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M:\VAM Office\Provider Application Forms\Fund EcoMarket\FEM Questionnaire\March 2026\"/>
    </mc:Choice>
  </mc:AlternateContent>
  <xr:revisionPtr revIDLastSave="0" documentId="13_ncr:1_{421A1997-8E08-4ECD-B552-3A07937753AE}" xr6:coauthVersionLast="47" xr6:coauthVersionMax="47" xr10:uidLastSave="{00000000-0000-0000-0000-000000000000}"/>
  <bookViews>
    <workbookView xWindow="-108" yWindow="-108" windowWidth="23256" windowHeight="12456" tabRatio="601" firstSheet="1" activeTab="1" xr2:uid="{6B78230F-0440-4E23-9B56-62490D6FAC3A}"/>
  </bookViews>
  <sheets>
    <sheet name="Raw" sheetId="23" state="hidden" r:id="rId1"/>
    <sheet name="Client Portfolio - GIF" sheetId="20" r:id="rId2"/>
    <sheet name="Geo Names" sheetId="3" state="hidden" r:id="rId3"/>
    <sheet name="Sector Names" sheetId="4" state="hidden" r:id="rId4"/>
    <sheet name="RAW - Client Port" sheetId="14" state="hidden" r:id="rId5"/>
    <sheet name="Sector - Client Port" sheetId="15" state="hidden" r:id="rId6"/>
    <sheet name="Country Codes" sheetId="5" state="hidden" r:id="rId7"/>
    <sheet name="AD Codes - Client Port" sheetId="16" state="hidden" r:id="rId8"/>
    <sheet name="Securities Static" sheetId="6" state="hidden" r:id="rId9"/>
    <sheet name="Sector Static Data" sheetId="7" state="hidden" r:id="rId10"/>
    <sheet name="AD File" sheetId="8" state="hidden" r:id="rId11"/>
    <sheet name="Pivot" sheetId="24" state="hidden" r:id="rId12"/>
    <sheet name="Names" sheetId="25" state="hidden" r:id="rId13"/>
    <sheet name="Names2" sheetId="26" state="hidden" r:id="rId14"/>
    <sheet name="Country" sheetId="17" state="hidden" r:id="rId15"/>
  </sheets>
  <externalReferences>
    <externalReference r:id="rId16"/>
  </externalReferences>
  <definedNames>
    <definedName name="_xlnm._FilterDatabase" localSheetId="7" hidden="1">'AD Codes - Client Port'!$A$1:$D$250</definedName>
    <definedName name="_xlnm._FilterDatabase" localSheetId="10" hidden="1">'AD File'!$A$1:$AA$627</definedName>
    <definedName name="_xlnm._FilterDatabase" localSheetId="1" hidden="1">'Client Portfolio - GIF'!$A$6:$H$144</definedName>
    <definedName name="_xlnm._FilterDatabase" localSheetId="6" hidden="1">'Country Codes'!$A$1:$D$250</definedName>
    <definedName name="_xlnm._FilterDatabase" localSheetId="2" hidden="1">'Geo Names'!$A$1:$B$115</definedName>
    <definedName name="_xlnm._FilterDatabase" localSheetId="4" hidden="1">'RAW - Client Port'!$A$1:$D$1243</definedName>
    <definedName name="_xlnm._FilterDatabase" localSheetId="5" hidden="1">'Sector - Client Port'!$A$1:$C$402</definedName>
    <definedName name="_xlnm._FilterDatabase" localSheetId="9" hidden="1">'Sector Static Data'!$A$1:$G$1574</definedName>
    <definedName name="_xlnm._FilterDatabase" localSheetId="8" hidden="1">'Securities Static'!$A$1:$AS$1636</definedName>
    <definedName name="TopTen">#REF!</definedName>
  </definedNames>
  <calcPr calcId="191029"/>
  <pivotCaches>
    <pivotCache cacheId="11" r:id="rId17"/>
    <pivotCache cacheId="13" r:id="rId18"/>
    <pivotCache cacheId="15" r:id="rId1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" i="23" l="1"/>
  <c r="F87" i="23"/>
  <c r="F515" i="23"/>
  <c r="F516" i="23"/>
  <c r="F517" i="23"/>
  <c r="F518" i="23"/>
  <c r="F519" i="23"/>
  <c r="F520" i="23"/>
  <c r="F521" i="23"/>
  <c r="F522" i="23"/>
  <c r="F523" i="23"/>
  <c r="F514" i="23"/>
  <c r="F500" i="23"/>
  <c r="F501" i="23"/>
  <c r="F502" i="23"/>
  <c r="F503" i="23"/>
  <c r="F504" i="23"/>
  <c r="F505" i="23"/>
  <c r="F506" i="23"/>
  <c r="F499" i="23"/>
  <c r="F484" i="23"/>
  <c r="F485" i="23"/>
  <c r="F486" i="23"/>
  <c r="F487" i="23"/>
  <c r="F488" i="23"/>
  <c r="F489" i="23"/>
  <c r="F490" i="23"/>
  <c r="F491" i="23"/>
  <c r="F483" i="23"/>
  <c r="F468" i="23"/>
  <c r="F469" i="23"/>
  <c r="F470" i="23"/>
  <c r="F471" i="23"/>
  <c r="F472" i="23"/>
  <c r="F473" i="23"/>
  <c r="F474" i="23"/>
  <c r="F467" i="23"/>
  <c r="G138" i="20" l="1"/>
  <c r="G139" i="20"/>
  <c r="G140" i="20"/>
  <c r="G141" i="20"/>
  <c r="G142" i="20"/>
  <c r="G143" i="20"/>
  <c r="G144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99" i="20"/>
  <c r="G100" i="20"/>
  <c r="G101" i="20"/>
  <c r="G102" i="20"/>
  <c r="G103" i="20"/>
  <c r="G104" i="20"/>
  <c r="G105" i="20"/>
  <c r="G106" i="20"/>
  <c r="G107" i="20"/>
  <c r="G108" i="20"/>
  <c r="G109" i="20"/>
  <c r="G110" i="20"/>
  <c r="G111" i="20"/>
  <c r="G112" i="20"/>
  <c r="G113" i="20"/>
  <c r="G114" i="20"/>
  <c r="G115" i="20"/>
  <c r="G116" i="20"/>
  <c r="G117" i="20"/>
  <c r="G118" i="20"/>
  <c r="G119" i="20"/>
  <c r="G120" i="20"/>
  <c r="G121" i="20"/>
  <c r="G122" i="20"/>
  <c r="G123" i="20"/>
  <c r="G124" i="20"/>
  <c r="G125" i="20"/>
  <c r="G126" i="20"/>
  <c r="G127" i="20"/>
  <c r="G128" i="20"/>
  <c r="G129" i="20"/>
  <c r="G130" i="20"/>
  <c r="G131" i="20"/>
  <c r="G132" i="20"/>
  <c r="G133" i="20"/>
  <c r="G134" i="20"/>
  <c r="G135" i="20"/>
  <c r="G136" i="20"/>
  <c r="G137" i="20"/>
  <c r="A204" i="23"/>
  <c r="A205" i="23"/>
  <c r="A206" i="23"/>
  <c r="A207" i="23"/>
  <c r="A208" i="23" s="1"/>
  <c r="A209" i="23" s="1"/>
  <c r="A210" i="23" s="1"/>
  <c r="A211" i="23" s="1"/>
  <c r="A212" i="23" s="1"/>
  <c r="A213" i="23" s="1"/>
  <c r="A214" i="23" s="1"/>
  <c r="A215" i="23" s="1"/>
  <c r="A216" i="23" s="1"/>
  <c r="A217" i="23" s="1"/>
  <c r="A218" i="23" s="1"/>
  <c r="A219" i="23" s="1"/>
  <c r="A220" i="23" s="1"/>
  <c r="A221" i="23" s="1"/>
  <c r="A222" i="23" s="1"/>
  <c r="A223" i="23" s="1"/>
  <c r="A224" i="23" s="1"/>
  <c r="A225" i="23" s="1"/>
  <c r="A226" i="23" s="1"/>
  <c r="A227" i="23" s="1"/>
  <c r="A228" i="23" s="1"/>
  <c r="A229" i="23" s="1"/>
  <c r="A230" i="23" s="1"/>
  <c r="A231" i="23" s="1"/>
  <c r="A232" i="23" s="1"/>
  <c r="A233" i="23" s="1"/>
  <c r="A234" i="23" s="1"/>
  <c r="A235" i="23" s="1"/>
  <c r="A236" i="23" s="1"/>
  <c r="A237" i="23" s="1"/>
  <c r="A238" i="23" s="1"/>
  <c r="E237" i="23"/>
  <c r="E238" i="23"/>
  <c r="E443" i="23"/>
  <c r="E444" i="23"/>
  <c r="E445" i="23"/>
  <c r="E446" i="23"/>
  <c r="E447" i="23"/>
  <c r="E448" i="23"/>
  <c r="E189" i="23"/>
  <c r="E190" i="23"/>
  <c r="Z591" i="8" l="1"/>
  <c r="AA591" i="8"/>
  <c r="Z592" i="8"/>
  <c r="AA592" i="8"/>
  <c r="Z593" i="8"/>
  <c r="AA593" i="8"/>
  <c r="Z594" i="8"/>
  <c r="AA594" i="8"/>
  <c r="Z595" i="8"/>
  <c r="AA595" i="8"/>
  <c r="Z596" i="8"/>
  <c r="AA596" i="8"/>
  <c r="Z597" i="8"/>
  <c r="AA597" i="8"/>
  <c r="Z598" i="8"/>
  <c r="AA598" i="8"/>
  <c r="Z599" i="8"/>
  <c r="AA599" i="8"/>
  <c r="Z600" i="8"/>
  <c r="AA600" i="8"/>
  <c r="Z601" i="8"/>
  <c r="AA601" i="8"/>
  <c r="Z602" i="8"/>
  <c r="AA602" i="8"/>
  <c r="Z603" i="8"/>
  <c r="AA603" i="8"/>
  <c r="Z604" i="8"/>
  <c r="AA604" i="8"/>
  <c r="Z605" i="8"/>
  <c r="AA605" i="8"/>
  <c r="Z606" i="8"/>
  <c r="AA606" i="8"/>
  <c r="Z607" i="8"/>
  <c r="AA607" i="8"/>
  <c r="Z608" i="8"/>
  <c r="AA608" i="8"/>
  <c r="Z609" i="8"/>
  <c r="AA609" i="8"/>
  <c r="Z610" i="8"/>
  <c r="AA610" i="8"/>
  <c r="Z611" i="8"/>
  <c r="AA611" i="8"/>
  <c r="Z612" i="8"/>
  <c r="AA612" i="8"/>
  <c r="Z613" i="8"/>
  <c r="AA613" i="8"/>
  <c r="Z614" i="8"/>
  <c r="AA614" i="8"/>
  <c r="Z615" i="8"/>
  <c r="AA615" i="8"/>
  <c r="Z616" i="8"/>
  <c r="AA616" i="8"/>
  <c r="Z617" i="8"/>
  <c r="AA617" i="8"/>
  <c r="Z618" i="8"/>
  <c r="AA618" i="8"/>
  <c r="Z619" i="8"/>
  <c r="AA619" i="8"/>
  <c r="Z620" i="8"/>
  <c r="AA620" i="8"/>
  <c r="Z621" i="8"/>
  <c r="AA621" i="8"/>
  <c r="Z622" i="8"/>
  <c r="AA622" i="8"/>
  <c r="Z623" i="8"/>
  <c r="AA623" i="8"/>
  <c r="Z624" i="8"/>
  <c r="AA624" i="8"/>
  <c r="Z625" i="8"/>
  <c r="AA625" i="8"/>
  <c r="Z626" i="8"/>
  <c r="AA626" i="8"/>
  <c r="Z627" i="8"/>
  <c r="AA627" i="8"/>
  <c r="Z536" i="8"/>
  <c r="AA536" i="8"/>
  <c r="Z537" i="8"/>
  <c r="AA537" i="8"/>
  <c r="Z538" i="8"/>
  <c r="AA538" i="8"/>
  <c r="Z539" i="8"/>
  <c r="AA539" i="8"/>
  <c r="Z540" i="8"/>
  <c r="AA540" i="8"/>
  <c r="Z541" i="8"/>
  <c r="AA541" i="8"/>
  <c r="Z542" i="8"/>
  <c r="AA542" i="8"/>
  <c r="Z196" i="8"/>
  <c r="AA196" i="8"/>
  <c r="M3" i="23" l="1"/>
  <c r="M4" i="23"/>
  <c r="M2" i="23"/>
  <c r="E236" i="23"/>
  <c r="E186" i="23" l="1"/>
  <c r="E187" i="23"/>
  <c r="E188" i="23"/>
  <c r="AA160" i="8"/>
  <c r="Z580" i="8"/>
  <c r="AA580" i="8"/>
  <c r="Z581" i="8"/>
  <c r="AA581" i="8"/>
  <c r="Z582" i="8"/>
  <c r="AA582" i="8"/>
  <c r="Z583" i="8"/>
  <c r="AA583" i="8"/>
  <c r="Z584" i="8"/>
  <c r="AA584" i="8"/>
  <c r="Z585" i="8"/>
  <c r="AA585" i="8"/>
  <c r="Z586" i="8"/>
  <c r="AA586" i="8"/>
  <c r="Z587" i="8"/>
  <c r="AA587" i="8"/>
  <c r="Z588" i="8"/>
  <c r="AA588" i="8"/>
  <c r="Z589" i="8"/>
  <c r="AA589" i="8"/>
  <c r="Z590" i="8"/>
  <c r="AA590" i="8"/>
  <c r="Z502" i="8"/>
  <c r="AA502" i="8"/>
  <c r="Z503" i="8"/>
  <c r="AA503" i="8"/>
  <c r="Z504" i="8"/>
  <c r="AA504" i="8"/>
  <c r="Z505" i="8"/>
  <c r="AA505" i="8"/>
  <c r="Z506" i="8"/>
  <c r="AA506" i="8"/>
  <c r="Z507" i="8"/>
  <c r="AA507" i="8"/>
  <c r="Z508" i="8"/>
  <c r="AA508" i="8"/>
  <c r="Z509" i="8"/>
  <c r="AA509" i="8"/>
  <c r="Z510" i="8"/>
  <c r="AA510" i="8"/>
  <c r="Z511" i="8"/>
  <c r="AA511" i="8"/>
  <c r="Z512" i="8"/>
  <c r="AA512" i="8"/>
  <c r="Z513" i="8"/>
  <c r="AA513" i="8"/>
  <c r="Z514" i="8"/>
  <c r="AA514" i="8"/>
  <c r="Z515" i="8"/>
  <c r="AA515" i="8"/>
  <c r="Z516" i="8"/>
  <c r="AA516" i="8"/>
  <c r="Z517" i="8"/>
  <c r="AA517" i="8"/>
  <c r="Z518" i="8"/>
  <c r="AA518" i="8"/>
  <c r="Z519" i="8"/>
  <c r="AA519" i="8"/>
  <c r="Z520" i="8"/>
  <c r="AA520" i="8"/>
  <c r="Z521" i="8"/>
  <c r="AA521" i="8"/>
  <c r="Z522" i="8"/>
  <c r="AA522" i="8"/>
  <c r="Z523" i="8"/>
  <c r="AA523" i="8"/>
  <c r="Z524" i="8"/>
  <c r="AA524" i="8"/>
  <c r="Z525" i="8"/>
  <c r="AA525" i="8"/>
  <c r="Z526" i="8"/>
  <c r="AA526" i="8"/>
  <c r="Z527" i="8"/>
  <c r="AA527" i="8"/>
  <c r="Z528" i="8"/>
  <c r="AA528" i="8"/>
  <c r="Z175" i="8"/>
  <c r="AA175" i="8"/>
  <c r="Z176" i="8"/>
  <c r="AA176" i="8"/>
  <c r="Z177" i="8"/>
  <c r="AA177" i="8"/>
  <c r="Z178" i="8"/>
  <c r="AA178" i="8"/>
  <c r="Z179" i="8"/>
  <c r="AA179" i="8"/>
  <c r="Z180" i="8"/>
  <c r="AA180" i="8"/>
  <c r="Z181" i="8"/>
  <c r="AA181" i="8"/>
  <c r="Z182" i="8"/>
  <c r="AA182" i="8"/>
  <c r="Z183" i="8"/>
  <c r="AA183" i="8"/>
  <c r="Z184" i="8"/>
  <c r="AA184" i="8"/>
  <c r="Z185" i="8"/>
  <c r="AA185" i="8"/>
  <c r="Z186" i="8"/>
  <c r="AA186" i="8"/>
  <c r="Z187" i="8"/>
  <c r="AA187" i="8"/>
  <c r="Z188" i="8"/>
  <c r="AA188" i="8"/>
  <c r="Z189" i="8"/>
  <c r="AA189" i="8"/>
  <c r="Z190" i="8"/>
  <c r="AA190" i="8"/>
  <c r="Z191" i="8"/>
  <c r="AA191" i="8"/>
  <c r="Z192" i="8"/>
  <c r="AA192" i="8"/>
  <c r="Z193" i="8"/>
  <c r="AA193" i="8"/>
  <c r="Z194" i="8"/>
  <c r="AA194" i="8"/>
  <c r="Z195" i="8"/>
  <c r="AA195" i="8"/>
  <c r="Z67" i="8"/>
  <c r="AA67" i="8"/>
  <c r="Z68" i="8"/>
  <c r="AA68" i="8"/>
  <c r="Z69" i="8"/>
  <c r="AA69" i="8"/>
  <c r="Z70" i="8"/>
  <c r="AA70" i="8"/>
  <c r="Z71" i="8"/>
  <c r="AA71" i="8"/>
  <c r="Z72" i="8"/>
  <c r="AA72" i="8"/>
  <c r="Z73" i="8"/>
  <c r="AA73" i="8"/>
  <c r="Z74" i="8"/>
  <c r="AA74" i="8"/>
  <c r="Z75" i="8"/>
  <c r="AA75" i="8"/>
  <c r="Z76" i="8"/>
  <c r="AA76" i="8"/>
  <c r="Z77" i="8"/>
  <c r="AA77" i="8"/>
  <c r="Z78" i="8"/>
  <c r="AA78" i="8"/>
  <c r="Z79" i="8"/>
  <c r="AA79" i="8"/>
  <c r="Z80" i="8"/>
  <c r="AA80" i="8"/>
  <c r="Z81" i="8"/>
  <c r="AA81" i="8"/>
  <c r="Z18" i="8"/>
  <c r="AA18" i="8"/>
  <c r="Z19" i="8"/>
  <c r="AA19" i="8"/>
  <c r="Z20" i="8"/>
  <c r="AA20" i="8"/>
  <c r="Z21" i="8"/>
  <c r="AA21" i="8"/>
  <c r="Z22" i="8"/>
  <c r="AA22" i="8"/>
  <c r="Z23" i="8"/>
  <c r="AA23" i="8"/>
  <c r="Z24" i="8"/>
  <c r="AA24" i="8"/>
  <c r="Z25" i="8"/>
  <c r="AA25" i="8"/>
  <c r="Z26" i="8"/>
  <c r="AA26" i="8"/>
  <c r="Z27" i="8"/>
  <c r="AA27" i="8"/>
  <c r="Z28" i="8"/>
  <c r="AA28" i="8"/>
  <c r="Z29" i="8"/>
  <c r="AA29" i="8"/>
  <c r="Z30" i="8"/>
  <c r="AA30" i="8"/>
  <c r="Z31" i="8"/>
  <c r="AA31" i="8"/>
  <c r="Z32" i="8"/>
  <c r="AA32" i="8"/>
  <c r="Z33" i="8"/>
  <c r="AA33" i="8"/>
  <c r="Z34" i="8"/>
  <c r="AA34" i="8"/>
  <c r="Z35" i="8"/>
  <c r="AA35" i="8"/>
  <c r="Z36" i="8"/>
  <c r="AA36" i="8"/>
  <c r="Z37" i="8"/>
  <c r="AA37" i="8"/>
  <c r="Z38" i="8"/>
  <c r="AA38" i="8"/>
  <c r="Z39" i="8"/>
  <c r="AA39" i="8"/>
  <c r="Z40" i="8"/>
  <c r="AA40" i="8"/>
  <c r="Z41" i="8"/>
  <c r="AA41" i="8"/>
  <c r="Z42" i="8"/>
  <c r="AA42" i="8"/>
  <c r="Z43" i="8"/>
  <c r="AA43" i="8"/>
  <c r="Z44" i="8"/>
  <c r="AA44" i="8"/>
  <c r="Z45" i="8"/>
  <c r="AA45" i="8"/>
  <c r="Z46" i="8"/>
  <c r="AA46" i="8"/>
  <c r="Z47" i="8"/>
  <c r="AA47" i="8"/>
  <c r="Z48" i="8"/>
  <c r="AA48" i="8"/>
  <c r="Z49" i="8"/>
  <c r="AA49" i="8"/>
  <c r="Z50" i="8"/>
  <c r="AA50" i="8"/>
  <c r="Z51" i="8"/>
  <c r="AA51" i="8"/>
  <c r="Z52" i="8"/>
  <c r="AA52" i="8"/>
  <c r="Z53" i="8"/>
  <c r="AA53" i="8"/>
  <c r="Z54" i="8"/>
  <c r="AA54" i="8"/>
  <c r="Z55" i="8"/>
  <c r="AA55" i="8"/>
  <c r="Z56" i="8"/>
  <c r="AA56" i="8"/>
  <c r="Z57" i="8"/>
  <c r="AA57" i="8"/>
  <c r="Z58" i="8"/>
  <c r="AA58" i="8"/>
  <c r="Z59" i="8"/>
  <c r="AA59" i="8"/>
  <c r="Z60" i="8"/>
  <c r="AA60" i="8"/>
  <c r="Z61" i="8"/>
  <c r="AA61" i="8"/>
  <c r="Z62" i="8"/>
  <c r="AA62" i="8"/>
  <c r="Z63" i="8"/>
  <c r="AA63" i="8"/>
  <c r="Z64" i="8"/>
  <c r="AA64" i="8"/>
  <c r="Z65" i="8"/>
  <c r="AA65" i="8"/>
  <c r="Z66" i="8"/>
  <c r="AA66" i="8"/>
  <c r="Z105" i="8"/>
  <c r="AA105" i="8"/>
  <c r="Z106" i="8"/>
  <c r="AA106" i="8"/>
  <c r="Z107" i="8"/>
  <c r="AA107" i="8"/>
  <c r="Z108" i="8"/>
  <c r="AA108" i="8"/>
  <c r="Z109" i="8"/>
  <c r="AA109" i="8"/>
  <c r="Z110" i="8"/>
  <c r="AA110" i="8"/>
  <c r="Z111" i="8"/>
  <c r="AA111" i="8"/>
  <c r="Z112" i="8"/>
  <c r="AA112" i="8"/>
  <c r="Z113" i="8"/>
  <c r="AA113" i="8"/>
  <c r="Z114" i="8"/>
  <c r="AA114" i="8"/>
  <c r="Z115" i="8"/>
  <c r="AA115" i="8"/>
  <c r="Z116" i="8"/>
  <c r="AA116" i="8"/>
  <c r="Z117" i="8"/>
  <c r="AA117" i="8"/>
  <c r="Z118" i="8"/>
  <c r="AA118" i="8"/>
  <c r="Z119" i="8"/>
  <c r="AA119" i="8"/>
  <c r="Z120" i="8"/>
  <c r="AA120" i="8"/>
  <c r="Z121" i="8"/>
  <c r="AA121" i="8"/>
  <c r="Z122" i="8"/>
  <c r="AA122" i="8"/>
  <c r="Z123" i="8"/>
  <c r="AA123" i="8"/>
  <c r="Z124" i="8"/>
  <c r="AA124" i="8"/>
  <c r="Z125" i="8"/>
  <c r="AA125" i="8"/>
  <c r="Z126" i="8"/>
  <c r="AA126" i="8"/>
  <c r="Z127" i="8"/>
  <c r="AA127" i="8"/>
  <c r="Z128" i="8"/>
  <c r="AA128" i="8"/>
  <c r="Z129" i="8"/>
  <c r="AA129" i="8"/>
  <c r="Z130" i="8"/>
  <c r="AA130" i="8"/>
  <c r="Z131" i="8"/>
  <c r="AA131" i="8"/>
  <c r="Z132" i="8"/>
  <c r="AA132" i="8"/>
  <c r="Z133" i="8"/>
  <c r="AA133" i="8"/>
  <c r="Z134" i="8"/>
  <c r="AA134" i="8"/>
  <c r="Z135" i="8"/>
  <c r="AA135" i="8"/>
  <c r="Z136" i="8"/>
  <c r="AA136" i="8"/>
  <c r="Z137" i="8"/>
  <c r="AA137" i="8"/>
  <c r="Z138" i="8"/>
  <c r="AA138" i="8"/>
  <c r="Z139" i="8"/>
  <c r="AA139" i="8"/>
  <c r="Z140" i="8"/>
  <c r="AA140" i="8"/>
  <c r="Z141" i="8"/>
  <c r="AA141" i="8"/>
  <c r="Z142" i="8"/>
  <c r="AA142" i="8"/>
  <c r="Z143" i="8"/>
  <c r="AA143" i="8"/>
  <c r="Z144" i="8"/>
  <c r="AA144" i="8"/>
  <c r="Z145" i="8"/>
  <c r="AA145" i="8"/>
  <c r="Z146" i="8"/>
  <c r="AA146" i="8"/>
  <c r="Z147" i="8"/>
  <c r="AA147" i="8"/>
  <c r="Z148" i="8"/>
  <c r="AA148" i="8"/>
  <c r="Z149" i="8"/>
  <c r="AA149" i="8"/>
  <c r="Z150" i="8"/>
  <c r="AA150" i="8"/>
  <c r="Z151" i="8"/>
  <c r="AA151" i="8"/>
  <c r="Z152" i="8"/>
  <c r="AA152" i="8"/>
  <c r="Z153" i="8"/>
  <c r="AA153" i="8"/>
  <c r="Z154" i="8"/>
  <c r="AA154" i="8"/>
  <c r="Z155" i="8"/>
  <c r="AA155" i="8"/>
  <c r="Z156" i="8"/>
  <c r="AA156" i="8"/>
  <c r="Z157" i="8"/>
  <c r="AA157" i="8"/>
  <c r="Z158" i="8"/>
  <c r="AA158" i="8"/>
  <c r="Z159" i="8"/>
  <c r="AA159" i="8"/>
  <c r="Z160" i="8"/>
  <c r="Z161" i="8"/>
  <c r="AA161" i="8"/>
  <c r="Z162" i="8"/>
  <c r="AA162" i="8"/>
  <c r="Z163" i="8"/>
  <c r="AA163" i="8"/>
  <c r="Z164" i="8"/>
  <c r="AA164" i="8"/>
  <c r="Z165" i="8"/>
  <c r="AA165" i="8"/>
  <c r="Z166" i="8"/>
  <c r="AA166" i="8"/>
  <c r="Z167" i="8"/>
  <c r="AA167" i="8"/>
  <c r="Z168" i="8"/>
  <c r="AA168" i="8"/>
  <c r="Z169" i="8"/>
  <c r="AA169" i="8"/>
  <c r="Z170" i="8"/>
  <c r="AA170" i="8"/>
  <c r="Z171" i="8"/>
  <c r="AA171" i="8"/>
  <c r="Z172" i="8"/>
  <c r="AA172" i="8"/>
  <c r="Z173" i="8"/>
  <c r="AA173" i="8"/>
  <c r="Z174" i="8"/>
  <c r="AA174" i="8"/>
  <c r="Z229" i="8"/>
  <c r="AA229" i="8"/>
  <c r="Z230" i="8"/>
  <c r="AA230" i="8"/>
  <c r="Z231" i="8"/>
  <c r="AA231" i="8"/>
  <c r="Z232" i="8"/>
  <c r="AA232" i="8"/>
  <c r="Z233" i="8"/>
  <c r="AA233" i="8"/>
  <c r="Z234" i="8"/>
  <c r="AA234" i="8"/>
  <c r="Z235" i="8"/>
  <c r="AA235" i="8"/>
  <c r="Z236" i="8"/>
  <c r="AA236" i="8"/>
  <c r="Z237" i="8"/>
  <c r="AA237" i="8"/>
  <c r="Z238" i="8"/>
  <c r="AA238" i="8"/>
  <c r="Z239" i="8"/>
  <c r="AA239" i="8"/>
  <c r="Z240" i="8"/>
  <c r="AA240" i="8"/>
  <c r="Z241" i="8"/>
  <c r="AA241" i="8"/>
  <c r="Z242" i="8"/>
  <c r="AA242" i="8"/>
  <c r="Z243" i="8"/>
  <c r="AA243" i="8"/>
  <c r="Z244" i="8"/>
  <c r="AA244" i="8"/>
  <c r="Z245" i="8"/>
  <c r="AA245" i="8"/>
  <c r="Z246" i="8"/>
  <c r="AA246" i="8"/>
  <c r="Z247" i="8"/>
  <c r="AA247" i="8"/>
  <c r="Z248" i="8"/>
  <c r="AA248" i="8"/>
  <c r="Z249" i="8"/>
  <c r="AA249" i="8"/>
  <c r="Z250" i="8"/>
  <c r="AA250" i="8"/>
  <c r="Z251" i="8"/>
  <c r="AA251" i="8"/>
  <c r="Z252" i="8"/>
  <c r="AA252" i="8"/>
  <c r="Z253" i="8"/>
  <c r="AA253" i="8"/>
  <c r="Z254" i="8"/>
  <c r="AA254" i="8"/>
  <c r="Z255" i="8"/>
  <c r="AA255" i="8"/>
  <c r="Z256" i="8"/>
  <c r="AA256" i="8"/>
  <c r="Z257" i="8"/>
  <c r="AA257" i="8"/>
  <c r="Z258" i="8"/>
  <c r="AA258" i="8"/>
  <c r="Z259" i="8"/>
  <c r="AA259" i="8"/>
  <c r="Z260" i="8"/>
  <c r="AA260" i="8"/>
  <c r="Z261" i="8"/>
  <c r="AA261" i="8"/>
  <c r="Z262" i="8"/>
  <c r="AA262" i="8"/>
  <c r="Z263" i="8"/>
  <c r="AA263" i="8"/>
  <c r="Z264" i="8"/>
  <c r="AA264" i="8"/>
  <c r="Z265" i="8"/>
  <c r="AA265" i="8"/>
  <c r="Z266" i="8"/>
  <c r="AA266" i="8"/>
  <c r="Z267" i="8"/>
  <c r="AA267" i="8"/>
  <c r="Z268" i="8"/>
  <c r="AA268" i="8"/>
  <c r="Z269" i="8"/>
  <c r="AA269" i="8"/>
  <c r="Z270" i="8"/>
  <c r="AA270" i="8"/>
  <c r="Z271" i="8"/>
  <c r="AA271" i="8"/>
  <c r="Z272" i="8"/>
  <c r="AA272" i="8"/>
  <c r="Z273" i="8"/>
  <c r="AA273" i="8"/>
  <c r="Z274" i="8"/>
  <c r="AA274" i="8"/>
  <c r="Z275" i="8"/>
  <c r="AA275" i="8"/>
  <c r="Z276" i="8"/>
  <c r="AA276" i="8"/>
  <c r="Z277" i="8"/>
  <c r="AA277" i="8"/>
  <c r="Z278" i="8"/>
  <c r="AA278" i="8"/>
  <c r="Z279" i="8"/>
  <c r="AA279" i="8"/>
  <c r="Z280" i="8"/>
  <c r="AA280" i="8"/>
  <c r="Z281" i="8"/>
  <c r="AA281" i="8"/>
  <c r="Z282" i="8"/>
  <c r="AA282" i="8"/>
  <c r="Z283" i="8"/>
  <c r="AA283" i="8"/>
  <c r="Z284" i="8"/>
  <c r="AA284" i="8"/>
  <c r="Z285" i="8"/>
  <c r="AA285" i="8"/>
  <c r="Z286" i="8"/>
  <c r="AA286" i="8"/>
  <c r="Z287" i="8"/>
  <c r="AA287" i="8"/>
  <c r="Z288" i="8"/>
  <c r="AA288" i="8"/>
  <c r="Z289" i="8"/>
  <c r="AA289" i="8"/>
  <c r="Z290" i="8"/>
  <c r="AA290" i="8"/>
  <c r="Z291" i="8"/>
  <c r="AA291" i="8"/>
  <c r="Z292" i="8"/>
  <c r="AA292" i="8"/>
  <c r="Z293" i="8"/>
  <c r="AA293" i="8"/>
  <c r="Z294" i="8"/>
  <c r="AA294" i="8"/>
  <c r="Z295" i="8"/>
  <c r="AA295" i="8"/>
  <c r="Z296" i="8"/>
  <c r="AA296" i="8"/>
  <c r="Z297" i="8"/>
  <c r="AA297" i="8"/>
  <c r="Z298" i="8"/>
  <c r="AA298" i="8"/>
  <c r="Z299" i="8"/>
  <c r="AA299" i="8"/>
  <c r="Z300" i="8"/>
  <c r="AA300" i="8"/>
  <c r="Z301" i="8"/>
  <c r="AA301" i="8"/>
  <c r="Z302" i="8"/>
  <c r="AA302" i="8"/>
  <c r="Z303" i="8"/>
  <c r="AA303" i="8"/>
  <c r="Z304" i="8"/>
  <c r="AA304" i="8"/>
  <c r="Z305" i="8"/>
  <c r="AA305" i="8"/>
  <c r="Z306" i="8"/>
  <c r="AA306" i="8"/>
  <c r="Z307" i="8"/>
  <c r="AA307" i="8"/>
  <c r="Z308" i="8"/>
  <c r="AA308" i="8"/>
  <c r="Z309" i="8"/>
  <c r="AA309" i="8"/>
  <c r="Z310" i="8"/>
  <c r="AA310" i="8"/>
  <c r="Z311" i="8"/>
  <c r="AA311" i="8"/>
  <c r="Z312" i="8"/>
  <c r="AA312" i="8"/>
  <c r="Z313" i="8"/>
  <c r="AA313" i="8"/>
  <c r="Z314" i="8"/>
  <c r="AA314" i="8"/>
  <c r="Z315" i="8"/>
  <c r="AA315" i="8"/>
  <c r="Z316" i="8"/>
  <c r="AA316" i="8"/>
  <c r="Z317" i="8"/>
  <c r="AA317" i="8"/>
  <c r="Z318" i="8"/>
  <c r="AA318" i="8"/>
  <c r="Z319" i="8"/>
  <c r="AA319" i="8"/>
  <c r="Z320" i="8"/>
  <c r="AA320" i="8"/>
  <c r="Z321" i="8"/>
  <c r="AA321" i="8"/>
  <c r="Z322" i="8"/>
  <c r="AA322" i="8"/>
  <c r="Z323" i="8"/>
  <c r="AA323" i="8"/>
  <c r="Z324" i="8"/>
  <c r="AA324" i="8"/>
  <c r="Z325" i="8"/>
  <c r="AA325" i="8"/>
  <c r="Z326" i="8"/>
  <c r="AA326" i="8"/>
  <c r="Z327" i="8"/>
  <c r="AA327" i="8"/>
  <c r="Z328" i="8"/>
  <c r="AA328" i="8"/>
  <c r="Z329" i="8"/>
  <c r="AA329" i="8"/>
  <c r="Z330" i="8"/>
  <c r="AA330" i="8"/>
  <c r="Z331" i="8"/>
  <c r="AA331" i="8"/>
  <c r="Z332" i="8"/>
  <c r="AA332" i="8"/>
  <c r="Z333" i="8"/>
  <c r="AA333" i="8"/>
  <c r="Z334" i="8"/>
  <c r="AA334" i="8"/>
  <c r="Z335" i="8"/>
  <c r="AA335" i="8"/>
  <c r="Z336" i="8"/>
  <c r="AA336" i="8"/>
  <c r="Z337" i="8"/>
  <c r="AA337" i="8"/>
  <c r="Z338" i="8"/>
  <c r="AA338" i="8"/>
  <c r="Z339" i="8"/>
  <c r="AA339" i="8"/>
  <c r="Z340" i="8"/>
  <c r="AA340" i="8"/>
  <c r="Z341" i="8"/>
  <c r="AA341" i="8"/>
  <c r="Z342" i="8"/>
  <c r="AA342" i="8"/>
  <c r="Z343" i="8"/>
  <c r="AA343" i="8"/>
  <c r="Z344" i="8"/>
  <c r="AA344" i="8"/>
  <c r="Z345" i="8"/>
  <c r="AA345" i="8"/>
  <c r="Z346" i="8"/>
  <c r="AA346" i="8"/>
  <c r="Z347" i="8"/>
  <c r="AA347" i="8"/>
  <c r="Z348" i="8"/>
  <c r="AA348" i="8"/>
  <c r="Z349" i="8"/>
  <c r="AA349" i="8"/>
  <c r="Z350" i="8"/>
  <c r="AA350" i="8"/>
  <c r="Z351" i="8"/>
  <c r="AA351" i="8"/>
  <c r="Z352" i="8"/>
  <c r="AA352" i="8"/>
  <c r="Z353" i="8"/>
  <c r="AA353" i="8"/>
  <c r="Z354" i="8"/>
  <c r="AA354" i="8"/>
  <c r="Z355" i="8"/>
  <c r="AA355" i="8"/>
  <c r="Z356" i="8"/>
  <c r="AA356" i="8"/>
  <c r="Z357" i="8"/>
  <c r="AA357" i="8"/>
  <c r="Z358" i="8"/>
  <c r="AA358" i="8"/>
  <c r="Z359" i="8"/>
  <c r="AA359" i="8"/>
  <c r="Z360" i="8"/>
  <c r="AA360" i="8"/>
  <c r="Z361" i="8"/>
  <c r="AA361" i="8"/>
  <c r="Z362" i="8"/>
  <c r="AA362" i="8"/>
  <c r="Z363" i="8"/>
  <c r="AA363" i="8"/>
  <c r="Z364" i="8"/>
  <c r="AA364" i="8"/>
  <c r="Z365" i="8"/>
  <c r="AA365" i="8"/>
  <c r="Z366" i="8"/>
  <c r="AA366" i="8"/>
  <c r="Z367" i="8"/>
  <c r="AA367" i="8"/>
  <c r="Z368" i="8"/>
  <c r="AA368" i="8"/>
  <c r="Z369" i="8"/>
  <c r="AA369" i="8"/>
  <c r="Z370" i="8"/>
  <c r="AA370" i="8"/>
  <c r="Z371" i="8"/>
  <c r="AA371" i="8"/>
  <c r="Z372" i="8"/>
  <c r="AA372" i="8"/>
  <c r="Z373" i="8"/>
  <c r="AA373" i="8"/>
  <c r="Z374" i="8"/>
  <c r="AA374" i="8"/>
  <c r="Z375" i="8"/>
  <c r="AA375" i="8"/>
  <c r="Z376" i="8"/>
  <c r="AA376" i="8"/>
  <c r="Z377" i="8"/>
  <c r="AA377" i="8"/>
  <c r="Z378" i="8"/>
  <c r="AA378" i="8"/>
  <c r="Z379" i="8"/>
  <c r="AA379" i="8"/>
  <c r="Z380" i="8"/>
  <c r="AA380" i="8"/>
  <c r="Z381" i="8"/>
  <c r="AA381" i="8"/>
  <c r="Z382" i="8"/>
  <c r="AA382" i="8"/>
  <c r="Z383" i="8"/>
  <c r="AA383" i="8"/>
  <c r="Z384" i="8"/>
  <c r="AA384" i="8"/>
  <c r="Z385" i="8"/>
  <c r="AA385" i="8"/>
  <c r="Z386" i="8"/>
  <c r="AA386" i="8"/>
  <c r="Z387" i="8"/>
  <c r="AA387" i="8"/>
  <c r="Z388" i="8"/>
  <c r="AA388" i="8"/>
  <c r="Z389" i="8"/>
  <c r="AA389" i="8"/>
  <c r="Z390" i="8"/>
  <c r="AA390" i="8"/>
  <c r="Z391" i="8"/>
  <c r="AA391" i="8"/>
  <c r="Z392" i="8"/>
  <c r="AA392" i="8"/>
  <c r="Z393" i="8"/>
  <c r="AA393" i="8"/>
  <c r="Z394" i="8"/>
  <c r="AA394" i="8"/>
  <c r="Z395" i="8"/>
  <c r="AA395" i="8"/>
  <c r="Z396" i="8"/>
  <c r="AA396" i="8"/>
  <c r="Z397" i="8"/>
  <c r="AA397" i="8"/>
  <c r="Z398" i="8"/>
  <c r="AA398" i="8"/>
  <c r="Z399" i="8"/>
  <c r="AA399" i="8"/>
  <c r="Z400" i="8"/>
  <c r="AA400" i="8"/>
  <c r="Z401" i="8"/>
  <c r="AA401" i="8"/>
  <c r="Z402" i="8"/>
  <c r="AA402" i="8"/>
  <c r="Z403" i="8"/>
  <c r="AA403" i="8"/>
  <c r="Z404" i="8"/>
  <c r="AA404" i="8"/>
  <c r="Z405" i="8"/>
  <c r="AA405" i="8"/>
  <c r="Z406" i="8"/>
  <c r="AA406" i="8"/>
  <c r="Z407" i="8"/>
  <c r="AA407" i="8"/>
  <c r="Z408" i="8"/>
  <c r="AA408" i="8"/>
  <c r="Z409" i="8"/>
  <c r="AA409" i="8"/>
  <c r="Z410" i="8"/>
  <c r="AA410" i="8"/>
  <c r="Z411" i="8"/>
  <c r="AA411" i="8"/>
  <c r="Z412" i="8"/>
  <c r="AA412" i="8"/>
  <c r="Z413" i="8"/>
  <c r="AA413" i="8"/>
  <c r="Z414" i="8"/>
  <c r="AA414" i="8"/>
  <c r="Z415" i="8"/>
  <c r="AA415" i="8"/>
  <c r="Z416" i="8"/>
  <c r="AA416" i="8"/>
  <c r="Z417" i="8"/>
  <c r="AA417" i="8"/>
  <c r="Z418" i="8"/>
  <c r="AA418" i="8"/>
  <c r="Z419" i="8"/>
  <c r="AA419" i="8"/>
  <c r="Z420" i="8"/>
  <c r="AA420" i="8"/>
  <c r="Z421" i="8"/>
  <c r="AA421" i="8"/>
  <c r="Z422" i="8"/>
  <c r="AA422" i="8"/>
  <c r="Z423" i="8"/>
  <c r="AA423" i="8"/>
  <c r="Z424" i="8"/>
  <c r="AA424" i="8"/>
  <c r="Z425" i="8"/>
  <c r="AA425" i="8"/>
  <c r="Z426" i="8"/>
  <c r="AA426" i="8"/>
  <c r="Z427" i="8"/>
  <c r="AA427" i="8"/>
  <c r="Z428" i="8"/>
  <c r="AA428" i="8"/>
  <c r="Z429" i="8"/>
  <c r="AA429" i="8"/>
  <c r="Z430" i="8"/>
  <c r="AA430" i="8"/>
  <c r="Z431" i="8"/>
  <c r="AA431" i="8"/>
  <c r="Z432" i="8"/>
  <c r="AA432" i="8"/>
  <c r="Z433" i="8"/>
  <c r="AA433" i="8"/>
  <c r="Z434" i="8"/>
  <c r="AA434" i="8"/>
  <c r="Z435" i="8"/>
  <c r="AA435" i="8"/>
  <c r="Z436" i="8"/>
  <c r="AA436" i="8"/>
  <c r="Z437" i="8"/>
  <c r="AA437" i="8"/>
  <c r="Z438" i="8"/>
  <c r="AA438" i="8"/>
  <c r="Z439" i="8"/>
  <c r="AA439" i="8"/>
  <c r="Z440" i="8"/>
  <c r="AA440" i="8"/>
  <c r="Z441" i="8"/>
  <c r="AA441" i="8"/>
  <c r="Z442" i="8"/>
  <c r="AA442" i="8"/>
  <c r="Z443" i="8"/>
  <c r="AA443" i="8"/>
  <c r="Z444" i="8"/>
  <c r="AA444" i="8"/>
  <c r="Z445" i="8"/>
  <c r="AA445" i="8"/>
  <c r="Z446" i="8"/>
  <c r="AA446" i="8"/>
  <c r="Z447" i="8"/>
  <c r="AA447" i="8"/>
  <c r="Z448" i="8"/>
  <c r="AA448" i="8"/>
  <c r="Z449" i="8"/>
  <c r="AA449" i="8"/>
  <c r="Z450" i="8"/>
  <c r="AA450" i="8"/>
  <c r="Z451" i="8"/>
  <c r="AA451" i="8"/>
  <c r="Z452" i="8"/>
  <c r="AA452" i="8"/>
  <c r="Z453" i="8"/>
  <c r="AA453" i="8"/>
  <c r="Z454" i="8"/>
  <c r="AA454" i="8"/>
  <c r="Z455" i="8"/>
  <c r="AA455" i="8"/>
  <c r="Z456" i="8"/>
  <c r="AA456" i="8"/>
  <c r="Z457" i="8"/>
  <c r="AA457" i="8"/>
  <c r="Z458" i="8"/>
  <c r="AA458" i="8"/>
  <c r="Z459" i="8"/>
  <c r="AA459" i="8"/>
  <c r="Z460" i="8"/>
  <c r="AA460" i="8"/>
  <c r="Z461" i="8"/>
  <c r="AA461" i="8"/>
  <c r="Z462" i="8"/>
  <c r="AA462" i="8"/>
  <c r="Z463" i="8"/>
  <c r="AA463" i="8"/>
  <c r="Z464" i="8"/>
  <c r="AA464" i="8"/>
  <c r="Z465" i="8"/>
  <c r="AA465" i="8"/>
  <c r="Z466" i="8"/>
  <c r="AA466" i="8"/>
  <c r="Z467" i="8"/>
  <c r="AA467" i="8"/>
  <c r="Z468" i="8"/>
  <c r="AA468" i="8"/>
  <c r="Z469" i="8"/>
  <c r="AA469" i="8"/>
  <c r="Z470" i="8"/>
  <c r="AA470" i="8"/>
  <c r="Z471" i="8"/>
  <c r="AA471" i="8"/>
  <c r="Z472" i="8"/>
  <c r="AA472" i="8"/>
  <c r="Z473" i="8"/>
  <c r="AA473" i="8"/>
  <c r="Z474" i="8"/>
  <c r="AA474" i="8"/>
  <c r="Z475" i="8"/>
  <c r="AA475" i="8"/>
  <c r="Z476" i="8"/>
  <c r="AA476" i="8"/>
  <c r="Z477" i="8"/>
  <c r="AA477" i="8"/>
  <c r="Z478" i="8"/>
  <c r="AA478" i="8"/>
  <c r="Z479" i="8"/>
  <c r="AA479" i="8"/>
  <c r="Z480" i="8"/>
  <c r="AA480" i="8"/>
  <c r="Z481" i="8"/>
  <c r="AA481" i="8"/>
  <c r="Z482" i="8"/>
  <c r="AA482" i="8"/>
  <c r="Z483" i="8"/>
  <c r="AA483" i="8"/>
  <c r="Z484" i="8"/>
  <c r="AA484" i="8"/>
  <c r="Z485" i="8"/>
  <c r="AA485" i="8"/>
  <c r="Z486" i="8"/>
  <c r="AA486" i="8"/>
  <c r="Z487" i="8"/>
  <c r="AA487" i="8"/>
  <c r="Z488" i="8"/>
  <c r="AA488" i="8"/>
  <c r="Z489" i="8"/>
  <c r="AA489" i="8"/>
  <c r="Z490" i="8"/>
  <c r="AA490" i="8"/>
  <c r="Z491" i="8"/>
  <c r="AA491" i="8"/>
  <c r="Z492" i="8"/>
  <c r="AA492" i="8"/>
  <c r="Z493" i="8"/>
  <c r="AA493" i="8"/>
  <c r="Z494" i="8"/>
  <c r="AA494" i="8"/>
  <c r="Z495" i="8"/>
  <c r="AA495" i="8"/>
  <c r="Z496" i="8"/>
  <c r="AA496" i="8"/>
  <c r="Z497" i="8"/>
  <c r="AA497" i="8"/>
  <c r="Z498" i="8"/>
  <c r="AA498" i="8"/>
  <c r="Z499" i="8"/>
  <c r="AA499" i="8"/>
  <c r="Z500" i="8"/>
  <c r="AA500" i="8"/>
  <c r="Z501" i="8"/>
  <c r="AA501" i="8"/>
  <c r="Z529" i="8"/>
  <c r="AA529" i="8"/>
  <c r="Z530" i="8"/>
  <c r="AA530" i="8"/>
  <c r="Z531" i="8"/>
  <c r="AA531" i="8"/>
  <c r="Z532" i="8"/>
  <c r="AA532" i="8"/>
  <c r="Z533" i="8"/>
  <c r="AA533" i="8"/>
  <c r="Z534" i="8"/>
  <c r="AA534" i="8"/>
  <c r="Z535" i="8"/>
  <c r="AA535" i="8"/>
  <c r="Z543" i="8"/>
  <c r="AA543" i="8"/>
  <c r="Z544" i="8"/>
  <c r="AA544" i="8"/>
  <c r="Z545" i="8"/>
  <c r="AA545" i="8"/>
  <c r="Z546" i="8"/>
  <c r="AA546" i="8"/>
  <c r="Z547" i="8"/>
  <c r="AA547" i="8"/>
  <c r="Z548" i="8"/>
  <c r="AA548" i="8"/>
  <c r="Z549" i="8"/>
  <c r="AA549" i="8"/>
  <c r="Z550" i="8"/>
  <c r="AA550" i="8"/>
  <c r="Z551" i="8"/>
  <c r="AA551" i="8"/>
  <c r="Z552" i="8"/>
  <c r="AA552" i="8"/>
  <c r="Z553" i="8"/>
  <c r="AA553" i="8"/>
  <c r="Z554" i="8"/>
  <c r="AA554" i="8"/>
  <c r="Z555" i="8"/>
  <c r="AA555" i="8"/>
  <c r="Z556" i="8"/>
  <c r="AA556" i="8"/>
  <c r="Z557" i="8"/>
  <c r="AA557" i="8"/>
  <c r="Z558" i="8"/>
  <c r="AA558" i="8"/>
  <c r="Z559" i="8"/>
  <c r="AA559" i="8"/>
  <c r="Z560" i="8"/>
  <c r="AA560" i="8"/>
  <c r="Z561" i="8"/>
  <c r="AA561" i="8"/>
  <c r="Z562" i="8"/>
  <c r="AA562" i="8"/>
  <c r="Z563" i="8"/>
  <c r="AA563" i="8"/>
  <c r="Z564" i="8"/>
  <c r="AA564" i="8"/>
  <c r="Z565" i="8"/>
  <c r="AA565" i="8"/>
  <c r="Z566" i="8"/>
  <c r="AA566" i="8"/>
  <c r="Z567" i="8"/>
  <c r="AA567" i="8"/>
  <c r="Z568" i="8"/>
  <c r="AA568" i="8"/>
  <c r="Z569" i="8"/>
  <c r="AA569" i="8"/>
  <c r="Z570" i="8"/>
  <c r="AA570" i="8"/>
  <c r="Z571" i="8"/>
  <c r="AA571" i="8"/>
  <c r="Z572" i="8"/>
  <c r="AA572" i="8"/>
  <c r="E232" i="23" l="1"/>
  <c r="E233" i="23"/>
  <c r="E234" i="23"/>
  <c r="E235" i="23"/>
  <c r="E184" i="23"/>
  <c r="E185" i="23"/>
  <c r="C59" i="23"/>
  <c r="E89" i="23"/>
  <c r="F89" i="23"/>
  <c r="E85" i="23"/>
  <c r="F85" i="23"/>
  <c r="E86" i="23"/>
  <c r="F86" i="23"/>
  <c r="E88" i="23"/>
  <c r="F88" i="23"/>
  <c r="D59" i="23"/>
  <c r="D39" i="23"/>
  <c r="E305" i="23" l="1"/>
  <c r="E230" i="23"/>
  <c r="E231" i="23"/>
  <c r="E179" i="23"/>
  <c r="E180" i="23"/>
  <c r="E181" i="23"/>
  <c r="E182" i="23"/>
  <c r="E183" i="23"/>
  <c r="E303" i="23" l="1"/>
  <c r="E304" i="23"/>
  <c r="E228" i="23"/>
  <c r="E229" i="23"/>
  <c r="E177" i="23"/>
  <c r="E178" i="23"/>
  <c r="E225" i="23" l="1"/>
  <c r="E226" i="23"/>
  <c r="E227" i="23"/>
  <c r="E174" i="23"/>
  <c r="E175" i="23"/>
  <c r="E176" i="23"/>
  <c r="E302" i="23" l="1"/>
  <c r="E222" i="23"/>
  <c r="E223" i="23"/>
  <c r="E224" i="23"/>
  <c r="E173" i="23"/>
  <c r="E514" i="23" l="1"/>
  <c r="E515" i="23"/>
  <c r="E516" i="23"/>
  <c r="E517" i="23"/>
  <c r="E518" i="23"/>
  <c r="E519" i="23"/>
  <c r="E520" i="23"/>
  <c r="E521" i="23"/>
  <c r="E522" i="23"/>
  <c r="E523" i="23"/>
  <c r="D513" i="23"/>
  <c r="C513" i="23"/>
  <c r="A514" i="23"/>
  <c r="A515" i="23"/>
  <c r="A516" i="23"/>
  <c r="A517" i="23"/>
  <c r="A518" i="23"/>
  <c r="A519" i="23"/>
  <c r="A520" i="23"/>
  <c r="A521" i="23"/>
  <c r="A522" i="23"/>
  <c r="A523" i="23"/>
  <c r="A524" i="23"/>
  <c r="A513" i="23"/>
  <c r="E500" i="23"/>
  <c r="E501" i="23"/>
  <c r="E502" i="23"/>
  <c r="E503" i="23"/>
  <c r="E504" i="23"/>
  <c r="E505" i="23"/>
  <c r="E506" i="23"/>
  <c r="E499" i="23"/>
  <c r="D498" i="23"/>
  <c r="C498" i="23"/>
  <c r="A507" i="23"/>
  <c r="A506" i="23"/>
  <c r="A499" i="23"/>
  <c r="A500" i="23"/>
  <c r="A501" i="23"/>
  <c r="A502" i="23"/>
  <c r="A503" i="23"/>
  <c r="A504" i="23"/>
  <c r="A505" i="23"/>
  <c r="A498" i="23"/>
  <c r="E483" i="23"/>
  <c r="E484" i="23"/>
  <c r="E485" i="23"/>
  <c r="E486" i="23"/>
  <c r="E487" i="23"/>
  <c r="E488" i="23"/>
  <c r="E489" i="23"/>
  <c r="E490" i="23"/>
  <c r="E491" i="23"/>
  <c r="D482" i="23"/>
  <c r="C482" i="23"/>
  <c r="A483" i="23"/>
  <c r="A484" i="23"/>
  <c r="A485" i="23"/>
  <c r="A486" i="23"/>
  <c r="A487" i="23"/>
  <c r="A488" i="23"/>
  <c r="A489" i="23"/>
  <c r="A490" i="23"/>
  <c r="A491" i="23"/>
  <c r="A492" i="23"/>
  <c r="A482" i="23"/>
  <c r="E467" i="23"/>
  <c r="E468" i="23"/>
  <c r="E469" i="23"/>
  <c r="E470" i="23"/>
  <c r="E471" i="23"/>
  <c r="E472" i="23"/>
  <c r="E473" i="23"/>
  <c r="E474" i="23"/>
  <c r="D466" i="23"/>
  <c r="C466" i="23"/>
  <c r="A472" i="23"/>
  <c r="A473" i="23"/>
  <c r="A474" i="23"/>
  <c r="A475" i="23"/>
  <c r="A467" i="23"/>
  <c r="A468" i="23"/>
  <c r="A469" i="23"/>
  <c r="A470" i="23"/>
  <c r="A471" i="23"/>
  <c r="A466" i="23"/>
  <c r="E513" i="23" l="1"/>
  <c r="E466" i="23"/>
  <c r="E498" i="23"/>
  <c r="E482" i="23"/>
  <c r="E312" i="23" l="1"/>
  <c r="E313" i="23"/>
  <c r="E314" i="23"/>
  <c r="E315" i="23"/>
  <c r="E316" i="23"/>
  <c r="E317" i="23"/>
  <c r="E318" i="23"/>
  <c r="E319" i="23"/>
  <c r="E320" i="23"/>
  <c r="E321" i="23"/>
  <c r="E322" i="23"/>
  <c r="E323" i="23"/>
  <c r="E324" i="23"/>
  <c r="E325" i="23"/>
  <c r="E326" i="23"/>
  <c r="E327" i="23"/>
  <c r="E328" i="23"/>
  <c r="E329" i="23"/>
  <c r="E330" i="23"/>
  <c r="E331" i="23"/>
  <c r="E332" i="23"/>
  <c r="E333" i="23"/>
  <c r="E334" i="23"/>
  <c r="E335" i="23"/>
  <c r="E336" i="23"/>
  <c r="E337" i="23"/>
  <c r="E338" i="23"/>
  <c r="E339" i="23"/>
  <c r="E340" i="23"/>
  <c r="E341" i="23"/>
  <c r="E342" i="23"/>
  <c r="E343" i="23"/>
  <c r="E344" i="23"/>
  <c r="E345" i="23"/>
  <c r="E346" i="23"/>
  <c r="E347" i="23"/>
  <c r="E348" i="23"/>
  <c r="E349" i="23"/>
  <c r="E350" i="23"/>
  <c r="E351" i="23"/>
  <c r="E352" i="23"/>
  <c r="E353" i="23"/>
  <c r="E354" i="23"/>
  <c r="E355" i="23"/>
  <c r="E356" i="23"/>
  <c r="E357" i="23"/>
  <c r="E358" i="23"/>
  <c r="E359" i="23"/>
  <c r="E360" i="23"/>
  <c r="E361" i="23"/>
  <c r="E362" i="23"/>
  <c r="E363" i="23"/>
  <c r="E364" i="23"/>
  <c r="E365" i="23"/>
  <c r="E366" i="23"/>
  <c r="E367" i="23"/>
  <c r="E368" i="23"/>
  <c r="E369" i="23"/>
  <c r="E370" i="23"/>
  <c r="E371" i="23"/>
  <c r="E372" i="23"/>
  <c r="E373" i="23"/>
  <c r="E374" i="23"/>
  <c r="E375" i="23"/>
  <c r="E376" i="23"/>
  <c r="E377" i="23"/>
  <c r="E378" i="23"/>
  <c r="E379" i="23"/>
  <c r="E380" i="23"/>
  <c r="E381" i="23"/>
  <c r="E382" i="23"/>
  <c r="E383" i="23"/>
  <c r="E384" i="23"/>
  <c r="E385" i="23"/>
  <c r="E386" i="23"/>
  <c r="E387" i="23"/>
  <c r="E388" i="23"/>
  <c r="E389" i="23"/>
  <c r="E390" i="23"/>
  <c r="E391" i="23"/>
  <c r="E392" i="23"/>
  <c r="E393" i="23"/>
  <c r="E394" i="23"/>
  <c r="E395" i="23"/>
  <c r="E396" i="23"/>
  <c r="E397" i="23"/>
  <c r="E398" i="23"/>
  <c r="E399" i="23"/>
  <c r="E400" i="23"/>
  <c r="E401" i="23"/>
  <c r="E402" i="23"/>
  <c r="E403" i="23"/>
  <c r="E404" i="23"/>
  <c r="E405" i="23"/>
  <c r="E406" i="23"/>
  <c r="E407" i="23"/>
  <c r="E408" i="23"/>
  <c r="E409" i="23"/>
  <c r="E410" i="23"/>
  <c r="E411" i="23"/>
  <c r="E412" i="23"/>
  <c r="E413" i="23"/>
  <c r="E414" i="23"/>
  <c r="E415" i="23"/>
  <c r="E416" i="23"/>
  <c r="E417" i="23"/>
  <c r="E418" i="23"/>
  <c r="E419" i="23"/>
  <c r="E420" i="23"/>
  <c r="E421" i="23"/>
  <c r="E422" i="23"/>
  <c r="E423" i="23"/>
  <c r="E424" i="23"/>
  <c r="E425" i="23"/>
  <c r="E426" i="23"/>
  <c r="E427" i="23"/>
  <c r="E428" i="23"/>
  <c r="E429" i="23"/>
  <c r="E430" i="23"/>
  <c r="E431" i="23"/>
  <c r="E432" i="23"/>
  <c r="E433" i="23"/>
  <c r="E434" i="23"/>
  <c r="E435" i="23"/>
  <c r="E436" i="23"/>
  <c r="E437" i="23"/>
  <c r="E438" i="23"/>
  <c r="E439" i="23"/>
  <c r="E440" i="23"/>
  <c r="E441" i="23"/>
  <c r="E442" i="23"/>
  <c r="E311" i="23"/>
  <c r="A310" i="23"/>
  <c r="A311" i="23" s="1"/>
  <c r="A312" i="23" s="1"/>
  <c r="A313" i="23" s="1"/>
  <c r="A314" i="23" s="1"/>
  <c r="A315" i="23" s="1"/>
  <c r="A316" i="23" s="1"/>
  <c r="A317" i="23" s="1"/>
  <c r="A318" i="23" s="1"/>
  <c r="A319" i="23" s="1"/>
  <c r="A320" i="23" s="1"/>
  <c r="A321" i="23" s="1"/>
  <c r="A322" i="23" s="1"/>
  <c r="A323" i="23" s="1"/>
  <c r="A324" i="23" s="1"/>
  <c r="A325" i="23" s="1"/>
  <c r="A326" i="23" s="1"/>
  <c r="A327" i="23" s="1"/>
  <c r="A328" i="23" s="1"/>
  <c r="A329" i="23" s="1"/>
  <c r="A330" i="23" s="1"/>
  <c r="A331" i="23" s="1"/>
  <c r="A332" i="23" s="1"/>
  <c r="A333" i="23" s="1"/>
  <c r="A334" i="23" s="1"/>
  <c r="A335" i="23" s="1"/>
  <c r="A336" i="23" s="1"/>
  <c r="A337" i="23" s="1"/>
  <c r="A338" i="23" s="1"/>
  <c r="A339" i="23" s="1"/>
  <c r="A340" i="23" s="1"/>
  <c r="A341" i="23" s="1"/>
  <c r="A342" i="23" s="1"/>
  <c r="A343" i="23" s="1"/>
  <c r="A344" i="23" s="1"/>
  <c r="A345" i="23" s="1"/>
  <c r="A346" i="23" s="1"/>
  <c r="A347" i="23" s="1"/>
  <c r="A348" i="23" s="1"/>
  <c r="A349" i="23" s="1"/>
  <c r="A350" i="23" s="1"/>
  <c r="A351" i="23" s="1"/>
  <c r="A352" i="23" s="1"/>
  <c r="A353" i="23" s="1"/>
  <c r="A354" i="23" s="1"/>
  <c r="A355" i="23" s="1"/>
  <c r="A356" i="23" s="1"/>
  <c r="A357" i="23" s="1"/>
  <c r="A358" i="23" s="1"/>
  <c r="A359" i="23" s="1"/>
  <c r="A360" i="23" s="1"/>
  <c r="A361" i="23" s="1"/>
  <c r="A362" i="23" s="1"/>
  <c r="A363" i="23" s="1"/>
  <c r="A364" i="23" s="1"/>
  <c r="A365" i="23" s="1"/>
  <c r="A366" i="23" s="1"/>
  <c r="A367" i="23" s="1"/>
  <c r="A368" i="23" s="1"/>
  <c r="A369" i="23" s="1"/>
  <c r="A370" i="23" s="1"/>
  <c r="A371" i="23" s="1"/>
  <c r="A372" i="23" s="1"/>
  <c r="A373" i="23" s="1"/>
  <c r="A374" i="23" s="1"/>
  <c r="A375" i="23" s="1"/>
  <c r="A376" i="23" s="1"/>
  <c r="A377" i="23" s="1"/>
  <c r="A378" i="23" s="1"/>
  <c r="A379" i="23" s="1"/>
  <c r="A380" i="23" s="1"/>
  <c r="A381" i="23" s="1"/>
  <c r="A382" i="23" s="1"/>
  <c r="A383" i="23" s="1"/>
  <c r="A384" i="23" s="1"/>
  <c r="A385" i="23" s="1"/>
  <c r="A386" i="23" s="1"/>
  <c r="A387" i="23" s="1"/>
  <c r="A388" i="23" s="1"/>
  <c r="A389" i="23" s="1"/>
  <c r="A390" i="23" s="1"/>
  <c r="A391" i="23" s="1"/>
  <c r="A392" i="23" s="1"/>
  <c r="A393" i="23" s="1"/>
  <c r="A394" i="23" s="1"/>
  <c r="A395" i="23" s="1"/>
  <c r="A396" i="23" s="1"/>
  <c r="A397" i="23" s="1"/>
  <c r="A398" i="23" s="1"/>
  <c r="A399" i="23" s="1"/>
  <c r="A400" i="23" s="1"/>
  <c r="A401" i="23" s="1"/>
  <c r="A402" i="23" s="1"/>
  <c r="A403" i="23" s="1"/>
  <c r="A404" i="23" s="1"/>
  <c r="A405" i="23" s="1"/>
  <c r="A406" i="23" s="1"/>
  <c r="A407" i="23" s="1"/>
  <c r="A408" i="23" s="1"/>
  <c r="A409" i="23" s="1"/>
  <c r="A410" i="23" s="1"/>
  <c r="A411" i="23" s="1"/>
  <c r="A412" i="23" s="1"/>
  <c r="A413" i="23" s="1"/>
  <c r="A414" i="23" s="1"/>
  <c r="A415" i="23" s="1"/>
  <c r="A416" i="23" s="1"/>
  <c r="A417" i="23" s="1"/>
  <c r="A418" i="23" s="1"/>
  <c r="A419" i="23" s="1"/>
  <c r="A420" i="23" s="1"/>
  <c r="A421" i="23" s="1"/>
  <c r="A422" i="23" s="1"/>
  <c r="A423" i="23" s="1"/>
  <c r="A424" i="23" s="1"/>
  <c r="A425" i="23" s="1"/>
  <c r="A426" i="23" s="1"/>
  <c r="A427" i="23" s="1"/>
  <c r="A428" i="23" s="1"/>
  <c r="A429" i="23" s="1"/>
  <c r="A430" i="23" s="1"/>
  <c r="A431" i="23" s="1"/>
  <c r="A432" i="23" s="1"/>
  <c r="A433" i="23" s="1"/>
  <c r="A434" i="23" s="1"/>
  <c r="A435" i="23" s="1"/>
  <c r="A436" i="23" s="1"/>
  <c r="A437" i="23" s="1"/>
  <c r="A438" i="23" s="1"/>
  <c r="A439" i="23" s="1"/>
  <c r="A440" i="23" s="1"/>
  <c r="A441" i="23" s="1"/>
  <c r="A442" i="23" s="1"/>
  <c r="A443" i="23" s="1"/>
  <c r="A444" i="23" s="1"/>
  <c r="A445" i="23" s="1"/>
  <c r="A446" i="23" s="1"/>
  <c r="A447" i="23" s="1"/>
  <c r="A448" i="23" s="1"/>
  <c r="E243" i="23"/>
  <c r="E244" i="23"/>
  <c r="E245" i="23"/>
  <c r="E246" i="23"/>
  <c r="E247" i="23"/>
  <c r="E248" i="23"/>
  <c r="E249" i="23"/>
  <c r="E250" i="23"/>
  <c r="E251" i="23"/>
  <c r="E252" i="23"/>
  <c r="E253" i="23"/>
  <c r="E254" i="23"/>
  <c r="E255" i="23"/>
  <c r="E256" i="23"/>
  <c r="E257" i="23"/>
  <c r="E258" i="23"/>
  <c r="E259" i="23"/>
  <c r="E260" i="23"/>
  <c r="E261" i="23"/>
  <c r="E262" i="23"/>
  <c r="E263" i="23"/>
  <c r="E264" i="23"/>
  <c r="E265" i="23"/>
  <c r="E266" i="23"/>
  <c r="E267" i="23"/>
  <c r="E268" i="23"/>
  <c r="E269" i="23"/>
  <c r="E270" i="23"/>
  <c r="E271" i="23"/>
  <c r="E272" i="23"/>
  <c r="E273" i="23"/>
  <c r="E274" i="23"/>
  <c r="E275" i="23"/>
  <c r="E276" i="23"/>
  <c r="E277" i="23"/>
  <c r="E278" i="23"/>
  <c r="E279" i="23"/>
  <c r="E280" i="23"/>
  <c r="E281" i="23"/>
  <c r="E282" i="23"/>
  <c r="E283" i="23"/>
  <c r="E284" i="23"/>
  <c r="E285" i="23"/>
  <c r="E286" i="23"/>
  <c r="E287" i="23"/>
  <c r="E288" i="23"/>
  <c r="E289" i="23"/>
  <c r="E290" i="23"/>
  <c r="E291" i="23"/>
  <c r="E292" i="23"/>
  <c r="E293" i="23"/>
  <c r="E294" i="23"/>
  <c r="E295" i="23"/>
  <c r="E296" i="23"/>
  <c r="E297" i="23"/>
  <c r="E298" i="23"/>
  <c r="E299" i="23"/>
  <c r="E300" i="23"/>
  <c r="E301" i="23"/>
  <c r="E242" i="23"/>
  <c r="A242" i="23"/>
  <c r="A243" i="23" s="1"/>
  <c r="A244" i="23" s="1"/>
  <c r="A245" i="23" s="1"/>
  <c r="A246" i="23" s="1"/>
  <c r="A247" i="23" s="1"/>
  <c r="A248" i="23" s="1"/>
  <c r="A249" i="23" s="1"/>
  <c r="A250" i="23" s="1"/>
  <c r="A251" i="23" s="1"/>
  <c r="A252" i="23" s="1"/>
  <c r="A253" i="23" s="1"/>
  <c r="A254" i="23" s="1"/>
  <c r="A255" i="23" s="1"/>
  <c r="A256" i="23" s="1"/>
  <c r="A257" i="23" s="1"/>
  <c r="A258" i="23" s="1"/>
  <c r="A259" i="23" s="1"/>
  <c r="A260" i="23" s="1"/>
  <c r="A261" i="23" s="1"/>
  <c r="A262" i="23" s="1"/>
  <c r="A263" i="23" s="1"/>
  <c r="A264" i="23" s="1"/>
  <c r="A265" i="23" s="1"/>
  <c r="A266" i="23" s="1"/>
  <c r="A267" i="23" s="1"/>
  <c r="A268" i="23" s="1"/>
  <c r="A269" i="23" s="1"/>
  <c r="A270" i="23" s="1"/>
  <c r="A271" i="23" s="1"/>
  <c r="A272" i="23" s="1"/>
  <c r="A273" i="23" s="1"/>
  <c r="A274" i="23" s="1"/>
  <c r="A275" i="23" s="1"/>
  <c r="A276" i="23" s="1"/>
  <c r="A277" i="23" s="1"/>
  <c r="A278" i="23" s="1"/>
  <c r="A279" i="23" s="1"/>
  <c r="A280" i="23" s="1"/>
  <c r="A281" i="23" s="1"/>
  <c r="A282" i="23" s="1"/>
  <c r="A283" i="23" s="1"/>
  <c r="A284" i="23" s="1"/>
  <c r="A285" i="23" s="1"/>
  <c r="A286" i="23" s="1"/>
  <c r="A287" i="23" s="1"/>
  <c r="A288" i="23" s="1"/>
  <c r="A289" i="23" s="1"/>
  <c r="A290" i="23" s="1"/>
  <c r="A291" i="23" s="1"/>
  <c r="A292" i="23" s="1"/>
  <c r="A293" i="23" s="1"/>
  <c r="A294" i="23" s="1"/>
  <c r="A295" i="23" s="1"/>
  <c r="A296" i="23" s="1"/>
  <c r="A297" i="23" s="1"/>
  <c r="A298" i="23" s="1"/>
  <c r="A299" i="23" s="1"/>
  <c r="A300" i="23" s="1"/>
  <c r="A301" i="23" s="1"/>
  <c r="A302" i="23" s="1"/>
  <c r="A303" i="23" s="1"/>
  <c r="A304" i="23" s="1"/>
  <c r="A305" i="23" s="1"/>
  <c r="E195" i="23"/>
  <c r="E196" i="23"/>
  <c r="E197" i="23"/>
  <c r="E198" i="23"/>
  <c r="E199" i="23"/>
  <c r="E200" i="23"/>
  <c r="E201" i="23"/>
  <c r="E202" i="23"/>
  <c r="E203" i="23"/>
  <c r="E204" i="23"/>
  <c r="E205" i="23"/>
  <c r="E206" i="23"/>
  <c r="E207" i="23"/>
  <c r="E208" i="23"/>
  <c r="E209" i="23"/>
  <c r="E210" i="23"/>
  <c r="E211" i="23"/>
  <c r="E212" i="23"/>
  <c r="E213" i="23"/>
  <c r="E214" i="23"/>
  <c r="E215" i="23"/>
  <c r="E216" i="23"/>
  <c r="E217" i="23"/>
  <c r="E218" i="23"/>
  <c r="E219" i="23"/>
  <c r="E220" i="23"/>
  <c r="E221" i="23"/>
  <c r="E194" i="23"/>
  <c r="A193" i="23"/>
  <c r="A194" i="23" s="1"/>
  <c r="A195" i="23" s="1"/>
  <c r="A196" i="23" s="1"/>
  <c r="A197" i="23" s="1"/>
  <c r="A198" i="23" s="1"/>
  <c r="A199" i="23" s="1"/>
  <c r="A200" i="23" s="1"/>
  <c r="A201" i="23" s="1"/>
  <c r="A202" i="23" s="1"/>
  <c r="A203" i="23" s="1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E122" i="23"/>
  <c r="E123" i="23"/>
  <c r="E124" i="23"/>
  <c r="E125" i="23"/>
  <c r="E126" i="23"/>
  <c r="E127" i="23"/>
  <c r="E128" i="23"/>
  <c r="E129" i="23"/>
  <c r="E130" i="23"/>
  <c r="E131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E159" i="23"/>
  <c r="E160" i="23"/>
  <c r="E161" i="23"/>
  <c r="E162" i="23"/>
  <c r="E163" i="23"/>
  <c r="E164" i="23"/>
  <c r="E165" i="23"/>
  <c r="E166" i="23"/>
  <c r="E167" i="23"/>
  <c r="E168" i="23"/>
  <c r="E169" i="23"/>
  <c r="E170" i="23"/>
  <c r="E171" i="23"/>
  <c r="E172" i="23"/>
  <c r="E103" i="23"/>
  <c r="A102" i="23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168" i="23" s="1"/>
  <c r="A169" i="23" s="1"/>
  <c r="A170" i="23" s="1"/>
  <c r="A171" i="23" s="1"/>
  <c r="A172" i="23" s="1"/>
  <c r="A173" i="23" s="1"/>
  <c r="A174" i="23" s="1"/>
  <c r="A175" i="23" s="1"/>
  <c r="A176" i="23" s="1"/>
  <c r="A177" i="23" s="1"/>
  <c r="A178" i="23" s="1"/>
  <c r="A179" i="23" s="1"/>
  <c r="A180" i="23" s="1"/>
  <c r="A181" i="23" s="1"/>
  <c r="A182" i="23" s="1"/>
  <c r="A183" i="23" s="1"/>
  <c r="A184" i="23" s="1"/>
  <c r="A185" i="23" s="1"/>
  <c r="A186" i="23" s="1"/>
  <c r="A187" i="23" s="1"/>
  <c r="A188" i="23" s="1"/>
  <c r="A189" i="23" s="1"/>
  <c r="A190" i="23" s="1"/>
  <c r="F60" i="23" l="1"/>
  <c r="F61" i="23"/>
  <c r="F62" i="23"/>
  <c r="F63" i="23"/>
  <c r="F64" i="23"/>
  <c r="F65" i="23"/>
  <c r="F66" i="23"/>
  <c r="F67" i="23"/>
  <c r="F68" i="23"/>
  <c r="F69" i="23"/>
  <c r="F70" i="23"/>
  <c r="F71" i="23"/>
  <c r="F72" i="23"/>
  <c r="F73" i="23"/>
  <c r="F74" i="23"/>
  <c r="F75" i="23"/>
  <c r="F76" i="23"/>
  <c r="F77" i="23"/>
  <c r="F78" i="23"/>
  <c r="F79" i="23"/>
  <c r="F80" i="23"/>
  <c r="F81" i="23"/>
  <c r="F82" i="23"/>
  <c r="F83" i="23"/>
  <c r="F84" i="23"/>
  <c r="E61" i="23"/>
  <c r="E62" i="23"/>
  <c r="E63" i="23"/>
  <c r="E64" i="23"/>
  <c r="E65" i="23"/>
  <c r="E66" i="23"/>
  <c r="E67" i="23"/>
  <c r="E68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81" i="23"/>
  <c r="E82" i="23"/>
  <c r="E83" i="23"/>
  <c r="E84" i="23"/>
  <c r="E60" i="23"/>
  <c r="F59" i="23"/>
  <c r="A59" i="23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F45" i="23"/>
  <c r="F46" i="23"/>
  <c r="F47" i="23"/>
  <c r="F48" i="23"/>
  <c r="F49" i="23"/>
  <c r="F50" i="23"/>
  <c r="F51" i="23"/>
  <c r="F52" i="23"/>
  <c r="F53" i="23"/>
  <c r="F54" i="23"/>
  <c r="F55" i="23"/>
  <c r="F56" i="23"/>
  <c r="E46" i="23"/>
  <c r="E47" i="23"/>
  <c r="E48" i="23"/>
  <c r="E49" i="23"/>
  <c r="E50" i="23"/>
  <c r="E51" i="23"/>
  <c r="E52" i="23"/>
  <c r="E53" i="23"/>
  <c r="E54" i="23"/>
  <c r="E55" i="23"/>
  <c r="E56" i="23"/>
  <c r="E45" i="23"/>
  <c r="F44" i="23"/>
  <c r="D44" i="23"/>
  <c r="C44" i="23"/>
  <c r="A44" i="23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F40" i="23"/>
  <c r="F41" i="23"/>
  <c r="E41" i="23"/>
  <c r="E40" i="23"/>
  <c r="F39" i="23"/>
  <c r="C39" i="23"/>
  <c r="A39" i="23"/>
  <c r="A40" i="23" s="1"/>
  <c r="A41" i="23" s="1"/>
  <c r="N3" i="23"/>
  <c r="N4" i="23"/>
  <c r="N2" i="23"/>
  <c r="A88" i="23" l="1"/>
  <c r="A89" i="23" s="1"/>
  <c r="A87" i="23"/>
  <c r="E44" i="23"/>
  <c r="E39" i="23"/>
  <c r="E59" i="23"/>
  <c r="F15" i="23" l="1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14" i="23"/>
  <c r="F13" i="23" l="1"/>
  <c r="D13" i="23"/>
  <c r="C13" i="23"/>
  <c r="A13" i="23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K9" i="23"/>
  <c r="E13" i="23" l="1"/>
  <c r="J3" i="20" l="1"/>
  <c r="J138" i="20" l="1"/>
  <c r="J139" i="20"/>
  <c r="J143" i="20"/>
  <c r="J140" i="20"/>
  <c r="J141" i="20"/>
  <c r="J142" i="20"/>
  <c r="J144" i="20"/>
  <c r="J90" i="20"/>
  <c r="J108" i="20"/>
  <c r="J120" i="20"/>
  <c r="J25" i="20"/>
  <c r="J42" i="20"/>
  <c r="J46" i="20"/>
  <c r="J93" i="20"/>
  <c r="J38" i="20"/>
  <c r="J62" i="20"/>
  <c r="J126" i="20"/>
  <c r="J135" i="20"/>
  <c r="J80" i="20"/>
  <c r="J66" i="20"/>
  <c r="J45" i="20"/>
  <c r="J127" i="20"/>
  <c r="J27" i="20"/>
  <c r="J8" i="20"/>
  <c r="J53" i="20"/>
  <c r="J56" i="20"/>
  <c r="J133" i="20"/>
  <c r="J71" i="20"/>
  <c r="J33" i="20"/>
  <c r="J118" i="20"/>
  <c r="J63" i="20"/>
  <c r="J136" i="20"/>
  <c r="J15" i="20"/>
  <c r="J115" i="20"/>
  <c r="J74" i="20"/>
  <c r="J10" i="20"/>
  <c r="J69" i="20"/>
  <c r="J70" i="20"/>
  <c r="J92" i="20"/>
  <c r="J73" i="20"/>
  <c r="J65" i="20"/>
  <c r="J134" i="20"/>
  <c r="J76" i="20"/>
  <c r="J83" i="20"/>
  <c r="J95" i="20"/>
  <c r="J107" i="20"/>
  <c r="J48" i="20"/>
  <c r="J52" i="20"/>
  <c r="J36" i="20"/>
  <c r="J12" i="20"/>
  <c r="J137" i="20"/>
  <c r="J54" i="20"/>
  <c r="J87" i="20"/>
  <c r="J122" i="20"/>
  <c r="J106" i="20"/>
  <c r="J94" i="20"/>
  <c r="J34" i="20"/>
  <c r="J28" i="20"/>
  <c r="J75" i="20"/>
  <c r="J64" i="20"/>
  <c r="J50" i="20"/>
  <c r="J97" i="20"/>
  <c r="J47" i="20"/>
  <c r="J119" i="20"/>
  <c r="J128" i="20"/>
  <c r="J61" i="20"/>
  <c r="J114" i="20"/>
  <c r="J20" i="20"/>
  <c r="J18" i="20"/>
  <c r="J104" i="20"/>
  <c r="J26" i="20"/>
  <c r="J77" i="20"/>
  <c r="J96" i="20"/>
  <c r="J112" i="20"/>
  <c r="J121" i="20"/>
  <c r="J59" i="20"/>
  <c r="J7" i="20"/>
  <c r="J84" i="20"/>
  <c r="J98" i="20"/>
  <c r="J109" i="20"/>
  <c r="J40" i="20"/>
  <c r="J129" i="20"/>
  <c r="J13" i="20"/>
  <c r="J44" i="20"/>
  <c r="J102" i="20"/>
  <c r="J31" i="20"/>
  <c r="J85" i="20"/>
  <c r="J89" i="20"/>
  <c r="J117" i="20"/>
  <c r="J58" i="20"/>
  <c r="J39" i="20"/>
  <c r="J55" i="20"/>
  <c r="J78" i="20"/>
  <c r="J72" i="20"/>
  <c r="J51" i="20"/>
  <c r="J17" i="20"/>
  <c r="J49" i="20"/>
  <c r="J68" i="20"/>
  <c r="J86" i="20"/>
  <c r="J99" i="20"/>
  <c r="J110" i="20"/>
  <c r="J23" i="20"/>
  <c r="J130" i="20"/>
  <c r="J41" i="20"/>
  <c r="J82" i="20"/>
  <c r="J11" i="20"/>
  <c r="J91" i="20"/>
  <c r="J132" i="20"/>
  <c r="J21" i="20"/>
  <c r="J32" i="20"/>
  <c r="J16" i="20"/>
  <c r="J113" i="20"/>
  <c r="J124" i="20"/>
  <c r="J67" i="20"/>
  <c r="J79" i="20"/>
  <c r="J14" i="20"/>
  <c r="J30" i="20"/>
  <c r="J111" i="20"/>
  <c r="J35" i="20"/>
  <c r="J131" i="20"/>
  <c r="J43" i="20"/>
  <c r="J81" i="20"/>
  <c r="J100" i="20"/>
  <c r="J125" i="20"/>
  <c r="J101" i="20"/>
  <c r="J24" i="20"/>
  <c r="J37" i="20"/>
  <c r="J116" i="20"/>
  <c r="J29" i="20"/>
  <c r="J103" i="20"/>
  <c r="J60" i="20"/>
  <c r="J57" i="20"/>
  <c r="J105" i="20"/>
  <c r="J9" i="20"/>
  <c r="J88" i="20"/>
  <c r="J22" i="20"/>
  <c r="J123" i="20"/>
  <c r="J19" i="20"/>
</calcChain>
</file>

<file path=xl/sharedStrings.xml><?xml version="1.0" encoding="utf-8"?>
<sst xmlns="http://schemas.openxmlformats.org/spreadsheetml/2006/main" count="80924" uniqueCount="12209">
  <si>
    <t>ALQUITY R&amp;M</t>
  </si>
  <si>
    <t>Kazakhstan</t>
  </si>
  <si>
    <t>Kuwait</t>
  </si>
  <si>
    <t>Greece</t>
  </si>
  <si>
    <t>Treasury Bill</t>
  </si>
  <si>
    <t>United Arab Emirates</t>
  </si>
  <si>
    <t>New Zealand</t>
  </si>
  <si>
    <t>Israel</t>
  </si>
  <si>
    <t>Norway</t>
  </si>
  <si>
    <t>Ireland</t>
  </si>
  <si>
    <t>Finland</t>
  </si>
  <si>
    <t>Italy</t>
  </si>
  <si>
    <t>Alquity Asia UCITS Fund</t>
  </si>
  <si>
    <t>Saudi Arabia</t>
  </si>
  <si>
    <t>ETF</t>
  </si>
  <si>
    <t>Cash</t>
  </si>
  <si>
    <t>Switzerland</t>
  </si>
  <si>
    <t>Sweden</t>
  </si>
  <si>
    <t>Spain</t>
  </si>
  <si>
    <t>Netherlands</t>
  </si>
  <si>
    <t>Japan</t>
  </si>
  <si>
    <t>Germany</t>
  </si>
  <si>
    <t>France</t>
  </si>
  <si>
    <t>Denmark</t>
  </si>
  <si>
    <t>China</t>
  </si>
  <si>
    <t>Canada</t>
  </si>
  <si>
    <t>Belgium</t>
  </si>
  <si>
    <t>Austria</t>
  </si>
  <si>
    <t>Australia</t>
  </si>
  <si>
    <t>Hungary</t>
  </si>
  <si>
    <t>Russia</t>
  </si>
  <si>
    <t>Vietnam</t>
  </si>
  <si>
    <t>Taiwan</t>
  </si>
  <si>
    <t>South Korea</t>
  </si>
  <si>
    <t>Myanmar</t>
  </si>
  <si>
    <t>Burma</t>
  </si>
  <si>
    <t>Mauritius</t>
  </si>
  <si>
    <t>Malaysia</t>
  </si>
  <si>
    <t>Namibia</t>
  </si>
  <si>
    <t>United States</t>
  </si>
  <si>
    <t>US Minor Outlying Islands</t>
  </si>
  <si>
    <t>Tunisia</t>
  </si>
  <si>
    <t>European Union</t>
  </si>
  <si>
    <t>United Kingdom</t>
  </si>
  <si>
    <t>Colombia</t>
  </si>
  <si>
    <t>Regional</t>
  </si>
  <si>
    <t>Argentina</t>
  </si>
  <si>
    <t>Peru</t>
  </si>
  <si>
    <t>Mexico</t>
  </si>
  <si>
    <t>Chile</t>
  </si>
  <si>
    <t>Brazil</t>
  </si>
  <si>
    <t>ALQUITY GEQ</t>
  </si>
  <si>
    <t>Singapore</t>
  </si>
  <si>
    <t>Laos</t>
  </si>
  <si>
    <t>Lao People's Democratic Repub</t>
  </si>
  <si>
    <t>Sri Lanka</t>
  </si>
  <si>
    <t>Hong Kong</t>
  </si>
  <si>
    <t>Thailand</t>
  </si>
  <si>
    <t>Philippines</t>
  </si>
  <si>
    <t>Taiwan, Province Of China</t>
  </si>
  <si>
    <t>Bangladesh</t>
  </si>
  <si>
    <t>Korea, Republic Of</t>
  </si>
  <si>
    <t>Indonesia</t>
  </si>
  <si>
    <t>Pakistan</t>
  </si>
  <si>
    <t>Viet Nam</t>
  </si>
  <si>
    <t>India</t>
  </si>
  <si>
    <t>ALQUITY ASIA</t>
  </si>
  <si>
    <t>Poland</t>
  </si>
  <si>
    <t>ALQUITY INDIA</t>
  </si>
  <si>
    <t>Egypt</t>
  </si>
  <si>
    <t>Kenya</t>
  </si>
  <si>
    <t>South Africa</t>
  </si>
  <si>
    <t>ALQUITY FUTURE WORLD</t>
  </si>
  <si>
    <t>Botswana</t>
  </si>
  <si>
    <t>Uganda</t>
  </si>
  <si>
    <t>Senegal</t>
  </si>
  <si>
    <t>Morocco</t>
  </si>
  <si>
    <t>Nigeria</t>
  </si>
  <si>
    <t>ALQUITY AFRICA</t>
  </si>
  <si>
    <t>Factsheet Name</t>
  </si>
  <si>
    <t>Thinkfolio Name</t>
  </si>
  <si>
    <t>Financial Services</t>
  </si>
  <si>
    <t>Exchange Traded Fund</t>
  </si>
  <si>
    <t>TECHNOLOGY</t>
  </si>
  <si>
    <t>COMMUNICATION SERVICES</t>
  </si>
  <si>
    <t>Communication Services</t>
  </si>
  <si>
    <t>UTILITIES</t>
  </si>
  <si>
    <t>Utilities</t>
  </si>
  <si>
    <t>INFORMATION TECHNOLOGY</t>
  </si>
  <si>
    <t>Information Technology</t>
  </si>
  <si>
    <t>REAL ESTATE</t>
  </si>
  <si>
    <t>Real Estate</t>
  </si>
  <si>
    <t>MATERIALS</t>
  </si>
  <si>
    <t>Materials</t>
  </si>
  <si>
    <t>INDUSTRIALS</t>
  </si>
  <si>
    <t>Industrials</t>
  </si>
  <si>
    <t>HEALTH CARE</t>
  </si>
  <si>
    <t>Health Care</t>
  </si>
  <si>
    <t>FINANCIALS</t>
  </si>
  <si>
    <t>Financials</t>
  </si>
  <si>
    <t>CONSUMER STAPLES</t>
  </si>
  <si>
    <t>Consumer Staples</t>
  </si>
  <si>
    <t>CONSUMER DISCRETIONARY</t>
  </si>
  <si>
    <t>Consumer Discretionary</t>
  </si>
  <si>
    <t>COMMUNICATIONS</t>
  </si>
  <si>
    <t>Communications</t>
  </si>
  <si>
    <t>TREASURY BILL</t>
  </si>
  <si>
    <t>Media</t>
  </si>
  <si>
    <t>Transportation</t>
  </si>
  <si>
    <t>Telecoms</t>
  </si>
  <si>
    <t>Tech Hardware</t>
  </si>
  <si>
    <t>Software &amp; Services</t>
  </si>
  <si>
    <t>Semiconductors</t>
  </si>
  <si>
    <t>Retailing</t>
  </si>
  <si>
    <t>Pharma</t>
  </si>
  <si>
    <t>Insurance</t>
  </si>
  <si>
    <t>Household Products</t>
  </si>
  <si>
    <t>Healthcare</t>
  </si>
  <si>
    <t>Food Retailing</t>
  </si>
  <si>
    <t>Food &amp; Beverage</t>
  </si>
  <si>
    <t>ENERGY</t>
  </si>
  <si>
    <t>Energy</t>
  </si>
  <si>
    <t>Diversified Financials</t>
  </si>
  <si>
    <t>Consumer Services</t>
  </si>
  <si>
    <t>Consumer Durables</t>
  </si>
  <si>
    <t>Capital Goods</t>
  </si>
  <si>
    <t>Banks</t>
  </si>
  <si>
    <t>Automobiles</t>
  </si>
  <si>
    <t>Factsheet name</t>
  </si>
  <si>
    <t>ALA</t>
  </si>
  <si>
    <t>Åland Islands</t>
  </si>
  <si>
    <t>AX</t>
  </si>
  <si>
    <t>ZWE</t>
  </si>
  <si>
    <t>Zimbabwe</t>
  </si>
  <si>
    <t>ZW</t>
  </si>
  <si>
    <t>ZMB</t>
  </si>
  <si>
    <t>Zambia</t>
  </si>
  <si>
    <t>ZM</t>
  </si>
  <si>
    <t>YEM</t>
  </si>
  <si>
    <t>Yemen</t>
  </si>
  <si>
    <t>YE</t>
  </si>
  <si>
    <t>ESH</t>
  </si>
  <si>
    <t>Western Sahara*</t>
  </si>
  <si>
    <t>EH</t>
  </si>
  <si>
    <t>WLF</t>
  </si>
  <si>
    <t>Wallis and Futuna</t>
  </si>
  <si>
    <t>WF</t>
  </si>
  <si>
    <t>VIR</t>
  </si>
  <si>
    <t>Virgin Islands (U.S.)</t>
  </si>
  <si>
    <t>VI</t>
  </si>
  <si>
    <t>VGB</t>
  </si>
  <si>
    <t>Virgin Islands (British)</t>
  </si>
  <si>
    <t>VG</t>
  </si>
  <si>
    <t>VNM</t>
  </si>
  <si>
    <t>VN</t>
  </si>
  <si>
    <t>VEN</t>
  </si>
  <si>
    <t>Venezuela (Bolivarian Republic of)</t>
  </si>
  <si>
    <t>VE</t>
  </si>
  <si>
    <t>VUT</t>
  </si>
  <si>
    <t>Vanuatu</t>
  </si>
  <si>
    <t>VU</t>
  </si>
  <si>
    <t>UZB</t>
  </si>
  <si>
    <t>Uzbekistan</t>
  </si>
  <si>
    <t>UZ</t>
  </si>
  <si>
    <t>URY</t>
  </si>
  <si>
    <t>Uruguay</t>
  </si>
  <si>
    <t>UY</t>
  </si>
  <si>
    <t>USA</t>
  </si>
  <si>
    <t>United States of America (the)</t>
  </si>
  <si>
    <t>US</t>
  </si>
  <si>
    <t>UMI</t>
  </si>
  <si>
    <t>United States Minor Outlying Islands (the)</t>
  </si>
  <si>
    <t>UM</t>
  </si>
  <si>
    <t>GBR</t>
  </si>
  <si>
    <t>United Kingdom of Great Britain and Northern Ireland (the)</t>
  </si>
  <si>
    <t>GB</t>
  </si>
  <si>
    <t>ARE</t>
  </si>
  <si>
    <t>United Arab Emirates (the)</t>
  </si>
  <si>
    <t>AE</t>
  </si>
  <si>
    <t>UKR</t>
  </si>
  <si>
    <t>Ukraine</t>
  </si>
  <si>
    <t>UA</t>
  </si>
  <si>
    <t>UGA</t>
  </si>
  <si>
    <t>UG</t>
  </si>
  <si>
    <t>TUR</t>
  </si>
  <si>
    <t>Türkiye</t>
  </si>
  <si>
    <t>TR</t>
  </si>
  <si>
    <t>TUV</t>
  </si>
  <si>
    <t>Tuvalu</t>
  </si>
  <si>
    <t>TV</t>
  </si>
  <si>
    <t>TCA</t>
  </si>
  <si>
    <t>Turks and Caicos Islands (the)</t>
  </si>
  <si>
    <t>TC</t>
  </si>
  <si>
    <t>TKM</t>
  </si>
  <si>
    <t>Turkmenistan</t>
  </si>
  <si>
    <t>TM</t>
  </si>
  <si>
    <t>TUN</t>
  </si>
  <si>
    <t>TN</t>
  </si>
  <si>
    <t>TTO</t>
  </si>
  <si>
    <t>Trinidad and Tobago</t>
  </si>
  <si>
    <t>TT</t>
  </si>
  <si>
    <t>TON</t>
  </si>
  <si>
    <t>Tonga</t>
  </si>
  <si>
    <t>TO</t>
  </si>
  <si>
    <t>TKL</t>
  </si>
  <si>
    <t>Tokelau</t>
  </si>
  <si>
    <t>TK</t>
  </si>
  <si>
    <t>TGO</t>
  </si>
  <si>
    <t>Togo</t>
  </si>
  <si>
    <t>TG</t>
  </si>
  <si>
    <t>TLS</t>
  </si>
  <si>
    <t>Timor-Leste</t>
  </si>
  <si>
    <t>TL</t>
  </si>
  <si>
    <t>THA</t>
  </si>
  <si>
    <t>TH</t>
  </si>
  <si>
    <t>TZA</t>
  </si>
  <si>
    <t>Tanzania, the United Republic of</t>
  </si>
  <si>
    <t>TZ</t>
  </si>
  <si>
    <t>TJK</t>
  </si>
  <si>
    <t>Tajikistan</t>
  </si>
  <si>
    <t>TJ</t>
  </si>
  <si>
    <t>TWN</t>
  </si>
  <si>
    <t>Taiwan (Province of China)</t>
  </si>
  <si>
    <t>TW</t>
  </si>
  <si>
    <t>SYR</t>
  </si>
  <si>
    <t>Syrian Arab Republic (the)</t>
  </si>
  <si>
    <t>SY</t>
  </si>
  <si>
    <t>CHE</t>
  </si>
  <si>
    <t>CH</t>
  </si>
  <si>
    <t>SWE</t>
  </si>
  <si>
    <t>SE</t>
  </si>
  <si>
    <t>SJM</t>
  </si>
  <si>
    <t>Svalbard and Jan Mayen</t>
  </si>
  <si>
    <t>SJ</t>
  </si>
  <si>
    <t>SUR</t>
  </si>
  <si>
    <t>Suriname</t>
  </si>
  <si>
    <t>SR</t>
  </si>
  <si>
    <t>SDN</t>
  </si>
  <si>
    <t>Sudan (the)</t>
  </si>
  <si>
    <t>SD</t>
  </si>
  <si>
    <t>LKA</t>
  </si>
  <si>
    <t>LK</t>
  </si>
  <si>
    <t>ESP</t>
  </si>
  <si>
    <t>ES</t>
  </si>
  <si>
    <t>SSD</t>
  </si>
  <si>
    <t>South Sudan</t>
  </si>
  <si>
    <t>SS</t>
  </si>
  <si>
    <t>SGS</t>
  </si>
  <si>
    <t>South Georgia and the South Sandwich Islands</t>
  </si>
  <si>
    <t>GS</t>
  </si>
  <si>
    <t>ZAF</t>
  </si>
  <si>
    <t>ZA</t>
  </si>
  <si>
    <t>SOM</t>
  </si>
  <si>
    <t>Somalia</t>
  </si>
  <si>
    <t>SO</t>
  </si>
  <si>
    <t>SLB</t>
  </si>
  <si>
    <t>Solomon Islands</t>
  </si>
  <si>
    <t>SB</t>
  </si>
  <si>
    <t>SVN</t>
  </si>
  <si>
    <t>Slovenia</t>
  </si>
  <si>
    <t>SI</t>
  </si>
  <si>
    <t>SVK</t>
  </si>
  <si>
    <t>Slovakia</t>
  </si>
  <si>
    <t>SK</t>
  </si>
  <si>
    <t>SXM</t>
  </si>
  <si>
    <t>Sint Maarten (Dutch part)</t>
  </si>
  <si>
    <t>SX</t>
  </si>
  <si>
    <t>SGP</t>
  </si>
  <si>
    <t>SG</t>
  </si>
  <si>
    <t>SLE</t>
  </si>
  <si>
    <t>Sierra Leone</t>
  </si>
  <si>
    <t>SL</t>
  </si>
  <si>
    <t>SYC</t>
  </si>
  <si>
    <t>Seychelles</t>
  </si>
  <si>
    <t>SC</t>
  </si>
  <si>
    <t>SRB</t>
  </si>
  <si>
    <t>Serbia</t>
  </si>
  <si>
    <t>RS</t>
  </si>
  <si>
    <t>SEN</t>
  </si>
  <si>
    <t>SN</t>
  </si>
  <si>
    <t>SAU</t>
  </si>
  <si>
    <t>SA</t>
  </si>
  <si>
    <t>STP</t>
  </si>
  <si>
    <t>Sao Tome and Principe</t>
  </si>
  <si>
    <t>ST</t>
  </si>
  <si>
    <t>SMR</t>
  </si>
  <si>
    <t>San Marino</t>
  </si>
  <si>
    <t>SM</t>
  </si>
  <si>
    <t>WSM</t>
  </si>
  <si>
    <t>Samoa</t>
  </si>
  <si>
    <t>WS</t>
  </si>
  <si>
    <t>VCT</t>
  </si>
  <si>
    <t>Saint Vincent and the Grenadines</t>
  </si>
  <si>
    <t>VC</t>
  </si>
  <si>
    <t>SPM</t>
  </si>
  <si>
    <t>Saint Pierre and Miquelon</t>
  </si>
  <si>
    <t>PM</t>
  </si>
  <si>
    <t>MAF</t>
  </si>
  <si>
    <t>Saint Martin (French part)</t>
  </si>
  <si>
    <t>MF</t>
  </si>
  <si>
    <t>LCA</t>
  </si>
  <si>
    <t>Saint Lucia</t>
  </si>
  <si>
    <t>LC</t>
  </si>
  <si>
    <t>KNA</t>
  </si>
  <si>
    <t>Saint Kitts and Nevis</t>
  </si>
  <si>
    <t>KN</t>
  </si>
  <si>
    <t>SHN</t>
  </si>
  <si>
    <t>Saint Helena, Ascension and Tristan da Cunha</t>
  </si>
  <si>
    <t>SH</t>
  </si>
  <si>
    <t>BLM</t>
  </si>
  <si>
    <t>Saint Barthélemy</t>
  </si>
  <si>
    <t>BL</t>
  </si>
  <si>
    <t>REU</t>
  </si>
  <si>
    <t>Réunion</t>
  </si>
  <si>
    <t>RE</t>
  </si>
  <si>
    <t>RWA</t>
  </si>
  <si>
    <t>Rwanda</t>
  </si>
  <si>
    <t>RW</t>
  </si>
  <si>
    <t>RUS</t>
  </si>
  <si>
    <t>Russian Federation (the)</t>
  </si>
  <si>
    <t>RU</t>
  </si>
  <si>
    <t>ROU</t>
  </si>
  <si>
    <t>Romania</t>
  </si>
  <si>
    <t>RO</t>
  </si>
  <si>
    <t>QAT</t>
  </si>
  <si>
    <t>Qatar</t>
  </si>
  <si>
    <t>QA</t>
  </si>
  <si>
    <t>PRI</t>
  </si>
  <si>
    <t>Puerto Rico</t>
  </si>
  <si>
    <t>PR</t>
  </si>
  <si>
    <t>PRT</t>
  </si>
  <si>
    <t>Portugal</t>
  </si>
  <si>
    <t>PT</t>
  </si>
  <si>
    <t>POL</t>
  </si>
  <si>
    <t>PL</t>
  </si>
  <si>
    <t>PCN</t>
  </si>
  <si>
    <t>Pitcairn</t>
  </si>
  <si>
    <t>PN</t>
  </si>
  <si>
    <t>PHL</t>
  </si>
  <si>
    <t>Philippines (the)</t>
  </si>
  <si>
    <t>PH</t>
  </si>
  <si>
    <t>PER</t>
  </si>
  <si>
    <t>PE</t>
  </si>
  <si>
    <t>PRY</t>
  </si>
  <si>
    <t>Paraguay</t>
  </si>
  <si>
    <t>PY</t>
  </si>
  <si>
    <t>PNG</t>
  </si>
  <si>
    <t>Papua New Guinea</t>
  </si>
  <si>
    <t>PG</t>
  </si>
  <si>
    <t>PAN</t>
  </si>
  <si>
    <t>Panama</t>
  </si>
  <si>
    <t>PA</t>
  </si>
  <si>
    <t>PSE</t>
  </si>
  <si>
    <t>Palestine, State of</t>
  </si>
  <si>
    <t>PS</t>
  </si>
  <si>
    <t>PLW</t>
  </si>
  <si>
    <t>Palau</t>
  </si>
  <si>
    <t>PW</t>
  </si>
  <si>
    <t>PAK</t>
  </si>
  <si>
    <t>PK</t>
  </si>
  <si>
    <t>OMN</t>
  </si>
  <si>
    <t>Oman</t>
  </si>
  <si>
    <t>OM</t>
  </si>
  <si>
    <t>NOR</t>
  </si>
  <si>
    <t>NO</t>
  </si>
  <si>
    <t>MNP</t>
  </si>
  <si>
    <t>Northern Mariana Islands (the)</t>
  </si>
  <si>
    <t>MP</t>
  </si>
  <si>
    <t>MKD</t>
  </si>
  <si>
    <t>North Macedonia</t>
  </si>
  <si>
    <t>MK</t>
  </si>
  <si>
    <t>NFK</t>
  </si>
  <si>
    <t>Norfolk Island</t>
  </si>
  <si>
    <t>NF</t>
  </si>
  <si>
    <t>NIU</t>
  </si>
  <si>
    <t>Niue</t>
  </si>
  <si>
    <t>NU</t>
  </si>
  <si>
    <t>NGA</t>
  </si>
  <si>
    <t>NG</t>
  </si>
  <si>
    <t>NER</t>
  </si>
  <si>
    <t>Niger (the)</t>
  </si>
  <si>
    <t>NE</t>
  </si>
  <si>
    <t>NIC</t>
  </si>
  <si>
    <t>Nicaragua</t>
  </si>
  <si>
    <t>NI</t>
  </si>
  <si>
    <t>NZL</t>
  </si>
  <si>
    <t>NZ</t>
  </si>
  <si>
    <t>NCL</t>
  </si>
  <si>
    <t>New Caledonia</t>
  </si>
  <si>
    <t>NC</t>
  </si>
  <si>
    <t>NLD</t>
  </si>
  <si>
    <t>Netherlands (Kingdom of the)</t>
  </si>
  <si>
    <t>NL</t>
  </si>
  <si>
    <t>NPL</t>
  </si>
  <si>
    <t>Nepal</t>
  </si>
  <si>
    <t>NP</t>
  </si>
  <si>
    <t>NRU</t>
  </si>
  <si>
    <t>Nauru</t>
  </si>
  <si>
    <t>NR</t>
  </si>
  <si>
    <t>NAM</t>
  </si>
  <si>
    <t>NA</t>
  </si>
  <si>
    <t>MMR</t>
  </si>
  <si>
    <t>MM</t>
  </si>
  <si>
    <t>MOZ</t>
  </si>
  <si>
    <t>Mozambique</t>
  </si>
  <si>
    <t>MZ</t>
  </si>
  <si>
    <t>MAR</t>
  </si>
  <si>
    <t>MA</t>
  </si>
  <si>
    <t>MSR</t>
  </si>
  <si>
    <t>Montserrat</t>
  </si>
  <si>
    <t>MS</t>
  </si>
  <si>
    <t>MNE</t>
  </si>
  <si>
    <t>Montenegro</t>
  </si>
  <si>
    <t>ME</t>
  </si>
  <si>
    <t>MNG</t>
  </si>
  <si>
    <t>Mongolia</t>
  </si>
  <si>
    <t>MN</t>
  </si>
  <si>
    <t>MCO</t>
  </si>
  <si>
    <t>Monaco</t>
  </si>
  <si>
    <t>MC</t>
  </si>
  <si>
    <t>MDA</t>
  </si>
  <si>
    <t>Moldova (the Republic of)</t>
  </si>
  <si>
    <t>MD</t>
  </si>
  <si>
    <t>FSM</t>
  </si>
  <si>
    <t>Micronesia (Federated States of)</t>
  </si>
  <si>
    <t>FM</t>
  </si>
  <si>
    <t>MEX</t>
  </si>
  <si>
    <t>MX</t>
  </si>
  <si>
    <t>MYT</t>
  </si>
  <si>
    <t>Mayotte</t>
  </si>
  <si>
    <t>YT</t>
  </si>
  <si>
    <t>MUS</t>
  </si>
  <si>
    <t>MU</t>
  </si>
  <si>
    <t>MRT</t>
  </si>
  <si>
    <t>Mauritania</t>
  </si>
  <si>
    <t>MR</t>
  </si>
  <si>
    <t>MTQ</t>
  </si>
  <si>
    <t>Martinique</t>
  </si>
  <si>
    <t>MQ</t>
  </si>
  <si>
    <t>MHL</t>
  </si>
  <si>
    <t>Marshall Islands (the)</t>
  </si>
  <si>
    <t>MH</t>
  </si>
  <si>
    <t>MLT</t>
  </si>
  <si>
    <t>Malta</t>
  </si>
  <si>
    <t>MT</t>
  </si>
  <si>
    <t>MLI</t>
  </si>
  <si>
    <t>Mali</t>
  </si>
  <si>
    <t>ML</t>
  </si>
  <si>
    <t>MDV</t>
  </si>
  <si>
    <t>Maldives</t>
  </si>
  <si>
    <t>MV</t>
  </si>
  <si>
    <t>MYS</t>
  </si>
  <si>
    <t>MY</t>
  </si>
  <si>
    <t>MWI</t>
  </si>
  <si>
    <t>Malawi</t>
  </si>
  <si>
    <t>MW</t>
  </si>
  <si>
    <t>MDG</t>
  </si>
  <si>
    <t>Madagascar</t>
  </si>
  <si>
    <t>MG</t>
  </si>
  <si>
    <t>MAC</t>
  </si>
  <si>
    <t>Macao</t>
  </si>
  <si>
    <t>MO</t>
  </si>
  <si>
    <t>LUX</t>
  </si>
  <si>
    <t>Luxembourg</t>
  </si>
  <si>
    <t>LU</t>
  </si>
  <si>
    <t>LTU</t>
  </si>
  <si>
    <t>Lithuania</t>
  </si>
  <si>
    <t>LT</t>
  </si>
  <si>
    <t>LIE</t>
  </si>
  <si>
    <t>Liechtenstein</t>
  </si>
  <si>
    <t>LI</t>
  </si>
  <si>
    <t>LBY</t>
  </si>
  <si>
    <t>Libya</t>
  </si>
  <si>
    <t>LY</t>
  </si>
  <si>
    <t>LBR</t>
  </si>
  <si>
    <t>Liberia</t>
  </si>
  <si>
    <t>LR</t>
  </si>
  <si>
    <t>LSO</t>
  </si>
  <si>
    <t>Lesotho</t>
  </si>
  <si>
    <t>LS</t>
  </si>
  <si>
    <t>LBN</t>
  </si>
  <si>
    <t>Lebanon</t>
  </si>
  <si>
    <t>LB</t>
  </si>
  <si>
    <t>LVA</t>
  </si>
  <si>
    <t>Latvia</t>
  </si>
  <si>
    <t>LV</t>
  </si>
  <si>
    <t>LAO</t>
  </si>
  <si>
    <t>Lao People's Democratic Republic (the)</t>
  </si>
  <si>
    <t>LA</t>
  </si>
  <si>
    <t>KGZ</t>
  </si>
  <si>
    <t>Kyrgyzstan</t>
  </si>
  <si>
    <t>KG</t>
  </si>
  <si>
    <t>KWT</t>
  </si>
  <si>
    <t>KW</t>
  </si>
  <si>
    <t>KOR</t>
  </si>
  <si>
    <t>Korea (the Republic of)</t>
  </si>
  <si>
    <t>KR</t>
  </si>
  <si>
    <t>PRK</t>
  </si>
  <si>
    <t>Korea (the Democratic People's Republic of)</t>
  </si>
  <si>
    <t>KP</t>
  </si>
  <si>
    <t>KIR</t>
  </si>
  <si>
    <t>Kiribati</t>
  </si>
  <si>
    <t>KI</t>
  </si>
  <si>
    <t>KEN</t>
  </si>
  <si>
    <t>KE</t>
  </si>
  <si>
    <t>KAZ</t>
  </si>
  <si>
    <t>KZ</t>
  </si>
  <si>
    <t>JOR</t>
  </si>
  <si>
    <t>Jordan</t>
  </si>
  <si>
    <t>JO</t>
  </si>
  <si>
    <t>JEY</t>
  </si>
  <si>
    <t>Jersey</t>
  </si>
  <si>
    <t>JE</t>
  </si>
  <si>
    <t>JPN</t>
  </si>
  <si>
    <t>JP</t>
  </si>
  <si>
    <t>JAM</t>
  </si>
  <si>
    <t>Jamaica</t>
  </si>
  <si>
    <t>JM</t>
  </si>
  <si>
    <t>ITA</t>
  </si>
  <si>
    <t>IT</t>
  </si>
  <si>
    <t>ISR</t>
  </si>
  <si>
    <t>IL</t>
  </si>
  <si>
    <t>IMN</t>
  </si>
  <si>
    <t>Isle of Man</t>
  </si>
  <si>
    <t>IM</t>
  </si>
  <si>
    <t>IRL</t>
  </si>
  <si>
    <t>IE</t>
  </si>
  <si>
    <t>IRQ</t>
  </si>
  <si>
    <t>Iraq</t>
  </si>
  <si>
    <t>IQ</t>
  </si>
  <si>
    <t>IRN</t>
  </si>
  <si>
    <t>Iran (Islamic Republic of)</t>
  </si>
  <si>
    <t>IR</t>
  </si>
  <si>
    <t>IDN</t>
  </si>
  <si>
    <t>ID</t>
  </si>
  <si>
    <t>IND</t>
  </si>
  <si>
    <t>IN</t>
  </si>
  <si>
    <t>ISL</t>
  </si>
  <si>
    <t>Iceland</t>
  </si>
  <si>
    <t>IS</t>
  </si>
  <si>
    <t>HUN</t>
  </si>
  <si>
    <t>HU</t>
  </si>
  <si>
    <t>HKG</t>
  </si>
  <si>
    <t>HK</t>
  </si>
  <si>
    <t>HND</t>
  </si>
  <si>
    <t>Honduras</t>
  </si>
  <si>
    <t>HN</t>
  </si>
  <si>
    <t>VAT</t>
  </si>
  <si>
    <t>Holy See (the)</t>
  </si>
  <si>
    <t>VA</t>
  </si>
  <si>
    <t>HMD</t>
  </si>
  <si>
    <t>Heard Island and McDonald Islands</t>
  </si>
  <si>
    <t>HM</t>
  </si>
  <si>
    <t>HTI</t>
  </si>
  <si>
    <t>Haiti</t>
  </si>
  <si>
    <t>HT</t>
  </si>
  <si>
    <t>GUY</t>
  </si>
  <si>
    <t>Guyana</t>
  </si>
  <si>
    <t>GY</t>
  </si>
  <si>
    <t>GNB</t>
  </si>
  <si>
    <t>Guinea-Bissau</t>
  </si>
  <si>
    <t>GW</t>
  </si>
  <si>
    <t>GIN</t>
  </si>
  <si>
    <t>Guinea</t>
  </si>
  <si>
    <t>GN</t>
  </si>
  <si>
    <t>GGY</t>
  </si>
  <si>
    <t>Guernsey</t>
  </si>
  <si>
    <t>GG</t>
  </si>
  <si>
    <t>GTM</t>
  </si>
  <si>
    <t>Guatemala</t>
  </si>
  <si>
    <t>GT</t>
  </si>
  <si>
    <t>GUM</t>
  </si>
  <si>
    <t>Guam</t>
  </si>
  <si>
    <t>GU</t>
  </si>
  <si>
    <t>GLP</t>
  </si>
  <si>
    <t>Guadeloupe</t>
  </si>
  <si>
    <t>GP</t>
  </si>
  <si>
    <t>GRD</t>
  </si>
  <si>
    <t>Grenada</t>
  </si>
  <si>
    <t>GD</t>
  </si>
  <si>
    <t>GRL</t>
  </si>
  <si>
    <t>Greenland</t>
  </si>
  <si>
    <t>GL</t>
  </si>
  <si>
    <t>GRC</t>
  </si>
  <si>
    <t>GR</t>
  </si>
  <si>
    <t>GIB</t>
  </si>
  <si>
    <t>Gibraltar</t>
  </si>
  <si>
    <t>GI</t>
  </si>
  <si>
    <t>GHA</t>
  </si>
  <si>
    <t>Ghana</t>
  </si>
  <si>
    <t>GH</t>
  </si>
  <si>
    <t>DEU</t>
  </si>
  <si>
    <t>DE</t>
  </si>
  <si>
    <t>GEO</t>
  </si>
  <si>
    <t>Georgia</t>
  </si>
  <si>
    <t>GE</t>
  </si>
  <si>
    <t>GMB</t>
  </si>
  <si>
    <t>Gambia (the)</t>
  </si>
  <si>
    <t>GM</t>
  </si>
  <si>
    <t>GAB</t>
  </si>
  <si>
    <t>Gabon</t>
  </si>
  <si>
    <t>GA</t>
  </si>
  <si>
    <t>ATF</t>
  </si>
  <si>
    <t>French Southern Territories (the)</t>
  </si>
  <si>
    <t>TF</t>
  </si>
  <si>
    <t>PYF</t>
  </si>
  <si>
    <t>French Polynesia</t>
  </si>
  <si>
    <t>PF</t>
  </si>
  <si>
    <t>GUF</t>
  </si>
  <si>
    <t>French Guiana</t>
  </si>
  <si>
    <t>GF</t>
  </si>
  <si>
    <t>FRA</t>
  </si>
  <si>
    <t>FR</t>
  </si>
  <si>
    <t>FIN</t>
  </si>
  <si>
    <t>FI</t>
  </si>
  <si>
    <t>FJI</t>
  </si>
  <si>
    <t>Fiji</t>
  </si>
  <si>
    <t>FJ</t>
  </si>
  <si>
    <t>FRO</t>
  </si>
  <si>
    <t>Faroe Islands (the)</t>
  </si>
  <si>
    <t>FO</t>
  </si>
  <si>
    <t>FLK</t>
  </si>
  <si>
    <t>Falkland Islands (the) [Malvinas]</t>
  </si>
  <si>
    <t>FK</t>
  </si>
  <si>
    <t>ETH</t>
  </si>
  <si>
    <t>Ethiopia</t>
  </si>
  <si>
    <t>ET</t>
  </si>
  <si>
    <t>SWZ</t>
  </si>
  <si>
    <t>Eswatini</t>
  </si>
  <si>
    <t>SZ</t>
  </si>
  <si>
    <t>EST</t>
  </si>
  <si>
    <t>Estonia</t>
  </si>
  <si>
    <t>EE</t>
  </si>
  <si>
    <t>ERI</t>
  </si>
  <si>
    <t>Eritrea</t>
  </si>
  <si>
    <t>ER</t>
  </si>
  <si>
    <t>GNQ</t>
  </si>
  <si>
    <t>Equatorial Guinea</t>
  </si>
  <si>
    <t>GQ</t>
  </si>
  <si>
    <t>SLV</t>
  </si>
  <si>
    <t>El Salvador</t>
  </si>
  <si>
    <t>SV</t>
  </si>
  <si>
    <t>EGY</t>
  </si>
  <si>
    <t>EG</t>
  </si>
  <si>
    <t>ECU</t>
  </si>
  <si>
    <t>Ecuador</t>
  </si>
  <si>
    <t>EC</t>
  </si>
  <si>
    <t>DOM</t>
  </si>
  <si>
    <t>Dominican Republic (the)</t>
  </si>
  <si>
    <t>DO</t>
  </si>
  <si>
    <t>DMA</t>
  </si>
  <si>
    <t>Dominica</t>
  </si>
  <si>
    <t>DM</t>
  </si>
  <si>
    <t>DJI</t>
  </si>
  <si>
    <t>Djibouti</t>
  </si>
  <si>
    <t>DJ</t>
  </si>
  <si>
    <t>DNK</t>
  </si>
  <si>
    <t>DK</t>
  </si>
  <si>
    <t>CIV</t>
  </si>
  <si>
    <t>Côte d'Ivoire</t>
  </si>
  <si>
    <t>CI</t>
  </si>
  <si>
    <t>CZE</t>
  </si>
  <si>
    <t>Czechia</t>
  </si>
  <si>
    <t>CZ</t>
  </si>
  <si>
    <t>CYP</t>
  </si>
  <si>
    <t>Cyprus</t>
  </si>
  <si>
    <t>CY</t>
  </si>
  <si>
    <t>CUW</t>
  </si>
  <si>
    <t>Curaçao</t>
  </si>
  <si>
    <t>CW</t>
  </si>
  <si>
    <t>CUB</t>
  </si>
  <si>
    <t>Cuba</t>
  </si>
  <si>
    <t>CU</t>
  </si>
  <si>
    <t>HRV</t>
  </si>
  <si>
    <t>Croatia</t>
  </si>
  <si>
    <t>HR</t>
  </si>
  <si>
    <t>CRI</t>
  </si>
  <si>
    <t>Costa Rica</t>
  </si>
  <si>
    <t>CR</t>
  </si>
  <si>
    <t>COK</t>
  </si>
  <si>
    <t>Cook Islands (the)</t>
  </si>
  <si>
    <t>CK</t>
  </si>
  <si>
    <t>COG</t>
  </si>
  <si>
    <t>Congo (the)</t>
  </si>
  <si>
    <t>CG</t>
  </si>
  <si>
    <t>COD</t>
  </si>
  <si>
    <t>Congo (the Democratic Republic of the)</t>
  </si>
  <si>
    <t>CD</t>
  </si>
  <si>
    <t>COM</t>
  </si>
  <si>
    <t>Comoros (the)</t>
  </si>
  <si>
    <t>KM</t>
  </si>
  <si>
    <t>COL</t>
  </si>
  <si>
    <t>CO</t>
  </si>
  <si>
    <t>CCK</t>
  </si>
  <si>
    <t>Cocos (Keeling) Islands (the)</t>
  </si>
  <si>
    <t>CC</t>
  </si>
  <si>
    <t>CXR</t>
  </si>
  <si>
    <t>Christmas Island</t>
  </si>
  <si>
    <t>CX</t>
  </si>
  <si>
    <t>CHN</t>
  </si>
  <si>
    <t>CN</t>
  </si>
  <si>
    <t>CHL</t>
  </si>
  <si>
    <t>CL</t>
  </si>
  <si>
    <t>TCD</t>
  </si>
  <si>
    <t>Chad</t>
  </si>
  <si>
    <t>TD</t>
  </si>
  <si>
    <t>CAF</t>
  </si>
  <si>
    <t>Central African Republic (the)</t>
  </si>
  <si>
    <t>CF</t>
  </si>
  <si>
    <t>CYM</t>
  </si>
  <si>
    <t>Cayman Islands (the)</t>
  </si>
  <si>
    <t>KY</t>
  </si>
  <si>
    <t>CAN</t>
  </si>
  <si>
    <t>CA</t>
  </si>
  <si>
    <t>CMR</t>
  </si>
  <si>
    <t>Cameroon</t>
  </si>
  <si>
    <t>CM</t>
  </si>
  <si>
    <t>KHM</t>
  </si>
  <si>
    <t>Cambodia</t>
  </si>
  <si>
    <t>KH</t>
  </si>
  <si>
    <t>CPV</t>
  </si>
  <si>
    <t>Cabo Verde</t>
  </si>
  <si>
    <t>CV</t>
  </si>
  <si>
    <t>BDI</t>
  </si>
  <si>
    <t>Burundi</t>
  </si>
  <si>
    <t>BI</t>
  </si>
  <si>
    <t>BFA</t>
  </si>
  <si>
    <t>Burkina Faso</t>
  </si>
  <si>
    <t>BF</t>
  </si>
  <si>
    <t>BGR</t>
  </si>
  <si>
    <t>Bulgaria</t>
  </si>
  <si>
    <t>BG</t>
  </si>
  <si>
    <t>BRN</t>
  </si>
  <si>
    <t>Brunei Darussalam</t>
  </si>
  <si>
    <t>BN</t>
  </si>
  <si>
    <t>IOT</t>
  </si>
  <si>
    <t>British Indian Ocean Territory (the)</t>
  </si>
  <si>
    <t>IO</t>
  </si>
  <si>
    <t>BRA</t>
  </si>
  <si>
    <t>BR</t>
  </si>
  <si>
    <t>BVT</t>
  </si>
  <si>
    <t>Bouvet Island</t>
  </si>
  <si>
    <t>BV</t>
  </si>
  <si>
    <t>BWA</t>
  </si>
  <si>
    <t>BW</t>
  </si>
  <si>
    <t>BIH</t>
  </si>
  <si>
    <t>Bosnia and Herzegovina</t>
  </si>
  <si>
    <t>BA</t>
  </si>
  <si>
    <t>BES</t>
  </si>
  <si>
    <t>Bonaire, Sint Eustatius and Saba</t>
  </si>
  <si>
    <t>BQ</t>
  </si>
  <si>
    <t>BOL</t>
  </si>
  <si>
    <t>Bolivia (Plurinational State of)</t>
  </si>
  <si>
    <t>BO</t>
  </si>
  <si>
    <t>BTN</t>
  </si>
  <si>
    <t>Bhutan</t>
  </si>
  <si>
    <t>BT</t>
  </si>
  <si>
    <t>BMU</t>
  </si>
  <si>
    <t>Bermuda</t>
  </si>
  <si>
    <t>BM</t>
  </si>
  <si>
    <t>BEN</t>
  </si>
  <si>
    <t>Benin</t>
  </si>
  <si>
    <t>BJ</t>
  </si>
  <si>
    <t>BLZ</t>
  </si>
  <si>
    <t>Belize</t>
  </si>
  <si>
    <t>BZ</t>
  </si>
  <si>
    <t>BEL</t>
  </si>
  <si>
    <t>BE</t>
  </si>
  <si>
    <t>BLR</t>
  </si>
  <si>
    <t>Belarus</t>
  </si>
  <si>
    <t>BY</t>
  </si>
  <si>
    <t>BRB</t>
  </si>
  <si>
    <t>Barbados</t>
  </si>
  <si>
    <t>BB</t>
  </si>
  <si>
    <t>BGD</t>
  </si>
  <si>
    <t>BD</t>
  </si>
  <si>
    <t>BHR</t>
  </si>
  <si>
    <t>Bahrain</t>
  </si>
  <si>
    <t>BH</t>
  </si>
  <si>
    <t>BHS</t>
  </si>
  <si>
    <t>Bahamas (the)</t>
  </si>
  <si>
    <t>BS</t>
  </si>
  <si>
    <t>AZE</t>
  </si>
  <si>
    <t>Azerbaijan</t>
  </si>
  <si>
    <t>AZ</t>
  </si>
  <si>
    <t>AUT</t>
  </si>
  <si>
    <t>AT</t>
  </si>
  <si>
    <t>AUS</t>
  </si>
  <si>
    <t>AU</t>
  </si>
  <si>
    <t>ABW</t>
  </si>
  <si>
    <t>Aruba</t>
  </si>
  <si>
    <t>AW</t>
  </si>
  <si>
    <t>ARM</t>
  </si>
  <si>
    <t>Armenia</t>
  </si>
  <si>
    <t>AM</t>
  </si>
  <si>
    <t>ARG</t>
  </si>
  <si>
    <t>AR</t>
  </si>
  <si>
    <t>ATG</t>
  </si>
  <si>
    <t>Antigua and Barbuda</t>
  </si>
  <si>
    <t>AG</t>
  </si>
  <si>
    <t>ATA</t>
  </si>
  <si>
    <t>Antarctica</t>
  </si>
  <si>
    <t>AQ</t>
  </si>
  <si>
    <t>AIA</t>
  </si>
  <si>
    <t>Anguilla</t>
  </si>
  <si>
    <t>AI</t>
  </si>
  <si>
    <t>AGO</t>
  </si>
  <si>
    <t>Angola</t>
  </si>
  <si>
    <t>AO</t>
  </si>
  <si>
    <t>AND</t>
  </si>
  <si>
    <t>Andorra</t>
  </si>
  <si>
    <t>AD</t>
  </si>
  <si>
    <t>ASM</t>
  </si>
  <si>
    <t>American Samoa</t>
  </si>
  <si>
    <t>AS</t>
  </si>
  <si>
    <t>DZA</t>
  </si>
  <si>
    <t>Algeria</t>
  </si>
  <si>
    <t>DZ</t>
  </si>
  <si>
    <t>ALB</t>
  </si>
  <si>
    <t>Albania</t>
  </si>
  <si>
    <t>AL</t>
  </si>
  <si>
    <t>AFG</t>
  </si>
  <si>
    <t>Afghanistan</t>
  </si>
  <si>
    <t>AF</t>
  </si>
  <si>
    <t>Numeric</t>
  </si>
  <si>
    <t>Alpha-3 code</t>
  </si>
  <si>
    <t>English short name</t>
  </si>
  <si>
    <t>Alpha-2 code</t>
  </si>
  <si>
    <t/>
  </si>
  <si>
    <t>TW0003017000</t>
  </si>
  <si>
    <t>ASIA VITAL COMPONENTS</t>
  </si>
  <si>
    <t>Taiwan SE</t>
  </si>
  <si>
    <t>TWD</t>
  </si>
  <si>
    <t>Stock</t>
  </si>
  <si>
    <t>3017 TT EQUITY</t>
  </si>
  <si>
    <t>US0ZVZZT8867</t>
  </si>
  <si>
    <t>BZ4TYV6</t>
  </si>
  <si>
    <t>0ZVZZT886</t>
  </si>
  <si>
    <t>ST.US.US.ZVZZT</t>
  </si>
  <si>
    <t>ESG PERMITTED</t>
  </si>
  <si>
    <t>EMERGING</t>
  </si>
  <si>
    <t>ZVZZT</t>
  </si>
  <si>
    <t>US LISTED</t>
  </si>
  <si>
    <t>USD</t>
  </si>
  <si>
    <t>ZVZZT.US</t>
  </si>
  <si>
    <t>ZVZZTJPY</t>
  </si>
  <si>
    <t>ST.JP.JP.ZVZZT</t>
  </si>
  <si>
    <t>TEST JPY TICKER</t>
  </si>
  <si>
    <t>TOKYO SE</t>
  </si>
  <si>
    <t>JPY</t>
  </si>
  <si>
    <t>ZVZZT.JPY</t>
  </si>
  <si>
    <t>ZVZZTHKD</t>
  </si>
  <si>
    <t>ST.HK.HK.ZVZZT</t>
  </si>
  <si>
    <t>TEST HKD TICKER</t>
  </si>
  <si>
    <t>HKEX</t>
  </si>
  <si>
    <t>HKD</t>
  </si>
  <si>
    <t>ZVZZT.HKD</t>
  </si>
  <si>
    <t>ZVZZTGBP</t>
  </si>
  <si>
    <t>ST.GB.L.ZVZZT</t>
  </si>
  <si>
    <t>TEST GBP TICKER</t>
  </si>
  <si>
    <t>LSE</t>
  </si>
  <si>
    <t>GBP</t>
  </si>
  <si>
    <t>ZVZZT.GB</t>
  </si>
  <si>
    <t>ZVZZTEUR</t>
  </si>
  <si>
    <t>ST.IT.MI.ZVZZT</t>
  </si>
  <si>
    <t>TEST EUR TICKER</t>
  </si>
  <si>
    <t>BORSA ITALIANA</t>
  </si>
  <si>
    <t>EUR</t>
  </si>
  <si>
    <t>ZVZZT.EU</t>
  </si>
  <si>
    <t>BBG003338H34</t>
  </si>
  <si>
    <t>US98980G1022</t>
  </si>
  <si>
    <t>98980G102</t>
  </si>
  <si>
    <t>ST.US.US.ZS</t>
  </si>
  <si>
    <t>ZSCALER INC</t>
  </si>
  <si>
    <t>4813</t>
  </si>
  <si>
    <t>PHONE NO  RADI</t>
  </si>
  <si>
    <t>ZS</t>
  </si>
  <si>
    <t>ZS US EQUITY</t>
  </si>
  <si>
    <t>ZPG.L</t>
  </si>
  <si>
    <t>GB00BMHTHT14</t>
  </si>
  <si>
    <t>BMHTHT1</t>
  </si>
  <si>
    <t>ST.GB.L.ZPG</t>
  </si>
  <si>
    <t>ZPG</t>
  </si>
  <si>
    <t>ZPG LN EQUITY</t>
  </si>
  <si>
    <t>ZOM</t>
  </si>
  <si>
    <t>BBG00DGZC7Y0</t>
  </si>
  <si>
    <t>CA98980M1095</t>
  </si>
  <si>
    <t>BN951X6</t>
  </si>
  <si>
    <t>98980M109</t>
  </si>
  <si>
    <t>ST.US.US.ZOM</t>
  </si>
  <si>
    <t>ZOMEDICA CORP</t>
  </si>
  <si>
    <t>3</t>
  </si>
  <si>
    <t>CONSUMER, NON-CYCLIC</t>
  </si>
  <si>
    <t>ZOM US EQUITY</t>
  </si>
  <si>
    <t>ZO1.DE</t>
  </si>
  <si>
    <t>ZO1 GY EQUITY</t>
  </si>
  <si>
    <t>DE0005111702</t>
  </si>
  <si>
    <t>B2R9XL5</t>
  </si>
  <si>
    <t>ST.DE.DE.ZO1</t>
  </si>
  <si>
    <t>ZOOPLUS AG</t>
  </si>
  <si>
    <t>ZO1</t>
  </si>
  <si>
    <t>XETRA DE</t>
  </si>
  <si>
    <t>BBG01Q3NJQK7</t>
  </si>
  <si>
    <t>LU2910446546</t>
  </si>
  <si>
    <t>ST.PL.PL.ZAB</t>
  </si>
  <si>
    <t>ZABKA GROUP SA</t>
  </si>
  <si>
    <t>PASS</t>
  </si>
  <si>
    <t>C</t>
  </si>
  <si>
    <t>CONSUMER, CYCLICAL</t>
  </si>
  <si>
    <t>ZAB</t>
  </si>
  <si>
    <t>WARSAW SE</t>
  </si>
  <si>
    <t>PLN</t>
  </si>
  <si>
    <t>ZAB PW EQUITY</t>
  </si>
  <si>
    <t>Z.NS</t>
  </si>
  <si>
    <t>BBG000D2BTP7</t>
  </si>
  <si>
    <t>Z IN EQUITY</t>
  </si>
  <si>
    <t>INE256A01028</t>
  </si>
  <si>
    <t>6188535</t>
  </si>
  <si>
    <t>ST.IN.NS.Z</t>
  </si>
  <si>
    <t>ZEE ENTERTAINMENT ENTERPRISE</t>
  </si>
  <si>
    <t>UK</t>
  </si>
  <si>
    <t>OPTION &amp; FUTURES</t>
  </si>
  <si>
    <t>Z</t>
  </si>
  <si>
    <t>NSE INDIA</t>
  </si>
  <si>
    <t>INR</t>
  </si>
  <si>
    <t>BBG000KL2ZR1</t>
  </si>
  <si>
    <t>SG1U76934819</t>
  </si>
  <si>
    <t>ST.SG.SI.YZJSGD</t>
  </si>
  <si>
    <t>YANGZIJIANG SHIPBUILDING</t>
  </si>
  <si>
    <t>INDUSTRIAL</t>
  </si>
  <si>
    <t>YZJSGD</t>
  </si>
  <si>
    <t>SINGAPORE SE</t>
  </si>
  <si>
    <t>SGD</t>
  </si>
  <si>
    <t>YZJSGD SP EQUITY</t>
  </si>
  <si>
    <t>1</t>
  </si>
  <si>
    <t>SG1T74931364</t>
  </si>
  <si>
    <t>ST.SG.SI.YOMA</t>
  </si>
  <si>
    <t>YOMA STRATEGIC HLDGS LTD</t>
  </si>
  <si>
    <t>D</t>
  </si>
  <si>
    <t>FINANCIAL</t>
  </si>
  <si>
    <t>YOMA</t>
  </si>
  <si>
    <t>YOMA SP EQUITY</t>
  </si>
  <si>
    <t>YNGA.L</t>
  </si>
  <si>
    <t>GB00B2NDK765</t>
  </si>
  <si>
    <t>B2NDK76</t>
  </si>
  <si>
    <t>ST.GB.L.YNGA</t>
  </si>
  <si>
    <t>YOUNG &amp; CO S BREWERY PLC - A</t>
  </si>
  <si>
    <t>CONSUMER NON-CYCLICA</t>
  </si>
  <si>
    <t>YNGA</t>
  </si>
  <si>
    <t>YNGA LN EQUITY</t>
  </si>
  <si>
    <t>BBG01186DLS3</t>
  </si>
  <si>
    <t>US35969L1089</t>
  </si>
  <si>
    <t>35969L108</t>
  </si>
  <si>
    <t>ST.US.US.YMM</t>
  </si>
  <si>
    <t>FULL TRUCK ALLIANCE -SPN ADR</t>
  </si>
  <si>
    <t>YMM</t>
  </si>
  <si>
    <t>YMM US EQUITY</t>
  </si>
  <si>
    <t>BBG00L2NFFV6</t>
  </si>
  <si>
    <t>IE00BDT5KP12</t>
  </si>
  <si>
    <t>BDT5KP1</t>
  </si>
  <si>
    <t>ST.IE.I.YEW</t>
  </si>
  <si>
    <t>YEW GROVE REIT PLC</t>
  </si>
  <si>
    <t>YEW</t>
  </si>
  <si>
    <t>IRISH SE</t>
  </si>
  <si>
    <t>YEW ID EQUITY</t>
  </si>
  <si>
    <t>NO0010208051</t>
  </si>
  <si>
    <t>ST.NO.OL.YAR</t>
  </si>
  <si>
    <t>YARA INTERNATIONAL ASA</t>
  </si>
  <si>
    <t>FAIL</t>
  </si>
  <si>
    <t>BASIC MATERIALS</t>
  </si>
  <si>
    <t>YAR</t>
  </si>
  <si>
    <t>OSLO BORS</t>
  </si>
  <si>
    <t>NOK</t>
  </si>
  <si>
    <t>YAR NO EQUITY</t>
  </si>
  <si>
    <t>ST.US.US.XYL2</t>
  </si>
  <si>
    <t>&lt;AUTO-CREATED&gt;</t>
  </si>
  <si>
    <t>XYL</t>
  </si>
  <si>
    <t>ST.US.US.XYL</t>
  </si>
  <si>
    <t>XYL.US</t>
  </si>
  <si>
    <t>BBG001D8R5D0</t>
  </si>
  <si>
    <t>US98419M1009</t>
  </si>
  <si>
    <t>B3P2CN8</t>
  </si>
  <si>
    <t>98419M100</t>
  </si>
  <si>
    <t>XYLEM INC</t>
  </si>
  <si>
    <t>3561</t>
  </si>
  <si>
    <t>PUMPS</t>
  </si>
  <si>
    <t>XYL US EQUITY</t>
  </si>
  <si>
    <t>XTCED.L</t>
  </si>
  <si>
    <t>TCED LN EQUITY</t>
  </si>
  <si>
    <t>IE00BG0J8L59</t>
  </si>
  <si>
    <t>BF5BYT9</t>
  </si>
  <si>
    <t>ST.GB.L.XTCED</t>
  </si>
  <si>
    <t>TABULA EUR PERF CREDIT D ETF</t>
  </si>
  <si>
    <t>FUNDS</t>
  </si>
  <si>
    <t>XTCED</t>
  </si>
  <si>
    <t>XTCED LN EQUITY</t>
  </si>
  <si>
    <t>BBG000MQVF45</t>
  </si>
  <si>
    <t>US78464A8624</t>
  </si>
  <si>
    <t>B0Y90M4</t>
  </si>
  <si>
    <t>78464A862</t>
  </si>
  <si>
    <t>ST.US.US.XSD</t>
  </si>
  <si>
    <t>SPDR S&amp;P SEMICONDUCTOR ETF</t>
  </si>
  <si>
    <t>XSD</t>
  </si>
  <si>
    <t>XSD US EQUITY</t>
  </si>
  <si>
    <t>XPS.L</t>
  </si>
  <si>
    <t>GB00BDDN1T20</t>
  </si>
  <si>
    <t>BDDN1T2</t>
  </si>
  <si>
    <t>ST.GB.L.XPS</t>
  </si>
  <si>
    <t>XPS PENSIONS GROUP PLC</t>
  </si>
  <si>
    <t>XPS</t>
  </si>
  <si>
    <t>XPS LN EQUITY</t>
  </si>
  <si>
    <t>XPD.L</t>
  </si>
  <si>
    <t>XPD LN EQUITY</t>
  </si>
  <si>
    <t>GB00BF6P5V92</t>
  </si>
  <si>
    <t>BF6P5V9</t>
  </si>
  <si>
    <t>ST.GB.L.XPD</t>
  </si>
  <si>
    <t>XPEDIATOR PLC</t>
  </si>
  <si>
    <t>XPD</t>
  </si>
  <si>
    <t>XOVER</t>
  </si>
  <si>
    <t>ST.IR.I.XOVER</t>
  </si>
  <si>
    <t>XOVER SPREAD FOR CD OPTION</t>
  </si>
  <si>
    <t>XOVER SPREAD</t>
  </si>
  <si>
    <t>XLM.L</t>
  </si>
  <si>
    <t>JE00BH6XDL31</t>
  </si>
  <si>
    <t>BH6XDL3</t>
  </si>
  <si>
    <t>ST.GB.L.XLM</t>
  </si>
  <si>
    <t>XLMEDIA PLC</t>
  </si>
  <si>
    <t>XLM</t>
  </si>
  <si>
    <t>XLM LN EQUITY</t>
  </si>
  <si>
    <t>XAR.L</t>
  </si>
  <si>
    <t>GB0001570810</t>
  </si>
  <si>
    <t>0157081</t>
  </si>
  <si>
    <t>ST.GB.L.XAR</t>
  </si>
  <si>
    <t>XAAR PLC</t>
  </si>
  <si>
    <t>XAR</t>
  </si>
  <si>
    <t>XAR LN EQUITY</t>
  </si>
  <si>
    <t>XAF_r.L</t>
  </si>
  <si>
    <t>XAF RIGHT</t>
  </si>
  <si>
    <t>GB00BD3HSL53</t>
  </si>
  <si>
    <t>BD3HSL5</t>
  </si>
  <si>
    <t>ST.GB.L.XAF.R</t>
  </si>
  <si>
    <t>XAFINITY PLC</t>
  </si>
  <si>
    <t>XAF</t>
  </si>
  <si>
    <t>XAF/R LN EQUITY</t>
  </si>
  <si>
    <t>X2MCL.L</t>
  </si>
  <si>
    <t>2MCL LN EQUITY</t>
  </si>
  <si>
    <t>IE00B94QKJ52</t>
  </si>
  <si>
    <t>B94QKJ5</t>
  </si>
  <si>
    <t>ST.GB.L.X2MCL</t>
  </si>
  <si>
    <t>BOOST FTSE 250 2X ETP</t>
  </si>
  <si>
    <t>x2MCL</t>
  </si>
  <si>
    <t>X2MCL LN EQUITY</t>
  </si>
  <si>
    <t>BBG000BX3BL3</t>
  </si>
  <si>
    <t>US9621661043</t>
  </si>
  <si>
    <t>2958936</t>
  </si>
  <si>
    <t>962166104</t>
  </si>
  <si>
    <t>ST.US.US.WY</t>
  </si>
  <si>
    <t>WEYERHAEUSER CO</t>
  </si>
  <si>
    <t>6798</t>
  </si>
  <si>
    <t>A</t>
  </si>
  <si>
    <t>REITS</t>
  </si>
  <si>
    <t>WY</t>
  </si>
  <si>
    <t>WY US EQUITY</t>
  </si>
  <si>
    <t>WWH.L</t>
  </si>
  <si>
    <t>GB0003385308</t>
  </si>
  <si>
    <t>0338530</t>
  </si>
  <si>
    <t>ST.GB.L.WWH</t>
  </si>
  <si>
    <t>WORLDWIDE HEALTHCARE TRUST P</t>
  </si>
  <si>
    <t>WWH</t>
  </si>
  <si>
    <t>WWH LN EQUITY</t>
  </si>
  <si>
    <t>BBG000BRMJN6</t>
  </si>
  <si>
    <t>US29670G1022</t>
  </si>
  <si>
    <t>29670G102</t>
  </si>
  <si>
    <t>ST.US.US.WTRG</t>
  </si>
  <si>
    <t>ESSENTIAL UTILITIES INC</t>
  </si>
  <si>
    <t>4941</t>
  </si>
  <si>
    <t>WATER SUPPLY</t>
  </si>
  <si>
    <t>WTRG</t>
  </si>
  <si>
    <t>WTRG US EQUITY</t>
  </si>
  <si>
    <t>WTB.L</t>
  </si>
  <si>
    <t>GB00B1KJJ408</t>
  </si>
  <si>
    <t>B1KJJ40</t>
  </si>
  <si>
    <t>ST.GB.L.WTB</t>
  </si>
  <si>
    <t>WHITBREAD PLC</t>
  </si>
  <si>
    <t>CONSUMER CYCLICAL</t>
  </si>
  <si>
    <t>WTB</t>
  </si>
  <si>
    <t>WTB LN EQUITY</t>
  </si>
  <si>
    <t>WTAN.L</t>
  </si>
  <si>
    <t>GB0009744060</t>
  </si>
  <si>
    <t>0974406</t>
  </si>
  <si>
    <t>ST.GB.L.WTAN</t>
  </si>
  <si>
    <t>WITAN INVESTMENT TRUST PLC</t>
  </si>
  <si>
    <t>WTAN</t>
  </si>
  <si>
    <t>WTAN LN EQUITY</t>
  </si>
  <si>
    <t>BBG000P4R174</t>
  </si>
  <si>
    <t>CA92938W2022</t>
  </si>
  <si>
    <t>BHR3R21</t>
  </si>
  <si>
    <t>92938W202</t>
  </si>
  <si>
    <t>ST.CA.TO.WSP</t>
  </si>
  <si>
    <t>WSP GLOBAL INC</t>
  </si>
  <si>
    <t>8711</t>
  </si>
  <si>
    <t>DEVELOPED</t>
  </si>
  <si>
    <t>ENGINEER SVC</t>
  </si>
  <si>
    <t>WSP</t>
  </si>
  <si>
    <t>TSX</t>
  </si>
  <si>
    <t>CAD</t>
  </si>
  <si>
    <t>WSP CN EQUITY</t>
  </si>
  <si>
    <t>WPP.L</t>
  </si>
  <si>
    <t>JE00B8KF9B49</t>
  </si>
  <si>
    <t>B8KF9B4</t>
  </si>
  <si>
    <t>NOT USED</t>
  </si>
  <si>
    <t>ST.GB.L.WPP</t>
  </si>
  <si>
    <t>WPP PLC</t>
  </si>
  <si>
    <t>ADVERT AGENCY</t>
  </si>
  <si>
    <t>WPP</t>
  </si>
  <si>
    <t>WPP LN EQUITY</t>
  </si>
  <si>
    <t>WPG.L</t>
  </si>
  <si>
    <t>GB00BYYK2V80</t>
  </si>
  <si>
    <t>BYYK2V8</t>
  </si>
  <si>
    <t>ST.GB.L.WPG</t>
  </si>
  <si>
    <t>WORLDPAY GROUP PLC</t>
  </si>
  <si>
    <t>WPG</t>
  </si>
  <si>
    <t>WPG LN EQUITY</t>
  </si>
  <si>
    <t>BBG000BF9Z06</t>
  </si>
  <si>
    <t>AU000000WOW2</t>
  </si>
  <si>
    <t>ST.AU.AX.WOW</t>
  </si>
  <si>
    <t>WOOLWORTHS GROUP LTD</t>
  </si>
  <si>
    <t>WOW</t>
  </si>
  <si>
    <t>ASX</t>
  </si>
  <si>
    <t>AUD</t>
  </si>
  <si>
    <t>WOW AU EQUITY</t>
  </si>
  <si>
    <t>WOS.L</t>
  </si>
  <si>
    <t>JE00BFNWV485</t>
  </si>
  <si>
    <t>BFNWV48</t>
  </si>
  <si>
    <t>ST.GB.L.WOS</t>
  </si>
  <si>
    <t>WOLSELEY PLC</t>
  </si>
  <si>
    <t>BLDNG MATRTL</t>
  </si>
  <si>
    <t>WOS</t>
  </si>
  <si>
    <t>WOS LN EQUITY</t>
  </si>
  <si>
    <t>WMH.L</t>
  </si>
  <si>
    <t>GB0031698896</t>
  </si>
  <si>
    <t>3169889</t>
  </si>
  <si>
    <t>ST.GB.L.WMH</t>
  </si>
  <si>
    <t>WILLIAM HILL PLC</t>
  </si>
  <si>
    <t>WMH</t>
  </si>
  <si>
    <t>WMH LN EQUITY</t>
  </si>
  <si>
    <t>ST.US.US.WM2</t>
  </si>
  <si>
    <t>WM</t>
  </si>
  <si>
    <t>ST.US.US.WM</t>
  </si>
  <si>
    <t>WM.US</t>
  </si>
  <si>
    <t>BBG000BWVSR1</t>
  </si>
  <si>
    <t>US94106L1098</t>
  </si>
  <si>
    <t>94106L109</t>
  </si>
  <si>
    <t>WASTE MANAGEMENT INC</t>
  </si>
  <si>
    <t>4953</t>
  </si>
  <si>
    <t>REFUSE SYSTEMS</t>
  </si>
  <si>
    <t>WM US EQUITY</t>
  </si>
  <si>
    <t>BBG00JSHL872</t>
  </si>
  <si>
    <t>IE00BF4RFH31</t>
  </si>
  <si>
    <t>BYZQ0X3</t>
  </si>
  <si>
    <t>ST.GB.L.WLDS</t>
  </si>
  <si>
    <t>ISHARES MSCI WLD SMALL CAP</t>
  </si>
  <si>
    <t>WLDS</t>
  </si>
  <si>
    <t>WLDS LN EQUITY</t>
  </si>
  <si>
    <t>WKP.L</t>
  </si>
  <si>
    <t>GB00B67G5X01</t>
  </si>
  <si>
    <t>B67G5X0</t>
  </si>
  <si>
    <t>ST.GB.L.WKP</t>
  </si>
  <si>
    <t>WORKSPACE GROUP PLC</t>
  </si>
  <si>
    <t>WKP</t>
  </si>
  <si>
    <t>WKP LN EQUITY</t>
  </si>
  <si>
    <t>JE00BN574F90</t>
  </si>
  <si>
    <t>BN574F9</t>
  </si>
  <si>
    <t>ST.GB.LI.WIZZ</t>
  </si>
  <si>
    <t>WIZZ AIR HOLDINGS</t>
  </si>
  <si>
    <t>WIZZ</t>
  </si>
  <si>
    <t>LSE INTL</t>
  </si>
  <si>
    <t>WIZZ LN EQUITY</t>
  </si>
  <si>
    <t>WINE.L</t>
  </si>
  <si>
    <t>GB00B021F836</t>
  </si>
  <si>
    <t>B021F83</t>
  </si>
  <si>
    <t>ST.GB.L.WINE</t>
  </si>
  <si>
    <t>MAJESTIC WINE PLC</t>
  </si>
  <si>
    <t>WINE</t>
  </si>
  <si>
    <t>WINE LN EQUITY</t>
  </si>
  <si>
    <t>ZAE000063863</t>
  </si>
  <si>
    <t>ST.ZA.JO.WHL</t>
  </si>
  <si>
    <t>WOOLWORTHS HOLDINGS LTD</t>
  </si>
  <si>
    <t>WHL</t>
  </si>
  <si>
    <t>JSE</t>
  </si>
  <si>
    <t>ZAr</t>
  </si>
  <si>
    <t>ZAR</t>
  </si>
  <si>
    <t>WHL SJ EQUITY</t>
  </si>
  <si>
    <t>WG.L</t>
  </si>
  <si>
    <t>WG/ LN EQUITY</t>
  </si>
  <si>
    <t>GB00B5N0P849</t>
  </si>
  <si>
    <t>B5N0P84</t>
  </si>
  <si>
    <t>ST.GB.L.WG</t>
  </si>
  <si>
    <t>WOOD GROUP (JOHN)</t>
  </si>
  <si>
    <t>WG</t>
  </si>
  <si>
    <t>ST.US.US.WELL2</t>
  </si>
  <si>
    <t>WELL</t>
  </si>
  <si>
    <t>ST.US.US.WELL</t>
  </si>
  <si>
    <t>WELL.US</t>
  </si>
  <si>
    <t>BBG000BKY1G5</t>
  </si>
  <si>
    <t>US95040Q1040</t>
  </si>
  <si>
    <t>95040Q104</t>
  </si>
  <si>
    <t>WELLTOWER INC</t>
  </si>
  <si>
    <t>WELL US EQUITY</t>
  </si>
  <si>
    <t>WELL.L</t>
  </si>
  <si>
    <t>BBG00NSGX0B4</t>
  </si>
  <si>
    <t>WELL LN EQUITY</t>
  </si>
  <si>
    <t>IE00BJQTJ848</t>
  </si>
  <si>
    <t>BJVBGL7</t>
  </si>
  <si>
    <t>ST.GB.L.WELL</t>
  </si>
  <si>
    <t>HAN-GINS INDXX UCITS ETF</t>
  </si>
  <si>
    <t>WEIR.L</t>
  </si>
  <si>
    <t>GB0009465807</t>
  </si>
  <si>
    <t>0946580</t>
  </si>
  <si>
    <t>ST.GB.L.WEIR</t>
  </si>
  <si>
    <t>WEIR GROUP PLC/THE</t>
  </si>
  <si>
    <t>WEIR</t>
  </si>
  <si>
    <t>WEIR LN EQUITY</t>
  </si>
  <si>
    <t>ST.US.US.WEGE3</t>
  </si>
  <si>
    <t>WEGE3</t>
  </si>
  <si>
    <t>WEGE3.US</t>
  </si>
  <si>
    <t>BRWEGEACNOR0</t>
  </si>
  <si>
    <t>ST.BR.BB.WEGE3</t>
  </si>
  <si>
    <t>WEG SA</t>
  </si>
  <si>
    <t>A-C PASS</t>
  </si>
  <si>
    <t>BM&amp;FBOVESPA</t>
  </si>
  <si>
    <t>BRL</t>
  </si>
  <si>
    <t>WEGE3 BZ EQUITY</t>
  </si>
  <si>
    <t>WEED.TO</t>
  </si>
  <si>
    <t>BBG000Q6W7W1</t>
  </si>
  <si>
    <t>WEED CT EQUITY</t>
  </si>
  <si>
    <t>CA1380351009</t>
  </si>
  <si>
    <t>BYTN3W0</t>
  </si>
  <si>
    <t>138035100</t>
  </si>
  <si>
    <t>ST.CA.TO.WEED</t>
  </si>
  <si>
    <t>CANOPY GROWTH CORP</t>
  </si>
  <si>
    <t>WEED</t>
  </si>
  <si>
    <t>BBG01SRLHQ41</t>
  </si>
  <si>
    <t>IE0002Y8CX98</t>
  </si>
  <si>
    <t>BRBYL62</t>
  </si>
  <si>
    <t>ST.GB.L.WDEP</t>
  </si>
  <si>
    <t>WT EUROPE DEFENCE UCITS ETF</t>
  </si>
  <si>
    <t>WDEP</t>
  </si>
  <si>
    <t>WDEP LN EQUITY</t>
  </si>
  <si>
    <t>ST.US.US.WDC2</t>
  </si>
  <si>
    <t>WDC</t>
  </si>
  <si>
    <t>ST.US.US.WDC</t>
  </si>
  <si>
    <t>WDC.US</t>
  </si>
  <si>
    <t>BBG000BWNFZ9</t>
  </si>
  <si>
    <t>US9581021055</t>
  </si>
  <si>
    <t>2954699</t>
  </si>
  <si>
    <t>958102105</t>
  </si>
  <si>
    <t>WESTERN DIGITAL CORP</t>
  </si>
  <si>
    <t>3572</t>
  </si>
  <si>
    <t>COMP STRG DEV</t>
  </si>
  <si>
    <t>WDC US EQUITY</t>
  </si>
  <si>
    <t>BBG000H93SY9</t>
  </si>
  <si>
    <t>GB00B1YMRV88</t>
  </si>
  <si>
    <t>B1YMRV8</t>
  </si>
  <si>
    <t>ST.GB.L.WCW</t>
  </si>
  <si>
    <t>WALKER CRIPS GROUP PLC</t>
  </si>
  <si>
    <t>WCW</t>
  </si>
  <si>
    <t>WCW LN EQUITY</t>
  </si>
  <si>
    <t>ST.US.US.WCN2</t>
  </si>
  <si>
    <t>WCN</t>
  </si>
  <si>
    <t>ST.US.US.WCN</t>
  </si>
  <si>
    <t>WCN.US</t>
  </si>
  <si>
    <t>BBG000FLHZZ2</t>
  </si>
  <si>
    <t>CA94106B1013</t>
  </si>
  <si>
    <t>94106B101</t>
  </si>
  <si>
    <t>WASTE CONNECTIONS INC</t>
  </si>
  <si>
    <t>WCN US EQUITY</t>
  </si>
  <si>
    <t>WCLD.L</t>
  </si>
  <si>
    <t>BBG00Q3G7NX9</t>
  </si>
  <si>
    <t>WCLD LN EQUITY</t>
  </si>
  <si>
    <t>IE00BJGWQN72</t>
  </si>
  <si>
    <t>BK77FY2</t>
  </si>
  <si>
    <t>ST.GB.L.WCLD</t>
  </si>
  <si>
    <t>WT CLOUD COMPUTING USD ACC</t>
  </si>
  <si>
    <t>GLOBAL</t>
  </si>
  <si>
    <t>EQUITY</t>
  </si>
  <si>
    <t>WCLD</t>
  </si>
  <si>
    <t>WAVSAIU ID EQUITY</t>
  </si>
  <si>
    <t>IE00BF5KTT11</t>
  </si>
  <si>
    <t>BF5KTT1</t>
  </si>
  <si>
    <t>ST.IE.I.WAVSAIU</t>
  </si>
  <si>
    <t>WAVERTON SOUTHEA ASIAN-IUSDA</t>
  </si>
  <si>
    <t>ASIA EX JAPAN</t>
  </si>
  <si>
    <t>WAVSAIU</t>
  </si>
  <si>
    <t>MX01WA000038</t>
  </si>
  <si>
    <t>ST.MX.MX.WALMEX</t>
  </si>
  <si>
    <t>WALMART DE MEXICO SAB DE CV</t>
  </si>
  <si>
    <t>B</t>
  </si>
  <si>
    <t>MISC GENL STOR</t>
  </si>
  <si>
    <t>WALMEX</t>
  </si>
  <si>
    <t>MEXICO BOLSA</t>
  </si>
  <si>
    <t>MXN</t>
  </si>
  <si>
    <t>WALMEX* MM EQUITY</t>
  </si>
  <si>
    <t>BBG000BDD940</t>
  </si>
  <si>
    <t>US9297401088</t>
  </si>
  <si>
    <t>929740108</t>
  </si>
  <si>
    <t>ST.US.US.WAB</t>
  </si>
  <si>
    <t>WABTEC CORP</t>
  </si>
  <si>
    <t>3743</t>
  </si>
  <si>
    <t>RAILROAD EQUIP</t>
  </si>
  <si>
    <t>WAB</t>
  </si>
  <si>
    <t>WAB US EQUITY</t>
  </si>
  <si>
    <t>GB00BDGT2M75</t>
  </si>
  <si>
    <t>ST.GB.L.VVO</t>
  </si>
  <si>
    <t>VIVO ENERGY LTD</t>
  </si>
  <si>
    <t>VVO</t>
  </si>
  <si>
    <t>VVO LN EQUITY</t>
  </si>
  <si>
    <t>BBG003247406</t>
  </si>
  <si>
    <t>IE00B810Q511</t>
  </si>
  <si>
    <t>B7HJBM7</t>
  </si>
  <si>
    <t>ST.GB.L.VUKE</t>
  </si>
  <si>
    <t>VANG FTSE100 GBPD</t>
  </si>
  <si>
    <t>VUKE</t>
  </si>
  <si>
    <t>VUKE LN EQUITY</t>
  </si>
  <si>
    <t>VTA.AS</t>
  </si>
  <si>
    <t>BBG000MHDKB6</t>
  </si>
  <si>
    <t>VTA NA EQUITY</t>
  </si>
  <si>
    <t>GG00B1GHHH78</t>
  </si>
  <si>
    <t>B1GHHH7</t>
  </si>
  <si>
    <t>ST.NL.AS.VTA</t>
  </si>
  <si>
    <t>VOLTA FINANCE LTD</t>
  </si>
  <si>
    <t>2</t>
  </si>
  <si>
    <t>HIGH YIELD</t>
  </si>
  <si>
    <t>FIXED INCOME</t>
  </si>
  <si>
    <t>VTA</t>
  </si>
  <si>
    <t>EN AMSTERDAM</t>
  </si>
  <si>
    <t>VTA.L</t>
  </si>
  <si>
    <t>VTA LN EQUITY</t>
  </si>
  <si>
    <t>B28Y104</t>
  </si>
  <si>
    <t>ST.GB.L.VTA</t>
  </si>
  <si>
    <t>VSVS.L</t>
  </si>
  <si>
    <t>GB00B82YXW83</t>
  </si>
  <si>
    <t>B82YXW8</t>
  </si>
  <si>
    <t>ST.GB.L.VSVS</t>
  </si>
  <si>
    <t>VESUVIUS</t>
  </si>
  <si>
    <t>VSVS</t>
  </si>
  <si>
    <t>VSVS LN EQUITY</t>
  </si>
  <si>
    <t>VSL.L</t>
  </si>
  <si>
    <t>VSL LN EQUITY</t>
  </si>
  <si>
    <t>GB00BVG6X439</t>
  </si>
  <si>
    <t>BVG6X43</t>
  </si>
  <si>
    <t>ST.GB.L.VSL</t>
  </si>
  <si>
    <t>VPC SPECIALTY LENDING INVEST</t>
  </si>
  <si>
    <t>INV GRADE</t>
  </si>
  <si>
    <t>VSL</t>
  </si>
  <si>
    <t>BBG01N6BS989</t>
  </si>
  <si>
    <t>IE000Q1WB167</t>
  </si>
  <si>
    <t>ST.IE.UN.VRVNFGA</t>
  </si>
  <si>
    <t>VARIETY RIVERNORTH RE VL-GFA</t>
  </si>
  <si>
    <t>ALTERNATIVE</t>
  </si>
  <si>
    <t>VRVNFGA</t>
  </si>
  <si>
    <t>UNLISTED</t>
  </si>
  <si>
    <t>VRVNFGA ID EQUITY</t>
  </si>
  <si>
    <t>ST.US.US.VRTX2</t>
  </si>
  <si>
    <t>VRTX</t>
  </si>
  <si>
    <t>ST.US.US.VRTX</t>
  </si>
  <si>
    <t>VRTX.US</t>
  </si>
  <si>
    <t>BBG000C1S2X2</t>
  </si>
  <si>
    <t>US92532F1003</t>
  </si>
  <si>
    <t>92532F100</t>
  </si>
  <si>
    <t>VERTEX PHARMACEUTICALS INC</t>
  </si>
  <si>
    <t>2834</t>
  </si>
  <si>
    <t>PHARM PREPS</t>
  </si>
  <si>
    <t>VRTX US EQUITY</t>
  </si>
  <si>
    <t>VOS.DE</t>
  </si>
  <si>
    <t>VOS GY EQUITY</t>
  </si>
  <si>
    <t>DE0007667107</t>
  </si>
  <si>
    <t>5092336</t>
  </si>
  <si>
    <t>ST.DE.DE.VOS</t>
  </si>
  <si>
    <t>VOSSLOH AG</t>
  </si>
  <si>
    <t>VOS</t>
  </si>
  <si>
    <t>VOE.VI</t>
  </si>
  <si>
    <t>BBG000FJH743</t>
  </si>
  <si>
    <t>AT0000937503</t>
  </si>
  <si>
    <t>4943402</t>
  </si>
  <si>
    <t>ST.AT.VI.VOE</t>
  </si>
  <si>
    <t>VOESTALPINE AG</t>
  </si>
  <si>
    <t>VOE</t>
  </si>
  <si>
    <t>VIENNA SE</t>
  </si>
  <si>
    <t>VOE AV EQUITY</t>
  </si>
  <si>
    <t>ST.US.US.VOD</t>
  </si>
  <si>
    <t>VOD</t>
  </si>
  <si>
    <t>VOD.US</t>
  </si>
  <si>
    <t>VOD.L</t>
  </si>
  <si>
    <t>VOD LN EQUITY</t>
  </si>
  <si>
    <t>GB00BH4HKS39</t>
  </si>
  <si>
    <t>BH4HKS3</t>
  </si>
  <si>
    <t>ST.GB.L.VOD</t>
  </si>
  <si>
    <t>VODAFONE GROUP PLC</t>
  </si>
  <si>
    <t>RADIOPHONE COM</t>
  </si>
  <si>
    <t>BBG000BPPN76</t>
  </si>
  <si>
    <t>GB00B13YVN56</t>
  </si>
  <si>
    <t>B13YVN5</t>
  </si>
  <si>
    <t>ST.GB.L.VNET</t>
  </si>
  <si>
    <t>VIANET GROUP PLC</t>
  </si>
  <si>
    <t>VNET</t>
  </si>
  <si>
    <t>VNET LN EQUITY</t>
  </si>
  <si>
    <t>BBG000C74FT1</t>
  </si>
  <si>
    <t>INE665J01013</t>
  </si>
  <si>
    <t>ST.IN.NS.VMART</t>
  </si>
  <si>
    <t>VMART RETAIL LTD</t>
  </si>
  <si>
    <t>VMART</t>
  </si>
  <si>
    <t>VMART IN EQUITY</t>
  </si>
  <si>
    <t>ST.US.US.VLTO2</t>
  </si>
  <si>
    <t>VLTO</t>
  </si>
  <si>
    <t>ST.US.US.VLTO</t>
  </si>
  <si>
    <t>VLTO.US</t>
  </si>
  <si>
    <t>DTC</t>
  </si>
  <si>
    <t>BBG019Q32XJ9</t>
  </si>
  <si>
    <t>US92338C1036</t>
  </si>
  <si>
    <t>BPGMZQ5</t>
  </si>
  <si>
    <t>92338C103</t>
  </si>
  <si>
    <t>VERALTO CORP</t>
  </si>
  <si>
    <t>INST ELEC TEST</t>
  </si>
  <si>
    <t>VLTO US EQUITY</t>
  </si>
  <si>
    <t>BBG000JLCGT2</t>
  </si>
  <si>
    <t>GB00B11SZ269</t>
  </si>
  <si>
    <t>B11SZ26</t>
  </si>
  <si>
    <t>ST.GB.L.VLS</t>
  </si>
  <si>
    <t>VELOCYS PLC</t>
  </si>
  <si>
    <t>VLS</t>
  </si>
  <si>
    <t>VLS LN EQUITY</t>
  </si>
  <si>
    <t>VLPNF</t>
  </si>
  <si>
    <t>BBG000PBYP77</t>
  </si>
  <si>
    <t>B031VD9</t>
  </si>
  <si>
    <t>ST.US.US.VLPNF</t>
  </si>
  <si>
    <t>VLPNF US EQUITY</t>
  </si>
  <si>
    <t>BRVLIDACNOR5</t>
  </si>
  <si>
    <t>ST.BR.BB.VLID3</t>
  </si>
  <si>
    <t>VALID SOLUCOES SA</t>
  </si>
  <si>
    <t>VLID3</t>
  </si>
  <si>
    <t>VLID3 BZ EQUITY</t>
  </si>
  <si>
    <t>BRVIVTACNPR7</t>
  </si>
  <si>
    <t>ST.BR.BB.VIVT4</t>
  </si>
  <si>
    <t>TELEFONICA BRASIL S.A.-PREF</t>
  </si>
  <si>
    <t>VIVT4</t>
  </si>
  <si>
    <t>VIVT4 BZ EQUITY</t>
  </si>
  <si>
    <t>VIN.L</t>
  </si>
  <si>
    <t>BBG000BBTPF9</t>
  </si>
  <si>
    <t>GB0008484718</t>
  </si>
  <si>
    <t>0848471</t>
  </si>
  <si>
    <t>ST.GB.L.VIN</t>
  </si>
  <si>
    <t>VALUE AND INCOME TRUST PLC</t>
  </si>
  <si>
    <t>VIN</t>
  </si>
  <si>
    <t>VIN LN EQUITY</t>
  </si>
  <si>
    <t>MX01VE0M0003</t>
  </si>
  <si>
    <t>ST.MX.MX.VESTA</t>
  </si>
  <si>
    <t>CORP INMOBILIARIA VESTA SAB</t>
  </si>
  <si>
    <t>REAL EST AGENT</t>
  </si>
  <si>
    <t>VESTA</t>
  </si>
  <si>
    <t>VESTA MM EQUITY</t>
  </si>
  <si>
    <t>BBG0077NPWP1</t>
  </si>
  <si>
    <t>IE00BKX55S42</t>
  </si>
  <si>
    <t>ST.GB.L.VERX</t>
  </si>
  <si>
    <t>VANG FTSE DEX EURD</t>
  </si>
  <si>
    <t>EUROPE EX UK</t>
  </si>
  <si>
    <t>VERX</t>
  </si>
  <si>
    <t>VERX LN EQUITY</t>
  </si>
  <si>
    <t>VERS.L</t>
  </si>
  <si>
    <t>VERS LN EQUITY</t>
  </si>
  <si>
    <t>USU9221J1098</t>
  </si>
  <si>
    <t>BX7RSG6</t>
  </si>
  <si>
    <t>ST.GB.L.VERS</t>
  </si>
  <si>
    <t>VERSEON CORP</t>
  </si>
  <si>
    <t>VERS</t>
  </si>
  <si>
    <t>VEIL.L</t>
  </si>
  <si>
    <t>BBG00D8KRDD6</t>
  </si>
  <si>
    <t>VEIL LN EQUITY</t>
  </si>
  <si>
    <t>KYG9361H1092</t>
  </si>
  <si>
    <t>BD9X204</t>
  </si>
  <si>
    <t>ST.GB.L.VEIL</t>
  </si>
  <si>
    <t>VIETNAM ENTERPRISE INV LTD-C</t>
  </si>
  <si>
    <t>EMERGING MARKETS</t>
  </si>
  <si>
    <t>VEIL</t>
  </si>
  <si>
    <t>VEEV.O</t>
  </si>
  <si>
    <t>BBG001CGB489</t>
  </si>
  <si>
    <t>VEEV US EQUITY</t>
  </si>
  <si>
    <t>US9224751084</t>
  </si>
  <si>
    <t>BFH3N85</t>
  </si>
  <si>
    <t>922475108</t>
  </si>
  <si>
    <t>ST.US.US.VEEV</t>
  </si>
  <si>
    <t>VEEVA SYSTEMS INC-CLASS A</t>
  </si>
  <si>
    <t>PREPAKG SOFTW</t>
  </si>
  <si>
    <t>VEEV</t>
  </si>
  <si>
    <t>VED.L</t>
  </si>
  <si>
    <t>GB0033277061</t>
  </si>
  <si>
    <t>3327706</t>
  </si>
  <si>
    <t>ST.GB.L.VED</t>
  </si>
  <si>
    <t>VEDANTA RESOURCES PLC</t>
  </si>
  <si>
    <t>VED</t>
  </si>
  <si>
    <t>VED LN EQUITY</t>
  </si>
  <si>
    <t>VEC.L</t>
  </si>
  <si>
    <t>GB00B01D1K48</t>
  </si>
  <si>
    <t>B01D1K4</t>
  </si>
  <si>
    <t>ST.GB.L.VEC</t>
  </si>
  <si>
    <t>VECTURA GROUP PLC</t>
  </si>
  <si>
    <t>VEC</t>
  </si>
  <si>
    <t>VEC LN EQUITY</t>
  </si>
  <si>
    <t>VCT.L</t>
  </si>
  <si>
    <t>GB0009292243</t>
  </si>
  <si>
    <t>0929224</t>
  </si>
  <si>
    <t>ST.GB.L.VCT</t>
  </si>
  <si>
    <t>VICTREX PLC</t>
  </si>
  <si>
    <t>VCT LN EQUITY</t>
  </si>
  <si>
    <t>BBG001BN0DG8</t>
  </si>
  <si>
    <t>INE200M01039</t>
  </si>
  <si>
    <t>ST.IN.NS.VBL</t>
  </si>
  <si>
    <t>VARUN BEVERAGES LTD</t>
  </si>
  <si>
    <t>2086</t>
  </si>
  <si>
    <t>BOTL/CAN SFT D</t>
  </si>
  <si>
    <t>VBL</t>
  </si>
  <si>
    <t>VBL IN EQUITY</t>
  </si>
  <si>
    <t>VAR</t>
  </si>
  <si>
    <t>US92220P1057</t>
  </si>
  <si>
    <t>2927516</t>
  </si>
  <si>
    <t>92220P105</t>
  </si>
  <si>
    <t>ST.US.US.VAR</t>
  </si>
  <si>
    <t>VARIAN MEDICAL SYSTEMS INC</t>
  </si>
  <si>
    <t>ELECTROMD EQUI</t>
  </si>
  <si>
    <t>VAR LN EQUITY</t>
  </si>
  <si>
    <t>V</t>
  </si>
  <si>
    <t>US92826C8394</t>
  </si>
  <si>
    <t>B2PZN04</t>
  </si>
  <si>
    <t>92826C839</t>
  </si>
  <si>
    <t>ST.US.US.V</t>
  </si>
  <si>
    <t>VISA INC-CLASS A SHARES</t>
  </si>
  <si>
    <t>BUSINESS SVC</t>
  </si>
  <si>
    <t>V US EQUITY</t>
  </si>
  <si>
    <t>UU.L</t>
  </si>
  <si>
    <t>GB00B39J2M42</t>
  </si>
  <si>
    <t>B39J2M4</t>
  </si>
  <si>
    <t>ST.GB.L.UU</t>
  </si>
  <si>
    <t>UNITED UTILITIES GROUP PLC</t>
  </si>
  <si>
    <t>UU</t>
  </si>
  <si>
    <t>UU LN EQUITY</t>
  </si>
  <si>
    <t>BBG000BV4XJ1</t>
  </si>
  <si>
    <t>US91307C1027</t>
  </si>
  <si>
    <t>91307C102</t>
  </si>
  <si>
    <t>ST.US.US.UTHR</t>
  </si>
  <si>
    <t>UNITED THERAPEUTICS CORP</t>
  </si>
  <si>
    <t>UTHR</t>
  </si>
  <si>
    <t>UTHR US EQUITY</t>
  </si>
  <si>
    <t>UTG.L</t>
  </si>
  <si>
    <t>GB0006928617</t>
  </si>
  <si>
    <t>0692861</t>
  </si>
  <si>
    <t>ST.GB.L.UTG</t>
  </si>
  <si>
    <t>UNITE GROUP PLC</t>
  </si>
  <si>
    <t>UTG</t>
  </si>
  <si>
    <t>UTG LN EQUITY</t>
  </si>
  <si>
    <t>BBG000PZ2JC7</t>
  </si>
  <si>
    <t>INE481G01011</t>
  </si>
  <si>
    <t>ST.IN.NS.UTCEM</t>
  </si>
  <si>
    <t>ULTRATECH CEMENT LTD</t>
  </si>
  <si>
    <t>UTCEM</t>
  </si>
  <si>
    <t>UTCEM IN EQUITY</t>
  </si>
  <si>
    <t>BBG000BXMFC3</t>
  </si>
  <si>
    <t>US9113631090</t>
  </si>
  <si>
    <t>2134781</t>
  </si>
  <si>
    <t>911363109</t>
  </si>
  <si>
    <t>ST.US.US.URI</t>
  </si>
  <si>
    <t>UNITED RENTALS INC</t>
  </si>
  <si>
    <t>EQUI RENT NEC</t>
  </si>
  <si>
    <t>URI</t>
  </si>
  <si>
    <t>URI US EQUITY</t>
  </si>
  <si>
    <t>ST.US.US.UPM</t>
  </si>
  <si>
    <t>UPM</t>
  </si>
  <si>
    <t>UPM.US</t>
  </si>
  <si>
    <t>BBG000GM9CH9</t>
  </si>
  <si>
    <t>FI0009005987</t>
  </si>
  <si>
    <t>ST.FI.HE.UPM</t>
  </si>
  <si>
    <t>UPM-KYMMENE OYJ</t>
  </si>
  <si>
    <t>2621</t>
  </si>
  <si>
    <t>PAPER MILLS</t>
  </si>
  <si>
    <t>OMX HELSINKI</t>
  </si>
  <si>
    <t>UPM FH EQUITY</t>
  </si>
  <si>
    <t>UPGS.L</t>
  </si>
  <si>
    <t>GB00BYX7MG58</t>
  </si>
  <si>
    <t>BYX7MG5</t>
  </si>
  <si>
    <t>ST.GB.L.UPGS</t>
  </si>
  <si>
    <t>UP GLOBAL SOURCING HOLDING</t>
  </si>
  <si>
    <t>HOLDING CO NEC</t>
  </si>
  <si>
    <t>UPGS</t>
  </si>
  <si>
    <t>UPGS LN EQUITY</t>
  </si>
  <si>
    <t>BBG000BSTSN7</t>
  </si>
  <si>
    <t>INE405E01023</t>
  </si>
  <si>
    <t>ST.IN.NS.UNOMINDA</t>
  </si>
  <si>
    <t>UNO MINDA LTD</t>
  </si>
  <si>
    <t>UNOMINDA</t>
  </si>
  <si>
    <t>UNOMINDA IN EQUITY</t>
  </si>
  <si>
    <t>UNIR.MI</t>
  </si>
  <si>
    <t>UNIR IM EQUITY</t>
  </si>
  <si>
    <t>IT0005239881</t>
  </si>
  <si>
    <t>BDCVSL8</t>
  </si>
  <si>
    <t>ST.IT.MI.UNIR</t>
  </si>
  <si>
    <t>UNIEURO SPA</t>
  </si>
  <si>
    <t>UNIR</t>
  </si>
  <si>
    <t>ULVR.L</t>
  </si>
  <si>
    <t>GB00B10RZP78</t>
  </si>
  <si>
    <t>B10RZP7</t>
  </si>
  <si>
    <t>ST.GB.L.ULVR</t>
  </si>
  <si>
    <t>UNILEVER PLC</t>
  </si>
  <si>
    <t>COSMETICS</t>
  </si>
  <si>
    <t>ULVR</t>
  </si>
  <si>
    <t>ULVR LN EQUITY</t>
  </si>
  <si>
    <t>ULE.L</t>
  </si>
  <si>
    <t>GB0009123323</t>
  </si>
  <si>
    <t>0912332</t>
  </si>
  <si>
    <t>ST.GB.L.ULE</t>
  </si>
  <si>
    <t>ULTRA ELECTRONICS HDG.</t>
  </si>
  <si>
    <t>ULE</t>
  </si>
  <si>
    <t>ULE LN EQUITY</t>
  </si>
  <si>
    <t>UKX</t>
  </si>
  <si>
    <t>BBG000HS1CN6</t>
  </si>
  <si>
    <t>UKX INDEX</t>
  </si>
  <si>
    <t>GB0001383545</t>
  </si>
  <si>
    <t>ST.GB.UN.UKX.I</t>
  </si>
  <si>
    <t>FTSE 100 INDEX</t>
  </si>
  <si>
    <t>UKML.L</t>
  </si>
  <si>
    <t>BBG009JGDL21</t>
  </si>
  <si>
    <t>GG00BXDZMK63</t>
  </si>
  <si>
    <t>BXDZMK6</t>
  </si>
  <si>
    <t>ST.GB.L.UKML</t>
  </si>
  <si>
    <t>UK MORTGAGES LTD</t>
  </si>
  <si>
    <t>UKML</t>
  </si>
  <si>
    <t>UKML LN EQUITY</t>
  </si>
  <si>
    <t>UKCM.L</t>
  </si>
  <si>
    <t>GB00B19Z2J52</t>
  </si>
  <si>
    <t>B19Z2J5</t>
  </si>
  <si>
    <t>ST.GB.L.UKCM</t>
  </si>
  <si>
    <t>UK COMMERCIAL PROPERTY TRUST</t>
  </si>
  <si>
    <t>UKCM</t>
  </si>
  <si>
    <t>UKCM LN EQUITY</t>
  </si>
  <si>
    <t>US90400P1012</t>
  </si>
  <si>
    <t>90400P101</t>
  </si>
  <si>
    <t>ST.US.US.UGP</t>
  </si>
  <si>
    <t>ULTRAPAR PARTICPAC-SPON ADR</t>
  </si>
  <si>
    <t>UGP</t>
  </si>
  <si>
    <t>UGP US EQUITY</t>
  </si>
  <si>
    <t>UDG.L</t>
  </si>
  <si>
    <t>IE0033024807</t>
  </si>
  <si>
    <t>3302480</t>
  </si>
  <si>
    <t>ST.GB.L.UDG</t>
  </si>
  <si>
    <t>UDG HEALTHCARE PLC</t>
  </si>
  <si>
    <t>UDG</t>
  </si>
  <si>
    <t>UDG LN EQUITY</t>
  </si>
  <si>
    <t>UBM.L</t>
  </si>
  <si>
    <t>JE00BD9WR069</t>
  </si>
  <si>
    <t>BD9WR06</t>
  </si>
  <si>
    <t>ST.GB.L.UBM</t>
  </si>
  <si>
    <t>UBM</t>
  </si>
  <si>
    <t>UBM LN EQUITY</t>
  </si>
  <si>
    <t>TYMN.L</t>
  </si>
  <si>
    <t>GB00B29H4253</t>
  </si>
  <si>
    <t>B29H425</t>
  </si>
  <si>
    <t>ST.GB.L.TYMN</t>
  </si>
  <si>
    <t>TYMAN PLC</t>
  </si>
  <si>
    <t>TYMN</t>
  </si>
  <si>
    <t>TYMN LN EQUITY</t>
  </si>
  <si>
    <t>ST.US.US.TXN2</t>
  </si>
  <si>
    <t>TXN</t>
  </si>
  <si>
    <t>ST.US.US.TXN</t>
  </si>
  <si>
    <t>TXN.US</t>
  </si>
  <si>
    <t>BBG000BVV7G1</t>
  </si>
  <si>
    <t>US8825081040</t>
  </si>
  <si>
    <t>2885409</t>
  </si>
  <si>
    <t>882508104</t>
  </si>
  <si>
    <t>TEXAS INSTRUMENTS INC</t>
  </si>
  <si>
    <t>3674</t>
  </si>
  <si>
    <t>SEMICONDUCTORS</t>
  </si>
  <si>
    <t>TXN US EQUITY</t>
  </si>
  <si>
    <t>TW.L</t>
  </si>
  <si>
    <t>GB0008782301</t>
  </si>
  <si>
    <t>0878230</t>
  </si>
  <si>
    <t>ST.GB.L.TW</t>
  </si>
  <si>
    <t>TAYLOR WIMPEY PLC</t>
  </si>
  <si>
    <t>TW LN EQUITY</t>
  </si>
  <si>
    <t>TUI.L</t>
  </si>
  <si>
    <t>DE000TUAG000</t>
  </si>
  <si>
    <t>B11LJN4</t>
  </si>
  <si>
    <t>ST.GB.L.TUI</t>
  </si>
  <si>
    <t>TUI AG-DI</t>
  </si>
  <si>
    <t>TUI</t>
  </si>
  <si>
    <t>TUI LN EQUITY</t>
  </si>
  <si>
    <t>BBG01JVMQ2M7</t>
  </si>
  <si>
    <t>IE000P7C7930</t>
  </si>
  <si>
    <t>BMDB3D7</t>
  </si>
  <si>
    <t>ST.GB.L.TUGB</t>
  </si>
  <si>
    <t>TABULA EUR ULT-SHRT IG PAB</t>
  </si>
  <si>
    <t>TUGB</t>
  </si>
  <si>
    <t>TUGB LN EQUITY</t>
  </si>
  <si>
    <t>BBG000D0Z6J2</t>
  </si>
  <si>
    <t>INE155A01022</t>
  </si>
  <si>
    <t>ST.IN.NS.TTMT</t>
  </si>
  <si>
    <t>TTMT</t>
  </si>
  <si>
    <t>TTMT IN EQUITY</t>
  </si>
  <si>
    <t>US8765685024</t>
  </si>
  <si>
    <t>876568502</t>
  </si>
  <si>
    <t>ST.US.US.TTM</t>
  </si>
  <si>
    <t>TATA MOTORS LTD-SPON ADR</t>
  </si>
  <si>
    <t>TTM</t>
  </si>
  <si>
    <t>TTM US EQUITY</t>
  </si>
  <si>
    <t>TTK.DE</t>
  </si>
  <si>
    <t>TTK GY EQUITY</t>
  </si>
  <si>
    <t>DE0007446007</t>
  </si>
  <si>
    <t>5769470</t>
  </si>
  <si>
    <t>ST.DE.DE.TTK</t>
  </si>
  <si>
    <t>TAKKT AG</t>
  </si>
  <si>
    <t>TTK</t>
  </si>
  <si>
    <t>TSTL.L</t>
  </si>
  <si>
    <t>BBG000BL6129</t>
  </si>
  <si>
    <t>TSTL LN EQUITY</t>
  </si>
  <si>
    <t>GB00B07RVT99</t>
  </si>
  <si>
    <t>B07RVT9</t>
  </si>
  <si>
    <t>ST.GB.L.TSTL</t>
  </si>
  <si>
    <t>TRISTEL PLC</t>
  </si>
  <si>
    <t>TSTL</t>
  </si>
  <si>
    <t>TSM</t>
  </si>
  <si>
    <t>BBG000BD8ZK0</t>
  </si>
  <si>
    <t>TSM US EQUITY</t>
  </si>
  <si>
    <t>US8740391003</t>
  </si>
  <si>
    <t>2113382</t>
  </si>
  <si>
    <t>874039100</t>
  </si>
  <si>
    <t>ST.US.US.TSM</t>
  </si>
  <si>
    <t>TAIWAN SEMICONDUCTOR-SP ADR</t>
  </si>
  <si>
    <t>TSLA.O</t>
  </si>
  <si>
    <t>BBG000N9MNX3</t>
  </si>
  <si>
    <t>TSLA US EQUITY</t>
  </si>
  <si>
    <t>US88160R1014</t>
  </si>
  <si>
    <t>B616C79</t>
  </si>
  <si>
    <t>88160R101</t>
  </si>
  <si>
    <t>ST.US.US.TSLA</t>
  </si>
  <si>
    <t>TESLA INC</t>
  </si>
  <si>
    <t>VEHIC/CAR BODY</t>
  </si>
  <si>
    <t>TSLA</t>
  </si>
  <si>
    <t>GB0008847096</t>
  </si>
  <si>
    <t>TESCO PLC</t>
  </si>
  <si>
    <t>TSCO LN EQUITY</t>
  </si>
  <si>
    <t>US88031M1099</t>
  </si>
  <si>
    <t>88031M109</t>
  </si>
  <si>
    <t>ST.US.US.TS</t>
  </si>
  <si>
    <t>TENARIS SA-ADR</t>
  </si>
  <si>
    <t>BLAST FUR/MILL</t>
  </si>
  <si>
    <t>TS</t>
  </si>
  <si>
    <t>TS US EQUITY</t>
  </si>
  <si>
    <t>TRY.L</t>
  </si>
  <si>
    <t>GB0009064097</t>
  </si>
  <si>
    <t>0906409</t>
  </si>
  <si>
    <t>ST.GB.L.TRY</t>
  </si>
  <si>
    <t>TR PROPERTY INVESTMENT TRUST</t>
  </si>
  <si>
    <t>TRY</t>
  </si>
  <si>
    <t>TRY LN EQUITY</t>
  </si>
  <si>
    <t>ST.US.US.TRN</t>
  </si>
  <si>
    <t>TRN</t>
  </si>
  <si>
    <t>TRN.US</t>
  </si>
  <si>
    <t>BBG000BBM454</t>
  </si>
  <si>
    <t>IT0003242622</t>
  </si>
  <si>
    <t>ST.IT.MI.TRN</t>
  </si>
  <si>
    <t>TERNA-RETE ELETTRICA NAZIONA</t>
  </si>
  <si>
    <t>TRN IM EQUITY</t>
  </si>
  <si>
    <t>TRMDA DC EQUITY</t>
  </si>
  <si>
    <t>GB00BZ3CNK81</t>
  </si>
  <si>
    <t>BZ3CNK8</t>
  </si>
  <si>
    <t>ST.DK.CO.TRMDA</t>
  </si>
  <si>
    <t>TORM PLC</t>
  </si>
  <si>
    <t>TRMDA</t>
  </si>
  <si>
    <t>OMX COPENHAGEN</t>
  </si>
  <si>
    <t>DKK</t>
  </si>
  <si>
    <t>BBG00Y4RPMM1</t>
  </si>
  <si>
    <t>KYG9103H1020</t>
  </si>
  <si>
    <t>BN0TDR5</t>
  </si>
  <si>
    <t>ST.US.US.TRIT</t>
  </si>
  <si>
    <t>TRITERRAS INC-CLASS A</t>
  </si>
  <si>
    <t>TRIT</t>
  </si>
  <si>
    <t>TRIT US EQUITY</t>
  </si>
  <si>
    <t>TPK.L</t>
  </si>
  <si>
    <t>GB0007739609</t>
  </si>
  <si>
    <t>0773960</t>
  </si>
  <si>
    <t>ST.GB.L.TPK</t>
  </si>
  <si>
    <t>TRAVIS PERKINS PLC</t>
  </si>
  <si>
    <t>TPK</t>
  </si>
  <si>
    <t>TPK LN EQUITY</t>
  </si>
  <si>
    <t>TOUP.PA</t>
  </si>
  <si>
    <t>TOUP FP EQUITY</t>
  </si>
  <si>
    <t>FR0000033003</t>
  </si>
  <si>
    <t>5508974</t>
  </si>
  <si>
    <t>ST.FR.PA.TOUP</t>
  </si>
  <si>
    <t>TOUAX</t>
  </si>
  <si>
    <t>TOUP</t>
  </si>
  <si>
    <t>PARIS SE</t>
  </si>
  <si>
    <t>BRTOTSACNOR8</t>
  </si>
  <si>
    <t>ST.BR.BB.TOTS3</t>
  </si>
  <si>
    <t>TOTVS SA</t>
  </si>
  <si>
    <t>TOTS3</t>
  </si>
  <si>
    <t>TOTS3 BZ EQUITY</t>
  </si>
  <si>
    <t>TORO.L</t>
  </si>
  <si>
    <t>TORO LN EQUITY</t>
  </si>
  <si>
    <t>GG00BWBSDM98</t>
  </si>
  <si>
    <t>BWBSDM9</t>
  </si>
  <si>
    <t>ST.GB.L.TORO</t>
  </si>
  <si>
    <t>CHENAVARI TORO INCOME FUND L</t>
  </si>
  <si>
    <t>TORO</t>
  </si>
  <si>
    <t>TNI.L</t>
  </si>
  <si>
    <t>GB0009039941</t>
  </si>
  <si>
    <t>0903994</t>
  </si>
  <si>
    <t>ST.GB.L.TNI</t>
  </si>
  <si>
    <t>TRINITY MIRROR PLC</t>
  </si>
  <si>
    <t>NEWSPAPER PUBL</t>
  </si>
  <si>
    <t>TNI</t>
  </si>
  <si>
    <t>TNI LN EQUITY</t>
  </si>
  <si>
    <t>TNET.O</t>
  </si>
  <si>
    <t>BBG0065XKWZ7</t>
  </si>
  <si>
    <t>TNET UN EQUITY</t>
  </si>
  <si>
    <t>US8962881079</t>
  </si>
  <si>
    <t>2693914</t>
  </si>
  <si>
    <t>896288107</t>
  </si>
  <si>
    <t>ST.US.US.TNET</t>
  </si>
  <si>
    <t>TRINET GROUP INC</t>
  </si>
  <si>
    <t>TNET</t>
  </si>
  <si>
    <t>NYSE</t>
  </si>
  <si>
    <t>BBG000C4RVP2</t>
  </si>
  <si>
    <t>INE152A01029</t>
  </si>
  <si>
    <t>ST.IN.NS.TMX</t>
  </si>
  <si>
    <t>THERMAX LTD</t>
  </si>
  <si>
    <t>TMX</t>
  </si>
  <si>
    <t>TMX IN EQUITY</t>
  </si>
  <si>
    <t>TMPL.L</t>
  </si>
  <si>
    <t>GB0008825324</t>
  </si>
  <si>
    <t>0882532</t>
  </si>
  <si>
    <t>ST.GB.L.TMPL</t>
  </si>
  <si>
    <t>TEMPLE BAR INVESTMENT TRUST</t>
  </si>
  <si>
    <t>TMPL</t>
  </si>
  <si>
    <t>TMPL LN EQUITY</t>
  </si>
  <si>
    <t>US88034P1093</t>
  </si>
  <si>
    <t>88034P109</t>
  </si>
  <si>
    <t>ST.US.US.TME</t>
  </si>
  <si>
    <t>TENCENT MUSIC ENTERTAINM-ADR</t>
  </si>
  <si>
    <t>TME</t>
  </si>
  <si>
    <t>TME US EQUITY</t>
  </si>
  <si>
    <t>TLW.L</t>
  </si>
  <si>
    <t>GB0001500809</t>
  </si>
  <si>
    <t>0150080</t>
  </si>
  <si>
    <t>ST.GB.L.TLW</t>
  </si>
  <si>
    <t>TULLOW OIL PLC</t>
  </si>
  <si>
    <t>TLW</t>
  </si>
  <si>
    <t>TLW LN EQUITY</t>
  </si>
  <si>
    <t>BBG000BSZXP7</t>
  </si>
  <si>
    <t>ID1000129000</t>
  </si>
  <si>
    <t>ST.ID.JK.TLKM</t>
  </si>
  <si>
    <t>TELKOM INDONESIA PERSERO TBK</t>
  </si>
  <si>
    <t>TLKM</t>
  </si>
  <si>
    <t>IDX</t>
  </si>
  <si>
    <t>IDR</t>
  </si>
  <si>
    <t>TLKM IJ EQUITY</t>
  </si>
  <si>
    <t>BBG000BGSPR6</t>
  </si>
  <si>
    <t>INE716B01029</t>
  </si>
  <si>
    <t>BRK3T77</t>
  </si>
  <si>
    <t>ST.IN.NS.TIPSMUSI</t>
  </si>
  <si>
    <t>TIPS MUSIC LTD</t>
  </si>
  <si>
    <t>TIPSMUSI</t>
  </si>
  <si>
    <t>TIPSMUSI IN EQUITY</t>
  </si>
  <si>
    <t>BBG000BMG9B9</t>
  </si>
  <si>
    <t>BRTIMSACNOR5</t>
  </si>
  <si>
    <t>BN71RB6</t>
  </si>
  <si>
    <t>ST.BR.BB.TIMS3</t>
  </si>
  <si>
    <t>TIM SA</t>
  </si>
  <si>
    <t>TIMS3</t>
  </si>
  <si>
    <t>TIMS3 BZ EQUITY</t>
  </si>
  <si>
    <t>TFG.AS</t>
  </si>
  <si>
    <t>BBG000R2FL93</t>
  </si>
  <si>
    <t>TFG NA EQUITY</t>
  </si>
  <si>
    <t>GG00B1RMC548</t>
  </si>
  <si>
    <t>B1RMC54</t>
  </si>
  <si>
    <t>ST.NL.AS.TFG</t>
  </si>
  <si>
    <t>TETRAGON FINANCIAL GROUP LTD</t>
  </si>
  <si>
    <t>TFG</t>
  </si>
  <si>
    <t>TFG.L</t>
  </si>
  <si>
    <t>BBG00BDKH2N8</t>
  </si>
  <si>
    <t>B28ZZS3</t>
  </si>
  <si>
    <t>ST.GB.L.TFG</t>
  </si>
  <si>
    <t>TFG LN EQUITY</t>
  </si>
  <si>
    <t>TET.L</t>
  </si>
  <si>
    <t>BBG000BB41Y8</t>
  </si>
  <si>
    <t>TET LN EQUITY</t>
  </si>
  <si>
    <t>GB00BKS7YK08</t>
  </si>
  <si>
    <t>BKS7YK0</t>
  </si>
  <si>
    <t>ST.GB.L.TET</t>
  </si>
  <si>
    <t>TREATT PLC</t>
  </si>
  <si>
    <t>TET</t>
  </si>
  <si>
    <t>TEP.L</t>
  </si>
  <si>
    <t>GB0008794710</t>
  </si>
  <si>
    <t>0879471</t>
  </si>
  <si>
    <t>ST.GB.L.TEP</t>
  </si>
  <si>
    <t>TELECOM PLUS PLC</t>
  </si>
  <si>
    <t>TEP</t>
  </si>
  <si>
    <t>TEP LN EQUITY</t>
  </si>
  <si>
    <t>TEM.L</t>
  </si>
  <si>
    <t>GB0008829292</t>
  </si>
  <si>
    <t>0882929</t>
  </si>
  <si>
    <t>ST.GB.L.TEM</t>
  </si>
  <si>
    <t>TEMPLETON EMERGING MARKETS-O</t>
  </si>
  <si>
    <t>TEM</t>
  </si>
  <si>
    <t>TEM LN EQUITY</t>
  </si>
  <si>
    <t>BBG000BBPV51</t>
  </si>
  <si>
    <t>NO0010063308</t>
  </si>
  <si>
    <t>ST.NO.OL.TEL</t>
  </si>
  <si>
    <t>TELENOR ASA</t>
  </si>
  <si>
    <t>TEL</t>
  </si>
  <si>
    <t>TEL NO EQUITY</t>
  </si>
  <si>
    <t>TEG.L</t>
  </si>
  <si>
    <t>GB00BF020D33</t>
  </si>
  <si>
    <t>BF020D3</t>
  </si>
  <si>
    <t>ST.GB.L.TEG</t>
  </si>
  <si>
    <t>TEN ENTERTAINMENT GROUP PLC</t>
  </si>
  <si>
    <t>TEG</t>
  </si>
  <si>
    <t>TEG LN EQUITY</t>
  </si>
  <si>
    <t>TEF.L</t>
  </si>
  <si>
    <t>GB0031022154</t>
  </si>
  <si>
    <t>3102215</t>
  </si>
  <si>
    <t>ST.GB.L.TEF</t>
  </si>
  <si>
    <t>TELFORD HOMES PLC</t>
  </si>
  <si>
    <t>TEF</t>
  </si>
  <si>
    <t>TEF LN EQUITY</t>
  </si>
  <si>
    <t>TED.L</t>
  </si>
  <si>
    <t>GB0001048619</t>
  </si>
  <si>
    <t>0104861</t>
  </si>
  <si>
    <t>ST.GB.L.TED</t>
  </si>
  <si>
    <t>TED BAKER PLC</t>
  </si>
  <si>
    <t>TED</t>
  </si>
  <si>
    <t>TED LN EQUITY</t>
  </si>
  <si>
    <t>BBG00Z9BQ090</t>
  </si>
  <si>
    <t>JE00BM90BX45</t>
  </si>
  <si>
    <t>ST.GB.L.TEAM</t>
  </si>
  <si>
    <t>TEAM PLC</t>
  </si>
  <si>
    <t>TEAM</t>
  </si>
  <si>
    <t>TEAM LN EQUITY</t>
  </si>
  <si>
    <t>BBG00DQ4QC54</t>
  </si>
  <si>
    <t>IE00BZ6VKP67</t>
  </si>
  <si>
    <t>BZ6VKP6</t>
  </si>
  <si>
    <t>ST.IE.I.TDWHFCA</t>
  </si>
  <si>
    <t>TITAN HYBRD CAP BND-A GDP A</t>
  </si>
  <si>
    <t>TDWHFCA</t>
  </si>
  <si>
    <t>TDWHFCA ID EQUITY</t>
  </si>
  <si>
    <t>BBG000Q0WCK6</t>
  </si>
  <si>
    <t>INE467B01029</t>
  </si>
  <si>
    <t>ST.IN.NS.TCS</t>
  </si>
  <si>
    <t>TATA CONSULTANCY SVCS LTD</t>
  </si>
  <si>
    <t>TCS</t>
  </si>
  <si>
    <t>TCS IN EQUITY</t>
  </si>
  <si>
    <t>ZAE000167391</t>
  </si>
  <si>
    <t>ST.ZA.JO.TCP</t>
  </si>
  <si>
    <t>TRANSACTION CAPITAL</t>
  </si>
  <si>
    <t>TCP</t>
  </si>
  <si>
    <t>TCP SJ EQUITY</t>
  </si>
  <si>
    <t>TCG.L</t>
  </si>
  <si>
    <t>GB00B1VYCH82</t>
  </si>
  <si>
    <t>B1VYCH8</t>
  </si>
  <si>
    <t>ST.GB.L.TCG</t>
  </si>
  <si>
    <t>THOMAS COOK GROUP PLC</t>
  </si>
  <si>
    <t>TCG</t>
  </si>
  <si>
    <t>TCG LN EQUITY</t>
  </si>
  <si>
    <t>TCAP.L</t>
  </si>
  <si>
    <t>GB00B1H0DZ51</t>
  </si>
  <si>
    <t>B1H0DZ5</t>
  </si>
  <si>
    <t>ST.GB.L.TCAP</t>
  </si>
  <si>
    <t>TP ICAP PLC</t>
  </si>
  <si>
    <t>TCAP</t>
  </si>
  <si>
    <t>TCAP LN EQUITY</t>
  </si>
  <si>
    <t>TBUKEFI.L</t>
  </si>
  <si>
    <t>TBUKEFI LN EQUITY</t>
  </si>
  <si>
    <t>GB00B7MF2Y92</t>
  </si>
  <si>
    <t>B7MF2Y9</t>
  </si>
  <si>
    <t>ST.GB.L.TBUKEFI</t>
  </si>
  <si>
    <t>VT EPIC UK EQ MRKT -FI</t>
  </si>
  <si>
    <t>TBUKEFI</t>
  </si>
  <si>
    <t>TBUKEFA.L</t>
  </si>
  <si>
    <t>GB00B6RPQL25</t>
  </si>
  <si>
    <t>B6RPQL2</t>
  </si>
  <si>
    <t>ST.GB.L.TBUKEFA</t>
  </si>
  <si>
    <t>VT GARRAWAY UK EQ MARKET-FA</t>
  </si>
  <si>
    <t>TBUKEFA</t>
  </si>
  <si>
    <t>TBUKEFA LN EQUITY</t>
  </si>
  <si>
    <t>TATE.L</t>
  </si>
  <si>
    <t>GB0008754136</t>
  </si>
  <si>
    <t>0875413</t>
  </si>
  <si>
    <t>ST.GB.L.TATE</t>
  </si>
  <si>
    <t>TATE &amp; LYLE PLC</t>
  </si>
  <si>
    <t>SUGARCANE BEET</t>
  </si>
  <si>
    <t>TATE</t>
  </si>
  <si>
    <t>TATE LN EQUITY</t>
  </si>
  <si>
    <t>TAM LN EQUITY</t>
  </si>
  <si>
    <t>GB00BYX1P358</t>
  </si>
  <si>
    <t>BYX1P35</t>
  </si>
  <si>
    <t>ST.GB.LI.TAM</t>
  </si>
  <si>
    <t>TATTON ASSET MANAGEMENT PLC</t>
  </si>
  <si>
    <t>TAM</t>
  </si>
  <si>
    <t>BBG00JPH4HQ3</t>
  </si>
  <si>
    <t>US87484T1088</t>
  </si>
  <si>
    <t>BDT56V9</t>
  </si>
  <si>
    <t>87484T108</t>
  </si>
  <si>
    <t>ST.US.US.TALO</t>
  </si>
  <si>
    <t>TALOS ENERGY INC</t>
  </si>
  <si>
    <t>TALO</t>
  </si>
  <si>
    <t>TALO US EQUITY</t>
  </si>
  <si>
    <t>TALK.L</t>
  </si>
  <si>
    <t>GB00B4YCDF59</t>
  </si>
  <si>
    <t>B4YCDF5</t>
  </si>
  <si>
    <t>ST.GB.L.TALK</t>
  </si>
  <si>
    <t>TALKTALK TELECOM GROUP</t>
  </si>
  <si>
    <t>TALK</t>
  </si>
  <si>
    <t>TALK LN EQUITY</t>
  </si>
  <si>
    <t>TAL.TO</t>
  </si>
  <si>
    <t>TAL CN EQUITY</t>
  </si>
  <si>
    <t>CA71677J1012</t>
  </si>
  <si>
    <t>BG0TC68</t>
  </si>
  <si>
    <t>71677J101</t>
  </si>
  <si>
    <t>ST.CA.TO.TAL</t>
  </si>
  <si>
    <t>PETROTAL CORP</t>
  </si>
  <si>
    <t>CRUDE PETR/NG</t>
  </si>
  <si>
    <t>TAL</t>
  </si>
  <si>
    <t>BBG01209CPM1</t>
  </si>
  <si>
    <t>IE000LZC9NM0</t>
  </si>
  <si>
    <t>BMYGQB0</t>
  </si>
  <si>
    <t>ST.GB.L.TAHY</t>
  </si>
  <si>
    <t>TABULA HAITONG ASIA HY ESG</t>
  </si>
  <si>
    <t>TAHY</t>
  </si>
  <si>
    <t>TAHY LN EQUITY</t>
  </si>
  <si>
    <t>BBG017SJMH81</t>
  </si>
  <si>
    <t>IE000XIITCN5</t>
  </si>
  <si>
    <t>BPG7KW1</t>
  </si>
  <si>
    <t>ST.GB.L.TAGD</t>
  </si>
  <si>
    <t>TAB HAITO ASIA HY ESG GBP-HI</t>
  </si>
  <si>
    <t>TAGD</t>
  </si>
  <si>
    <t>TAGD LN EQUITY</t>
  </si>
  <si>
    <t>BBG013HHSMB5</t>
  </si>
  <si>
    <t>IE000DOZYQJ7</t>
  </si>
  <si>
    <t>BP9SCH0</t>
  </si>
  <si>
    <t>ST.DE.UN.TAEH</t>
  </si>
  <si>
    <t>TAB HAITO ASIA HY ESG EUR-HI</t>
  </si>
  <si>
    <t>TAEH</t>
  </si>
  <si>
    <t>TAEH GY EQUITY</t>
  </si>
  <si>
    <t>BBG000BTVJ25</t>
  </si>
  <si>
    <t>US8718291078</t>
  </si>
  <si>
    <t>871829107</t>
  </si>
  <si>
    <t>ST.US.US.SYY</t>
  </si>
  <si>
    <t>SYSCO CORP</t>
  </si>
  <si>
    <t>5140</t>
  </si>
  <si>
    <t>GROCERIES</t>
  </si>
  <si>
    <t>SYY</t>
  </si>
  <si>
    <t>SYY US EQUITY</t>
  </si>
  <si>
    <t>SYNT.L</t>
  </si>
  <si>
    <t>GB0009887422</t>
  </si>
  <si>
    <t>0988742</t>
  </si>
  <si>
    <t>ST.GB.L.SYNT</t>
  </si>
  <si>
    <t>SYNTHOMER PLC</t>
  </si>
  <si>
    <t>SYNT</t>
  </si>
  <si>
    <t>SYNT LN EQUITY</t>
  </si>
  <si>
    <t>BBG001BT00L7</t>
  </si>
  <si>
    <t>INE398R01022</t>
  </si>
  <si>
    <t>ST.IN.NS.SYNG</t>
  </si>
  <si>
    <t>SYNGENE INTERNATIONAL LTD</t>
  </si>
  <si>
    <t>8731</t>
  </si>
  <si>
    <t>COML RESEARCH</t>
  </si>
  <si>
    <t>SYNG</t>
  </si>
  <si>
    <t>SYNG IN EQUITY</t>
  </si>
  <si>
    <t>SYME.L</t>
  </si>
  <si>
    <t>BBG000QJ6850</t>
  </si>
  <si>
    <t>GB00BFMDJC60</t>
  </si>
  <si>
    <t>BFMDJC6</t>
  </si>
  <si>
    <t>ST.GB.L.SYME</t>
  </si>
  <si>
    <t>SUPPLY@ME CAPITAL PLC</t>
  </si>
  <si>
    <t>SYME</t>
  </si>
  <si>
    <t>SYME LN EQUITY</t>
  </si>
  <si>
    <t>ST.US.US.SYK2</t>
  </si>
  <si>
    <t>SYK</t>
  </si>
  <si>
    <t>ST.US.US.SYK</t>
  </si>
  <si>
    <t>SYK.US</t>
  </si>
  <si>
    <t>US8636671013</t>
  </si>
  <si>
    <t>2853688</t>
  </si>
  <si>
    <t>863667101</t>
  </si>
  <si>
    <t>STRYKER CORP</t>
  </si>
  <si>
    <t>SURG/MED INST</t>
  </si>
  <si>
    <t>SYK US EQUITY</t>
  </si>
  <si>
    <t>SXS.L</t>
  </si>
  <si>
    <t>SXS LN EQUITY</t>
  </si>
  <si>
    <t>GB0003308607</t>
  </si>
  <si>
    <t>0330860</t>
  </si>
  <si>
    <t>ST.GB.L.SXS</t>
  </si>
  <si>
    <t>SPECTRIS PLC</t>
  </si>
  <si>
    <t>SXS</t>
  </si>
  <si>
    <t>SX5E</t>
  </si>
  <si>
    <t>BBG000P5MYD7</t>
  </si>
  <si>
    <t>SX5E INDEX</t>
  </si>
  <si>
    <t>EU0009658145</t>
  </si>
  <si>
    <t>ST.DE.UN.SX5E.I</t>
  </si>
  <si>
    <t>EURO STOXX 50 PRICE EUR</t>
  </si>
  <si>
    <t>SVT.L</t>
  </si>
  <si>
    <t>GB00B1FH8J72</t>
  </si>
  <si>
    <t>B1FH8J7</t>
  </si>
  <si>
    <t>ST.GB.L.SVT</t>
  </si>
  <si>
    <t>SEVERN TRENT PLC</t>
  </si>
  <si>
    <t>SVT</t>
  </si>
  <si>
    <t>SVT LN EQUITY</t>
  </si>
  <si>
    <t>SVS.L</t>
  </si>
  <si>
    <t>GB00B135BJ46</t>
  </si>
  <si>
    <t>B135BJ4</t>
  </si>
  <si>
    <t>ST.GB.L.SVS</t>
  </si>
  <si>
    <t>SAVILLS PLC</t>
  </si>
  <si>
    <t>SVS</t>
  </si>
  <si>
    <t>SVS LN EQUITY</t>
  </si>
  <si>
    <t>SVI.L</t>
  </si>
  <si>
    <t>GB0007892358</t>
  </si>
  <si>
    <t>0789235</t>
  </si>
  <si>
    <t>ST.GB.L.SVI</t>
  </si>
  <si>
    <t>SOLE REALISATION CO PLC</t>
  </si>
  <si>
    <t>MISC INVSTRS</t>
  </si>
  <si>
    <t>SVI</t>
  </si>
  <si>
    <t>SVI LN EQUITY</t>
  </si>
  <si>
    <t>SVH.AX</t>
  </si>
  <si>
    <t>BBG00DGYY8Y7</t>
  </si>
  <si>
    <t>SILVER HERITAGE GRP</t>
  </si>
  <si>
    <t>AU000000SVH6</t>
  </si>
  <si>
    <t>BD82RM9</t>
  </si>
  <si>
    <t>ST.AU.AX.SVH</t>
  </si>
  <si>
    <t>SILVER HERITAGE GROUP LTD</t>
  </si>
  <si>
    <t>OTHER</t>
  </si>
  <si>
    <t>SVH</t>
  </si>
  <si>
    <t>SVH AU EQUITY</t>
  </si>
  <si>
    <t>BBG00XD1R9D7</t>
  </si>
  <si>
    <t>GB00BN29LY68</t>
  </si>
  <si>
    <t>BN29LY6</t>
  </si>
  <si>
    <t>ST.GB.PZ.SVEN</t>
  </si>
  <si>
    <t>S-VENTURES PLC</t>
  </si>
  <si>
    <t>SVEN</t>
  </si>
  <si>
    <t>ICAP ISDX</t>
  </si>
  <si>
    <t>SVEN PZ EQUITY</t>
  </si>
  <si>
    <t>BBG00824DWX0</t>
  </si>
  <si>
    <t>GB00BSKS1M86</t>
  </si>
  <si>
    <t>BSKS1M8</t>
  </si>
  <si>
    <t>ST.GB.L.SUR</t>
  </si>
  <si>
    <t>SURESERVE GROUP PLC</t>
  </si>
  <si>
    <t>SUR LN EQUITY</t>
  </si>
  <si>
    <t>BRSULACDAM12</t>
  </si>
  <si>
    <t>ST.BR.BB.SULA11</t>
  </si>
  <si>
    <t>SUL AMERICA SA - UNITS</t>
  </si>
  <si>
    <t>SULA11</t>
  </si>
  <si>
    <t>SULA11 BZ EQUITY</t>
  </si>
  <si>
    <t>BBG000D0FNZ9</t>
  </si>
  <si>
    <t>INE287B01021</t>
  </si>
  <si>
    <t>ST.IN.NS.SUBR</t>
  </si>
  <si>
    <t>SUBROS LTD</t>
  </si>
  <si>
    <t>SUBR</t>
  </si>
  <si>
    <t>SUBR IN EQUITY</t>
  </si>
  <si>
    <t>BBG00QRWLLM8</t>
  </si>
  <si>
    <t>GB00BHR44S93</t>
  </si>
  <si>
    <t>BHR44S9</t>
  </si>
  <si>
    <t>ST.GB.L.SUACGIG</t>
  </si>
  <si>
    <t>SANDALWOOD UMB-ACORN GROWTHI</t>
  </si>
  <si>
    <t>SUACGIG</t>
  </si>
  <si>
    <t>SUACGIG LN EQUITY</t>
  </si>
  <si>
    <t>STU.L</t>
  </si>
  <si>
    <t>STU LN EQUITY</t>
  </si>
  <si>
    <t>GB00B8B4R053</t>
  </si>
  <si>
    <t>B8B4R05</t>
  </si>
  <si>
    <t>ST.GB.L.STU</t>
  </si>
  <si>
    <t>FINDEL PLC</t>
  </si>
  <si>
    <t>STU</t>
  </si>
  <si>
    <t>STRL.L</t>
  </si>
  <si>
    <t>STRL LN EQUITY</t>
  </si>
  <si>
    <t>GB00BFX0W490</t>
  </si>
  <si>
    <t>BFX0W49</t>
  </si>
  <si>
    <t>ST.GB.L.STRL</t>
  </si>
  <si>
    <t>STIRLING INDUSTRIES PLC</t>
  </si>
  <si>
    <t>STRL</t>
  </si>
  <si>
    <t>STOB.L</t>
  </si>
  <si>
    <t>GB00B03HDJ73</t>
  </si>
  <si>
    <t>B03HDJ7</t>
  </si>
  <si>
    <t>ST.GB.L.STOB</t>
  </si>
  <si>
    <t>STOBART GROUP LTD</t>
  </si>
  <si>
    <t>STOB</t>
  </si>
  <si>
    <t>STOB LN EQUITY</t>
  </si>
  <si>
    <t>NL0000226223</t>
  </si>
  <si>
    <t>ST.FR.PA.STMPA</t>
  </si>
  <si>
    <t>STMICROELECTRONICS NV</t>
  </si>
  <si>
    <t>STMPA</t>
  </si>
  <si>
    <t>STMPA FP EQUITY</t>
  </si>
  <si>
    <t>BBG000KFW3K9</t>
  </si>
  <si>
    <t>IM00B1S9KY98</t>
  </si>
  <si>
    <t>B1S9KY9</t>
  </si>
  <si>
    <t>ST.GB.L.STM</t>
  </si>
  <si>
    <t>STM GROUP PLC</t>
  </si>
  <si>
    <t>STM</t>
  </si>
  <si>
    <t>STM LN EQUITY</t>
  </si>
  <si>
    <t>ST.US.US.STLD2</t>
  </si>
  <si>
    <t>STLD</t>
  </si>
  <si>
    <t>ST.US.US.STLD</t>
  </si>
  <si>
    <t>STLD.US</t>
  </si>
  <si>
    <t>BBG000HGYNZ9</t>
  </si>
  <si>
    <t>US8581191009</t>
  </si>
  <si>
    <t>858119100</t>
  </si>
  <si>
    <t>STEEL DYNAMICS INC</t>
  </si>
  <si>
    <t>3312</t>
  </si>
  <si>
    <t>STLD US EQUITY</t>
  </si>
  <si>
    <t>STJ.L</t>
  </si>
  <si>
    <t>GB0007669376</t>
  </si>
  <si>
    <t>0766937</t>
  </si>
  <si>
    <t>ST.GB.L.STJ</t>
  </si>
  <si>
    <t>ST JAMES S PLACE PLC</t>
  </si>
  <si>
    <t>STJ</t>
  </si>
  <si>
    <t>STJ LN EQUITY</t>
  </si>
  <si>
    <t>STHR.L</t>
  </si>
  <si>
    <t>GB00B0KM9T71</t>
  </si>
  <si>
    <t>B0KM9T7</t>
  </si>
  <si>
    <t>ST.GB.L.STHR</t>
  </si>
  <si>
    <t>STHREE PLC</t>
  </si>
  <si>
    <t>STHR</t>
  </si>
  <si>
    <t>STHR LN EQUITY</t>
  </si>
  <si>
    <t>STCK.L</t>
  </si>
  <si>
    <t>GB00BF5SDZ96</t>
  </si>
  <si>
    <t>BF5SDZ9</t>
  </si>
  <si>
    <t>ST.GB.L.STCK</t>
  </si>
  <si>
    <t>STOCK SPIRITS GROUP PLC</t>
  </si>
  <si>
    <t>STCK</t>
  </si>
  <si>
    <t>STCK LN EQUITY</t>
  </si>
  <si>
    <t>STB.L</t>
  </si>
  <si>
    <t>STB LN EQUITY</t>
  </si>
  <si>
    <t>GB00B6TKHP66</t>
  </si>
  <si>
    <t>B6TKHP6</t>
  </si>
  <si>
    <t>ST.GB.L.STB</t>
  </si>
  <si>
    <t>SECURE TRUST BANK PLC</t>
  </si>
  <si>
    <t>STB</t>
  </si>
  <si>
    <t>STAN.L</t>
  </si>
  <si>
    <t>GB0004082847</t>
  </si>
  <si>
    <t>0408284</t>
  </si>
  <si>
    <t>ST.GB.L.STAN</t>
  </si>
  <si>
    <t>STANDARD CHARTERED</t>
  </si>
  <si>
    <t>STAN</t>
  </si>
  <si>
    <t>STAN LN EQUITY</t>
  </si>
  <si>
    <t>STAF.L</t>
  </si>
  <si>
    <t>STAF LN EQUITY</t>
  </si>
  <si>
    <t>GB00B040L800</t>
  </si>
  <si>
    <t>B040L80</t>
  </si>
  <si>
    <t>ST.GB.L.STAF</t>
  </si>
  <si>
    <t>STAFFLINE GROUP PLC</t>
  </si>
  <si>
    <t>STAF</t>
  </si>
  <si>
    <t>SSPG.L</t>
  </si>
  <si>
    <t>GB00BNGWY422</t>
  </si>
  <si>
    <t>BNGWY42</t>
  </si>
  <si>
    <t>ST.GB.L.SSPG</t>
  </si>
  <si>
    <t>SSP GROUP PLC</t>
  </si>
  <si>
    <t>SSPG</t>
  </si>
  <si>
    <t>SSPG LN EQUITY</t>
  </si>
  <si>
    <t>SSI.PA</t>
  </si>
  <si>
    <t>SSI FP EQUITY</t>
  </si>
  <si>
    <t>FR0010526814</t>
  </si>
  <si>
    <t>BL0RCY5</t>
  </si>
  <si>
    <t>ST.FR.PA.SSI</t>
  </si>
  <si>
    <t>SUPERSONIC IMAGINE SA</t>
  </si>
  <si>
    <t>XRAY EQUI/TUBE</t>
  </si>
  <si>
    <t>SSI</t>
  </si>
  <si>
    <t>SSE.L</t>
  </si>
  <si>
    <t>GB0007908733</t>
  </si>
  <si>
    <t>0790873</t>
  </si>
  <si>
    <t>ST.GB.L.SSE</t>
  </si>
  <si>
    <t>SSE PLC</t>
  </si>
  <si>
    <t>SSE</t>
  </si>
  <si>
    <t>SSE LN EQUITY</t>
  </si>
  <si>
    <t>SRP.L</t>
  </si>
  <si>
    <t>GB0007973794</t>
  </si>
  <si>
    <t>0797379</t>
  </si>
  <si>
    <t>ST.GB.L.SRP</t>
  </si>
  <si>
    <t>SERCO GROUP PLC</t>
  </si>
  <si>
    <t>SRP</t>
  </si>
  <si>
    <t>SRP LN EQUITY</t>
  </si>
  <si>
    <t>SRP.PA</t>
  </si>
  <si>
    <t>SRP FP EQUITY</t>
  </si>
  <si>
    <t>FR0013006558</t>
  </si>
  <si>
    <t>BYNZ9V3</t>
  </si>
  <si>
    <t>ST.FR.PA.SRP</t>
  </si>
  <si>
    <t>SHOWROOMPRIVE</t>
  </si>
  <si>
    <t>SRB.L</t>
  </si>
  <si>
    <t>SRB LN EQUITY</t>
  </si>
  <si>
    <t>GB00BG5NDX91</t>
  </si>
  <si>
    <t>BG5NDX9</t>
  </si>
  <si>
    <t>ST.GB.L.SRB</t>
  </si>
  <si>
    <t>SERABI GOLD PLC</t>
  </si>
  <si>
    <t>BBG000BDTBL9</t>
  </si>
  <si>
    <t>US78462F1030</t>
  </si>
  <si>
    <t>2840215</t>
  </si>
  <si>
    <t>78462F103</t>
  </si>
  <si>
    <t>ST.US.US.SPY</t>
  </si>
  <si>
    <t>SPDR S&amp;P 500 ETF TRUST</t>
  </si>
  <si>
    <t>SPY</t>
  </si>
  <si>
    <t>SPY US EQUITY</t>
  </si>
  <si>
    <t>SPX.L</t>
  </si>
  <si>
    <t>GB00BWFGQN14</t>
  </si>
  <si>
    <t>BWFGQN1</t>
  </si>
  <si>
    <t>ST.GB.L.SPX</t>
  </si>
  <si>
    <t>SPIRAX-SARCO ENGINEERING PLC</t>
  </si>
  <si>
    <t>SPX</t>
  </si>
  <si>
    <t>SPX LN EQUITY</t>
  </si>
  <si>
    <t>BBG000H4FSM0</t>
  </si>
  <si>
    <t>SPX INDEX</t>
  </si>
  <si>
    <t>US78378X1072</t>
  </si>
  <si>
    <t>ST.US.UN.SPX.I</t>
  </si>
  <si>
    <t>S&amp;P 500 INDEX</t>
  </si>
  <si>
    <t>SPT.L</t>
  </si>
  <si>
    <t>GB0004726096</t>
  </si>
  <si>
    <t>0472609</t>
  </si>
  <si>
    <t>ST.GB.L.SPT</t>
  </si>
  <si>
    <t>SPIRENT COMMUNICATIONS PLC</t>
  </si>
  <si>
    <t>SPT</t>
  </si>
  <si>
    <t>SPT LN EQUITY</t>
  </si>
  <si>
    <t>SPRT.O</t>
  </si>
  <si>
    <t>BBG000CVSVP1</t>
  </si>
  <si>
    <t>US86858W2008</t>
  </si>
  <si>
    <t>BYMZ282</t>
  </si>
  <si>
    <t>86858W200</t>
  </si>
  <si>
    <t>ST.US.US.SPRT</t>
  </si>
  <si>
    <t>SUPPORT.COM INC</t>
  </si>
  <si>
    <t>DATA PROCESS</t>
  </si>
  <si>
    <t>SPRT</t>
  </si>
  <si>
    <t>SPRT US EQUITY</t>
  </si>
  <si>
    <t>BBG01MG1ZNX5</t>
  </si>
  <si>
    <t>AEE01377S248</t>
  </si>
  <si>
    <t>ST.AE.AD.SPINNEYS</t>
  </si>
  <si>
    <t>SPINNEYS 1961 HOLDING PLC</t>
  </si>
  <si>
    <t>SPINNEYS</t>
  </si>
  <si>
    <t>ABU DHABI SE</t>
  </si>
  <si>
    <t>AED</t>
  </si>
  <si>
    <t>SPINNEYS UH EQUITY</t>
  </si>
  <si>
    <t>BBG006S9TZC4</t>
  </si>
  <si>
    <t>FR0012757854</t>
  </si>
  <si>
    <t>BYZFYS3</t>
  </si>
  <si>
    <t>ST.FR.PA.SPIE</t>
  </si>
  <si>
    <t>SPIE SA</t>
  </si>
  <si>
    <t>SPIE</t>
  </si>
  <si>
    <t>SPIE FP EQUITY</t>
  </si>
  <si>
    <t>SPI.L</t>
  </si>
  <si>
    <t>GB00BNLPYF73</t>
  </si>
  <si>
    <t>BNLPYF7</t>
  </si>
  <si>
    <t>ST.GB.L.SPI</t>
  </si>
  <si>
    <t>SPIRE HEALTHCARE GROUP PLC</t>
  </si>
  <si>
    <t>SPI</t>
  </si>
  <si>
    <t>SPI LN EQUITY</t>
  </si>
  <si>
    <t>BBG000BJ2D31</t>
  </si>
  <si>
    <t>US8288061091</t>
  </si>
  <si>
    <t>828806109</t>
  </si>
  <si>
    <t>ST.US.US.SPG</t>
  </si>
  <si>
    <t>SIMON PROPERTY GROUP INC</t>
  </si>
  <si>
    <t>SPG</t>
  </si>
  <si>
    <t>SPG US EQUITY</t>
  </si>
  <si>
    <t>SPD.L</t>
  </si>
  <si>
    <t>SPD LN EQUITY</t>
  </si>
  <si>
    <t>GB00B1QH8P22</t>
  </si>
  <si>
    <t>B1QH8P2</t>
  </si>
  <si>
    <t>ST.GB.L.SPD</t>
  </si>
  <si>
    <t>SPORTS DIRECT INTERNATIONAL</t>
  </si>
  <si>
    <t>SPD</t>
  </si>
  <si>
    <t>SOPH.L</t>
  </si>
  <si>
    <t>GB00BYZFZ918</t>
  </si>
  <si>
    <t>BYZFZ91</t>
  </si>
  <si>
    <t>ST.GB.L.SOPH</t>
  </si>
  <si>
    <t>SOPHOS GROUP PLC</t>
  </si>
  <si>
    <t>SOPH</t>
  </si>
  <si>
    <t>SOPH LN EQUITY</t>
  </si>
  <si>
    <t>SOM.L</t>
  </si>
  <si>
    <t>SOM LN EQUITY</t>
  </si>
  <si>
    <t>USU834501038</t>
  </si>
  <si>
    <t>B1GCQ97</t>
  </si>
  <si>
    <t>ST.GB.L.SOM</t>
  </si>
  <si>
    <t>SOMERO ENTERPRISES INC- REGS</t>
  </si>
  <si>
    <t>BBG000V32719</t>
  </si>
  <si>
    <t>US75971T3014</t>
  </si>
  <si>
    <t>BYM5JB4</t>
  </si>
  <si>
    <t>75971T301</t>
  </si>
  <si>
    <t>ST.US.US.SOL</t>
  </si>
  <si>
    <t>RENESOLA LTD-ADR</t>
  </si>
  <si>
    <t>SOL</t>
  </si>
  <si>
    <t>SOL US EQUITY</t>
  </si>
  <si>
    <t>SNR.L</t>
  </si>
  <si>
    <t>GB0007958233</t>
  </si>
  <si>
    <t>0795823</t>
  </si>
  <si>
    <t>ST.GB.L.SNR</t>
  </si>
  <si>
    <t>SENIOR PLC</t>
  </si>
  <si>
    <t>SNR</t>
  </si>
  <si>
    <t>SNR LN EQUITY</t>
  </si>
  <si>
    <t>BBG00FGY1V04</t>
  </si>
  <si>
    <t>SNGGQDU LX EQUITY</t>
  </si>
  <si>
    <t>LU1483929193</t>
  </si>
  <si>
    <t>BYWZ7T8</t>
  </si>
  <si>
    <t>ST.LU.LU.SNGGQDU</t>
  </si>
  <si>
    <t>EPIC-NEXT GEN GLOB-QDUSD</t>
  </si>
  <si>
    <t>SNGGQDU</t>
  </si>
  <si>
    <t>LUXEMBOURG SE</t>
  </si>
  <si>
    <t>BBG00FJC3XK1</t>
  </si>
  <si>
    <t>SNFAQAU LX EQUITY</t>
  </si>
  <si>
    <t>LU1483930100</t>
  </si>
  <si>
    <t>ST.LU.LU.SNFAQAU</t>
  </si>
  <si>
    <t>STRAT ST-NFA GLB BD UI-QAUSD</t>
  </si>
  <si>
    <t>SNFAQAU</t>
  </si>
  <si>
    <t>SN.L</t>
  </si>
  <si>
    <t>SN/ LN EQUITY</t>
  </si>
  <si>
    <t>GB0009223206</t>
  </si>
  <si>
    <t>0922320</t>
  </si>
  <si>
    <t>ST.GB.L.SN</t>
  </si>
  <si>
    <t>SMITH &amp; NEPHEW PLC</t>
  </si>
  <si>
    <t>SURG APPLIANCE</t>
  </si>
  <si>
    <t>SMWH.L</t>
  </si>
  <si>
    <t>GB00B2PDGW16</t>
  </si>
  <si>
    <t>B2PDGW1</t>
  </si>
  <si>
    <t>ST.GB.L.SMWH</t>
  </si>
  <si>
    <t>WH SMITH PLC</t>
  </si>
  <si>
    <t>SMWH</t>
  </si>
  <si>
    <t>SMWH LN EQUITY</t>
  </si>
  <si>
    <t>SMTP.L</t>
  </si>
  <si>
    <t>SMTP LN EQUITY</t>
  </si>
  <si>
    <t>GG00BJ4FZW09</t>
  </si>
  <si>
    <t>BJ4FZW0</t>
  </si>
  <si>
    <t>ST.GB.L.SMTP</t>
  </si>
  <si>
    <t>SUMMIT PROPERTIES LTD</t>
  </si>
  <si>
    <t>PROPERTY</t>
  </si>
  <si>
    <t>SMTP</t>
  </si>
  <si>
    <t>SMT.L</t>
  </si>
  <si>
    <t>GB00BLDYK618</t>
  </si>
  <si>
    <t>BLDYK61</t>
  </si>
  <si>
    <t>ST.GB.L.SMT</t>
  </si>
  <si>
    <t>SCOTTISH MORTGAGE INV TR PLC</t>
  </si>
  <si>
    <t>SMT</t>
  </si>
  <si>
    <t>SMT LN EQUITY</t>
  </si>
  <si>
    <t>BBG000BSD055</t>
  </si>
  <si>
    <t>US7960508882</t>
  </si>
  <si>
    <t>796050888</t>
  </si>
  <si>
    <t>ST.GB.LI.SMSN</t>
  </si>
  <si>
    <t>SAMSUNG ELECTR-GDR REG S</t>
  </si>
  <si>
    <t>SMSN</t>
  </si>
  <si>
    <t>SMSN LI EQUITY</t>
  </si>
  <si>
    <t>BBG000D9V6W2</t>
  </si>
  <si>
    <t>PHY8076N1120</t>
  </si>
  <si>
    <t>ST.PH.PS.SMPH</t>
  </si>
  <si>
    <t>SM PRIME HOLDINGS INC</t>
  </si>
  <si>
    <t>SMPH</t>
  </si>
  <si>
    <t>PHILIPPINE SE</t>
  </si>
  <si>
    <t>PHP</t>
  </si>
  <si>
    <t>SMPH PM EQUITY</t>
  </si>
  <si>
    <t>SMP.L</t>
  </si>
  <si>
    <t>GB0007291015</t>
  </si>
  <si>
    <t>0729101</t>
  </si>
  <si>
    <t>ST.GB.L.SMP</t>
  </si>
  <si>
    <t>ST. MODWEN PROPERTIES PLC</t>
  </si>
  <si>
    <t>SMP</t>
  </si>
  <si>
    <t>SMP LN EQUITY</t>
  </si>
  <si>
    <t>SMIN.L</t>
  </si>
  <si>
    <t>GB00B1WY2338</t>
  </si>
  <si>
    <t>B1WY233</t>
  </si>
  <si>
    <t>ST.GB.L.SMIN</t>
  </si>
  <si>
    <t>SMITHS GROUP PLC</t>
  </si>
  <si>
    <t>SMIN</t>
  </si>
  <si>
    <t>SMIN LN EQUITY</t>
  </si>
  <si>
    <t>SMIF.L</t>
  </si>
  <si>
    <t>SMIF LN EQUITY</t>
  </si>
  <si>
    <t>GG00BJVDZ946</t>
  </si>
  <si>
    <t>BJVDZ94</t>
  </si>
  <si>
    <t>ST.GB.L.SMIF</t>
  </si>
  <si>
    <t>TWENTYFOUR SELECT MONTHLY IN</t>
  </si>
  <si>
    <t>SMIF</t>
  </si>
  <si>
    <t>SMDS.L</t>
  </si>
  <si>
    <t>GB0008220112</t>
  </si>
  <si>
    <t>0822011</t>
  </si>
  <si>
    <t>ST.GB.L.SMDS</t>
  </si>
  <si>
    <t>SMITH (DS)</t>
  </si>
  <si>
    <t>SMDS</t>
  </si>
  <si>
    <t>SMDS LN EQUITY</t>
  </si>
  <si>
    <t>SMDN.L</t>
  </si>
  <si>
    <t>SMDN LN EQUITY</t>
  </si>
  <si>
    <t>GB00BFML1915</t>
  </si>
  <si>
    <t>BFML191</t>
  </si>
  <si>
    <t>ST.GB.L.SMDN</t>
  </si>
  <si>
    <t>DS SMITH PLC-NIL</t>
  </si>
  <si>
    <t>SMDN</t>
  </si>
  <si>
    <t>BBG000DKX0B1</t>
  </si>
  <si>
    <t>PHY806761029</t>
  </si>
  <si>
    <t>ST.PH.PS.SM</t>
  </si>
  <si>
    <t>SM INVESTMENTS CORP</t>
  </si>
  <si>
    <t>SM PM EQUITY</t>
  </si>
  <si>
    <t>BBG000MH2B28</t>
  </si>
  <si>
    <t>IE00B00FV011</t>
  </si>
  <si>
    <t>B00FV01</t>
  </si>
  <si>
    <t>ST.GB.L.SLXX</t>
  </si>
  <si>
    <t>ISHARES CORE GBP CORP</t>
  </si>
  <si>
    <t>SLXX</t>
  </si>
  <si>
    <t>SLXX LN EQUITY</t>
  </si>
  <si>
    <t>ZAE000070660</t>
  </si>
  <si>
    <t>ST.ZA.JO.SLM</t>
  </si>
  <si>
    <t>SANLAM LTD</t>
  </si>
  <si>
    <t>SLM</t>
  </si>
  <si>
    <t>SLM SJ EQUITY</t>
  </si>
  <si>
    <t>KKVX.L</t>
  </si>
  <si>
    <t>BBG00F80VRQ5</t>
  </si>
  <si>
    <t>GG00BFXYHJ13</t>
  </si>
  <si>
    <t>BFXYHJ1</t>
  </si>
  <si>
    <t>ST.GB.L.SLFX</t>
  </si>
  <si>
    <t>SLF REALISATION FUND LTD-C</t>
  </si>
  <si>
    <t>SLFX</t>
  </si>
  <si>
    <t>SLFX LN EQUITY</t>
  </si>
  <si>
    <t>KKVL.L</t>
  </si>
  <si>
    <t>BBG006NBXVZ3</t>
  </si>
  <si>
    <t>SLFR LN EQUITY</t>
  </si>
  <si>
    <t>GG00BN56JF17</t>
  </si>
  <si>
    <t>BN56JF1</t>
  </si>
  <si>
    <t>ST.GB.L.SLFR</t>
  </si>
  <si>
    <t>SLF REALISATION FUND LTD</t>
  </si>
  <si>
    <t>SLFR</t>
  </si>
  <si>
    <t>BBG000BT41Q8</t>
  </si>
  <si>
    <t>SLB US EQUITY</t>
  </si>
  <si>
    <t>AN8068571086</t>
  </si>
  <si>
    <t>2779201</t>
  </si>
  <si>
    <t>806857108</t>
  </si>
  <si>
    <t>ST.US.US.SLB</t>
  </si>
  <si>
    <t>SCHLUMBERGER LTD</t>
  </si>
  <si>
    <t>UNITED STATES</t>
  </si>
  <si>
    <t>SL.L</t>
  </si>
  <si>
    <t>GB00BVFD7Q58</t>
  </si>
  <si>
    <t>BVFD7Q5</t>
  </si>
  <si>
    <t>ST.GB.L.SL</t>
  </si>
  <si>
    <t>STANDARD LIFE PLC</t>
  </si>
  <si>
    <t>SL LN EQUITY</t>
  </si>
  <si>
    <t>SKYY.L</t>
  </si>
  <si>
    <t>BBG00M596L21</t>
  </si>
  <si>
    <t>IE00BDDRF924</t>
  </si>
  <si>
    <t>BYVJ8T8</t>
  </si>
  <si>
    <t>ST.GB.L.SKYY</t>
  </si>
  <si>
    <t>HAN-GINS CLOUD TECH UCITSETF</t>
  </si>
  <si>
    <t>SKYY</t>
  </si>
  <si>
    <t>SKYY LN EQUITY</t>
  </si>
  <si>
    <t>SKY.L</t>
  </si>
  <si>
    <t>GB0001411924</t>
  </si>
  <si>
    <t>0141192</t>
  </si>
  <si>
    <t>ST.GB.L.SKY</t>
  </si>
  <si>
    <t>SKY PLC</t>
  </si>
  <si>
    <t>TV STATIONS</t>
  </si>
  <si>
    <t>SKY</t>
  </si>
  <si>
    <t>SKY LN EQUITY</t>
  </si>
  <si>
    <t>BBG001BT0CK2</t>
  </si>
  <si>
    <t>INE439E01022</t>
  </si>
  <si>
    <t>ST.IN.NS.SKIPPER</t>
  </si>
  <si>
    <t>SKIPPER LTD</t>
  </si>
  <si>
    <t>SKIPPER</t>
  </si>
  <si>
    <t>SKIPPER IN EQUITY</t>
  </si>
  <si>
    <t>SIXH.L</t>
  </si>
  <si>
    <t>SIXH LN EQUITY</t>
  </si>
  <si>
    <t>GB0008121641</t>
  </si>
  <si>
    <t>0812164</t>
  </si>
  <si>
    <t>ST.GB.L.SIXH</t>
  </si>
  <si>
    <t>SIX HUNDRED GROUP PLC/THE</t>
  </si>
  <si>
    <t>SIXH</t>
  </si>
  <si>
    <t>SITI.MI</t>
  </si>
  <si>
    <t>SITI IM EQUITY</t>
  </si>
  <si>
    <t>IT0005171936</t>
  </si>
  <si>
    <t>BYZC161</t>
  </si>
  <si>
    <t>ST.IT.MI.SITI</t>
  </si>
  <si>
    <t>SITI B&amp;T GROUP SPA</t>
  </si>
  <si>
    <t>SITI</t>
  </si>
  <si>
    <t>SIT.MI</t>
  </si>
  <si>
    <t>SIT IM EQUITY</t>
  </si>
  <si>
    <t>IT0005262149</t>
  </si>
  <si>
    <t>BYVTNC6</t>
  </si>
  <si>
    <t>ST.IT.MI.SIT</t>
  </si>
  <si>
    <t>SIT SPA</t>
  </si>
  <si>
    <t>SIT</t>
  </si>
  <si>
    <t>SIHL.L</t>
  </si>
  <si>
    <t>BBG000RSFSD6</t>
  </si>
  <si>
    <t>VGG548121059</t>
  </si>
  <si>
    <t>B231M63</t>
  </si>
  <si>
    <t>ST.GB.L.SIHL</t>
  </si>
  <si>
    <t>SYMPHONY INTERNATIONAL HOLDI</t>
  </si>
  <si>
    <t>SIHL</t>
  </si>
  <si>
    <t>SIHL LN EQUITY</t>
  </si>
  <si>
    <t>BBG000BCCRV3</t>
  </si>
  <si>
    <t>DE0007236101</t>
  </si>
  <si>
    <t>ST.DE.DE.SIE</t>
  </si>
  <si>
    <t>SIEMENS AG-REG</t>
  </si>
  <si>
    <t>3600</t>
  </si>
  <si>
    <t>ELECT EQUIP</t>
  </si>
  <si>
    <t>SIE</t>
  </si>
  <si>
    <t>SIE GY EQUITY</t>
  </si>
  <si>
    <t>SIA.L</t>
  </si>
  <si>
    <t>GB00B572ZV91</t>
  </si>
  <si>
    <t>B572ZV9</t>
  </si>
  <si>
    <t>ST.GB.L.SIA</t>
  </si>
  <si>
    <t>SOCO INTERNATIONAL PLC</t>
  </si>
  <si>
    <t>SIA</t>
  </si>
  <si>
    <t>SIA LN EQUITY</t>
  </si>
  <si>
    <t>ST.US.US.SHW2</t>
  </si>
  <si>
    <t>SHW</t>
  </si>
  <si>
    <t>ST.US.US.SHW</t>
  </si>
  <si>
    <t>SHW.US</t>
  </si>
  <si>
    <t>BBG000BSXQV7</t>
  </si>
  <si>
    <t>US8243481061</t>
  </si>
  <si>
    <t>2804211</t>
  </si>
  <si>
    <t>824348106</t>
  </si>
  <si>
    <t>SHERWIN-WILLIAMS CO/THE</t>
  </si>
  <si>
    <t>5200</t>
  </si>
  <si>
    <t>BLDNG MAT,RTL</t>
  </si>
  <si>
    <t>SHW US EQUITY</t>
  </si>
  <si>
    <t>SHV</t>
  </si>
  <si>
    <t>BBG000QN04L8</t>
  </si>
  <si>
    <t>SHV US EQUITY</t>
  </si>
  <si>
    <t>US4642886794</t>
  </si>
  <si>
    <t>B1MYR49</t>
  </si>
  <si>
    <t>464288679</t>
  </si>
  <si>
    <t>ST.US.US.SHV</t>
  </si>
  <si>
    <t>ISHARES SHORT TREASURY BOND</t>
  </si>
  <si>
    <t>ZAE000012084</t>
  </si>
  <si>
    <t>ST.ZA.JO.SHP</t>
  </si>
  <si>
    <t>SHOPRITE HOLDINGS LTD</t>
  </si>
  <si>
    <t>SHP</t>
  </si>
  <si>
    <t>SHP SJ EQUITY</t>
  </si>
  <si>
    <t>SHP.L</t>
  </si>
  <si>
    <t>JE00B2QKY057</t>
  </si>
  <si>
    <t>B2QKY05</t>
  </si>
  <si>
    <t>ST.GB.L.SHP</t>
  </si>
  <si>
    <t>SHIRE</t>
  </si>
  <si>
    <t>SHP LN EQUITY</t>
  </si>
  <si>
    <t>SHOP.O</t>
  </si>
  <si>
    <t>BBG008HBD923</t>
  </si>
  <si>
    <t>SHOP US EQUITY</t>
  </si>
  <si>
    <t>CA82509L1076</t>
  </si>
  <si>
    <t>BXDZ9Z0</t>
  </si>
  <si>
    <t>82509L107</t>
  </si>
  <si>
    <t>ST.US.US.SHOP</t>
  </si>
  <si>
    <t>SHOPIFY INC - CLASS A</t>
  </si>
  <si>
    <t>SHOP</t>
  </si>
  <si>
    <t>SHI.L</t>
  </si>
  <si>
    <t>GB0008025412</t>
  </si>
  <si>
    <t>0802541</t>
  </si>
  <si>
    <t>ST.GB.L.SHI</t>
  </si>
  <si>
    <t>SIG PLC</t>
  </si>
  <si>
    <t>SHI</t>
  </si>
  <si>
    <t>SHI LN EQUITY</t>
  </si>
  <si>
    <t>SHG.L</t>
  </si>
  <si>
    <t>SHG LN EQUITY</t>
  </si>
  <si>
    <t>GB00B0CGR828</t>
  </si>
  <si>
    <t>B0CGR82</t>
  </si>
  <si>
    <t>ST.GB.L.SHG</t>
  </si>
  <si>
    <t>SHANTA GOLD LTD</t>
  </si>
  <si>
    <t>SHG</t>
  </si>
  <si>
    <t>SHB.L</t>
  </si>
  <si>
    <t>GB0007990962</t>
  </si>
  <si>
    <t>0799096</t>
  </si>
  <si>
    <t>ST.GB.L.SHB</t>
  </si>
  <si>
    <t>SHAFTESBURY PLC</t>
  </si>
  <si>
    <t>SHB</t>
  </si>
  <si>
    <t>SHB LN EQUITY</t>
  </si>
  <si>
    <t>SGRO.L</t>
  </si>
  <si>
    <t>GB00B5ZN1N88</t>
  </si>
  <si>
    <t>B5ZN1N8</t>
  </si>
  <si>
    <t>ST.GB.L.SGRO</t>
  </si>
  <si>
    <t>SEGRO</t>
  </si>
  <si>
    <t>SGRO</t>
  </si>
  <si>
    <t>SGRO LN EQUITY</t>
  </si>
  <si>
    <t>SGR.L</t>
  </si>
  <si>
    <t>SGR LN EQUITY</t>
  </si>
  <si>
    <t>GG00BGCZJ741</t>
  </si>
  <si>
    <t>BGCZJ74</t>
  </si>
  <si>
    <t>ST.GB.L.SGR</t>
  </si>
  <si>
    <t>SHORE CAPITAL GROUP LTD</t>
  </si>
  <si>
    <t>SGR</t>
  </si>
  <si>
    <t>SGP.L</t>
  </si>
  <si>
    <t>GB00B60BD277</t>
  </si>
  <si>
    <t>B60BD27</t>
  </si>
  <si>
    <t>ST.GB.L.SGP</t>
  </si>
  <si>
    <t>SUPERGROUP PLC</t>
  </si>
  <si>
    <t>SGP LN EQUITY</t>
  </si>
  <si>
    <t>BBG000C4D1Z2</t>
  </si>
  <si>
    <t>IE00B3F81K65</t>
  </si>
  <si>
    <t>B3F82G9</t>
  </si>
  <si>
    <t>ST.GB.L.SGLO</t>
  </si>
  <si>
    <t>ISHARES GLOBAL GOV BND-DISTR</t>
  </si>
  <si>
    <t>SGLO</t>
  </si>
  <si>
    <t>SGLO LN EQUITY</t>
  </si>
  <si>
    <t>SGLN.L</t>
  </si>
  <si>
    <t>IE00B4ND3602</t>
  </si>
  <si>
    <t>B4R1D93</t>
  </si>
  <si>
    <t>ST.GB.L.SGLN</t>
  </si>
  <si>
    <t>ISHARES PHYSICAL GOLD ETC</t>
  </si>
  <si>
    <t>SGLN</t>
  </si>
  <si>
    <t>SGLN LN EQUITY</t>
  </si>
  <si>
    <t>SGE.L</t>
  </si>
  <si>
    <t>SGE LN EQUITY</t>
  </si>
  <si>
    <t>GB00B8C3BL03</t>
  </si>
  <si>
    <t>B8C3BL0</t>
  </si>
  <si>
    <t>ST.GB.L.SGE</t>
  </si>
  <si>
    <t>SAGE GROUP PLC/THE</t>
  </si>
  <si>
    <t>SGE</t>
  </si>
  <si>
    <t>SGC.L</t>
  </si>
  <si>
    <t>GB00B6YTLS95</t>
  </si>
  <si>
    <t>B6YTLS9</t>
  </si>
  <si>
    <t>ST.GB.L.SGC</t>
  </si>
  <si>
    <t>STAGECOACH GROUP PLC</t>
  </si>
  <si>
    <t>SGC</t>
  </si>
  <si>
    <t>SGC LN EQUITY</t>
  </si>
  <si>
    <t>SGAMW</t>
  </si>
  <si>
    <t>BBG00YG4BJS5</t>
  </si>
  <si>
    <t>US8122271146</t>
  </si>
  <si>
    <t>BL5BFD2</t>
  </si>
  <si>
    <t>812227114</t>
  </si>
  <si>
    <t>ST.US.US.SGAMW</t>
  </si>
  <si>
    <t>SEAPORT GLOBAL ACQ A -CW25</t>
  </si>
  <si>
    <t>BLANK CHECKS</t>
  </si>
  <si>
    <t>SGAMW US EQUITY</t>
  </si>
  <si>
    <t>SGAMU</t>
  </si>
  <si>
    <t>BBG00XV45FY8</t>
  </si>
  <si>
    <t>US8122272052</t>
  </si>
  <si>
    <t>BMH9S43</t>
  </si>
  <si>
    <t>812227205</t>
  </si>
  <si>
    <t>ST.US.US.SGAMU</t>
  </si>
  <si>
    <t>SEAPORT GLOBAL ACQUISITION C</t>
  </si>
  <si>
    <t>DIVERSIFIED</t>
  </si>
  <si>
    <t>SGAMU US EQUITY</t>
  </si>
  <si>
    <t>SGAM.O</t>
  </si>
  <si>
    <t>BBG00YG43J40</t>
  </si>
  <si>
    <t>US8122271062</t>
  </si>
  <si>
    <t>BMDCH38</t>
  </si>
  <si>
    <t>812227106</t>
  </si>
  <si>
    <t>ST.US.US.SGAM</t>
  </si>
  <si>
    <t>SEAPORT GLOBAL ACQUI-CLASS A</t>
  </si>
  <si>
    <t>SGAM</t>
  </si>
  <si>
    <t>SGAM US EQUITY</t>
  </si>
  <si>
    <t>SFPI.PA</t>
  </si>
  <si>
    <t>SFPI FP EQUITY</t>
  </si>
  <si>
    <t>FR0004155000</t>
  </si>
  <si>
    <t>5933640</t>
  </si>
  <si>
    <t>ST.FR.PA.SFPI</t>
  </si>
  <si>
    <t>GROUPE SFPI</t>
  </si>
  <si>
    <t>SFPI</t>
  </si>
  <si>
    <t>SERI.MI</t>
  </si>
  <si>
    <t>SERI IM EQUITY</t>
  </si>
  <si>
    <t>IT0005283640</t>
  </si>
  <si>
    <t>BYZKJW7</t>
  </si>
  <si>
    <t>ST.IT.MI.SERI</t>
  </si>
  <si>
    <t>SERI INDUSTRIAL SPA</t>
  </si>
  <si>
    <t>SERI</t>
  </si>
  <si>
    <t>SENX.L</t>
  </si>
  <si>
    <t>SENX LN EQUITY</t>
  </si>
  <si>
    <t>JE00BF4N9R98</t>
  </si>
  <si>
    <t>BF4N9R9</t>
  </si>
  <si>
    <t>ST.GB.L.SENX</t>
  </si>
  <si>
    <t>SERINUS ENERGY PLC</t>
  </si>
  <si>
    <t>SENX</t>
  </si>
  <si>
    <t>SEN PW EQUITY</t>
  </si>
  <si>
    <t>BFZQ0K7</t>
  </si>
  <si>
    <t>ST.PL.PL.SEN</t>
  </si>
  <si>
    <t>SEMTIGH ID EQUITY</t>
  </si>
  <si>
    <t>IE00BD2BDN55</t>
  </si>
  <si>
    <t>BD2BDN5</t>
  </si>
  <si>
    <t>ST.IE.I.SEMTIGH</t>
  </si>
  <si>
    <t>GEMCAP INV-SEMPER T/R-IIGBPH</t>
  </si>
  <si>
    <t>SEMTIGH</t>
  </si>
  <si>
    <t>BBG00K9FX2V7</t>
  </si>
  <si>
    <t>IE00BF1PSK44</t>
  </si>
  <si>
    <t>BF1PSK4</t>
  </si>
  <si>
    <t>ST.IE.I.SEMTBGH</t>
  </si>
  <si>
    <t>SEMPER TTL RTR-B GBP HDG</t>
  </si>
  <si>
    <t>SEMTBGH</t>
  </si>
  <si>
    <t>SEMTBGH ID EQUITY</t>
  </si>
  <si>
    <t>SEML.L</t>
  </si>
  <si>
    <t>SEML LN EQUITY</t>
  </si>
  <si>
    <t>IE00B5M4WH52</t>
  </si>
  <si>
    <t>B58DV13</t>
  </si>
  <si>
    <t>ST.GB.L.SEML</t>
  </si>
  <si>
    <t>ISHARES JPM EM LCL GOV BND</t>
  </si>
  <si>
    <t>SEML</t>
  </si>
  <si>
    <t>US81141R1005</t>
  </si>
  <si>
    <t>81141R100</t>
  </si>
  <si>
    <t>ST.US.US.SE</t>
  </si>
  <si>
    <t>SEA LTD-ADR</t>
  </si>
  <si>
    <t>SE US EQUITY</t>
  </si>
  <si>
    <t>SDRC.L</t>
  </si>
  <si>
    <t>GB0002395811</t>
  </si>
  <si>
    <t>0239581</t>
  </si>
  <si>
    <t>ST.GB.L.SDRC</t>
  </si>
  <si>
    <t>SCHRODERS PLC-NON VOTING</t>
  </si>
  <si>
    <t>SDRC</t>
  </si>
  <si>
    <t>SDRC LN EQUITY</t>
  </si>
  <si>
    <t>SDR.L</t>
  </si>
  <si>
    <t>GB0002405495</t>
  </si>
  <si>
    <t>0240549</t>
  </si>
  <si>
    <t>ST.GB.L.SDR</t>
  </si>
  <si>
    <t>SCHRODERS PLC</t>
  </si>
  <si>
    <t>SDR</t>
  </si>
  <si>
    <t>SDR LN EQUITY</t>
  </si>
  <si>
    <t>SDP.L</t>
  </si>
  <si>
    <t>GB0007918872</t>
  </si>
  <si>
    <t>0791887</t>
  </si>
  <si>
    <t>ST.GB.L.SDP</t>
  </si>
  <si>
    <t>SCHRODER ASIA PACIFIC-ORD</t>
  </si>
  <si>
    <t>SDP</t>
  </si>
  <si>
    <t>SDP LN EQUITY</t>
  </si>
  <si>
    <t>SDL.L</t>
  </si>
  <si>
    <t>GB0009376368</t>
  </si>
  <si>
    <t>0937636</t>
  </si>
  <si>
    <t>ST.GB.L.SDL</t>
  </si>
  <si>
    <t>SDL PLC</t>
  </si>
  <si>
    <t>SDL</t>
  </si>
  <si>
    <t>SDL LN EQUITY</t>
  </si>
  <si>
    <t>BBG000FRRKD5</t>
  </si>
  <si>
    <t>INE024F01011</t>
  </si>
  <si>
    <t>ST.IN.NS.SCTE</t>
  </si>
  <si>
    <t>SHILCHAR TECHNOLOGIES LTD</t>
  </si>
  <si>
    <t>SCTE</t>
  </si>
  <si>
    <t>SCTE IN EQUITY</t>
  </si>
  <si>
    <t>SCLP.L</t>
  </si>
  <si>
    <t>SCLP LN EQUITY</t>
  </si>
  <si>
    <t>GB00B63D3314</t>
  </si>
  <si>
    <t>B63D331</t>
  </si>
  <si>
    <t>ST.GB.L.SCLP</t>
  </si>
  <si>
    <t>SCANCELL HOLDINGS PLC</t>
  </si>
  <si>
    <t>SCLP</t>
  </si>
  <si>
    <t>SCIN.L</t>
  </si>
  <si>
    <t>GB0007826091</t>
  </si>
  <si>
    <t>0782609</t>
  </si>
  <si>
    <t>ST.GB.L.SCIN</t>
  </si>
  <si>
    <t>SCOTTISH INVESTMENT TRUST</t>
  </si>
  <si>
    <t>SCIN</t>
  </si>
  <si>
    <t>SCIN LN EQUITY</t>
  </si>
  <si>
    <t>SCHMHCI.L</t>
  </si>
  <si>
    <t>SCHMHCI LN EQUITY</t>
  </si>
  <si>
    <t>GB00B5143284</t>
  </si>
  <si>
    <t>B514328</t>
  </si>
  <si>
    <t>ST.GB.L.SCHMHCI</t>
  </si>
  <si>
    <t>SCHRODER HIGH YLD OPP-Z INC</t>
  </si>
  <si>
    <t>SCHMHCI</t>
  </si>
  <si>
    <t>BBG0064P2D05</t>
  </si>
  <si>
    <t>AU000000SCG8</t>
  </si>
  <si>
    <t>ST.AU.AX.SCG</t>
  </si>
  <si>
    <t>SCENTRE GROUP</t>
  </si>
  <si>
    <t>SCG</t>
  </si>
  <si>
    <t>SCG AU EQUITY</t>
  </si>
  <si>
    <t>SCCC.BK</t>
  </si>
  <si>
    <t>BBG000BDQMT0</t>
  </si>
  <si>
    <t>SCCC/F TB EQUITY</t>
  </si>
  <si>
    <t>TH0021010Z14</t>
  </si>
  <si>
    <t>6806387</t>
  </si>
  <si>
    <t>ST.TH.TH.SCCC</t>
  </si>
  <si>
    <t>SIAM CITY CEMENT PCL-FOR</t>
  </si>
  <si>
    <t>SCCC</t>
  </si>
  <si>
    <t>SET</t>
  </si>
  <si>
    <t>THB</t>
  </si>
  <si>
    <t>SBUX.O</t>
  </si>
  <si>
    <t>US8552441094</t>
  </si>
  <si>
    <t>2842255</t>
  </si>
  <si>
    <t>855244109</t>
  </si>
  <si>
    <t>ST.US.US.SBUX</t>
  </si>
  <si>
    <t>STARBUCKS CORP</t>
  </si>
  <si>
    <t>EAT/DRINK PLAC</t>
  </si>
  <si>
    <t>SBUX</t>
  </si>
  <si>
    <t>SBUX US EQUITY</t>
  </si>
  <si>
    <t>BBG000BGSDJ2</t>
  </si>
  <si>
    <t>BRSBSPACNOR5</t>
  </si>
  <si>
    <t>B1YCHL8</t>
  </si>
  <si>
    <t>ST.BR.BB.SBSP3</t>
  </si>
  <si>
    <t>CIA SANEAMENTO BASICO DE SP</t>
  </si>
  <si>
    <t>SBSP3</t>
  </si>
  <si>
    <t>SBSP3 BZ EQUITY</t>
  </si>
  <si>
    <t>SBRY.L</t>
  </si>
  <si>
    <t>GB00B019KW72</t>
  </si>
  <si>
    <t>B019KW7</t>
  </si>
  <si>
    <t>ST.GB.L.SBRY</t>
  </si>
  <si>
    <t>SAINSBURY (J) PLC</t>
  </si>
  <si>
    <t>SBRY</t>
  </si>
  <si>
    <t>SBRY LN EQUITY</t>
  </si>
  <si>
    <t>BBG000HHP2W6</t>
  </si>
  <si>
    <t>SBID LI EQUITY</t>
  </si>
  <si>
    <t>US8565522039</t>
  </si>
  <si>
    <t>5131091</t>
  </si>
  <si>
    <t>856552203</t>
  </si>
  <si>
    <t>ST.GB.LI.SBID</t>
  </si>
  <si>
    <t>STATE BANK OF INDI-GDR REG S</t>
  </si>
  <si>
    <t>SBID</t>
  </si>
  <si>
    <t>ST.US.US.SAP</t>
  </si>
  <si>
    <t>SAP</t>
  </si>
  <si>
    <t>SAP.US</t>
  </si>
  <si>
    <t>BBG000BG7DY8</t>
  </si>
  <si>
    <t>DE0007164600</t>
  </si>
  <si>
    <t>ST.DE.DE.SAP</t>
  </si>
  <si>
    <t>SAP SE</t>
  </si>
  <si>
    <t>7372</t>
  </si>
  <si>
    <t>SAP GY EQUITY</t>
  </si>
  <si>
    <t>BBG000BHGZT3</t>
  </si>
  <si>
    <t>CA8029121057</t>
  </si>
  <si>
    <t>802912105</t>
  </si>
  <si>
    <t>ST.CA.TO.SAP</t>
  </si>
  <si>
    <t>SAPUTO INC</t>
  </si>
  <si>
    <t>2022</t>
  </si>
  <si>
    <t>SAP CN EQUITY</t>
  </si>
  <si>
    <t>BRSANBACNOR8</t>
  </si>
  <si>
    <t>ST.BR.BB.SANB3</t>
  </si>
  <si>
    <t>BANCO SANTANDER (BRASIL) SA</t>
  </si>
  <si>
    <t>SANB3</t>
  </si>
  <si>
    <t>SANB3 BZ EQUITY</t>
  </si>
  <si>
    <t>BRSANBCDAM13</t>
  </si>
  <si>
    <t>ST.BR.BB.SANB11</t>
  </si>
  <si>
    <t>BANCO SANTANDER  BRASIL-UNIT</t>
  </si>
  <si>
    <t>SANB11</t>
  </si>
  <si>
    <t>SANB11 BZ EQUITY</t>
  </si>
  <si>
    <t>BBG000K65GY5</t>
  </si>
  <si>
    <t>ES0113900J37</t>
  </si>
  <si>
    <t>ST.ES.MC.SAN</t>
  </si>
  <si>
    <t>BANCO SANTANDER SA</t>
  </si>
  <si>
    <t>SAN</t>
  </si>
  <si>
    <t>BME SPANISH EX</t>
  </si>
  <si>
    <t>SAN SM EQUITY</t>
  </si>
  <si>
    <t>BBG002VFT8W3</t>
  </si>
  <si>
    <t>INE08U801020</t>
  </si>
  <si>
    <t>ST.IN.NS.SAMHI</t>
  </si>
  <si>
    <t>SAMHI HOTELS LTD</t>
  </si>
  <si>
    <t>SAMHI</t>
  </si>
  <si>
    <t>SAMHI IN EQUITY</t>
  </si>
  <si>
    <t>SAMG.O</t>
  </si>
  <si>
    <t>BBG004HTNXJ1</t>
  </si>
  <si>
    <t>US8283591092</t>
  </si>
  <si>
    <t>B8XBPS8</t>
  </si>
  <si>
    <t>828359109</t>
  </si>
  <si>
    <t>ST.US.US.SAMG</t>
  </si>
  <si>
    <t>SILVERCREST ASSET MANAGEME-A</t>
  </si>
  <si>
    <t>INVEST ADVICE</t>
  </si>
  <si>
    <t>SAMG</t>
  </si>
  <si>
    <t>SAMG US EQUITY</t>
  </si>
  <si>
    <t>SAIIW</t>
  </si>
  <si>
    <t>BBG00XRJFPT3</t>
  </si>
  <si>
    <t>US83407F1194</t>
  </si>
  <si>
    <t>BMHZZ17</t>
  </si>
  <si>
    <t>83407F119</t>
  </si>
  <si>
    <t>ST.US.US.SAIIW</t>
  </si>
  <si>
    <t>SOFTWARE ACQUISITION -CW27</t>
  </si>
  <si>
    <t>SAIIW US EQUITY</t>
  </si>
  <si>
    <t>SAIIU</t>
  </si>
  <si>
    <t>BBG00WWDFCY5</t>
  </si>
  <si>
    <t>US83407F2002</t>
  </si>
  <si>
    <t>BL5JXK9</t>
  </si>
  <si>
    <t>83407F200</t>
  </si>
  <si>
    <t>ST.US.US.SAIIU</t>
  </si>
  <si>
    <t>SOFTWARE ACQUISITION GROUP</t>
  </si>
  <si>
    <t>SAIIU US EQUITY</t>
  </si>
  <si>
    <t>SAII.O</t>
  </si>
  <si>
    <t>BBG00XRJ9QM5</t>
  </si>
  <si>
    <t>US83407F1012</t>
  </si>
  <si>
    <t>BMGWSM1</t>
  </si>
  <si>
    <t>83407F101</t>
  </si>
  <si>
    <t>ST.US.US.SAII</t>
  </si>
  <si>
    <t>SOFTWARE ACQUISITION GRPII-A</t>
  </si>
  <si>
    <t>SAII</t>
  </si>
  <si>
    <t>SAII US EQUITY</t>
  </si>
  <si>
    <t>SAGA.L</t>
  </si>
  <si>
    <t>GB00BLT1Y088</t>
  </si>
  <si>
    <t>BLT1Y08</t>
  </si>
  <si>
    <t>ST.GB.L.SAGA</t>
  </si>
  <si>
    <t>SAGA PLC</t>
  </si>
  <si>
    <t>SAGA</t>
  </si>
  <si>
    <t>SAGA LN EQUITY</t>
  </si>
  <si>
    <t>SAE.DE</t>
  </si>
  <si>
    <t>SAE GY EQUITY</t>
  </si>
  <si>
    <t>NL0012044747</t>
  </si>
  <si>
    <t>BYYH7G9</t>
  </si>
  <si>
    <t>ST.DE.DE.SAE</t>
  </si>
  <si>
    <t>SHOP APOTHEKE EUROPE NV</t>
  </si>
  <si>
    <t>SAE</t>
  </si>
  <si>
    <t>BBG000FRFYJ2</t>
  </si>
  <si>
    <t>SA0007879089</t>
  </si>
  <si>
    <t>ST.SA.SE.SABB</t>
  </si>
  <si>
    <t>SAUDI AWWAL BANK</t>
  </si>
  <si>
    <t>SABB</t>
  </si>
  <si>
    <t>SAUDI SE</t>
  </si>
  <si>
    <t>SAR</t>
  </si>
  <si>
    <t>SABB AB EQUITY</t>
  </si>
  <si>
    <t>RYA.L</t>
  </si>
  <si>
    <t>IE00BYTBXV33</t>
  </si>
  <si>
    <t>BYTBY10</t>
  </si>
  <si>
    <t>ST.GB.L.RYA</t>
  </si>
  <si>
    <t>RYANAIR HOLDINGS PLC</t>
  </si>
  <si>
    <t>SCHED AIR TRAN</t>
  </si>
  <si>
    <t>RYA</t>
  </si>
  <si>
    <t>RYA LN EQUITY</t>
  </si>
  <si>
    <t>BYTBXV3</t>
  </si>
  <si>
    <t>ST.IE.I.RYA</t>
  </si>
  <si>
    <t>RYA ID EQUITY</t>
  </si>
  <si>
    <t>RWS.L</t>
  </si>
  <si>
    <t>BBG000BMH1T6</t>
  </si>
  <si>
    <t>RWS LN EQUITY</t>
  </si>
  <si>
    <t>GB00BVFCZV34</t>
  </si>
  <si>
    <t>BVFCZV3</t>
  </si>
  <si>
    <t>ST.GB.L.RWS</t>
  </si>
  <si>
    <t>RWS HOLDINGS PLC</t>
  </si>
  <si>
    <t>RWS</t>
  </si>
  <si>
    <t>BBG00NNQ4FD4</t>
  </si>
  <si>
    <t>LU1940965343</t>
  </si>
  <si>
    <t>BJH4ZN5</t>
  </si>
  <si>
    <t>ST.LU.LU.RWNGRGA</t>
  </si>
  <si>
    <t>RW NEXT GEN EMK EQ-R GBP AC</t>
  </si>
  <si>
    <t>RWNGRGA</t>
  </si>
  <si>
    <t>RWNGRGA LX EQUITY</t>
  </si>
  <si>
    <t>RWI.L</t>
  </si>
  <si>
    <t>GB0007995243</t>
  </si>
  <si>
    <t>0799524</t>
  </si>
  <si>
    <t>ST.GB.L.RWI</t>
  </si>
  <si>
    <t>RENEWI PLC</t>
  </si>
  <si>
    <t>RWI</t>
  </si>
  <si>
    <t>RWI LN EQUITY</t>
  </si>
  <si>
    <t>RUS.L</t>
  </si>
  <si>
    <t>GB00B0D5V538</t>
  </si>
  <si>
    <t>B0D5V53</t>
  </si>
  <si>
    <t>ST.GB.L.RUS</t>
  </si>
  <si>
    <t>RAVEN RUSSIA LTD</t>
  </si>
  <si>
    <t>RUS LN EQUITY</t>
  </si>
  <si>
    <t>RTO.L</t>
  </si>
  <si>
    <t>GB00B082RF11</t>
  </si>
  <si>
    <t>B082RF1</t>
  </si>
  <si>
    <t>ST.GB.L.RTO</t>
  </si>
  <si>
    <t>RENTOKIL INITIAL PLC</t>
  </si>
  <si>
    <t>RTO</t>
  </si>
  <si>
    <t>RTO LN EQUITY</t>
  </si>
  <si>
    <t>RTN.L</t>
  </si>
  <si>
    <t>GB00B0YG1K06</t>
  </si>
  <si>
    <t>B0YG1K0</t>
  </si>
  <si>
    <t>ST.GB.L.RTN</t>
  </si>
  <si>
    <t>RESTAURANT GROUP PLC</t>
  </si>
  <si>
    <t>RTN</t>
  </si>
  <si>
    <t>RTN LN EQUITY</t>
  </si>
  <si>
    <t>RSW.L</t>
  </si>
  <si>
    <t>GB0007323586</t>
  </si>
  <si>
    <t>0732358</t>
  </si>
  <si>
    <t>ST.GB.L.RSW</t>
  </si>
  <si>
    <t>RENISHAW PLC</t>
  </si>
  <si>
    <t>RSW</t>
  </si>
  <si>
    <t>RSW LN EQUITY</t>
  </si>
  <si>
    <t>BBG000BPXVJ6</t>
  </si>
  <si>
    <t>US7607591002</t>
  </si>
  <si>
    <t>760759100</t>
  </si>
  <si>
    <t>ST.US.US.RSG</t>
  </si>
  <si>
    <t>REPUBLIC SERVICES INC</t>
  </si>
  <si>
    <t>RSG</t>
  </si>
  <si>
    <t>RSG US EQUITY</t>
  </si>
  <si>
    <t>RSE.L</t>
  </si>
  <si>
    <t>GG00BBHXCL35</t>
  </si>
  <si>
    <t>BBHXCL3</t>
  </si>
  <si>
    <t>ST.GB.L.RSE</t>
  </si>
  <si>
    <t>RIVERSTONE ENERGY LTD</t>
  </si>
  <si>
    <t>RSE</t>
  </si>
  <si>
    <t>RSE LN EQUITY</t>
  </si>
  <si>
    <t>RSA.L</t>
  </si>
  <si>
    <t>GB00BKKMKR23</t>
  </si>
  <si>
    <t>BKKMKR2</t>
  </si>
  <si>
    <t>ST.GB.L.RSA</t>
  </si>
  <si>
    <t>RSA INSURANCE GROUP PLC</t>
  </si>
  <si>
    <t>FIRE/MARIN INS</t>
  </si>
  <si>
    <t>RSA</t>
  </si>
  <si>
    <t>RSA LN EQUITY</t>
  </si>
  <si>
    <t>RRS.L</t>
  </si>
  <si>
    <t>GB00B01C3S32</t>
  </si>
  <si>
    <t>B01C3S3</t>
  </si>
  <si>
    <t>ST.GB.L.RRS</t>
  </si>
  <si>
    <t>RANDGOLD RESOURCES LTD</t>
  </si>
  <si>
    <t>GOLD/SIL ORE</t>
  </si>
  <si>
    <t>RRS</t>
  </si>
  <si>
    <t>RRS LN EQUITY</t>
  </si>
  <si>
    <t>RR.L</t>
  </si>
  <si>
    <t>GB00B63H8491</t>
  </si>
  <si>
    <t>B63H849</t>
  </si>
  <si>
    <t>ST.GB.L.RR</t>
  </si>
  <si>
    <t>ROLLS-ROYCE HOLDINGS PLC</t>
  </si>
  <si>
    <t>RR</t>
  </si>
  <si>
    <t>RR LN EQUITY</t>
  </si>
  <si>
    <t>RPS.L</t>
  </si>
  <si>
    <t>GB0007594764</t>
  </si>
  <si>
    <t>0759476</t>
  </si>
  <si>
    <t>ST.GB.L.RPS</t>
  </si>
  <si>
    <t>RPS GROUP PLC</t>
  </si>
  <si>
    <t>RPS</t>
  </si>
  <si>
    <t>RPS LN EQUITY</t>
  </si>
  <si>
    <t>RPC.L</t>
  </si>
  <si>
    <t>GB0007197378</t>
  </si>
  <si>
    <t>0719737</t>
  </si>
  <si>
    <t>ST.GB.L.RPC</t>
  </si>
  <si>
    <t>RPC GROUP PLC</t>
  </si>
  <si>
    <t>RPC</t>
  </si>
  <si>
    <t>RPC LN EQUITY</t>
  </si>
  <si>
    <t>ROR.L</t>
  </si>
  <si>
    <t>GB00BVFNZH21</t>
  </si>
  <si>
    <t>BVFNZH2</t>
  </si>
  <si>
    <t>ST.GB.L.ROR</t>
  </si>
  <si>
    <t>ROTORK PLC</t>
  </si>
  <si>
    <t>ROR</t>
  </si>
  <si>
    <t>ROR LN EQUITY</t>
  </si>
  <si>
    <t>ROP</t>
  </si>
  <si>
    <t>BBG000F1ZSN5</t>
  </si>
  <si>
    <t>ROP US EQUITY</t>
  </si>
  <si>
    <t>US7766961061</t>
  </si>
  <si>
    <t>2749602</t>
  </si>
  <si>
    <t>776696106</t>
  </si>
  <si>
    <t>ST.US.US.ROP</t>
  </si>
  <si>
    <t>ROPER TECHNOLOGIES INC</t>
  </si>
  <si>
    <t>PROC CTRL INST</t>
  </si>
  <si>
    <t>ROL</t>
  </si>
  <si>
    <t>ROL UN EQUITY</t>
  </si>
  <si>
    <t>US7757111049</t>
  </si>
  <si>
    <t>2747305</t>
  </si>
  <si>
    <t>775711104</t>
  </si>
  <si>
    <t>ST.US.US.ROL</t>
  </si>
  <si>
    <t>ROLLINS INC</t>
  </si>
  <si>
    <t>SVC TO BLDGS</t>
  </si>
  <si>
    <t>ROG.S</t>
  </si>
  <si>
    <t>ROG SW EQUITY</t>
  </si>
  <si>
    <t>CH0012032048</t>
  </si>
  <si>
    <t>7110388</t>
  </si>
  <si>
    <t>ST.CH.SX.ROG</t>
  </si>
  <si>
    <t>ROCHE HOLDING AG-GENUSSCHEIN</t>
  </si>
  <si>
    <t>ROG</t>
  </si>
  <si>
    <t>SIX SWISS EX</t>
  </si>
  <si>
    <t>CHF</t>
  </si>
  <si>
    <t>BBG000CLRGQ6</t>
  </si>
  <si>
    <t>GB0005359004</t>
  </si>
  <si>
    <t>0535900</t>
  </si>
  <si>
    <t>ST.GB.L.RNWH</t>
  </si>
  <si>
    <t>RENEW HOLDINGS PLC</t>
  </si>
  <si>
    <t>RNWH</t>
  </si>
  <si>
    <t>RNWH LN EQUITY</t>
  </si>
  <si>
    <t>RNK.L</t>
  </si>
  <si>
    <t>GB00B1L5QH97</t>
  </si>
  <si>
    <t>B1L5QH9</t>
  </si>
  <si>
    <t>ST.GB.L.RNK</t>
  </si>
  <si>
    <t>RANK GROUP PLC</t>
  </si>
  <si>
    <t>REC SERVICES</t>
  </si>
  <si>
    <t>RNK</t>
  </si>
  <si>
    <t>RNK LN EQUITY</t>
  </si>
  <si>
    <t>RMV.L</t>
  </si>
  <si>
    <t>RMV LN EQUITY</t>
  </si>
  <si>
    <t>GB00BGDT3G23</t>
  </si>
  <si>
    <t>BGDT3G2</t>
  </si>
  <si>
    <t>ST.GB.L.RMV</t>
  </si>
  <si>
    <t>RIGHTMOVE PLC</t>
  </si>
  <si>
    <t>RMV</t>
  </si>
  <si>
    <t>RMUKEBB.L</t>
  </si>
  <si>
    <t>RMUKEBB LN EQUITY</t>
  </si>
  <si>
    <t>GB00B614J053</t>
  </si>
  <si>
    <t>B614J05</t>
  </si>
  <si>
    <t>ST.GB.L.RMUKEBB</t>
  </si>
  <si>
    <t>RIVER&amp;MER UK RECOVERY -B</t>
  </si>
  <si>
    <t>RMUKEBB</t>
  </si>
  <si>
    <t>RMG.L</t>
  </si>
  <si>
    <t>GB00BDVZYZ77</t>
  </si>
  <si>
    <t>BDVZYZ7</t>
  </si>
  <si>
    <t>ST.GB.L.RMG</t>
  </si>
  <si>
    <t>ROYAL MAIL PLC</t>
  </si>
  <si>
    <t>RMG</t>
  </si>
  <si>
    <t>RMG LN EQUITY</t>
  </si>
  <si>
    <t>RMAU.L</t>
  </si>
  <si>
    <t>BBG00RR4CQT0</t>
  </si>
  <si>
    <t>RMAU LN EQUITY</t>
  </si>
  <si>
    <t>XS2115336336</t>
  </si>
  <si>
    <t>BKT7175</t>
  </si>
  <si>
    <t>ST.GB.L.RMAU</t>
  </si>
  <si>
    <t>ROYAL MINT PHYSICAL GOLD ETC</t>
  </si>
  <si>
    <t>RMAU</t>
  </si>
  <si>
    <t>RLE.L</t>
  </si>
  <si>
    <t>RLE LN EQUITY</t>
  </si>
  <si>
    <t>GB00B45XLP34</t>
  </si>
  <si>
    <t>B45XLP3</t>
  </si>
  <si>
    <t>ST.GB.L.RLE</t>
  </si>
  <si>
    <t>REAL ESTATE INVESTORS PLC</t>
  </si>
  <si>
    <t>RLE</t>
  </si>
  <si>
    <t>RKT.L</t>
  </si>
  <si>
    <t>RKT LN EQUITY</t>
  </si>
  <si>
    <t>GB00B24CGK77</t>
  </si>
  <si>
    <t>B24CGK7</t>
  </si>
  <si>
    <t>ST.GB.L.RKT</t>
  </si>
  <si>
    <t>RECKITT BENCKISER GROUP PLC</t>
  </si>
  <si>
    <t>RKT</t>
  </si>
  <si>
    <t>BBG000FBK1L0</t>
  </si>
  <si>
    <t>SA0007879113</t>
  </si>
  <si>
    <t>ST.SA.SE.RJHI</t>
  </si>
  <si>
    <t>AL RAJHI BANK</t>
  </si>
  <si>
    <t>RJHI</t>
  </si>
  <si>
    <t>RJHI AB EQUITY</t>
  </si>
  <si>
    <t>RIO.L</t>
  </si>
  <si>
    <t>GB0007188757</t>
  </si>
  <si>
    <t>0718875</t>
  </si>
  <si>
    <t>ST.GB.L.RIO</t>
  </si>
  <si>
    <t>RIO TINTO PLC</t>
  </si>
  <si>
    <t>RIO</t>
  </si>
  <si>
    <t>RIO LN EQUITY</t>
  </si>
  <si>
    <t>BBG000BLTD46</t>
  </si>
  <si>
    <t>RIGD LI EQUITY</t>
  </si>
  <si>
    <t>US7594701077</t>
  </si>
  <si>
    <t>B16CYP9</t>
  </si>
  <si>
    <t>759470107</t>
  </si>
  <si>
    <t>ST.GB.LI.RIGD</t>
  </si>
  <si>
    <t>RELIANCE INDS-SPONS GDR 144A</t>
  </si>
  <si>
    <t>RIGD</t>
  </si>
  <si>
    <t>BBG000BZ0WZ0</t>
  </si>
  <si>
    <t>HU0000123096</t>
  </si>
  <si>
    <t>ST.HU.HU.RICHT</t>
  </si>
  <si>
    <t>RICHTER GEDEON NYRT</t>
  </si>
  <si>
    <t>RICHT</t>
  </si>
  <si>
    <t>BUDAPEST SE</t>
  </si>
  <si>
    <t>HUF</t>
  </si>
  <si>
    <t>RICHT HB EQUITY</t>
  </si>
  <si>
    <t>RHL.L</t>
  </si>
  <si>
    <t>GB0001112035</t>
  </si>
  <si>
    <t>0111203</t>
  </si>
  <si>
    <t>ST.GB.L.RHL</t>
  </si>
  <si>
    <t>REDHALL GROUP PLC</t>
  </si>
  <si>
    <t>RHL</t>
  </si>
  <si>
    <t>RHL LN EQUITY</t>
  </si>
  <si>
    <t>BRRENTACNOR4</t>
  </si>
  <si>
    <t>ST.BR.BB.RENT3</t>
  </si>
  <si>
    <t>LOCALIZA RENT A CAR</t>
  </si>
  <si>
    <t>RENT3</t>
  </si>
  <si>
    <t>RENT3 BZ EQUITY</t>
  </si>
  <si>
    <t>BRRENTD06OR8</t>
  </si>
  <si>
    <t>ST.BR.BB.RENT1</t>
  </si>
  <si>
    <t>LOCALIZA RENT A CAR SA - RTS</t>
  </si>
  <si>
    <t>RENT1</t>
  </si>
  <si>
    <t>RENT1 BZ EQUITY</t>
  </si>
  <si>
    <t>RENBOFU</t>
  </si>
  <si>
    <t>BBG000RHYJW8</t>
  </si>
  <si>
    <t>RENBOFU GU EQUITY</t>
  </si>
  <si>
    <t>GG00B284YJ47</t>
  </si>
  <si>
    <t>B284YJ4</t>
  </si>
  <si>
    <t>ST.GB.UN.RENBOFU</t>
  </si>
  <si>
    <t>RENMINBI BOND FUND-INC USD</t>
  </si>
  <si>
    <t>REL.L</t>
  </si>
  <si>
    <t>GB00B2B0DG97</t>
  </si>
  <si>
    <t>B2B0DG9</t>
  </si>
  <si>
    <t>ST.GB.L.REL</t>
  </si>
  <si>
    <t>RELX PLC</t>
  </si>
  <si>
    <t>MISC PUBLISH</t>
  </si>
  <si>
    <t>REL</t>
  </si>
  <si>
    <t>REL LN EQUITY</t>
  </si>
  <si>
    <t>BBG000QRLW89</t>
  </si>
  <si>
    <t>INE891D01026</t>
  </si>
  <si>
    <t>ST.IN.NS.REDI</t>
  </si>
  <si>
    <t>REDINGTON LTD</t>
  </si>
  <si>
    <t>REDI</t>
  </si>
  <si>
    <t>REDI IN EQUITY</t>
  </si>
  <si>
    <t>RECI.L</t>
  </si>
  <si>
    <t>RECI LN EQUITY</t>
  </si>
  <si>
    <t>GB00B0HW5366</t>
  </si>
  <si>
    <t>B0HW536</t>
  </si>
  <si>
    <t>ST.GB.L.RECI</t>
  </si>
  <si>
    <t>REAL ESTATE CREDIT INVESTMEN</t>
  </si>
  <si>
    <t>RECI</t>
  </si>
  <si>
    <t>ST.US.US.REC</t>
  </si>
  <si>
    <t>REC</t>
  </si>
  <si>
    <t>REC.US</t>
  </si>
  <si>
    <t>BBG000BC7PF1</t>
  </si>
  <si>
    <t>IT0003828271</t>
  </si>
  <si>
    <t>B07DRZ5</t>
  </si>
  <si>
    <t>ST.IT.MI.REC</t>
  </si>
  <si>
    <t>RECORDATI INDUSTRIA CHIMICA</t>
  </si>
  <si>
    <t>REC IM EQUITY</t>
  </si>
  <si>
    <t>RDW.L</t>
  </si>
  <si>
    <t>RDW LN EQUITY</t>
  </si>
  <si>
    <t>GB00BG11K365</t>
  </si>
  <si>
    <t>BG11K36 GB</t>
  </si>
  <si>
    <t>ST.GB.L.RDW</t>
  </si>
  <si>
    <t>REDROW PLC</t>
  </si>
  <si>
    <t>RDW</t>
  </si>
  <si>
    <t>RDSB.L</t>
  </si>
  <si>
    <t>GB00B03MM408</t>
  </si>
  <si>
    <t>B03MM40</t>
  </si>
  <si>
    <t>ST.GB.L.RDSB</t>
  </si>
  <si>
    <t>ROYAL DUTCH SHELL PLC-B SHS</t>
  </si>
  <si>
    <t>RDSB</t>
  </si>
  <si>
    <t>RDSB LN EQUITY</t>
  </si>
  <si>
    <t>RDSA.L</t>
  </si>
  <si>
    <t>GB00B03MLX29</t>
  </si>
  <si>
    <t>B03MLX2</t>
  </si>
  <si>
    <t>ST.GB.L.RDSA</t>
  </si>
  <si>
    <t>ROYAL DUTCH SHELL A(LON)</t>
  </si>
  <si>
    <t>RDSA</t>
  </si>
  <si>
    <t>RDSA LN EQUITY</t>
  </si>
  <si>
    <t>RDL.L</t>
  </si>
  <si>
    <t>RDL LN EQUITY</t>
  </si>
  <si>
    <t>GB00BW4NPD65</t>
  </si>
  <si>
    <t>BW4NPD6</t>
  </si>
  <si>
    <t>ST.GB.L.RDL</t>
  </si>
  <si>
    <t>RANGER DIRECT LENDING FUND P</t>
  </si>
  <si>
    <t>RDL</t>
  </si>
  <si>
    <t>RDI.L</t>
  </si>
  <si>
    <t>IM00B8BV8G91</t>
  </si>
  <si>
    <t>B8BV8G9</t>
  </si>
  <si>
    <t>ST.GB.L.RDI</t>
  </si>
  <si>
    <t>REDEFINE INTERNATIONAL PLC</t>
  </si>
  <si>
    <t>RDI</t>
  </si>
  <si>
    <t>RDI LN EQUITY</t>
  </si>
  <si>
    <t>RCP.L</t>
  </si>
  <si>
    <t>GB0007366395</t>
  </si>
  <si>
    <t>0736639</t>
  </si>
  <si>
    <t>ST.GB.L.RCP</t>
  </si>
  <si>
    <t>RIT CAPITAL PARTNERS PLC</t>
  </si>
  <si>
    <t>RCP</t>
  </si>
  <si>
    <t>RCP LN EQUITY</t>
  </si>
  <si>
    <t>RCOI.L</t>
  </si>
  <si>
    <t>BBG00P4FNMW7</t>
  </si>
  <si>
    <t>RCOI LN EQUITY</t>
  </si>
  <si>
    <t>GB00BJHPS390</t>
  </si>
  <si>
    <t>BJHPS39</t>
  </si>
  <si>
    <t>ST.GB.L.RCOI</t>
  </si>
  <si>
    <t>RIVERSTONE CREDIT OPPORTUNIT</t>
  </si>
  <si>
    <t>RCOI</t>
  </si>
  <si>
    <t>RCDO.L</t>
  </si>
  <si>
    <t>GB0007370074</t>
  </si>
  <si>
    <t>0737007</t>
  </si>
  <si>
    <t>ST.GB.L.RCDO</t>
  </si>
  <si>
    <t>RICARDO PLC</t>
  </si>
  <si>
    <t>RCDO</t>
  </si>
  <si>
    <t>RCDO LN EQUITY</t>
  </si>
  <si>
    <t>RBS.L</t>
  </si>
  <si>
    <t>GB00B7T77214</t>
  </si>
  <si>
    <t>B7T7721</t>
  </si>
  <si>
    <t>ST.GB.L.RBS</t>
  </si>
  <si>
    <t>ROYAL BANK OF SCOTLAND GROUP</t>
  </si>
  <si>
    <t>COML BANK NEC</t>
  </si>
  <si>
    <t>RBS</t>
  </si>
  <si>
    <t>RBS LN EQUITY</t>
  </si>
  <si>
    <t>RBD.L</t>
  </si>
  <si>
    <t>RBD LN EQUITY</t>
  </si>
  <si>
    <t>GB00B95L0551</t>
  </si>
  <si>
    <t>B95L055</t>
  </si>
  <si>
    <t>ST.GB.L.RBD</t>
  </si>
  <si>
    <t>REABOLD RESOURCES PLC</t>
  </si>
  <si>
    <t>RBD</t>
  </si>
  <si>
    <t>RAYB.ST</t>
  </si>
  <si>
    <t>RAYB SS EQUITY</t>
  </si>
  <si>
    <t>SE0000135485</t>
  </si>
  <si>
    <t>7591239</t>
  </si>
  <si>
    <t>ST.SE.ST.RAYB</t>
  </si>
  <si>
    <t>RAYSEARCH LABORATORIES AB</t>
  </si>
  <si>
    <t>RAYB</t>
  </si>
  <si>
    <t>OMX STOCKHOLM</t>
  </si>
  <si>
    <t>SEK</t>
  </si>
  <si>
    <t>RAT.L</t>
  </si>
  <si>
    <t>GB0002148343</t>
  </si>
  <si>
    <t>0214834</t>
  </si>
  <si>
    <t>ST.GB.L.RAT</t>
  </si>
  <si>
    <t>RATHBONE BROTHERS PLC</t>
  </si>
  <si>
    <t>RAT</t>
  </si>
  <si>
    <t>RAT LN EQUITY</t>
  </si>
  <si>
    <t>BRRAPTACNPR4</t>
  </si>
  <si>
    <t>ST.BR.BB.RAPT4</t>
  </si>
  <si>
    <t>RANDON PARTICIPACOES SA-PREF</t>
  </si>
  <si>
    <t>RAPT4</t>
  </si>
  <si>
    <t>RAPT4 BZ EQUITY</t>
  </si>
  <si>
    <t>BRRAILACNOR9</t>
  </si>
  <si>
    <t>ST.BR.BB.RAIL3</t>
  </si>
  <si>
    <t>RUMO SA</t>
  </si>
  <si>
    <t>RAIL3</t>
  </si>
  <si>
    <t>RAIL3 BZ EQUITY</t>
  </si>
  <si>
    <t>BRRADLACNOR0</t>
  </si>
  <si>
    <t>ST.BR.BB.RADL3</t>
  </si>
  <si>
    <t>RAIA DROGASIL SA</t>
  </si>
  <si>
    <t>RADL3</t>
  </si>
  <si>
    <t>RADL3 BZ EQUITY</t>
  </si>
  <si>
    <t>BBG001QZ7QG9</t>
  </si>
  <si>
    <t>IE00B622SG73</t>
  </si>
  <si>
    <t>B41TB44</t>
  </si>
  <si>
    <t>ST.GB.L.QUID</t>
  </si>
  <si>
    <t>PIMCO STERLING SHORT MATURIT</t>
  </si>
  <si>
    <t>CASH PLUS</t>
  </si>
  <si>
    <t>QUID</t>
  </si>
  <si>
    <t>QUID LN EQUITY</t>
  </si>
  <si>
    <t>QQ.L</t>
  </si>
  <si>
    <t>GB00B0WMWD03</t>
  </si>
  <si>
    <t>B0WMWD0</t>
  </si>
  <si>
    <t>ST.GB.L.QQ</t>
  </si>
  <si>
    <t>QINETIQ GROUP PLC</t>
  </si>
  <si>
    <t>QQ</t>
  </si>
  <si>
    <t>QQ LN EQUITY</t>
  </si>
  <si>
    <t>QCQ9.ST</t>
  </si>
  <si>
    <t>BBG00P4ML3S1</t>
  </si>
  <si>
    <t>QCQ9 INDEX</t>
  </si>
  <si>
    <t>SE0012630838</t>
  </si>
  <si>
    <t>QCQ9</t>
  </si>
  <si>
    <t>ST.SE.ST.QCQ9</t>
  </si>
  <si>
    <t>OMXS30 IND FUTURE AUG19</t>
  </si>
  <si>
    <t>QCQ9 INDEX_DNU</t>
  </si>
  <si>
    <t>PZC.L</t>
  </si>
  <si>
    <t>GB00B19Z1432</t>
  </si>
  <si>
    <t>B19Z143</t>
  </si>
  <si>
    <t>ST.GB.L.PZC</t>
  </si>
  <si>
    <t>PZ CUSSONS PLC</t>
  </si>
  <si>
    <t>PZC</t>
  </si>
  <si>
    <t>PZC LN EQUITY</t>
  </si>
  <si>
    <t>PYPL.O</t>
  </si>
  <si>
    <t>US70450Y1038</t>
  </si>
  <si>
    <t>BYW36M8</t>
  </si>
  <si>
    <t>70450Y103</t>
  </si>
  <si>
    <t>ST.US.US.PYPL</t>
  </si>
  <si>
    <t>PAYPAL HOLDINGS INC</t>
  </si>
  <si>
    <t>PYPL</t>
  </si>
  <si>
    <t>PYPL US EQUITY</t>
  </si>
  <si>
    <t>PXD</t>
  </si>
  <si>
    <t>BBG000BXRPH1</t>
  </si>
  <si>
    <t>PXD US EQUITY</t>
  </si>
  <si>
    <t>US7237871071</t>
  </si>
  <si>
    <t>2690830</t>
  </si>
  <si>
    <t>723787107</t>
  </si>
  <si>
    <t>ST.US.US.PXD</t>
  </si>
  <si>
    <t>PIONEER NATURAL RESOURCES CO</t>
  </si>
  <si>
    <t>PVR.L</t>
  </si>
  <si>
    <t>PVR LN EQUITY</t>
  </si>
  <si>
    <t>IE00B66B5T26</t>
  </si>
  <si>
    <t>B64N1D6</t>
  </si>
  <si>
    <t>ST.GB.L.PVR</t>
  </si>
  <si>
    <t>PROVIDENCE RESOURCES PLC</t>
  </si>
  <si>
    <t>PVR</t>
  </si>
  <si>
    <t>PURP.L</t>
  </si>
  <si>
    <t>PURP LN EQUITY</t>
  </si>
  <si>
    <t>GB00BYV2MV74</t>
  </si>
  <si>
    <t>BYV2MV7</t>
  </si>
  <si>
    <t>ST.GB.L.PURP</t>
  </si>
  <si>
    <t>PURPLEBRICKS GROUP PLC</t>
  </si>
  <si>
    <t>PURP</t>
  </si>
  <si>
    <t>PUKVSGD ID EQUITY</t>
  </si>
  <si>
    <t>IE00BD81XT55</t>
  </si>
  <si>
    <t>BD81XT5</t>
  </si>
  <si>
    <t>ST.IE.I.PUKVSGD</t>
  </si>
  <si>
    <t>POLAR-UK VAL OPP-S GBP DIS</t>
  </si>
  <si>
    <t>PUKVSGD</t>
  </si>
  <si>
    <t>PUB.L</t>
  </si>
  <si>
    <t>GB00BPXRVT80</t>
  </si>
  <si>
    <t>BPXRVT8</t>
  </si>
  <si>
    <t>ST.GB.L.PUB</t>
  </si>
  <si>
    <t>PUNCH TAVERNS PLC</t>
  </si>
  <si>
    <t>PUB</t>
  </si>
  <si>
    <t>PUB LN EQUITY</t>
  </si>
  <si>
    <t>BBG000BTWVY2</t>
  </si>
  <si>
    <t>TH0355010R16</t>
  </si>
  <si>
    <t>ST.TH.TH.PTTEP.R</t>
  </si>
  <si>
    <t>PTT EXPLOR &amp; PROD PCL-NVDR</t>
  </si>
  <si>
    <t>PTTEP</t>
  </si>
  <si>
    <t>PTTEP-R TB EQUITY</t>
  </si>
  <si>
    <t>PTEC.L</t>
  </si>
  <si>
    <t>IM00B7S9G985</t>
  </si>
  <si>
    <t>B7S9G98</t>
  </si>
  <si>
    <t>ST.GB.L.PTEC</t>
  </si>
  <si>
    <t>PLAYTECH PLC</t>
  </si>
  <si>
    <t>PTEC</t>
  </si>
  <si>
    <t>PTEC LN EQUITY</t>
  </si>
  <si>
    <t>BBG000TL5HN3</t>
  </si>
  <si>
    <t>INE262H01021</t>
  </si>
  <si>
    <t>ST.IN.NS.PSYS</t>
  </si>
  <si>
    <t>PERSISTENT SYSTEMS LTD</t>
  </si>
  <si>
    <t>PSYS</t>
  </si>
  <si>
    <t>PSYS IN EQUITY</t>
  </si>
  <si>
    <t>BRPSSAACNOR7</t>
  </si>
  <si>
    <t>ST.BR.BB.PSSA3</t>
  </si>
  <si>
    <t>PORTO SEGURO SA</t>
  </si>
  <si>
    <t>PSSA3</t>
  </si>
  <si>
    <t>PSSA3 BZ EQUITY</t>
  </si>
  <si>
    <t>PSON.L</t>
  </si>
  <si>
    <t>GB0006776081</t>
  </si>
  <si>
    <t>0677608</t>
  </si>
  <si>
    <t>ST.GB.L.PSON</t>
  </si>
  <si>
    <t>PEARSON PLC</t>
  </si>
  <si>
    <t>BOOK PUBLISHNG</t>
  </si>
  <si>
    <t>PSON</t>
  </si>
  <si>
    <t>PSON LN EQUITY</t>
  </si>
  <si>
    <t>PSN.L</t>
  </si>
  <si>
    <t>GB0006825383</t>
  </si>
  <si>
    <t>0682538</t>
  </si>
  <si>
    <t>ST.GB.L.PSN</t>
  </si>
  <si>
    <t>PERSIMMON PLC</t>
  </si>
  <si>
    <t>PSN</t>
  </si>
  <si>
    <t>PSN LN EQUITY</t>
  </si>
  <si>
    <t>ZAE000013017</t>
  </si>
  <si>
    <t>ST.ZA.JO.PSG</t>
  </si>
  <si>
    <t>PSG GROUP LTD</t>
  </si>
  <si>
    <t>PSG</t>
  </si>
  <si>
    <t>PSG SJ EQUITY</t>
  </si>
  <si>
    <t>PSD.L</t>
  </si>
  <si>
    <t>PSD LN EQUITY</t>
  </si>
  <si>
    <t>GG00B236KR59</t>
  </si>
  <si>
    <t>B236KR5</t>
  </si>
  <si>
    <t>ST.GB.L.PSD</t>
  </si>
  <si>
    <t>PSOURCE STRUCTURED DEBT LTD</t>
  </si>
  <si>
    <t>PSD</t>
  </si>
  <si>
    <t>PRV.L</t>
  </si>
  <si>
    <t>GB0006963689</t>
  </si>
  <si>
    <t>0696368</t>
  </si>
  <si>
    <t>ST.GB.L.PRV</t>
  </si>
  <si>
    <t>PORVAIR PLC</t>
  </si>
  <si>
    <t>PRV</t>
  </si>
  <si>
    <t>PRV LN EQUITY</t>
  </si>
  <si>
    <t>PRUICGD ID EQUITY</t>
  </si>
  <si>
    <t>IE00B4Q6DB12</t>
  </si>
  <si>
    <t>B4Q6DB1</t>
  </si>
  <si>
    <t>ST.IE.I.PRUICGD</t>
  </si>
  <si>
    <t>PRUSIK ASIAN EQUITY INC-CGD</t>
  </si>
  <si>
    <t>PRUICGD</t>
  </si>
  <si>
    <t>BBG001M6K364</t>
  </si>
  <si>
    <t>IE00B4MK5Q67</t>
  </si>
  <si>
    <t>B4MK5Q6</t>
  </si>
  <si>
    <t>ST.IE.I.PRUIAUS</t>
  </si>
  <si>
    <t>PRUSIK ASIAN EQUITY INC-AUS</t>
  </si>
  <si>
    <t>PRUIAUS</t>
  </si>
  <si>
    <t>PRUIAUS ID EQUITY</t>
  </si>
  <si>
    <t>PRU.L</t>
  </si>
  <si>
    <t>GB0007099541</t>
  </si>
  <si>
    <t>0709954</t>
  </si>
  <si>
    <t>ST.GB.L.PRU</t>
  </si>
  <si>
    <t>PRUDENTIAL</t>
  </si>
  <si>
    <t>PRU</t>
  </si>
  <si>
    <t>PRU LN EQUITY</t>
  </si>
  <si>
    <t>PRSM.L</t>
  </si>
  <si>
    <t>BBG00CDFF7P6</t>
  </si>
  <si>
    <t>PRSM LN EQUITY</t>
  </si>
  <si>
    <t>GB00BYQ0HV16</t>
  </si>
  <si>
    <t>BYQ0HV1</t>
  </si>
  <si>
    <t>ST.GB.L.PRSM</t>
  </si>
  <si>
    <t>BLUE PRISM GROUP PLC</t>
  </si>
  <si>
    <t>PRSM</t>
  </si>
  <si>
    <t>BBG0013VKQW0</t>
  </si>
  <si>
    <t>BRPRIOACNOR1</t>
  </si>
  <si>
    <t>ST.BR.BB.PRIO3</t>
  </si>
  <si>
    <t>PRIO SA</t>
  </si>
  <si>
    <t>PRIO3</t>
  </si>
  <si>
    <t>PRIO3 BZ EQUITY</t>
  </si>
  <si>
    <t>PRES.L</t>
  </si>
  <si>
    <t>PRES LN EQUITY</t>
  </si>
  <si>
    <t>GB00B1XFKR57</t>
  </si>
  <si>
    <t>B1XFKR5</t>
  </si>
  <si>
    <t>ST.GB.L.PRES</t>
  </si>
  <si>
    <t>PRESSURE TECHNOLOGIES PLC</t>
  </si>
  <si>
    <t>PRES</t>
  </si>
  <si>
    <t>PRA2YGD ID EQUITY</t>
  </si>
  <si>
    <t>IE00B4TRL175</t>
  </si>
  <si>
    <t>B4TRL17</t>
  </si>
  <si>
    <t>ST.IE.I.PRA2YGD</t>
  </si>
  <si>
    <t>PRUSIK ASIAN EQUITY INC-2YG</t>
  </si>
  <si>
    <t>PRA2YGD</t>
  </si>
  <si>
    <t>BBG002YJF8D8</t>
  </si>
  <si>
    <t>IE00B4PYCL99</t>
  </si>
  <si>
    <t>B4PYCL9</t>
  </si>
  <si>
    <t>ST.IE.I.PRA2XUD</t>
  </si>
  <si>
    <t>PRUSIK ASIAN EQUITY INC-2XU</t>
  </si>
  <si>
    <t>PRA2XUD</t>
  </si>
  <si>
    <t>PRA2XUD ID EQUITY</t>
  </si>
  <si>
    <t>PPR</t>
  </si>
  <si>
    <t>BBG000C7HM76</t>
  </si>
  <si>
    <t>US92913A1007</t>
  </si>
  <si>
    <t>BLMQ563</t>
  </si>
  <si>
    <t>92913A100</t>
  </si>
  <si>
    <t>ST.US.US.PPR</t>
  </si>
  <si>
    <t>VOYA PRIME RATE TRUST</t>
  </si>
  <si>
    <t>PPR US EQUITY</t>
  </si>
  <si>
    <t>PPGPREF.OL</t>
  </si>
  <si>
    <t>BBG009CB6JH6</t>
  </si>
  <si>
    <t>NO0010735681</t>
  </si>
  <si>
    <t>BWVFLC6</t>
  </si>
  <si>
    <t>ST.NO.OL.PPGPREF</t>
  </si>
  <si>
    <t>PIONEER PROPERTY GROUP ASA</t>
  </si>
  <si>
    <t>PPGPREF</t>
  </si>
  <si>
    <t>PPGPREF NO EQUITY</t>
  </si>
  <si>
    <t>ST.US.US.PPG2</t>
  </si>
  <si>
    <t>PPG</t>
  </si>
  <si>
    <t>ST.US.US.PPG</t>
  </si>
  <si>
    <t>PPG.US</t>
  </si>
  <si>
    <t>BBG000BRJ809</t>
  </si>
  <si>
    <t>US6935061076</t>
  </si>
  <si>
    <t>2698470</t>
  </si>
  <si>
    <t>693506107</t>
  </si>
  <si>
    <t>PPG INDUSTRIES INC</t>
  </si>
  <si>
    <t>2851</t>
  </si>
  <si>
    <t>PAINT REL PROD</t>
  </si>
  <si>
    <t>PPG US EQUITY</t>
  </si>
  <si>
    <t>PPB.L</t>
  </si>
  <si>
    <t>IE00BWT6H894</t>
  </si>
  <si>
    <t>BWXC0Z1</t>
  </si>
  <si>
    <t>ST.GB.L.PPB</t>
  </si>
  <si>
    <t>PADDY POWER BETFAIR PLC</t>
  </si>
  <si>
    <t>PPB</t>
  </si>
  <si>
    <t>PPB LN EQUITY</t>
  </si>
  <si>
    <t>BBG000BCVG28</t>
  </si>
  <si>
    <t>POOL US EQUITY</t>
  </si>
  <si>
    <t>US73278L1052</t>
  </si>
  <si>
    <t>2781585</t>
  </si>
  <si>
    <t>73278L105</t>
  </si>
  <si>
    <t>ST.US.US.POOL</t>
  </si>
  <si>
    <t>POOL CORP</t>
  </si>
  <si>
    <t>DURABLE GOODS</t>
  </si>
  <si>
    <t>POOL</t>
  </si>
  <si>
    <t>BRPOMOACNPR7</t>
  </si>
  <si>
    <t>ST.BR.BB.POMO4</t>
  </si>
  <si>
    <t>MARCOPOLO SA-PREF</t>
  </si>
  <si>
    <t>POMO4</t>
  </si>
  <si>
    <t>POMO4 BZ EQUITY</t>
  </si>
  <si>
    <t>BBG000P80977</t>
  </si>
  <si>
    <t>INE455K01017</t>
  </si>
  <si>
    <t>ST.IN.NS.POLYCAB</t>
  </si>
  <si>
    <t>POLYCAB INDIA LTD</t>
  </si>
  <si>
    <t>3315</t>
  </si>
  <si>
    <t>STEEL WIRE</t>
  </si>
  <si>
    <t>POLYCAB</t>
  </si>
  <si>
    <t>POLYCAB IN EQUITY</t>
  </si>
  <si>
    <t>POLY.L</t>
  </si>
  <si>
    <t>JE00B6T5S470</t>
  </si>
  <si>
    <t>B6T5S47</t>
  </si>
  <si>
    <t>ST.GB.L.POLY</t>
  </si>
  <si>
    <t>POLYMETAL INTERNATIONAL PLC</t>
  </si>
  <si>
    <t>POLY</t>
  </si>
  <si>
    <t>POLY LN EQUITY</t>
  </si>
  <si>
    <t>BBG004DZ49P8</t>
  </si>
  <si>
    <t>INE417T01026</t>
  </si>
  <si>
    <t>ST.IN.NS.POLICYBZ</t>
  </si>
  <si>
    <t>PB FINTECH LTD</t>
  </si>
  <si>
    <t>POLICYBZ</t>
  </si>
  <si>
    <t>POLICYBZ IN EQUITY</t>
  </si>
  <si>
    <t>POLGTIS ID EQUITY</t>
  </si>
  <si>
    <t>IE00B42W4J83</t>
  </si>
  <si>
    <t>B42W4J8</t>
  </si>
  <si>
    <t>ST.IE.I.POLGTIS</t>
  </si>
  <si>
    <t>POLAR CAPITAL-GLB TECH-I GBP</t>
  </si>
  <si>
    <t>POLGTIS</t>
  </si>
  <si>
    <t>POG.L</t>
  </si>
  <si>
    <t>GB0031544546</t>
  </si>
  <si>
    <t>3154454</t>
  </si>
  <si>
    <t>ST.GB.L.POG</t>
  </si>
  <si>
    <t>PETROPAVLOVSK PLC</t>
  </si>
  <si>
    <t>POG</t>
  </si>
  <si>
    <t>POG LN EQUITY</t>
  </si>
  <si>
    <t>PNN.L</t>
  </si>
  <si>
    <t>GB00B18V8630</t>
  </si>
  <si>
    <t>B18V863</t>
  </si>
  <si>
    <t>ST.GB.L.PNN</t>
  </si>
  <si>
    <t>PENNON GROUP PLC</t>
  </si>
  <si>
    <t>PNN</t>
  </si>
  <si>
    <t>PNN LN EQUITY</t>
  </si>
  <si>
    <t>PNL.L</t>
  </si>
  <si>
    <t>GB0006827546</t>
  </si>
  <si>
    <t>0682754</t>
  </si>
  <si>
    <t>ST.GB.L.PNL</t>
  </si>
  <si>
    <t>PERSONAL ASSETS TRUST PLC</t>
  </si>
  <si>
    <t>PNL</t>
  </si>
  <si>
    <t>PNL LN EQUITY</t>
  </si>
  <si>
    <t>PMO.L</t>
  </si>
  <si>
    <t>GB00B43G0577</t>
  </si>
  <si>
    <t>B43G057</t>
  </si>
  <si>
    <t>ST.GB.L.PMO</t>
  </si>
  <si>
    <t>PREMIER OIL PLC</t>
  </si>
  <si>
    <t>PMO</t>
  </si>
  <si>
    <t>PMO LN EQUITY</t>
  </si>
  <si>
    <t>BBG00H097479</t>
  </si>
  <si>
    <t>MYL8869OO009</t>
  </si>
  <si>
    <t>ST.MY.MY.PMAH</t>
  </si>
  <si>
    <t>PRESS METAL ALUMINIUM HOLDIN</t>
  </si>
  <si>
    <t>PMAH</t>
  </si>
  <si>
    <t>BURSA MALAYSIA</t>
  </si>
  <si>
    <t>MYR</t>
  </si>
  <si>
    <t>PMAH MK EQUITY</t>
  </si>
  <si>
    <t>PM UN EQUITY</t>
  </si>
  <si>
    <t>US7181721090</t>
  </si>
  <si>
    <t>B2PKRQ3</t>
  </si>
  <si>
    <t>718172109</t>
  </si>
  <si>
    <t>ST.US.US.PM</t>
  </si>
  <si>
    <t>PHILIP MORRIS INTERNATIONAL</t>
  </si>
  <si>
    <t>CIGARETTES</t>
  </si>
  <si>
    <t>PLI.L</t>
  </si>
  <si>
    <t>GB0006798424</t>
  </si>
  <si>
    <t>0679842</t>
  </si>
  <si>
    <t>ST.GB.L.PLI</t>
  </si>
  <si>
    <t>PERPETUAL INCOME &amp; GROWTH-O</t>
  </si>
  <si>
    <t>PLI</t>
  </si>
  <si>
    <t>PLI LN EQUITY</t>
  </si>
  <si>
    <t>BBG000BF94W0</t>
  </si>
  <si>
    <t>CA88035N1033</t>
  </si>
  <si>
    <t>BNTYTB7</t>
  </si>
  <si>
    <t>88035N103</t>
  </si>
  <si>
    <t>ST.CA.TO.PKK</t>
  </si>
  <si>
    <t>TENET FINTECH GROUP INC</t>
  </si>
  <si>
    <t>PKK</t>
  </si>
  <si>
    <t>PKK US EQUITY</t>
  </si>
  <si>
    <t>PHNX.L</t>
  </si>
  <si>
    <t>KYG7091M1096</t>
  </si>
  <si>
    <t>B45JKK9</t>
  </si>
  <si>
    <t>ST.GB.L.PHNX</t>
  </si>
  <si>
    <t>PHOENIX GROUP HOLDINGS</t>
  </si>
  <si>
    <t>PHNX</t>
  </si>
  <si>
    <t>BBG000D649J7</t>
  </si>
  <si>
    <t>INE211B01039</t>
  </si>
  <si>
    <t>ST.IN.NS.PHNX</t>
  </si>
  <si>
    <t>PHOENIX MILLS LTD</t>
  </si>
  <si>
    <t>PHNX IN EQUITY</t>
  </si>
  <si>
    <t>PHC.L</t>
  </si>
  <si>
    <t>PHC LN EQUITY</t>
  </si>
  <si>
    <t>GB00B01JC540</t>
  </si>
  <si>
    <t>B01JC54</t>
  </si>
  <si>
    <t>ST.GB.L.PHC</t>
  </si>
  <si>
    <t>PLANT HEALTH CARE PLC</t>
  </si>
  <si>
    <t>PHC</t>
  </si>
  <si>
    <t>ST.US.US.PH2</t>
  </si>
  <si>
    <t>ST.US.US.PH</t>
  </si>
  <si>
    <t>PH.US</t>
  </si>
  <si>
    <t>BBG000BR3KL6</t>
  </si>
  <si>
    <t>US7010941042</t>
  </si>
  <si>
    <t>701094104</t>
  </si>
  <si>
    <t>PARKER HANNIFIN CORP</t>
  </si>
  <si>
    <t>3490</t>
  </si>
  <si>
    <t>MISC FAB METAL</t>
  </si>
  <si>
    <t>PH US EQUITY</t>
  </si>
  <si>
    <t>ST.US.US.PGHN</t>
  </si>
  <si>
    <t>PGHN</t>
  </si>
  <si>
    <t>PGHN.US</t>
  </si>
  <si>
    <t>BBG000DYF655</t>
  </si>
  <si>
    <t>CH0024608827</t>
  </si>
  <si>
    <t>ST.CH.SX.PGHN</t>
  </si>
  <si>
    <t>PARTNERS GROUP HOLDING AG</t>
  </si>
  <si>
    <t>PGHN SW EQUITY</t>
  </si>
  <si>
    <t>PFG.L</t>
  </si>
  <si>
    <t>PFG LN EQUITY</t>
  </si>
  <si>
    <t>GB00B1Z4ST84</t>
  </si>
  <si>
    <t>B1Z4ST8</t>
  </si>
  <si>
    <t>ST.GB.L.PFG</t>
  </si>
  <si>
    <t>PROVIDENT FINANCIAL PLC</t>
  </si>
  <si>
    <t>PFG</t>
  </si>
  <si>
    <t>PFE</t>
  </si>
  <si>
    <t>US7170811035</t>
  </si>
  <si>
    <t>2684703</t>
  </si>
  <si>
    <t>717081103</t>
  </si>
  <si>
    <t>ST.US.US.PFE</t>
  </si>
  <si>
    <t>PFIZER INC</t>
  </si>
  <si>
    <t>PFE US EQUITY</t>
  </si>
  <si>
    <t>PFD.L</t>
  </si>
  <si>
    <t>GB00B7N0K053</t>
  </si>
  <si>
    <t>B7N0K05</t>
  </si>
  <si>
    <t>ST.GB.L.PFD</t>
  </si>
  <si>
    <t>PREMIER FOODS PLC</t>
  </si>
  <si>
    <t>PFD</t>
  </si>
  <si>
    <t>PFD LN EQUITY</t>
  </si>
  <si>
    <t>PFC.L</t>
  </si>
  <si>
    <t>GB00B0H2K534</t>
  </si>
  <si>
    <t>B0H2K53</t>
  </si>
  <si>
    <t>ST.GB.L.PFC</t>
  </si>
  <si>
    <t>PETROFAC LTD</t>
  </si>
  <si>
    <t>PFC</t>
  </si>
  <si>
    <t>PFC LN EQUITY</t>
  </si>
  <si>
    <t>PETS.L</t>
  </si>
  <si>
    <t>GB00BJ62K685</t>
  </si>
  <si>
    <t>BJ62K68</t>
  </si>
  <si>
    <t>ST.GB.L.PETS</t>
  </si>
  <si>
    <t>PETS AT HOME GROUP PLC</t>
  </si>
  <si>
    <t>PETS</t>
  </si>
  <si>
    <t>PETS LN EQUITY</t>
  </si>
  <si>
    <t>PEP</t>
  </si>
  <si>
    <t>US7134481081</t>
  </si>
  <si>
    <t>2681511</t>
  </si>
  <si>
    <t>713448108</t>
  </si>
  <si>
    <t>ST.US.US.PEP</t>
  </si>
  <si>
    <t>PEPSICO INC</t>
  </si>
  <si>
    <t>BEVERAGES</t>
  </si>
  <si>
    <t>PEP US EQUITY</t>
  </si>
  <si>
    <t>PEMHIII.L</t>
  </si>
  <si>
    <t>PEMHIII LN EQUITY</t>
  </si>
  <si>
    <t>GB00B2PLJN71</t>
  </si>
  <si>
    <t>B2PLJN7</t>
  </si>
  <si>
    <t>ST.GB.L.PEMHIII</t>
  </si>
  <si>
    <t>ARTEMIS HIGH INCOME-I INC</t>
  </si>
  <si>
    <t>HYBRID</t>
  </si>
  <si>
    <t>PEMHIII</t>
  </si>
  <si>
    <t>BBG0017BMNC7</t>
  </si>
  <si>
    <t>CH0118530366</t>
  </si>
  <si>
    <t>B3NHS04</t>
  </si>
  <si>
    <t>ST.CH.SX.PEAN</t>
  </si>
  <si>
    <t>PEACH PROPERTY GROUP AG</t>
  </si>
  <si>
    <t>PEAN</t>
  </si>
  <si>
    <t>PEAN SW EQUITY</t>
  </si>
  <si>
    <t>PDL.L</t>
  </si>
  <si>
    <t>BMG702782084</t>
  </si>
  <si>
    <t>BNYNCZ4</t>
  </si>
  <si>
    <t>ST.GB.L.PDL</t>
  </si>
  <si>
    <t>PETRA DIAMONDS LTD</t>
  </si>
  <si>
    <t>PDL</t>
  </si>
  <si>
    <t>PDL LN EQUITY</t>
  </si>
  <si>
    <t>PDG.L</t>
  </si>
  <si>
    <t>GB00B1JQBT10</t>
  </si>
  <si>
    <t>B1JQBT1</t>
  </si>
  <si>
    <t>ST.GB.L.PDG</t>
  </si>
  <si>
    <t>PENDRAGON PLC</t>
  </si>
  <si>
    <t>PDG</t>
  </si>
  <si>
    <t>PDG LN EQUITY</t>
  </si>
  <si>
    <t>BBG00LBLDDR2</t>
  </si>
  <si>
    <t>US7223041028</t>
  </si>
  <si>
    <t>722304102</t>
  </si>
  <si>
    <t>ST.US.US.PDD</t>
  </si>
  <si>
    <t>PDD HOLDINGS INC</t>
  </si>
  <si>
    <t>PDD</t>
  </si>
  <si>
    <t>PDD US EQUITY</t>
  </si>
  <si>
    <t>PCT</t>
  </si>
  <si>
    <t>BBG00YRJF1V1</t>
  </si>
  <si>
    <t>US74623V1035</t>
  </si>
  <si>
    <t>BLNB073</t>
  </si>
  <si>
    <t>74623V103</t>
  </si>
  <si>
    <t>ST.US.US.PCT</t>
  </si>
  <si>
    <t>PURECYCLE TECHNOLOGIES INC</t>
  </si>
  <si>
    <t>PLASTIC/RESIN</t>
  </si>
  <si>
    <t>PCT US EQUITY</t>
  </si>
  <si>
    <t>PCT.L</t>
  </si>
  <si>
    <t>GB0004220025</t>
  </si>
  <si>
    <t>0422002</t>
  </si>
  <si>
    <t>ST.GB.L.PCT</t>
  </si>
  <si>
    <t>POLAR CAPITAL TECHNOLOGY TR</t>
  </si>
  <si>
    <t>PCT LN EQUITY</t>
  </si>
  <si>
    <t>BBG000BB2BD1</t>
  </si>
  <si>
    <t>MYL1295OO004</t>
  </si>
  <si>
    <t>ST.MY.MY.PBK</t>
  </si>
  <si>
    <t>PUBLIC BANK BERHAD</t>
  </si>
  <si>
    <t>PBK</t>
  </si>
  <si>
    <t>PBK MK EQUITY</t>
  </si>
  <si>
    <t>PAY.L</t>
  </si>
  <si>
    <t>PAY LN EQUITY</t>
  </si>
  <si>
    <t>GB00B02QND93</t>
  </si>
  <si>
    <t>B02QND9</t>
  </si>
  <si>
    <t>ST.GB.L.PAY</t>
  </si>
  <si>
    <t>PAYPOINT PLC</t>
  </si>
  <si>
    <t>PAY</t>
  </si>
  <si>
    <t>BBG0138WD847</t>
  </si>
  <si>
    <t>IE00BLCHJ534</t>
  </si>
  <si>
    <t>BP49DF3</t>
  </si>
  <si>
    <t>ST.GB.L.PAVE</t>
  </si>
  <si>
    <t>GX US INFRA DEVELP UCITS</t>
  </si>
  <si>
    <t>PAVE</t>
  </si>
  <si>
    <t>PAVE LN EQUITY</t>
  </si>
  <si>
    <t>ST.US.US.PANW2</t>
  </si>
  <si>
    <t>PANW</t>
  </si>
  <si>
    <t>ST.US.US.PANW</t>
  </si>
  <si>
    <t>PANW.US</t>
  </si>
  <si>
    <t>BBG0014GJCT9</t>
  </si>
  <si>
    <t>US6974351057</t>
  </si>
  <si>
    <t>697435105</t>
  </si>
  <si>
    <t>PALO ALTO NETWORKS INC</t>
  </si>
  <si>
    <t>3577</t>
  </si>
  <si>
    <t>COMP PERIPHER</t>
  </si>
  <si>
    <t>PANW US EQUITY</t>
  </si>
  <si>
    <t>US6976602077</t>
  </si>
  <si>
    <t>697660207</t>
  </si>
  <si>
    <t>ST.US.US.PAM</t>
  </si>
  <si>
    <t>PAMPA ENERGIA SA-SPON ADR</t>
  </si>
  <si>
    <t>PAM</t>
  </si>
  <si>
    <t>PAM US EQUITY</t>
  </si>
  <si>
    <t>PAGE.L</t>
  </si>
  <si>
    <t>GB0030232317</t>
  </si>
  <si>
    <t>3023231</t>
  </si>
  <si>
    <t>ST.GB.L.PAGE</t>
  </si>
  <si>
    <t>PAGEGROUP PLC</t>
  </si>
  <si>
    <t>PAGE</t>
  </si>
  <si>
    <t>PAGE LN EQUITY</t>
  </si>
  <si>
    <t>PAG.L</t>
  </si>
  <si>
    <t>GB00B2NGPM57</t>
  </si>
  <si>
    <t>B2NGPM5</t>
  </si>
  <si>
    <t>ST.GB.L.PAG</t>
  </si>
  <si>
    <t>PARAGON GROUP COMPANIES PLC</t>
  </si>
  <si>
    <t>PAG</t>
  </si>
  <si>
    <t>PAG LN EQUITY</t>
  </si>
  <si>
    <t>US4005061019</t>
  </si>
  <si>
    <t>400506101</t>
  </si>
  <si>
    <t>ST.US.US.PAC</t>
  </si>
  <si>
    <t>GRUPO AEROPORTUARIO PAC-ADR</t>
  </si>
  <si>
    <t>AIRPORTS/SVC</t>
  </si>
  <si>
    <t>PAC</t>
  </si>
  <si>
    <t>PAC US EQUITY</t>
  </si>
  <si>
    <t>OXIG.L</t>
  </si>
  <si>
    <t>GB0006650450</t>
  </si>
  <si>
    <t>0665045</t>
  </si>
  <si>
    <t>ST.GB.L.OXIG</t>
  </si>
  <si>
    <t>OXFORD INSTRUMENTS PLC</t>
  </si>
  <si>
    <t>OXIG</t>
  </si>
  <si>
    <t>OXIG LN EQUITY</t>
  </si>
  <si>
    <t>ST.US.US.OTIS2</t>
  </si>
  <si>
    <t>OTIS</t>
  </si>
  <si>
    <t>ST.US.US.OTIS</t>
  </si>
  <si>
    <t>OTIS.US</t>
  </si>
  <si>
    <t>BBG00RP60KV0</t>
  </si>
  <si>
    <t>US68902V1070</t>
  </si>
  <si>
    <t>68902V107</t>
  </si>
  <si>
    <t>OTIS WORLDWIDE CORP</t>
  </si>
  <si>
    <t>OTIS US EQUITY</t>
  </si>
  <si>
    <t>BBG000JXM895</t>
  </si>
  <si>
    <t>CA6837151068</t>
  </si>
  <si>
    <t>683715106</t>
  </si>
  <si>
    <t>ST.CA.TO.OTEX</t>
  </si>
  <si>
    <t>OPEN TEXT CORP</t>
  </si>
  <si>
    <t>7373</t>
  </si>
  <si>
    <t>COMPU SYS DES</t>
  </si>
  <si>
    <t>OTEX</t>
  </si>
  <si>
    <t>OTEX CN EQUITY</t>
  </si>
  <si>
    <t>OSB.L</t>
  </si>
  <si>
    <t>BBG006G2TRB1</t>
  </si>
  <si>
    <t>OSB LN EQUITY</t>
  </si>
  <si>
    <t>GB00BM7S7K96</t>
  </si>
  <si>
    <t>BM7S7K9</t>
  </si>
  <si>
    <t>ST.GB.L.OSB</t>
  </si>
  <si>
    <t>ONESAVINGS BANK PLC</t>
  </si>
  <si>
    <t>OSB</t>
  </si>
  <si>
    <t>ST.US.US.ORK</t>
  </si>
  <si>
    <t>ORK</t>
  </si>
  <si>
    <t>ORK.US</t>
  </si>
  <si>
    <t>BBG000BDCCC5</t>
  </si>
  <si>
    <t>NO0003733800</t>
  </si>
  <si>
    <t>B1VQF42</t>
  </si>
  <si>
    <t>ST.NO.OL.ORK</t>
  </si>
  <si>
    <t>ORKLA ASA</t>
  </si>
  <si>
    <t>ORK NO EQUITY</t>
  </si>
  <si>
    <t>ORCH.L</t>
  </si>
  <si>
    <t>ORCH LN EQUITY</t>
  </si>
  <si>
    <t>GB00BYZFM569</t>
  </si>
  <si>
    <t>BYZFM56</t>
  </si>
  <si>
    <t>ST.GB.L.ORCH</t>
  </si>
  <si>
    <t>ORCHARD FUNDING GROUP PLC</t>
  </si>
  <si>
    <t>ORCH</t>
  </si>
  <si>
    <t>MX01OR010004</t>
  </si>
  <si>
    <t>ST.MX.MX.ORBIA</t>
  </si>
  <si>
    <t>ORBIA ADVANCE CORP SAB DE CV</t>
  </si>
  <si>
    <t>CHEM/ALLY PROD</t>
  </si>
  <si>
    <t>ORBIA</t>
  </si>
  <si>
    <t>ORBIA MM EQUITY</t>
  </si>
  <si>
    <t>BBG000DQSHL6</t>
  </si>
  <si>
    <t>FR0000133308</t>
  </si>
  <si>
    <t>5176177</t>
  </si>
  <si>
    <t>ST.FR.PA.ORA</t>
  </si>
  <si>
    <t>ORANGE</t>
  </si>
  <si>
    <t>ORA</t>
  </si>
  <si>
    <t>ORA FP EQUITY</t>
  </si>
  <si>
    <t>OR.PA</t>
  </si>
  <si>
    <t>FR0000120321</t>
  </si>
  <si>
    <t>4057808</t>
  </si>
  <si>
    <t>ST.FR.PA.OR</t>
  </si>
  <si>
    <t>L OREAL</t>
  </si>
  <si>
    <t>OR</t>
  </si>
  <si>
    <t>OR FP EQUITY</t>
  </si>
  <si>
    <t>OPHR.L</t>
  </si>
  <si>
    <t>GB00B24CT194</t>
  </si>
  <si>
    <t>B24CT19</t>
  </si>
  <si>
    <t>ST.GB.L.OPHR</t>
  </si>
  <si>
    <t>OPHIR ENERGY PLC</t>
  </si>
  <si>
    <t>OPHR</t>
  </si>
  <si>
    <t>OPHR LN EQUITY</t>
  </si>
  <si>
    <t>BBG000DV7MX4</t>
  </si>
  <si>
    <t>US6821891057</t>
  </si>
  <si>
    <t>682189105</t>
  </si>
  <si>
    <t>ST.US.US.ON</t>
  </si>
  <si>
    <t>ON SEMICONDUCTOR</t>
  </si>
  <si>
    <t>ON</t>
  </si>
  <si>
    <t>ON US EQUITY</t>
  </si>
  <si>
    <t>ZAE000255360</t>
  </si>
  <si>
    <t>ST.ZA.JO.OMU</t>
  </si>
  <si>
    <t>OLD MUTUAL LTD</t>
  </si>
  <si>
    <t>OMU</t>
  </si>
  <si>
    <t>OMU SJ EQUITY</t>
  </si>
  <si>
    <t>ZAE000005153</t>
  </si>
  <si>
    <t>ST.ZA.JO.OMN</t>
  </si>
  <si>
    <t>OMNIA HOLDINGS LTD</t>
  </si>
  <si>
    <t>OMN SJ EQUITY</t>
  </si>
  <si>
    <t>OML.L</t>
  </si>
  <si>
    <t>GB00B77J0862</t>
  </si>
  <si>
    <t>B77J086</t>
  </si>
  <si>
    <t>ST.GB.L.OML</t>
  </si>
  <si>
    <t>OLD MUTUAL</t>
  </si>
  <si>
    <t>OML</t>
  </si>
  <si>
    <t>OML LN EQUITY</t>
  </si>
  <si>
    <t>US4005011022</t>
  </si>
  <si>
    <t>400501102</t>
  </si>
  <si>
    <t>ST.US.US.OMAB</t>
  </si>
  <si>
    <t>GRUPO AEROPORTUARIO CEN-ADR</t>
  </si>
  <si>
    <t>OMAB</t>
  </si>
  <si>
    <t>OMAB.US</t>
  </si>
  <si>
    <t>MX01OM000018</t>
  </si>
  <si>
    <t>ST.MX.MX.OMAB</t>
  </si>
  <si>
    <t>GRUPO AEROPORTUARIO DEL CENT</t>
  </si>
  <si>
    <t>OMAB MM EQUITY</t>
  </si>
  <si>
    <t>OLED.O</t>
  </si>
  <si>
    <t>BBG000BLRZK1</t>
  </si>
  <si>
    <t>OLED UW EQUITY</t>
  </si>
  <si>
    <t>US91347P1057</t>
  </si>
  <si>
    <t>2277880</t>
  </si>
  <si>
    <t>91347P105</t>
  </si>
  <si>
    <t>ST.US.US.OLED</t>
  </si>
  <si>
    <t>UNIVERSAL DISPLAY CORP</t>
  </si>
  <si>
    <t>ELEC COMPONEN</t>
  </si>
  <si>
    <t>OLED</t>
  </si>
  <si>
    <t>NASDAQ</t>
  </si>
  <si>
    <t>OGT.L</t>
  </si>
  <si>
    <t>OGT LN EQUITY</t>
  </si>
  <si>
    <t>GG00B29Q2M88</t>
  </si>
  <si>
    <t>B29Q2M8</t>
  </si>
  <si>
    <t>ST.GB.L.OGT</t>
  </si>
  <si>
    <t>INTERNATIONAL OIL &amp; GAS TECH</t>
  </si>
  <si>
    <t>OGT</t>
  </si>
  <si>
    <t>BBG011N2QGR3</t>
  </si>
  <si>
    <t>LU2355630455</t>
  </si>
  <si>
    <t>BND8FW8</t>
  </si>
  <si>
    <t>ST.NL.AS.ODYSY</t>
  </si>
  <si>
    <t>ODYSSEY ACQUISITION SA-A</t>
  </si>
  <si>
    <t>ODYSY</t>
  </si>
  <si>
    <t>ODYSY NA EQUITY</t>
  </si>
  <si>
    <t>BBG011N2RPB9</t>
  </si>
  <si>
    <t>LU2355630968</t>
  </si>
  <si>
    <t>BND8H11</t>
  </si>
  <si>
    <t>ST.NL.AS.ODYSW</t>
  </si>
  <si>
    <t>ODYSSEY ACQUISITION SA-CW</t>
  </si>
  <si>
    <t>ODYSW</t>
  </si>
  <si>
    <t>ODYSW NA EQUITY</t>
  </si>
  <si>
    <t>BRODPVACNOR4</t>
  </si>
  <si>
    <t>ST.BR.BB.ODPV3</t>
  </si>
  <si>
    <t>ODONTOPREV S.A.</t>
  </si>
  <si>
    <t>ODPV3</t>
  </si>
  <si>
    <t>ODPV3 BZ EQUITY</t>
  </si>
  <si>
    <t>ODODYGI ID EQUITY</t>
  </si>
  <si>
    <t>IE00B4WL8048</t>
  </si>
  <si>
    <t>B4WL804</t>
  </si>
  <si>
    <t>ST.IE.I.ODODYGI</t>
  </si>
  <si>
    <t>ODEY-ODYSSEY FUND-GBP I</t>
  </si>
  <si>
    <t>ODODYGI</t>
  </si>
  <si>
    <t>ODGTIGG ID EQUITY</t>
  </si>
  <si>
    <t>IE00BRWQD491</t>
  </si>
  <si>
    <t>BRWQD49</t>
  </si>
  <si>
    <t>ST.IE.I.ODGTIGG</t>
  </si>
  <si>
    <t>OCEAN DIAL GATEWAY IND-G GBP</t>
  </si>
  <si>
    <t>ODGTIGG</t>
  </si>
  <si>
    <t>BBG005QPH8S8</t>
  </si>
  <si>
    <t>LU0995827747</t>
  </si>
  <si>
    <t>BKWPDW5</t>
  </si>
  <si>
    <t>ST.LU.LU.OCESLIG</t>
  </si>
  <si>
    <t>OYSTER CONT EUR SL-I GBP</t>
  </si>
  <si>
    <t>OCESLIG</t>
  </si>
  <si>
    <t>OCESLIG LX EQUITY</t>
  </si>
  <si>
    <t>OCDO.L</t>
  </si>
  <si>
    <t>GB00B3MBS747</t>
  </si>
  <si>
    <t>B3MBS74</t>
  </si>
  <si>
    <t>ST.GB.L.OCDO</t>
  </si>
  <si>
    <t>OCADO GROUP</t>
  </si>
  <si>
    <t>OCDO</t>
  </si>
  <si>
    <t>OCDO LN EQUITY</t>
  </si>
  <si>
    <t>ST.US.US.OC2</t>
  </si>
  <si>
    <t>OC</t>
  </si>
  <si>
    <t>ST.US.US.OC</t>
  </si>
  <si>
    <t>OC.US</t>
  </si>
  <si>
    <t>BBG000M44VW8</t>
  </si>
  <si>
    <t>US6907421019</t>
  </si>
  <si>
    <t>B1FW7Q2</t>
  </si>
  <si>
    <t>690742101</t>
  </si>
  <si>
    <t>OWENS CORNING</t>
  </si>
  <si>
    <t>3290</t>
  </si>
  <si>
    <t>MINERAL PROD</t>
  </si>
  <si>
    <t>OC US EQUITY</t>
  </si>
  <si>
    <t>BBG000Q69MN4</t>
  </si>
  <si>
    <t>INE093I01010</t>
  </si>
  <si>
    <t>ST.IN.NS.OBER</t>
  </si>
  <si>
    <t>OBEROI REALTY LTD</t>
  </si>
  <si>
    <t>OBER</t>
  </si>
  <si>
    <t>OBER IN EQUITY</t>
  </si>
  <si>
    <t>NXT.L</t>
  </si>
  <si>
    <t>GB0032089863</t>
  </si>
  <si>
    <t>3208986</t>
  </si>
  <si>
    <t>ST.GB.L.NXT</t>
  </si>
  <si>
    <t>NEXT PLC</t>
  </si>
  <si>
    <t>NXT</t>
  </si>
  <si>
    <t>NXT LN EQUITY</t>
  </si>
  <si>
    <t>NL0009538784</t>
  </si>
  <si>
    <t>ST.US.US.NXPI</t>
  </si>
  <si>
    <t>NXP SEMICONDUCTORS NV</t>
  </si>
  <si>
    <t>NXPI</t>
  </si>
  <si>
    <t>NXPI US EQUITY</t>
  </si>
  <si>
    <t>BBG000BBJQV0</t>
  </si>
  <si>
    <t>NVDA US EQUITY</t>
  </si>
  <si>
    <t>US67066G1040</t>
  </si>
  <si>
    <t>2379504</t>
  </si>
  <si>
    <t>67066G104</t>
  </si>
  <si>
    <t>ST.US.US.NVDA</t>
  </si>
  <si>
    <t>NVIDIA CORP</t>
  </si>
  <si>
    <t>NVDA</t>
  </si>
  <si>
    <t>NTG.L</t>
  </si>
  <si>
    <t>GB00B41H7391</t>
  </si>
  <si>
    <t>B41H739</t>
  </si>
  <si>
    <t>ST.GB.L.NTG</t>
  </si>
  <si>
    <t>NORTHGATE PLC</t>
  </si>
  <si>
    <t>NTG</t>
  </si>
  <si>
    <t>NTG LN EQUITY</t>
  </si>
  <si>
    <t>BRNTCOACNOR5</t>
  </si>
  <si>
    <t>ST.BR.BB.NTCO3</t>
  </si>
  <si>
    <t>NATURA &amp;CO HOLDING SA</t>
  </si>
  <si>
    <t>NTCO3</t>
  </si>
  <si>
    <t>NTCO3 BZ EQUITY</t>
  </si>
  <si>
    <t>ZAE000011953</t>
  </si>
  <si>
    <t>ST.ZA.JO.NTC</t>
  </si>
  <si>
    <t>NETCARE LTD</t>
  </si>
  <si>
    <t>NTC</t>
  </si>
  <si>
    <t>NTC SJ EQUITY</t>
  </si>
  <si>
    <t>NSF.L</t>
  </si>
  <si>
    <t>NSF LN EQUITY</t>
  </si>
  <si>
    <t>GB00BRJ6JV17</t>
  </si>
  <si>
    <t>BRJ6JV1</t>
  </si>
  <si>
    <t>ST.GB.L.NSF</t>
  </si>
  <si>
    <t>NON-STANDARD FINANCE PLC</t>
  </si>
  <si>
    <t>NSF</t>
  </si>
  <si>
    <t>NRR.L</t>
  </si>
  <si>
    <t>GB00BD7XPJ64</t>
  </si>
  <si>
    <t>BD7XPJ6</t>
  </si>
  <si>
    <t>ST.GB.L.NRR</t>
  </si>
  <si>
    <t>NEWRIVER REIT PLC</t>
  </si>
  <si>
    <t>NRR</t>
  </si>
  <si>
    <t>NRR LN EQUITY</t>
  </si>
  <si>
    <t>ZAE000325783</t>
  </si>
  <si>
    <t>ST.ZA.JO.NPN</t>
  </si>
  <si>
    <t>NASPERS LTD-N SHS</t>
  </si>
  <si>
    <t>ADVERTISING</t>
  </si>
  <si>
    <t>NPN</t>
  </si>
  <si>
    <t>NPN SJ EQUITY</t>
  </si>
  <si>
    <t>ST.US.US.NOW2</t>
  </si>
  <si>
    <t>NOW</t>
  </si>
  <si>
    <t>ST.US.US.NOW</t>
  </si>
  <si>
    <t>NOW.US</t>
  </si>
  <si>
    <t>BBG000M1R011</t>
  </si>
  <si>
    <t>US81762P1021</t>
  </si>
  <si>
    <t>81762P102</t>
  </si>
  <si>
    <t>SERVICENOW INC</t>
  </si>
  <si>
    <t>NOW US EQUITY</t>
  </si>
  <si>
    <t>ST.US.US.NOVOB</t>
  </si>
  <si>
    <t>NOVOB</t>
  </si>
  <si>
    <t>NOVOB.US</t>
  </si>
  <si>
    <t>BBG000F8TZ33</t>
  </si>
  <si>
    <t>NOVOB DC EQUITY</t>
  </si>
  <si>
    <t>DK0062498333</t>
  </si>
  <si>
    <t>BP6KMJ1</t>
  </si>
  <si>
    <t>ST.DK.CO.NOVOB</t>
  </si>
  <si>
    <t>NOVO NORDISK A/S-B</t>
  </si>
  <si>
    <t>NOVN.S</t>
  </si>
  <si>
    <t>CH0012005267</t>
  </si>
  <si>
    <t>7103065</t>
  </si>
  <si>
    <t>ST.CH.SX.NOVN</t>
  </si>
  <si>
    <t>NOVARTIS AG-REG</t>
  </si>
  <si>
    <t>NOVN</t>
  </si>
  <si>
    <t>NOVN SW EQUITY</t>
  </si>
  <si>
    <t>NORL BH EQUITY</t>
  </si>
  <si>
    <t>BMG659491028</t>
  </si>
  <si>
    <t>BYXDWL8</t>
  </si>
  <si>
    <t>ST.BM.BM.NORL</t>
  </si>
  <si>
    <t>NORMANDY LTD</t>
  </si>
  <si>
    <t>NORL</t>
  </si>
  <si>
    <t>BERMUDA SE</t>
  </si>
  <si>
    <t>NOG.L</t>
  </si>
  <si>
    <t>GB00BGP6Q951</t>
  </si>
  <si>
    <t>BGP6Q95</t>
  </si>
  <si>
    <t>ST.GB.L.NOG</t>
  </si>
  <si>
    <t>NOSTRUM OIL &amp; GAS PLC</t>
  </si>
  <si>
    <t>NOG</t>
  </si>
  <si>
    <t>NOG LN EQUITY</t>
  </si>
  <si>
    <t>NMC.L</t>
  </si>
  <si>
    <t>GB00B7FC0762</t>
  </si>
  <si>
    <t>B7FC076</t>
  </si>
  <si>
    <t>ST.GB.L.NMC</t>
  </si>
  <si>
    <t>NMC HEALTH PLC</t>
  </si>
  <si>
    <t>NMC</t>
  </si>
  <si>
    <t>NMC LN EQUITY</t>
  </si>
  <si>
    <t>NLG.HM</t>
  </si>
  <si>
    <t>BBG0042V8NN6</t>
  </si>
  <si>
    <t>NLG VN EQUITY</t>
  </si>
  <si>
    <t>VN000000NLG1</t>
  </si>
  <si>
    <t>B9FCRR9</t>
  </si>
  <si>
    <t>ST.VN.HM.NLG</t>
  </si>
  <si>
    <t>NAM LONG INVESTMENT CORP</t>
  </si>
  <si>
    <t>NLG</t>
  </si>
  <si>
    <t>HO CHI MINH CITY SE</t>
  </si>
  <si>
    <t>VND</t>
  </si>
  <si>
    <t>BBG00MFCG359</t>
  </si>
  <si>
    <t>US66980N2036</t>
  </si>
  <si>
    <t>BGRPD22</t>
  </si>
  <si>
    <t>66980N203</t>
  </si>
  <si>
    <t>ST.GB.LI.NLB</t>
  </si>
  <si>
    <t>NOVA LJUBLJANSKA B-GDR REG S</t>
  </si>
  <si>
    <t>NLB</t>
  </si>
  <si>
    <t>NLB LN EQUITY</t>
  </si>
  <si>
    <t>BBG000G1WXQ3</t>
  </si>
  <si>
    <t>IL0002730112</t>
  </si>
  <si>
    <t>ST.IL.TA.NICE</t>
  </si>
  <si>
    <t>NICE LTD</t>
  </si>
  <si>
    <t>3571</t>
  </si>
  <si>
    <t>ELEC COMPUTER</t>
  </si>
  <si>
    <t>NICE</t>
  </si>
  <si>
    <t>TEL-AVIV SE</t>
  </si>
  <si>
    <t>ILS</t>
  </si>
  <si>
    <t>NICE IT EQUITY</t>
  </si>
  <si>
    <t>NG.L</t>
  </si>
  <si>
    <t>GB00BDR05C01</t>
  </si>
  <si>
    <t>BDR05C0</t>
  </si>
  <si>
    <t>ST.GB.L.NG</t>
  </si>
  <si>
    <t>NATIONAL GRID PLC</t>
  </si>
  <si>
    <t>NG TRANS</t>
  </si>
  <si>
    <t>NG LN EQUITY</t>
  </si>
  <si>
    <t>NEXS.L</t>
  </si>
  <si>
    <t>NEXS LN EQUITY</t>
  </si>
  <si>
    <t>GB00BZ77SW60</t>
  </si>
  <si>
    <t>BZ77SW6</t>
  </si>
  <si>
    <t>ST.GB.L.NEXS</t>
  </si>
  <si>
    <t>NEXUS INFRASTRUCTURE PLC</t>
  </si>
  <si>
    <t>NEXS</t>
  </si>
  <si>
    <t>NEX.L</t>
  </si>
  <si>
    <t>GB0006215205</t>
  </si>
  <si>
    <t>0621520</t>
  </si>
  <si>
    <t>ST.GB.L.NEX</t>
  </si>
  <si>
    <t>NATIONAL EXPRESS GROUP PLC</t>
  </si>
  <si>
    <t>NEX</t>
  </si>
  <si>
    <t>NEX LN EQUITY</t>
  </si>
  <si>
    <t>GB00BH3VJ782</t>
  </si>
  <si>
    <t>ST.GB.L.NETW</t>
  </si>
  <si>
    <t>NETWORK INTERNATIONAL HOLDIN</t>
  </si>
  <si>
    <t>NETW</t>
  </si>
  <si>
    <t>NETW LN EQUITY</t>
  </si>
  <si>
    <t>BBG00KW6K3S7</t>
  </si>
  <si>
    <t>NETC DC EQUITY</t>
  </si>
  <si>
    <t>DK0060952919</t>
  </si>
  <si>
    <t>BFYDWS1</t>
  </si>
  <si>
    <t>ST.DK.CO.NETC</t>
  </si>
  <si>
    <t>NETCOMPANY GROUP AS</t>
  </si>
  <si>
    <t>NETC</t>
  </si>
  <si>
    <t>BBG000BMKD07</t>
  </si>
  <si>
    <t>GB0000060532</t>
  </si>
  <si>
    <t>ST.GB.L.NET</t>
  </si>
  <si>
    <t>NETCALL PLC</t>
  </si>
  <si>
    <t>NET</t>
  </si>
  <si>
    <t>NET LN EQUITY</t>
  </si>
  <si>
    <t>NESN.S</t>
  </si>
  <si>
    <t>CH0038863350</t>
  </si>
  <si>
    <t>7123870</t>
  </si>
  <si>
    <t>ST.CH.SX.NESN</t>
  </si>
  <si>
    <t>NESTLE SA-REG</t>
  </si>
  <si>
    <t>FOOD/LIKE PROD</t>
  </si>
  <si>
    <t>NESN</t>
  </si>
  <si>
    <t>NESN SW EQUITY</t>
  </si>
  <si>
    <t>BBG011BB4HQ9</t>
  </si>
  <si>
    <t>KYG6610J2093</t>
  </si>
  <si>
    <t>BMBRBY4</t>
  </si>
  <si>
    <t>ST.US.US.NE</t>
  </si>
  <si>
    <t>NOBLE CORP</t>
  </si>
  <si>
    <t>DRILL OIL/GA</t>
  </si>
  <si>
    <t>NE US EQUITY</t>
  </si>
  <si>
    <t>NDX1.DE</t>
  </si>
  <si>
    <t>BBG000BYVLM7</t>
  </si>
  <si>
    <t>NDX1 GY EQUITY</t>
  </si>
  <si>
    <t>DE000A0D6554</t>
  </si>
  <si>
    <t>B06CF71</t>
  </si>
  <si>
    <t>ST.DE.DE.NDX1</t>
  </si>
  <si>
    <t>NORDEX SE</t>
  </si>
  <si>
    <t>NDX1</t>
  </si>
  <si>
    <t>ST.US.US.NDA</t>
  </si>
  <si>
    <t>NDA</t>
  </si>
  <si>
    <t>NDA.US</t>
  </si>
  <si>
    <t>BBG00LWMJDL7</t>
  </si>
  <si>
    <t>FI4000297767</t>
  </si>
  <si>
    <t>ST.FI.HE.NDA</t>
  </si>
  <si>
    <t>NORDEA BANK ABP</t>
  </si>
  <si>
    <t>NDA FH EQUITY</t>
  </si>
  <si>
    <t>NBPE.L</t>
  </si>
  <si>
    <t>BBG000VW8MB5</t>
  </si>
  <si>
    <t>GG00B1ZBD492</t>
  </si>
  <si>
    <t>B28ZZX8</t>
  </si>
  <si>
    <t>ST.GB.L.NBPE</t>
  </si>
  <si>
    <t>NB PRIVATE EQUITY PARTNERS L</t>
  </si>
  <si>
    <t>NBPE</t>
  </si>
  <si>
    <t>NBPE LN EQUITY</t>
  </si>
  <si>
    <t>NBLS.L</t>
  </si>
  <si>
    <t>GG00B3KX4Q34</t>
  </si>
  <si>
    <t>B3KX4Q3</t>
  </si>
  <si>
    <t>ST.GB.L.NBLS</t>
  </si>
  <si>
    <t>NB GLOBAL FLOATING RATE INC</t>
  </si>
  <si>
    <t>NBLS</t>
  </si>
  <si>
    <t>NBLS LN EQUITY</t>
  </si>
  <si>
    <t>ST.US.US.NBIX2</t>
  </si>
  <si>
    <t>NBIX</t>
  </si>
  <si>
    <t>ST.US.US.NBIX</t>
  </si>
  <si>
    <t>NBIX.US</t>
  </si>
  <si>
    <t>BBG000GJS7C1</t>
  </si>
  <si>
    <t>US64125C1099</t>
  </si>
  <si>
    <t>64125C109</t>
  </si>
  <si>
    <t>NEUROCRINE BIOSCIENCES INC</t>
  </si>
  <si>
    <t>2836</t>
  </si>
  <si>
    <t>BIOLOG PROD</t>
  </si>
  <si>
    <t>NBIX US EQUITY</t>
  </si>
  <si>
    <t>NBB.L</t>
  </si>
  <si>
    <t>NBB LN EQUITY</t>
  </si>
  <si>
    <t>GB00B3VF4Y66</t>
  </si>
  <si>
    <t>B3VF4Y6</t>
  </si>
  <si>
    <t>ST.GB.L.NBB</t>
  </si>
  <si>
    <t>NORMAN BROADBENT PLC</t>
  </si>
  <si>
    <t>NBB</t>
  </si>
  <si>
    <t>NAT</t>
  </si>
  <si>
    <t>NAT US EQUITY</t>
  </si>
  <si>
    <t>BMG657731060</t>
  </si>
  <si>
    <t>2113876</t>
  </si>
  <si>
    <t>ST.US.US.NAT</t>
  </si>
  <si>
    <t>NORDIC AMERICAN TANKERS LTD</t>
  </si>
  <si>
    <t>WATER TRANSPRT</t>
  </si>
  <si>
    <t>BBG000J72HD9</t>
  </si>
  <si>
    <t>IL0006954379</t>
  </si>
  <si>
    <t>ST.IL.TA.MZTF</t>
  </si>
  <si>
    <t>MIZRAHI TEFAHOT BANK LTD</t>
  </si>
  <si>
    <t>6029</t>
  </si>
  <si>
    <t>MZTF</t>
  </si>
  <si>
    <t>MZTF IT EQUITY</t>
  </si>
  <si>
    <t>MYXR.L</t>
  </si>
  <si>
    <t>MYXR LN EQUITY</t>
  </si>
  <si>
    <t>USU624551151</t>
  </si>
  <si>
    <t>BJ0DP51</t>
  </si>
  <si>
    <t>ST.GB.L.MYXR</t>
  </si>
  <si>
    <t>MYCELX TECHNOLOG USD0.025</t>
  </si>
  <si>
    <t>MYXR</t>
  </si>
  <si>
    <t>MYX.L</t>
  </si>
  <si>
    <t>MYX LN EQUITY</t>
  </si>
  <si>
    <t>US62847T2024</t>
  </si>
  <si>
    <t>B8NZQP4</t>
  </si>
  <si>
    <t>62847T202</t>
  </si>
  <si>
    <t>ST.GB.L.MYX</t>
  </si>
  <si>
    <t>MYCELX TECHNOLOGIES CORP-ADD</t>
  </si>
  <si>
    <t>MYX</t>
  </si>
  <si>
    <t>BRMYPKACNOR7</t>
  </si>
  <si>
    <t>ST.BR.BB.MYPK3</t>
  </si>
  <si>
    <t>IOCHPE-MAXION S.A.</t>
  </si>
  <si>
    <t>MYPK3</t>
  </si>
  <si>
    <t>MYPK3 BZ EQUITY</t>
  </si>
  <si>
    <t>MYI.L</t>
  </si>
  <si>
    <t>GB0006111909</t>
  </si>
  <si>
    <t>0611190</t>
  </si>
  <si>
    <t>ST.GB.L.MYI</t>
  </si>
  <si>
    <t>MURRAY INTERNATIONAL TR-O</t>
  </si>
  <si>
    <t>MYI</t>
  </si>
  <si>
    <t>MYI LN EQUITY</t>
  </si>
  <si>
    <t>BBG000PPG4P3</t>
  </si>
  <si>
    <t>MYEG MK EQUITY</t>
  </si>
  <si>
    <t>MYQ0138OO006</t>
  </si>
  <si>
    <t>B1KL2D6</t>
  </si>
  <si>
    <t>ST.MY.MY.MYEG</t>
  </si>
  <si>
    <t>MY EG SERVICES BHD</t>
  </si>
  <si>
    <t>MYEG</t>
  </si>
  <si>
    <t>MXCT.L</t>
  </si>
  <si>
    <t>MXCT LN EQUITY</t>
  </si>
  <si>
    <t>US57777K1060</t>
  </si>
  <si>
    <t>BYVJZ42</t>
  </si>
  <si>
    <t>57777K106</t>
  </si>
  <si>
    <t>ST.GB.L.MXCT</t>
  </si>
  <si>
    <t>MAXCYTE INC</t>
  </si>
  <si>
    <t>MXCT</t>
  </si>
  <si>
    <t>BBG001FDGT83</t>
  </si>
  <si>
    <t>MWIDE PM EQUITY</t>
  </si>
  <si>
    <t>PHY5953G1032</t>
  </si>
  <si>
    <t>B60HTZ0</t>
  </si>
  <si>
    <t>ST.PH.PS.MWIDE</t>
  </si>
  <si>
    <t>MEGAWIDE CONSTRUCTION CORP</t>
  </si>
  <si>
    <t>MWIDE</t>
  </si>
  <si>
    <t>MUX.DE</t>
  </si>
  <si>
    <t>MUX GY EQUITY</t>
  </si>
  <si>
    <t>DE000A2NB650</t>
  </si>
  <si>
    <t>BFYG8K4</t>
  </si>
  <si>
    <t>ST.DE.DE.MUX</t>
  </si>
  <si>
    <t>MUTARES AG</t>
  </si>
  <si>
    <t>MUX</t>
  </si>
  <si>
    <t>MUT.L</t>
  </si>
  <si>
    <t>GB0006111123</t>
  </si>
  <si>
    <t>0611112</t>
  </si>
  <si>
    <t>ST.GB.L.MUT</t>
  </si>
  <si>
    <t>MURRAY INCOME TRUST PLC</t>
  </si>
  <si>
    <t>MUT</t>
  </si>
  <si>
    <t>MUT LN EQUITY</t>
  </si>
  <si>
    <t>BRMULTACNOR5</t>
  </si>
  <si>
    <t>ST.BR.BB.MULT3</t>
  </si>
  <si>
    <t>MULTIPLAN EMPREENDIMENTOS</t>
  </si>
  <si>
    <t>MULT3</t>
  </si>
  <si>
    <t>MULT3 BZ EQUITY</t>
  </si>
  <si>
    <t>MUL.L</t>
  </si>
  <si>
    <t>GB0006094303</t>
  </si>
  <si>
    <t>0609430</t>
  </si>
  <si>
    <t>ST.GB.L.MUL</t>
  </si>
  <si>
    <t>MULBERRY GROUP PLC</t>
  </si>
  <si>
    <t>MUL</t>
  </si>
  <si>
    <t>MUL LN EQUITY</t>
  </si>
  <si>
    <t>MTW.L</t>
  </si>
  <si>
    <t>GB00B0MT3Y97</t>
  </si>
  <si>
    <t>B0MT3Y9</t>
  </si>
  <si>
    <t>ST.GB.L.MTW</t>
  </si>
  <si>
    <t>MATTIOLI WOODS PLC</t>
  </si>
  <si>
    <t>MTW</t>
  </si>
  <si>
    <t>MTW LN EQUITY</t>
  </si>
  <si>
    <t>MTO.L</t>
  </si>
  <si>
    <t>GB0004657408</t>
  </si>
  <si>
    <t>0465740</t>
  </si>
  <si>
    <t>ST.GB.L.MTO</t>
  </si>
  <si>
    <t>MITIE GROUP PLC</t>
  </si>
  <si>
    <t>MTO</t>
  </si>
  <si>
    <t>MTO LN EQUITY</t>
  </si>
  <si>
    <t>ZAE000042164</t>
  </si>
  <si>
    <t>ST.ZA.JO.MTN</t>
  </si>
  <si>
    <t>MTN GROUP LTD</t>
  </si>
  <si>
    <t>MTN</t>
  </si>
  <si>
    <t>MTN SJ EQUITY</t>
  </si>
  <si>
    <t>MTC.L</t>
  </si>
  <si>
    <t>GB0009067447</t>
  </si>
  <si>
    <t>0906744</t>
  </si>
  <si>
    <t>ST.GB.L.MTC</t>
  </si>
  <si>
    <t>MOTHERCARE PLC</t>
  </si>
  <si>
    <t>MTC</t>
  </si>
  <si>
    <t>MTC LN EQUITY</t>
  </si>
  <si>
    <t>BBG000HFDLR7</t>
  </si>
  <si>
    <t>INE585B01010</t>
  </si>
  <si>
    <t>ST.IN.NS.MSIL</t>
  </si>
  <si>
    <t>MARUTI SUZUKI INDIA LTD</t>
  </si>
  <si>
    <t>MSIL</t>
  </si>
  <si>
    <t>MSIL IN EQUITY</t>
  </si>
  <si>
    <t>MSFT.O</t>
  </si>
  <si>
    <t>MSFT UW EQUITY</t>
  </si>
  <si>
    <t>US5949181045</t>
  </si>
  <si>
    <t>2588173</t>
  </si>
  <si>
    <t>594918104</t>
  </si>
  <si>
    <t>ST.US.US.MSFT</t>
  </si>
  <si>
    <t>MICROSOFT CORP</t>
  </si>
  <si>
    <t>CORPORATE</t>
  </si>
  <si>
    <t>MSFT</t>
  </si>
  <si>
    <t>MSCI.O</t>
  </si>
  <si>
    <t>BBG000RTDY25</t>
  </si>
  <si>
    <t>MSCI US EQUITY</t>
  </si>
  <si>
    <t>US55354G1004</t>
  </si>
  <si>
    <t>B2972D2</t>
  </si>
  <si>
    <t>55354G100</t>
  </si>
  <si>
    <t>ST.US.US.MSCI</t>
  </si>
  <si>
    <t>MSCI INC</t>
  </si>
  <si>
    <t>MSCI</t>
  </si>
  <si>
    <t>MRW.L</t>
  </si>
  <si>
    <t>GB0006043169</t>
  </si>
  <si>
    <t>0604316</t>
  </si>
  <si>
    <t>ST.GB.L.MRW</t>
  </si>
  <si>
    <t>WM MORRISON SUPERMARKETS</t>
  </si>
  <si>
    <t>MRW</t>
  </si>
  <si>
    <t>MRW LN EQUITY</t>
  </si>
  <si>
    <t>ST.US.US.MRU</t>
  </si>
  <si>
    <t>MRU</t>
  </si>
  <si>
    <t>MRU.US</t>
  </si>
  <si>
    <t>BBG000BZNSD8</t>
  </si>
  <si>
    <t>CA59162N1096</t>
  </si>
  <si>
    <t>59162N109</t>
  </si>
  <si>
    <t>ST.CA.TO.MRU</t>
  </si>
  <si>
    <t>METRO INC/CN</t>
  </si>
  <si>
    <t>5149</t>
  </si>
  <si>
    <t>MRU CN EQUITY</t>
  </si>
  <si>
    <t>ZAE000200457</t>
  </si>
  <si>
    <t>ST.ZA.JO.MRP</t>
  </si>
  <si>
    <t>MR PRICE GROUP LTD</t>
  </si>
  <si>
    <t>MRP</t>
  </si>
  <si>
    <t>MRP SJ EQUITY</t>
  </si>
  <si>
    <t>MRO.L</t>
  </si>
  <si>
    <t>GB00BZ1G4322</t>
  </si>
  <si>
    <t>BZ1G432</t>
  </si>
  <si>
    <t>ST.GB.L.MRO</t>
  </si>
  <si>
    <t>MELROSE INDUSTRIES PLC</t>
  </si>
  <si>
    <t>MRO</t>
  </si>
  <si>
    <t>MRO LN EQUITY</t>
  </si>
  <si>
    <t>BRMRFGACNOR0</t>
  </si>
  <si>
    <t>ST.BR.BB.MRFG3</t>
  </si>
  <si>
    <t>MARFRIG GLOBAL FOODS SA</t>
  </si>
  <si>
    <t>MRFG3</t>
  </si>
  <si>
    <t>MRFG3 BZ EQUITY</t>
  </si>
  <si>
    <t>MRCH.L</t>
  </si>
  <si>
    <t>GB0005800072</t>
  </si>
  <si>
    <t>0580007</t>
  </si>
  <si>
    <t>ST.GB.L.MRCH</t>
  </si>
  <si>
    <t>MERCHANTS TRUST PLC</t>
  </si>
  <si>
    <t>MRCH</t>
  </si>
  <si>
    <t>MRCH LN EQUITY</t>
  </si>
  <si>
    <t>MRC.L</t>
  </si>
  <si>
    <t>GB0005794036</t>
  </si>
  <si>
    <t>0579403</t>
  </si>
  <si>
    <t>ST.GB.L.MRC</t>
  </si>
  <si>
    <t>MERCANTILE INVESTMENT TRUST</t>
  </si>
  <si>
    <t>MRC</t>
  </si>
  <si>
    <t>MRC LN EQUITY</t>
  </si>
  <si>
    <t>ZAE000156501</t>
  </si>
  <si>
    <t>ST.ZA.JO.MPT</t>
  </si>
  <si>
    <t>MPACT LTD</t>
  </si>
  <si>
    <t>MPT</t>
  </si>
  <si>
    <t>MPT SJ EQUITY</t>
  </si>
  <si>
    <t>MPH.L</t>
  </si>
  <si>
    <t>MPH LN EQUITY</t>
  </si>
  <si>
    <t>GB00BZ4G2K23</t>
  </si>
  <si>
    <t>BZ4G2K2</t>
  </si>
  <si>
    <t>ST.GB.L.MPH</t>
  </si>
  <si>
    <t>MEREO BIOPHARMA GROUP PLC</t>
  </si>
  <si>
    <t>MPH</t>
  </si>
  <si>
    <t>ST.US.US.MOWI</t>
  </si>
  <si>
    <t>MOWI</t>
  </si>
  <si>
    <t>MOWI.US</t>
  </si>
  <si>
    <t>BBG000JDLY02</t>
  </si>
  <si>
    <t>NO0003054108</t>
  </si>
  <si>
    <t>ST.NO.OL.MOWI</t>
  </si>
  <si>
    <t>MOWI ASA</t>
  </si>
  <si>
    <t>0900</t>
  </si>
  <si>
    <t>FISH/HUNT/TRAP</t>
  </si>
  <si>
    <t>MOWI NO EQUITY</t>
  </si>
  <si>
    <t>MONY.L</t>
  </si>
  <si>
    <t>GB00B1ZBKY84</t>
  </si>
  <si>
    <t>B1ZBKY8</t>
  </si>
  <si>
    <t>ST.GB.L.MONY</t>
  </si>
  <si>
    <t>MONEYSUPERMARKET.COM</t>
  </si>
  <si>
    <t>MONY</t>
  </si>
  <si>
    <t>MONY LN EQUITY</t>
  </si>
  <si>
    <t>MONI.L</t>
  </si>
  <si>
    <t>GB00B1YMRB82</t>
  </si>
  <si>
    <t>B1YMRB8</t>
  </si>
  <si>
    <t>ST.GB.L.MONI</t>
  </si>
  <si>
    <t>MONITISE PLC</t>
  </si>
  <si>
    <t>MONI</t>
  </si>
  <si>
    <t>MONI LN EQUITY</t>
  </si>
  <si>
    <t>BBG000MBHNC8</t>
  </si>
  <si>
    <t>US60855R1005</t>
  </si>
  <si>
    <t>60855R100</t>
  </si>
  <si>
    <t>ST.US.US.MOH</t>
  </si>
  <si>
    <t>MOLINA HEALTHCARE INC</t>
  </si>
  <si>
    <t>6324</t>
  </si>
  <si>
    <t>HOSP/MED SVC</t>
  </si>
  <si>
    <t>MOH</t>
  </si>
  <si>
    <t>MOH US EQUITY</t>
  </si>
  <si>
    <t>US02209S1033</t>
  </si>
  <si>
    <t>2692632</t>
  </si>
  <si>
    <t>02209S103</t>
  </si>
  <si>
    <t>ST.US.US.MO</t>
  </si>
  <si>
    <t>ALTRIA GROUP INC</t>
  </si>
  <si>
    <t>MO US EQUITY</t>
  </si>
  <si>
    <t>MNZS.L</t>
  </si>
  <si>
    <t>GB0005790059</t>
  </si>
  <si>
    <t>0579005</t>
  </si>
  <si>
    <t>ST.GB.L.MNZS</t>
  </si>
  <si>
    <t>MENZIES (JOHN) PLC</t>
  </si>
  <si>
    <t>MNZS</t>
  </si>
  <si>
    <t>MNZS LN EQUITY</t>
  </si>
  <si>
    <t>MNKS.L</t>
  </si>
  <si>
    <t>GB0030517261</t>
  </si>
  <si>
    <t>3051726</t>
  </si>
  <si>
    <t>ST.GB.L.MNKS</t>
  </si>
  <si>
    <t>MONKS INVESTMENT TRUST PLC</t>
  </si>
  <si>
    <t>MNKS</t>
  </si>
  <si>
    <t>MNKS LN EQUITY</t>
  </si>
  <si>
    <t>ST.US.US.MNDI</t>
  </si>
  <si>
    <t>MNDI</t>
  </si>
  <si>
    <t>MNDI.US</t>
  </si>
  <si>
    <t>BBG000PQKVN8</t>
  </si>
  <si>
    <t>GB00BMWC6P49</t>
  </si>
  <si>
    <t>BMWC6P4</t>
  </si>
  <si>
    <t>ST.GB.L.MNDI2</t>
  </si>
  <si>
    <t>MONDI PLC</t>
  </si>
  <si>
    <t>MNDI LN EQUITY</t>
  </si>
  <si>
    <t>BBG000BB34J0</t>
  </si>
  <si>
    <t>MU0295S00016</t>
  </si>
  <si>
    <t>ST.US.US.MMYT</t>
  </si>
  <si>
    <t>MAKEMYTRIP LTD</t>
  </si>
  <si>
    <t>4700</t>
  </si>
  <si>
    <t>TRANSPORT SVC</t>
  </si>
  <si>
    <t>MMYT</t>
  </si>
  <si>
    <t>MMYT US EQUITY</t>
  </si>
  <si>
    <t>MMM</t>
  </si>
  <si>
    <t>US88579Y1010</t>
  </si>
  <si>
    <t>2595708</t>
  </si>
  <si>
    <t>88579Y101</t>
  </si>
  <si>
    <t>ST.US.US.MMM</t>
  </si>
  <si>
    <t>3M CO</t>
  </si>
  <si>
    <t>MMM US EQUITY</t>
  </si>
  <si>
    <t>BBG000R0GXN4</t>
  </si>
  <si>
    <t>INE774D01024</t>
  </si>
  <si>
    <t>ST.IN.NS.MMFS</t>
  </si>
  <si>
    <t>MAHINDRA &amp; MAHINDRA FINANCIAL SERVICES</t>
  </si>
  <si>
    <t>MMFS</t>
  </si>
  <si>
    <t>MMFS IN EQUITY</t>
  </si>
  <si>
    <t>BBG000K6Y764</t>
  </si>
  <si>
    <t>US59134N1046</t>
  </si>
  <si>
    <t>BM8K210</t>
  </si>
  <si>
    <t>59134N104</t>
  </si>
  <si>
    <t>ST.US.US.MMAT</t>
  </si>
  <si>
    <t>META MATERIALS INC</t>
  </si>
  <si>
    <t>MMAT</t>
  </si>
  <si>
    <t>MMAT US EQUITY</t>
  </si>
  <si>
    <t>BBG000BKW6G6</t>
  </si>
  <si>
    <t>INE101A01026</t>
  </si>
  <si>
    <t>ST.IN.NS.MM</t>
  </si>
  <si>
    <t>MAHINDRA &amp; MAHINDRA LTD</t>
  </si>
  <si>
    <t>MM IN EQUITY</t>
  </si>
  <si>
    <t>MLVN.L</t>
  </si>
  <si>
    <t>MLVN LN EQUITY</t>
  </si>
  <si>
    <t>GB00B04XB679</t>
  </si>
  <si>
    <t>B04XB67</t>
  </si>
  <si>
    <t>ST.GB.L.MLVN</t>
  </si>
  <si>
    <t>MALVERN INTERNATIONAL PLC</t>
  </si>
  <si>
    <t>MLVN</t>
  </si>
  <si>
    <t>MLPD.L</t>
  </si>
  <si>
    <t>MLPD LN EQUITY</t>
  </si>
  <si>
    <t>IE00B8CJW150</t>
  </si>
  <si>
    <t>B6T6TR0</t>
  </si>
  <si>
    <t>ST.GB.L.MLPD</t>
  </si>
  <si>
    <t>INVESCO MORNINGSTAR MLP DIST</t>
  </si>
  <si>
    <t>MLPD</t>
  </si>
  <si>
    <t>MLC.L</t>
  </si>
  <si>
    <t>GB0005622542</t>
  </si>
  <si>
    <t>0562254</t>
  </si>
  <si>
    <t>ST.GB.L.MLC</t>
  </si>
  <si>
    <t>MILLENNIUM &amp; COPTHORNE HOTEL</t>
  </si>
  <si>
    <t>MLC</t>
  </si>
  <si>
    <t>MLC LN EQUITY</t>
  </si>
  <si>
    <t>MKS.L</t>
  </si>
  <si>
    <t>GB0031274896</t>
  </si>
  <si>
    <t>3127489</t>
  </si>
  <si>
    <t>ST.GB.L.MKS</t>
  </si>
  <si>
    <t>MARKS &amp; SPENCER GROUP</t>
  </si>
  <si>
    <t>MKS</t>
  </si>
  <si>
    <t>MKS LN EQUITY</t>
  </si>
  <si>
    <t>MIRI.L</t>
  </si>
  <si>
    <t>MIRI LN EQUITY</t>
  </si>
  <si>
    <t>GB00BF52QY14</t>
  </si>
  <si>
    <t>BF52QY1</t>
  </si>
  <si>
    <t>ST.GB.L.MIRI</t>
  </si>
  <si>
    <t>MIRRIAD ADVERTISING PLC</t>
  </si>
  <si>
    <t>MIRI</t>
  </si>
  <si>
    <t>BBG000BBVKZ5</t>
  </si>
  <si>
    <t>TH0128B10Z09</t>
  </si>
  <si>
    <t>ST.TH.TH.MINT</t>
  </si>
  <si>
    <t>MINOR INTERNATIONAL PCL-FOR</t>
  </si>
  <si>
    <t>MINT</t>
  </si>
  <si>
    <t>MINT/F TB EQUITY</t>
  </si>
  <si>
    <t>BRMILSACNOR2</t>
  </si>
  <si>
    <t>ST.BR.BB.MILS3</t>
  </si>
  <si>
    <t>MILLS ESTRUTURAS E SERVICOS</t>
  </si>
  <si>
    <t>CONS EQUI RENT</t>
  </si>
  <si>
    <t>MILS3</t>
  </si>
  <si>
    <t>MILS3 BZ EQUITY</t>
  </si>
  <si>
    <t>MT0000250101</t>
  </si>
  <si>
    <t>7550995</t>
  </si>
  <si>
    <t>ST.MT.MT.MIA</t>
  </si>
  <si>
    <t>MALTA INTNL AIRPORT-A SHARES</t>
  </si>
  <si>
    <t>MIA</t>
  </si>
  <si>
    <t>MALTA SE</t>
  </si>
  <si>
    <t>MIA MV EQUITY</t>
  </si>
  <si>
    <t>BRMGLUACNOR2</t>
  </si>
  <si>
    <t>ST.BR.BB.MGLU3</t>
  </si>
  <si>
    <t>MAGAZINE LUIZA SA</t>
  </si>
  <si>
    <t>MGLU3</t>
  </si>
  <si>
    <t>MGLU3 BZ EQUITY</t>
  </si>
  <si>
    <t>MGGT.L</t>
  </si>
  <si>
    <t>GB0005758098</t>
  </si>
  <si>
    <t>0575809</t>
  </si>
  <si>
    <t>ST.GB.L.MGGT</t>
  </si>
  <si>
    <t>MEGGITT PLC</t>
  </si>
  <si>
    <t>MGGT</t>
  </si>
  <si>
    <t>MGGT LN EQUITY</t>
  </si>
  <si>
    <t>MGAM.L</t>
  </si>
  <si>
    <t>GB0006027295</t>
  </si>
  <si>
    <t>0602729</t>
  </si>
  <si>
    <t>ST.GB.L.MGAM</t>
  </si>
  <si>
    <t>MORGAN ADVANCED MATERIALS PL</t>
  </si>
  <si>
    <t>MGAM</t>
  </si>
  <si>
    <t>MGAM LN EQUITY</t>
  </si>
  <si>
    <t>BBG001HSFT07</t>
  </si>
  <si>
    <t>INE317I01021</t>
  </si>
  <si>
    <t>ST.IN.NS.METROBRA</t>
  </si>
  <si>
    <t>METRO BRANDS LTD</t>
  </si>
  <si>
    <t>5139</t>
  </si>
  <si>
    <t>FOOTWEAR</t>
  </si>
  <si>
    <t>METROBRA</t>
  </si>
  <si>
    <t>METROBRA IN EQUITY</t>
  </si>
  <si>
    <t>FB</t>
  </si>
  <si>
    <t>BBG000MM2P62</t>
  </si>
  <si>
    <t>META US EQUITY</t>
  </si>
  <si>
    <t>US30303M1027</t>
  </si>
  <si>
    <t>B7TL820</t>
  </si>
  <si>
    <t>30303M102</t>
  </si>
  <si>
    <t>ST.US.US.FB</t>
  </si>
  <si>
    <t>META PLATFORMS INC-CLASS A</t>
  </si>
  <si>
    <t>COMPUT PROG</t>
  </si>
  <si>
    <t>MERL.L</t>
  </si>
  <si>
    <t>GB00BDZT6P94</t>
  </si>
  <si>
    <t>BDZT6P9</t>
  </si>
  <si>
    <t>ST.GB.L.MERL</t>
  </si>
  <si>
    <t>MERLIN ENTERTAINMENT</t>
  </si>
  <si>
    <t>MERL</t>
  </si>
  <si>
    <t>MERL LN EQUITY</t>
  </si>
  <si>
    <t>US58733R1023</t>
  </si>
  <si>
    <t>58733R102</t>
  </si>
  <si>
    <t>ST.US.US.MELI</t>
  </si>
  <si>
    <t>MERCADOLIBRE INC</t>
  </si>
  <si>
    <t>MELI</t>
  </si>
  <si>
    <t>MELI US EQUITY</t>
  </si>
  <si>
    <t>BBG005GS6PX1</t>
  </si>
  <si>
    <t>NZMELE0002S7</t>
  </si>
  <si>
    <t>ST.NZ.NZ.MEL</t>
  </si>
  <si>
    <t>MERIDIAN ENERGY LTD</t>
  </si>
  <si>
    <t>MEL</t>
  </si>
  <si>
    <t>NEW ZEALAND EX</t>
  </si>
  <si>
    <t>NZD</t>
  </si>
  <si>
    <t>MEL NZ EQUITY</t>
  </si>
  <si>
    <t>BRMDIAACNOR7</t>
  </si>
  <si>
    <t>ST.BR.BB.MDIA3</t>
  </si>
  <si>
    <t>M DIAS BRANCO SA</t>
  </si>
  <si>
    <t>FLOUR/OTH PROD</t>
  </si>
  <si>
    <t>MDIA3</t>
  </si>
  <si>
    <t>MDIA3 BZ EQUITY</t>
  </si>
  <si>
    <t>MDC.L</t>
  </si>
  <si>
    <t>GB00B8HX8Z88</t>
  </si>
  <si>
    <t>B8HX8Z8</t>
  </si>
  <si>
    <t>ST.GB.L.MDC</t>
  </si>
  <si>
    <t>MEDICLINIC INTERNATIONAL PLC</t>
  </si>
  <si>
    <t>MDC</t>
  </si>
  <si>
    <t>MDC LN EQUITY</t>
  </si>
  <si>
    <t>MCS.L</t>
  </si>
  <si>
    <t>BBG00B6QPCJ7</t>
  </si>
  <si>
    <t>MCS LN EQUITY</t>
  </si>
  <si>
    <t>GB00BYNVD082</t>
  </si>
  <si>
    <t>BYNVD08</t>
  </si>
  <si>
    <t>ST.GB.L.MCS</t>
  </si>
  <si>
    <t>MCCARTHY &amp; STONE PLC</t>
  </si>
  <si>
    <t>MCS</t>
  </si>
  <si>
    <t>MCRO.L</t>
  </si>
  <si>
    <t>GB00BQY7BX88</t>
  </si>
  <si>
    <t>BQY7BX8</t>
  </si>
  <si>
    <t>ST.GB.L.MCRO</t>
  </si>
  <si>
    <t>MICRO FOCUS INTERNATIONAL</t>
  </si>
  <si>
    <t>MCRO</t>
  </si>
  <si>
    <t>MCRO LN EQUITY</t>
  </si>
  <si>
    <t>ZAE000265971</t>
  </si>
  <si>
    <t>ST.ZA.JO.MCG</t>
  </si>
  <si>
    <t>MULTICHOICE GROUP LTD</t>
  </si>
  <si>
    <t>MCG</t>
  </si>
  <si>
    <t>MCG SJ EQUITY</t>
  </si>
  <si>
    <t>MCD</t>
  </si>
  <si>
    <t>MCD UN EQUITY</t>
  </si>
  <si>
    <t>US5801351017</t>
  </si>
  <si>
    <t>2550707</t>
  </si>
  <si>
    <t>580135101</t>
  </si>
  <si>
    <t>ST.US.US.MCD</t>
  </si>
  <si>
    <t>MCDONALD S CORP</t>
  </si>
  <si>
    <t>EATING PLACE</t>
  </si>
  <si>
    <t>MCB.L</t>
  </si>
  <si>
    <t>GB0005746358</t>
  </si>
  <si>
    <t>0574635</t>
  </si>
  <si>
    <t>ST.GB.L.MCB</t>
  </si>
  <si>
    <t>MCBRIDE PLC</t>
  </si>
  <si>
    <t>MCB</t>
  </si>
  <si>
    <t>MCB LN EQUITY</t>
  </si>
  <si>
    <t>BBG000BC7Q05</t>
  </si>
  <si>
    <t>MC FP EQUITY</t>
  </si>
  <si>
    <t>FR0000121014</t>
  </si>
  <si>
    <t>4061412</t>
  </si>
  <si>
    <t>ST.FR.PA.MC</t>
  </si>
  <si>
    <t>LVMH MOET HENNESSY LOUIS VUI</t>
  </si>
  <si>
    <t>MBT.L</t>
  </si>
  <si>
    <t>GB00B01RQV23</t>
  </si>
  <si>
    <t>B01RQV2</t>
  </si>
  <si>
    <t>ST.GB.L.MBT</t>
  </si>
  <si>
    <t>MOBILE TORNADO GROUP PLC</t>
  </si>
  <si>
    <t>MBT</t>
  </si>
  <si>
    <t>MBT LN EQUITY</t>
  </si>
  <si>
    <t>ST.US.US.MBG</t>
  </si>
  <si>
    <t>MBG</t>
  </si>
  <si>
    <t>MBG.US</t>
  </si>
  <si>
    <t>BBG000CCVZZ9</t>
  </si>
  <si>
    <t>DE0007100000</t>
  </si>
  <si>
    <t>ST.DE.DE.MBG</t>
  </si>
  <si>
    <t>MERCEDES-BENZ GROUP AG</t>
  </si>
  <si>
    <t>MBG GY EQUITY</t>
  </si>
  <si>
    <t>MASI.O</t>
  </si>
  <si>
    <t>MASI US EQUITY</t>
  </si>
  <si>
    <t>US5747951003</t>
  </si>
  <si>
    <t>B1YWR63</t>
  </si>
  <si>
    <t>574795100</t>
  </si>
  <si>
    <t>ST.US.US.MASI</t>
  </si>
  <si>
    <t>MASIMO CORP</t>
  </si>
  <si>
    <t>MASI</t>
  </si>
  <si>
    <t>MARS.L</t>
  </si>
  <si>
    <t>GB00B1JQDM80</t>
  </si>
  <si>
    <t>B1JQDM8</t>
  </si>
  <si>
    <t>ST.GB.L.MARS</t>
  </si>
  <si>
    <t>MARSTON S PLC</t>
  </si>
  <si>
    <t>MARS</t>
  </si>
  <si>
    <t>MARS LN EQUITY</t>
  </si>
  <si>
    <t>MAR.L</t>
  </si>
  <si>
    <t>MAR LN EQUITY</t>
  </si>
  <si>
    <t>GB00BH2RFN56</t>
  </si>
  <si>
    <t>BH2RFN5</t>
  </si>
  <si>
    <t>ST.GB.L.MAR</t>
  </si>
  <si>
    <t>MAR CITY PLC</t>
  </si>
  <si>
    <t>BBG000MKPK08</t>
  </si>
  <si>
    <t>ID1000099807</t>
  </si>
  <si>
    <t>ST.ID.JK.MAPI</t>
  </si>
  <si>
    <t>MITRA ADIPERKASA TBK PT</t>
  </si>
  <si>
    <t>MAPI</t>
  </si>
  <si>
    <t>MAPI IJ EQUITY</t>
  </si>
  <si>
    <t>BBG001BN0FY3</t>
  </si>
  <si>
    <t>INE634S01028</t>
  </si>
  <si>
    <t>ST.IN.NS.MANKIND</t>
  </si>
  <si>
    <t>MANKIND PHARMA LTD</t>
  </si>
  <si>
    <t>MANKIND</t>
  </si>
  <si>
    <t>MANKIND IN EQUITY</t>
  </si>
  <si>
    <t>GB00BJK3W271, BBG00PVJNBV4</t>
  </si>
  <si>
    <t>MANHYDG</t>
  </si>
  <si>
    <t>BBG00PVJNBV4</t>
  </si>
  <si>
    <t>ST.GB.UN.MANHYDG</t>
  </si>
  <si>
    <t>MAN GLG HI YLD OPP-C-D GBP I</t>
  </si>
  <si>
    <t>MANHYDG LN EQUITYGBP</t>
  </si>
  <si>
    <t>MANHYDG.L</t>
  </si>
  <si>
    <t>GB00BJK3W271</t>
  </si>
  <si>
    <t>BJK3W27</t>
  </si>
  <si>
    <t>ST.GB.L.MANHYDG</t>
  </si>
  <si>
    <t>MANHYDG LN EQUITY</t>
  </si>
  <si>
    <t>MAN.PA</t>
  </si>
  <si>
    <t>MAN FP EQUITY</t>
  </si>
  <si>
    <t>FR0000032302</t>
  </si>
  <si>
    <t>4564869</t>
  </si>
  <si>
    <t>ST.FR.PA.MAN</t>
  </si>
  <si>
    <t>MANUTAN INTERNATIONAL</t>
  </si>
  <si>
    <t>MAN</t>
  </si>
  <si>
    <t>MAB1.L</t>
  </si>
  <si>
    <t>GB00BQSBH502</t>
  </si>
  <si>
    <t>BQSBH50</t>
  </si>
  <si>
    <t>ST.GB.L.MAB1</t>
  </si>
  <si>
    <t>MGE.ADVICE BURU.(HDG.)</t>
  </si>
  <si>
    <t>MAB1</t>
  </si>
  <si>
    <t>MAB1 LN EQUITY</t>
  </si>
  <si>
    <t>MAB.L</t>
  </si>
  <si>
    <t>GB00B1FP6H53</t>
  </si>
  <si>
    <t>B1FP6H5</t>
  </si>
  <si>
    <t>ST.GB.L.MAB</t>
  </si>
  <si>
    <t>MITCHELLS &amp; BUTLERS PLC</t>
  </si>
  <si>
    <t>MAB</t>
  </si>
  <si>
    <t>MAB LN EQUITY</t>
  </si>
  <si>
    <t>US57636Q1040</t>
  </si>
  <si>
    <t>B121557</t>
  </si>
  <si>
    <t>57636Q104</t>
  </si>
  <si>
    <t>ST.US.US.MA</t>
  </si>
  <si>
    <t>MASTERCARD INC - A</t>
  </si>
  <si>
    <t>MA US EQUITY</t>
  </si>
  <si>
    <t>BRLWSAACNOR8</t>
  </si>
  <si>
    <t>ST.BR.BB.LWSA3</t>
  </si>
  <si>
    <t>LWSA SA</t>
  </si>
  <si>
    <t>COMPU FAC MGMT</t>
  </si>
  <si>
    <t>LWSA3</t>
  </si>
  <si>
    <t>LWSA3 BZ EQUITY</t>
  </si>
  <si>
    <t>LWDB.L</t>
  </si>
  <si>
    <t>GB0031429219</t>
  </si>
  <si>
    <t>3142921</t>
  </si>
  <si>
    <t>ST.GB.L.LWDB</t>
  </si>
  <si>
    <t>LAW DEBENTURE CORP PLC-ORD</t>
  </si>
  <si>
    <t>LWDB</t>
  </si>
  <si>
    <t>LWDB LN EQUITY</t>
  </si>
  <si>
    <t>BBG00F0HWVJ4</t>
  </si>
  <si>
    <t>GB00BZC0LP49</t>
  </si>
  <si>
    <t>BZC0LP4</t>
  </si>
  <si>
    <t>ST.GB.L.LUCE</t>
  </si>
  <si>
    <t>LUCECO PLC</t>
  </si>
  <si>
    <t>LUCE</t>
  </si>
  <si>
    <t>LUCE LN EQUITY</t>
  </si>
  <si>
    <t>BBG000BN9X40</t>
  </si>
  <si>
    <t>LTOD LI EQUITY</t>
  </si>
  <si>
    <t>USY5217N1183</t>
  </si>
  <si>
    <t>B15VJF2</t>
  </si>
  <si>
    <t>ST.GB.LI.LTOD</t>
  </si>
  <si>
    <t>LARSEN &amp; TOUBRO-GDR REG S</t>
  </si>
  <si>
    <t>LTOD</t>
  </si>
  <si>
    <t>LT.NS</t>
  </si>
  <si>
    <t>BBG000CVM7D3</t>
  </si>
  <si>
    <t>LT IN EQUITY</t>
  </si>
  <si>
    <t>INE018A01030</t>
  </si>
  <si>
    <t>B0166K8</t>
  </si>
  <si>
    <t>ST.IN.NS.LT</t>
  </si>
  <si>
    <t>LARSEN &amp; TOUBRO LTD</t>
  </si>
  <si>
    <t>LSEG.L</t>
  </si>
  <si>
    <t>GB00B0SWJX34</t>
  </si>
  <si>
    <t>B0SWJX3</t>
  </si>
  <si>
    <t>ST.GB.L.LSEG</t>
  </si>
  <si>
    <t>LONDON STOCK EXCHANGE GROUP</t>
  </si>
  <si>
    <t>LSEG</t>
  </si>
  <si>
    <t>LSEG LN EQUITY</t>
  </si>
  <si>
    <t>BBG004MYLHK9</t>
  </si>
  <si>
    <t>US5410981097</t>
  </si>
  <si>
    <t>BP5X9V2</t>
  </si>
  <si>
    <t>541098109</t>
  </si>
  <si>
    <t>ST.US.US.LRFC</t>
  </si>
  <si>
    <t>LOGAN RIDGE FINANCE CORP</t>
  </si>
  <si>
    <t>LRFC</t>
  </si>
  <si>
    <t>LRFC US EQUITY</t>
  </si>
  <si>
    <t>LRE.L</t>
  </si>
  <si>
    <t>BMG5361W1047</t>
  </si>
  <si>
    <t>B0PYHC7</t>
  </si>
  <si>
    <t>ST.GB.L.LRE</t>
  </si>
  <si>
    <t>LANCASHIRE HOLDINGS</t>
  </si>
  <si>
    <t>LRE</t>
  </si>
  <si>
    <t>LRE LN EQUITY</t>
  </si>
  <si>
    <t>LRD.L</t>
  </si>
  <si>
    <t>GB00B1VNST91</t>
  </si>
  <si>
    <t>B1VNST9</t>
  </si>
  <si>
    <t>ST.GB.L.LRD</t>
  </si>
  <si>
    <t>LAIRD PLC</t>
  </si>
  <si>
    <t>LRD</t>
  </si>
  <si>
    <t>LRD LN EQUITY</t>
  </si>
  <si>
    <t>LPG</t>
  </si>
  <si>
    <t>LPG US EQUITY</t>
  </si>
  <si>
    <t>MHY2106R1100</t>
  </si>
  <si>
    <t>BM4QJF5</t>
  </si>
  <si>
    <t>ST.US.US.LPG</t>
  </si>
  <si>
    <t>DORIAN LPG LTD</t>
  </si>
  <si>
    <t>FORGN SEA FRGT</t>
  </si>
  <si>
    <t>LOOP.O</t>
  </si>
  <si>
    <t>BBG003FMFRS2</t>
  </si>
  <si>
    <t>US5435181046</t>
  </si>
  <si>
    <t>BYSW2T8</t>
  </si>
  <si>
    <t>543518104</t>
  </si>
  <si>
    <t>ST.US.US.LOOP</t>
  </si>
  <si>
    <t>LOOP INDUSTRIES INC</t>
  </si>
  <si>
    <t>LOOP</t>
  </si>
  <si>
    <t>LOOP US EQUITY</t>
  </si>
  <si>
    <t>LOOK.L</t>
  </si>
  <si>
    <t>GB00B17MMZ46</t>
  </si>
  <si>
    <t>B17MMZ4</t>
  </si>
  <si>
    <t>ST.GB.L.LOOK</t>
  </si>
  <si>
    <t>LOOKERS PLC</t>
  </si>
  <si>
    <t>LOOK</t>
  </si>
  <si>
    <t>LOOK LN EQUITY</t>
  </si>
  <si>
    <t>BBG000V15XP7</t>
  </si>
  <si>
    <t>INE670K01029</t>
  </si>
  <si>
    <t>ST.IN.NS.LODHA</t>
  </si>
  <si>
    <t>MACROTECH DEVELOPERS LTD</t>
  </si>
  <si>
    <t>1522</t>
  </si>
  <si>
    <t>GEN CONSTR/NEC</t>
  </si>
  <si>
    <t>LODHA</t>
  </si>
  <si>
    <t>LODHA IN EQUITY</t>
  </si>
  <si>
    <t>LMP.L</t>
  </si>
  <si>
    <t>GB00B4WFW713</t>
  </si>
  <si>
    <t>B4WFW71</t>
  </si>
  <si>
    <t>ST.GB.L.LMP</t>
  </si>
  <si>
    <t>LONDONMETRIC PROPERTY PLC</t>
  </si>
  <si>
    <t>LMP</t>
  </si>
  <si>
    <t>LMP LN EQUITY</t>
  </si>
  <si>
    <t>LMJEQXA.L</t>
  </si>
  <si>
    <t>LMJEQXA LN EQUITY</t>
  </si>
  <si>
    <t>GB00B8JYLC77</t>
  </si>
  <si>
    <t>B8JYLC7</t>
  </si>
  <si>
    <t>ST.GB.L.LMJEQXA</t>
  </si>
  <si>
    <t>LEGG MASON JAPAN EQTY-XA</t>
  </si>
  <si>
    <t>JAPAN</t>
  </si>
  <si>
    <t>LMJEQXA</t>
  </si>
  <si>
    <t>LMI.L</t>
  </si>
  <si>
    <t>GB00BYSRJ698</t>
  </si>
  <si>
    <t>BYSRJ69</t>
  </si>
  <si>
    <t>ST.GB.L.LMI</t>
  </si>
  <si>
    <t>LONMIN PLC</t>
  </si>
  <si>
    <t>LMI</t>
  </si>
  <si>
    <t>LMI LN EQUITY</t>
  </si>
  <si>
    <t>ST.US.US.LLY2</t>
  </si>
  <si>
    <t>LLY</t>
  </si>
  <si>
    <t>ST.US.US.LLY</t>
  </si>
  <si>
    <t>LLY.US</t>
  </si>
  <si>
    <t>BBG000BNBDC2</t>
  </si>
  <si>
    <t>US5324571083</t>
  </si>
  <si>
    <t>532457108</t>
  </si>
  <si>
    <t>ELI LILLY &amp; CO</t>
  </si>
  <si>
    <t>LLY US EQUITY</t>
  </si>
  <si>
    <t>LLOY.L</t>
  </si>
  <si>
    <t>GB0008706128</t>
  </si>
  <si>
    <t>0870612</t>
  </si>
  <si>
    <t>ST.GB.L.LLOY</t>
  </si>
  <si>
    <t>LLOYDS BANKING GROUP PLC</t>
  </si>
  <si>
    <t>LLOY</t>
  </si>
  <si>
    <t>LLOY LN EQUITY</t>
  </si>
  <si>
    <t>MXP369181377</t>
  </si>
  <si>
    <t>ST.MX.MX.LIVEPOLC</t>
  </si>
  <si>
    <t>EL PUERTO DE LIVERPOOL-C1</t>
  </si>
  <si>
    <t>DEPT STORES</t>
  </si>
  <si>
    <t>LIVEPOLC</t>
  </si>
  <si>
    <t>LIVEPOLC MM EQUITY</t>
  </si>
  <si>
    <t>LIOUKSI.L</t>
  </si>
  <si>
    <t>GB00B57TMD12</t>
  </si>
  <si>
    <t>B57TMD1</t>
  </si>
  <si>
    <t>ST.GB.L.LIOUKSI</t>
  </si>
  <si>
    <t>LIONTRUST UK SMALLER CO-I</t>
  </si>
  <si>
    <t>LIOUKSI</t>
  </si>
  <si>
    <t>LIOUKSI LN EQUITY</t>
  </si>
  <si>
    <t>BRLINXACNOR0</t>
  </si>
  <si>
    <t>ST.BR.BB.LINX3</t>
  </si>
  <si>
    <t>LINX SA</t>
  </si>
  <si>
    <t>LINX3</t>
  </si>
  <si>
    <t>LINX3 BZ EQUITY</t>
  </si>
  <si>
    <t>BBG002HB9BH0</t>
  </si>
  <si>
    <t>SE0015949201</t>
  </si>
  <si>
    <t>BL6K7K9</t>
  </si>
  <si>
    <t>ST.SE.ST.LIFCOB</t>
  </si>
  <si>
    <t>LIFCO AB-B SHS</t>
  </si>
  <si>
    <t>LIFCOB</t>
  </si>
  <si>
    <t>LIFCOB SS EQUITY</t>
  </si>
  <si>
    <t>BBG0122LQVR9</t>
  </si>
  <si>
    <t>CA50202P1053</t>
  </si>
  <si>
    <t>BKP4ZD4</t>
  </si>
  <si>
    <t>50202P105</t>
  </si>
  <si>
    <t>ST.US.US.LICY</t>
  </si>
  <si>
    <t>LI-CYCLE HOLDINGS CORP</t>
  </si>
  <si>
    <t>HAZARD WASTE</t>
  </si>
  <si>
    <t>LICY</t>
  </si>
  <si>
    <t>LICY US EQUITY</t>
  </si>
  <si>
    <t>LH.BK</t>
  </si>
  <si>
    <t>BBG000BSMJD5</t>
  </si>
  <si>
    <t>LH-R TB EQUITY</t>
  </si>
  <si>
    <t>TH0143010R16</t>
  </si>
  <si>
    <t>6581941</t>
  </si>
  <si>
    <t>ST.TH.TH.LH</t>
  </si>
  <si>
    <t>LAND &amp; HOUSES PUB - NVDR</t>
  </si>
  <si>
    <t>LH</t>
  </si>
  <si>
    <t>LGEN.L</t>
  </si>
  <si>
    <t>GB0005603997</t>
  </si>
  <si>
    <t>0560399</t>
  </si>
  <si>
    <t>ST.GB.L.LGEN</t>
  </si>
  <si>
    <t>LEGAL &amp; GENERAL</t>
  </si>
  <si>
    <t>LGEN</t>
  </si>
  <si>
    <t>LGEN LN EQUITY</t>
  </si>
  <si>
    <t>LGDNBII.L</t>
  </si>
  <si>
    <t>LGDNBII LN EQUITY</t>
  </si>
  <si>
    <t>GB00B1TWMY10</t>
  </si>
  <si>
    <t>B1TWMY1</t>
  </si>
  <si>
    <t>ST.GB.L.LGDNBII</t>
  </si>
  <si>
    <t>LEGAL &amp; GENERAL-DYN BND-I IN</t>
  </si>
  <si>
    <t>BONDS</t>
  </si>
  <si>
    <t>BONDS AND HIGH YIELD</t>
  </si>
  <si>
    <t>LGDNBII</t>
  </si>
  <si>
    <t>INE970X01018</t>
  </si>
  <si>
    <t>ST.IN.NS.LEMONTRE</t>
  </si>
  <si>
    <t>LEMON TREE HOTELS LTD</t>
  </si>
  <si>
    <t>LEMONTRE</t>
  </si>
  <si>
    <t>LEMONTRE IN EQUITY</t>
  </si>
  <si>
    <t>LCL.L</t>
  </si>
  <si>
    <t>GB00B0ZSH635</t>
  </si>
  <si>
    <t>B0ZSH63</t>
  </si>
  <si>
    <t>ST.GB.L.LCL</t>
  </si>
  <si>
    <t>LADBROKES CORAL GROUP PLC</t>
  </si>
  <si>
    <t>LCL</t>
  </si>
  <si>
    <t>LCL LN EQUITY</t>
  </si>
  <si>
    <t>BBG00KB0KB23</t>
  </si>
  <si>
    <t>LU1781541252</t>
  </si>
  <si>
    <t>BFX0584</t>
  </si>
  <si>
    <t>ST.GB.L.LCJP</t>
  </si>
  <si>
    <t>LYXOR CORE MSCI JAPAN DR</t>
  </si>
  <si>
    <t>LCJP</t>
  </si>
  <si>
    <t>LCJP LN EQUITY</t>
  </si>
  <si>
    <t>LCFELDG LX EQUITY</t>
  </si>
  <si>
    <t>LU1426147234</t>
  </si>
  <si>
    <t>BZ978D5</t>
  </si>
  <si>
    <t>ST.LU.LU.LCFELDG</t>
  </si>
  <si>
    <t>EDR FUND-EMERG BONDS-LD GBPH</t>
  </si>
  <si>
    <t>LCFELDG</t>
  </si>
  <si>
    <t>LAND.L</t>
  </si>
  <si>
    <t>GB0031809436</t>
  </si>
  <si>
    <t>3180943</t>
  </si>
  <si>
    <t>ST.GB.L.LAND</t>
  </si>
  <si>
    <t>LAND SECURITIES GROUP PLC</t>
  </si>
  <si>
    <t>LAND</t>
  </si>
  <si>
    <t>LAND LN EQUITY</t>
  </si>
  <si>
    <t>LAM.L</t>
  </si>
  <si>
    <t>GB00B1CL5249</t>
  </si>
  <si>
    <t>B1CL524</t>
  </si>
  <si>
    <t>ST.GB.L.LAM</t>
  </si>
  <si>
    <t>LAMPRELL PLC</t>
  </si>
  <si>
    <t>LAM</t>
  </si>
  <si>
    <t>LAM LN EQUITY</t>
  </si>
  <si>
    <t>MX01LA040003</t>
  </si>
  <si>
    <t>ST.MX.MX.LALAB</t>
  </si>
  <si>
    <t>GRUPO LALA SAB DE CV</t>
  </si>
  <si>
    <t>LALAB</t>
  </si>
  <si>
    <t>LALAB MM EQUITY</t>
  </si>
  <si>
    <t>BBG000BZC425</t>
  </si>
  <si>
    <t>CA5394811015</t>
  </si>
  <si>
    <t>2521800</t>
  </si>
  <si>
    <t>539481101</t>
  </si>
  <si>
    <t>ST.CA.TO.L</t>
  </si>
  <si>
    <t>LOBLAW COMPANIES LTD</t>
  </si>
  <si>
    <t>5411</t>
  </si>
  <si>
    <t>GROCERY STORE</t>
  </si>
  <si>
    <t>L</t>
  </si>
  <si>
    <t>L CN EQUITY</t>
  </si>
  <si>
    <t>BBG00M83NZW8</t>
  </si>
  <si>
    <t>IE00BFXR7892</t>
  </si>
  <si>
    <t>BGLRQN6</t>
  </si>
  <si>
    <t>ST.GB.L.KWEB</t>
  </si>
  <si>
    <t>KRANESHARES CSI CHINA INTRNT</t>
  </si>
  <si>
    <t>KWEB</t>
  </si>
  <si>
    <t>KWEB LN EQUITY</t>
  </si>
  <si>
    <t>KWE.L</t>
  </si>
  <si>
    <t>JE00BJT32513</t>
  </si>
  <si>
    <t>BJT3251</t>
  </si>
  <si>
    <t>ST.GB.L.KWE</t>
  </si>
  <si>
    <t>KENNEDY WILSON EUROPE REA</t>
  </si>
  <si>
    <t>KWE</t>
  </si>
  <si>
    <t>KWE LN EQUITY</t>
  </si>
  <si>
    <t>ST.US.US.KVUE2</t>
  </si>
  <si>
    <t>KVUE</t>
  </si>
  <si>
    <t>ST.US.US.KVUE</t>
  </si>
  <si>
    <t>KVUE.US</t>
  </si>
  <si>
    <t>BBG01C79X561</t>
  </si>
  <si>
    <t>US49177J1025</t>
  </si>
  <si>
    <t>49177J102</t>
  </si>
  <si>
    <t>KENVUE INC</t>
  </si>
  <si>
    <t>2844</t>
  </si>
  <si>
    <t>TOILETRIES</t>
  </si>
  <si>
    <t>KVUE US EQUITY</t>
  </si>
  <si>
    <t>BBG000BSMCZ6</t>
  </si>
  <si>
    <t>TH0150010R11</t>
  </si>
  <si>
    <t>ST.TH.TH.KTB.R</t>
  </si>
  <si>
    <t>KRUNG THAI BANK - NVDR</t>
  </si>
  <si>
    <t>KTB</t>
  </si>
  <si>
    <t>KTB-R TB EQUITY</t>
  </si>
  <si>
    <t>BBG009XWJ5F5</t>
  </si>
  <si>
    <t>AU000000KPG7</t>
  </si>
  <si>
    <t>ST.AU.AX.KPG</t>
  </si>
  <si>
    <t>KELLY PARTNERS GROUP HOLDING</t>
  </si>
  <si>
    <t>KPG</t>
  </si>
  <si>
    <t>KPG AU EQUITY</t>
  </si>
  <si>
    <t>KP2.AX</t>
  </si>
  <si>
    <t>KP2 AU EQUITY</t>
  </si>
  <si>
    <t>AU000000KP25</t>
  </si>
  <si>
    <t>BF4VT62</t>
  </si>
  <si>
    <t>ST.AU.AX.KP2</t>
  </si>
  <si>
    <t>KORE POTASH PLC - CDI</t>
  </si>
  <si>
    <t>KP2</t>
  </si>
  <si>
    <t>BBG000BJ87V7</t>
  </si>
  <si>
    <t>US1912411089</t>
  </si>
  <si>
    <t>191241108</t>
  </si>
  <si>
    <t>ST.US.US.KOF</t>
  </si>
  <si>
    <t>COCA-COLA FEMSA SAB-SP ADR</t>
  </si>
  <si>
    <t>KOF</t>
  </si>
  <si>
    <t>KOF US EQUITY</t>
  </si>
  <si>
    <t>KO</t>
  </si>
  <si>
    <t>KO US EQUITY</t>
  </si>
  <si>
    <t>US1912161007</t>
  </si>
  <si>
    <t>2206657</t>
  </si>
  <si>
    <t>191216100</t>
  </si>
  <si>
    <t>ST.US.US.KO</t>
  </si>
  <si>
    <t>COCA-COLA CO/THE</t>
  </si>
  <si>
    <t>ST.US.US.KNEBV</t>
  </si>
  <si>
    <t>KNEBV</t>
  </si>
  <si>
    <t>KNEBV.US</t>
  </si>
  <si>
    <t>KNEBV.HE</t>
  </si>
  <si>
    <t>FI0009013403</t>
  </si>
  <si>
    <t>B09M9D2</t>
  </si>
  <si>
    <t>ST.FI.HE.KNEBV</t>
  </si>
  <si>
    <t>KONE OYJ-B</t>
  </si>
  <si>
    <t>KNEBV FH EQUITY</t>
  </si>
  <si>
    <t>KMR.L</t>
  </si>
  <si>
    <t>IE00BDC5DG00</t>
  </si>
  <si>
    <t>BDC5DH1</t>
  </si>
  <si>
    <t>ST.GB.L.KMR</t>
  </si>
  <si>
    <t>KENMARE RESOURCES PLC</t>
  </si>
  <si>
    <t>KMR</t>
  </si>
  <si>
    <t>KMR LN EQUITY</t>
  </si>
  <si>
    <t>BBG000CVD592</t>
  </si>
  <si>
    <t>INE237A01028</t>
  </si>
  <si>
    <t>ST.IN.NS.KMB</t>
  </si>
  <si>
    <t>KOTAK MAHINDRA BANK LTD</t>
  </si>
  <si>
    <t>KMB</t>
  </si>
  <si>
    <t>KMB IN EQUITY</t>
  </si>
  <si>
    <t>KLR.L</t>
  </si>
  <si>
    <t>GB0004866223</t>
  </si>
  <si>
    <t>0486622</t>
  </si>
  <si>
    <t>ST.GB.L.KLR</t>
  </si>
  <si>
    <t>KELLER GROUP PLC</t>
  </si>
  <si>
    <t>KLR</t>
  </si>
  <si>
    <t>KLR LN EQUITY</t>
  </si>
  <si>
    <t>BRKLBNCDAM18</t>
  </si>
  <si>
    <t>ST.BR.BB.KLBN11</t>
  </si>
  <si>
    <t>KLABIN SA - UNIT</t>
  </si>
  <si>
    <t>KLBN11</t>
  </si>
  <si>
    <t>KLBN11 BZ EQUITY</t>
  </si>
  <si>
    <t>BBG000CTZJB0</t>
  </si>
  <si>
    <t>INE217B01036</t>
  </si>
  <si>
    <t>ST.IN.NS.KJC</t>
  </si>
  <si>
    <t>KAJARIA CERAMICS LTD</t>
  </si>
  <si>
    <t>KJC</t>
  </si>
  <si>
    <t>KJC IN EQUITY</t>
  </si>
  <si>
    <t>ZAE000085346</t>
  </si>
  <si>
    <t>ST.ZA.JO.KIO</t>
  </si>
  <si>
    <t>KUMBA IRON ORE LTD</t>
  </si>
  <si>
    <t>KIO</t>
  </si>
  <si>
    <t>KIO SJ EQUITY</t>
  </si>
  <si>
    <t>BBG000BQCDN2</t>
  </si>
  <si>
    <t>MXP606941179</t>
  </si>
  <si>
    <t>ST.MX.MX.KIMBERA</t>
  </si>
  <si>
    <t>KIMBERLY-CLARK DE MEXICO-A</t>
  </si>
  <si>
    <t>2676</t>
  </si>
  <si>
    <t>SAN PAPER PROD</t>
  </si>
  <si>
    <t>KIMBERA</t>
  </si>
  <si>
    <t>KIMBERA MM EQUITY</t>
  </si>
  <si>
    <t>ST.US.US.KIM2</t>
  </si>
  <si>
    <t>KIM</t>
  </si>
  <si>
    <t>ST.US.US.KIM</t>
  </si>
  <si>
    <t>KIM.US</t>
  </si>
  <si>
    <t>BBG000CN3S73</t>
  </si>
  <si>
    <t>US49446R1095</t>
  </si>
  <si>
    <t>49446R109</t>
  </si>
  <si>
    <t>KIMCO REALTY CORP</t>
  </si>
  <si>
    <t>KIM US EQUITY</t>
  </si>
  <si>
    <t>KIE.L</t>
  </si>
  <si>
    <t>GB0004915632</t>
  </si>
  <si>
    <t>0491563</t>
  </si>
  <si>
    <t>ST.GB.L.KIE</t>
  </si>
  <si>
    <t>KIER GROUP PLC</t>
  </si>
  <si>
    <t>KIE</t>
  </si>
  <si>
    <t>KIE LN EQUITY</t>
  </si>
  <si>
    <t>BBG005CPNTQ2</t>
  </si>
  <si>
    <t>US5007541064</t>
  </si>
  <si>
    <t>500754106</t>
  </si>
  <si>
    <t>ST.US.US.KHC</t>
  </si>
  <si>
    <t>KRAFT HEINZ CO/THE</t>
  </si>
  <si>
    <t>2030</t>
  </si>
  <si>
    <t>FRUITS/VEG</t>
  </si>
  <si>
    <t>KHC</t>
  </si>
  <si>
    <t>KHC US EQUITY</t>
  </si>
  <si>
    <t>KGP.L</t>
  </si>
  <si>
    <t>IE0004927939</t>
  </si>
  <si>
    <t>0492793</t>
  </si>
  <si>
    <t>ST.GB.L.KGP</t>
  </si>
  <si>
    <t>KINGSPAN GROUP PLC</t>
  </si>
  <si>
    <t>ROOF/SIDE/INSU</t>
  </si>
  <si>
    <t>KGP</t>
  </si>
  <si>
    <t>KGP LN EQUITY</t>
  </si>
  <si>
    <t>KGF.L</t>
  </si>
  <si>
    <t>GB0033195214</t>
  </si>
  <si>
    <t>3319521</t>
  </si>
  <si>
    <t>ST.GB.L.KGF</t>
  </si>
  <si>
    <t>KINGFISHER PLC</t>
  </si>
  <si>
    <t>KGF</t>
  </si>
  <si>
    <t>KGF LN EQUITY</t>
  </si>
  <si>
    <t>KCOM.L</t>
  </si>
  <si>
    <t>GB0007448250</t>
  </si>
  <si>
    <t>0744825</t>
  </si>
  <si>
    <t>ST.GB.L.KCOM</t>
  </si>
  <si>
    <t>KCOM GROUP PLC</t>
  </si>
  <si>
    <t>KCOM</t>
  </si>
  <si>
    <t>KCOM LN EQUITY</t>
  </si>
  <si>
    <t>BBG000FMSMX9</t>
  </si>
  <si>
    <t>DE000KBX1006</t>
  </si>
  <si>
    <t>ST.DE.DE.KBX</t>
  </si>
  <si>
    <t>KNORR-BREMSE AG</t>
  </si>
  <si>
    <t>KBX</t>
  </si>
  <si>
    <t>KBX GR EQUITY</t>
  </si>
  <si>
    <t>BBG000BMVX65</t>
  </si>
  <si>
    <t>BE0003565737</t>
  </si>
  <si>
    <t>ST.BE.BR.KBC</t>
  </si>
  <si>
    <t>KBC GROUP NV</t>
  </si>
  <si>
    <t>KBC</t>
  </si>
  <si>
    <t>EN BRUSSELS</t>
  </si>
  <si>
    <t>KBC BB EQUITY</t>
  </si>
  <si>
    <t>BBG000BDJNG0</t>
  </si>
  <si>
    <t>TH0016010017</t>
  </si>
  <si>
    <t>ST.TH.TH.KBANK2</t>
  </si>
  <si>
    <t>KASIKORNBANK PCL-FOREIGN</t>
  </si>
  <si>
    <t>KBANK</t>
  </si>
  <si>
    <t>KBANK/F TB EQUITY</t>
  </si>
  <si>
    <t>KAZ.L</t>
  </si>
  <si>
    <t>KAZ LN EQUITY</t>
  </si>
  <si>
    <t>GB00B0HZPV38</t>
  </si>
  <si>
    <t>B0HZPV3</t>
  </si>
  <si>
    <t>ST.GB.L.KAZ</t>
  </si>
  <si>
    <t>KAZ MINERALS PLC</t>
  </si>
  <si>
    <t>SGXZ19450089</t>
  </si>
  <si>
    <t>ST.US.US.KARO</t>
  </si>
  <si>
    <t>KAROOOOO LTD</t>
  </si>
  <si>
    <t>KARO</t>
  </si>
  <si>
    <t>KARO US EQUITY</t>
  </si>
  <si>
    <t>GRS120131008</t>
  </si>
  <si>
    <t>4483599</t>
  </si>
  <si>
    <t>ST.GR.GR.KARE</t>
  </si>
  <si>
    <t>KARELIA TOBACCO CO. S.A.</t>
  </si>
  <si>
    <t>KARE</t>
  </si>
  <si>
    <t>ATHENS SE</t>
  </si>
  <si>
    <t>KARE GA EQUITY</t>
  </si>
  <si>
    <t>ZAE000171963</t>
  </si>
  <si>
    <t>ST.ZA.JO.KAP</t>
  </si>
  <si>
    <t>KAP LTD</t>
  </si>
  <si>
    <t>KAP</t>
  </si>
  <si>
    <t>KAP SJ EQUITY</t>
  </si>
  <si>
    <t>JWNG.L</t>
  </si>
  <si>
    <t>JWNG LN EQUITY</t>
  </si>
  <si>
    <t>GB00BF5KDY46</t>
  </si>
  <si>
    <t>BF5KDY4</t>
  </si>
  <si>
    <t>ST.GB.L.JWNG</t>
  </si>
  <si>
    <t>JAYWING PLC</t>
  </si>
  <si>
    <t>JWNG</t>
  </si>
  <si>
    <t>JUST.L</t>
  </si>
  <si>
    <t>JUST LN EQUITY</t>
  </si>
  <si>
    <t>GB00BCRX1J15</t>
  </si>
  <si>
    <t>BCRX1J1</t>
  </si>
  <si>
    <t>ST.GB.L.JUST</t>
  </si>
  <si>
    <t>JUST GROUP PLC</t>
  </si>
  <si>
    <t>JUST</t>
  </si>
  <si>
    <t>JUP.L</t>
  </si>
  <si>
    <t>GB00B53P2009</t>
  </si>
  <si>
    <t>B53P200</t>
  </si>
  <si>
    <t>ST.GB.L.JUP</t>
  </si>
  <si>
    <t>JUPITER FUND MANAGEMENT</t>
  </si>
  <si>
    <t>JUP</t>
  </si>
  <si>
    <t>JUP LN EQUITY</t>
  </si>
  <si>
    <t>JRS.L</t>
  </si>
  <si>
    <t>GB0032164732</t>
  </si>
  <si>
    <t>3216473</t>
  </si>
  <si>
    <t>ST.GB.L.JRS</t>
  </si>
  <si>
    <t>JPMORGAN RUSSIAN SECURITIES</t>
  </si>
  <si>
    <t>JRS</t>
  </si>
  <si>
    <t>JRS LN EQUITY</t>
  </si>
  <si>
    <t>JRO.N</t>
  </si>
  <si>
    <t>BBG000Q2HZK8</t>
  </si>
  <si>
    <t>US6706EN1001</t>
  </si>
  <si>
    <t>B020V60</t>
  </si>
  <si>
    <t>6706EN100</t>
  </si>
  <si>
    <t>ST.US.US.JRO</t>
  </si>
  <si>
    <t>NUVEEN FLT RATE INC OPP FD</t>
  </si>
  <si>
    <t>JRO</t>
  </si>
  <si>
    <t>JRO US EQUITY</t>
  </si>
  <si>
    <t>JNJ</t>
  </si>
  <si>
    <t>US4781601046</t>
  </si>
  <si>
    <t>2475833</t>
  </si>
  <si>
    <t>478160104</t>
  </si>
  <si>
    <t>ST.US.US.JNJ</t>
  </si>
  <si>
    <t>JOHNSON &amp; JOHNSON</t>
  </si>
  <si>
    <t>JNJ US EQUITY</t>
  </si>
  <si>
    <t>US48138M1053</t>
  </si>
  <si>
    <t>48138M105</t>
  </si>
  <si>
    <t>ST.US.US.JMIA</t>
  </si>
  <si>
    <t>JUMIA TECHNOLOGIES AG-ADR</t>
  </si>
  <si>
    <t>JMIA</t>
  </si>
  <si>
    <t>JMIA US EQUITY</t>
  </si>
  <si>
    <t>JMG.L</t>
  </si>
  <si>
    <t>GB0003418950</t>
  </si>
  <si>
    <t>0341895</t>
  </si>
  <si>
    <t>ST.GB.L.JMG</t>
  </si>
  <si>
    <t>JPMORGAN EMERGING MKTS-ORD</t>
  </si>
  <si>
    <t>JMG</t>
  </si>
  <si>
    <t>JMG LN EQUITY</t>
  </si>
  <si>
    <t>JMAT.L</t>
  </si>
  <si>
    <t>GB00BZ4BQC70</t>
  </si>
  <si>
    <t>BZ4BQC7</t>
  </si>
  <si>
    <t>ST.GB.L.JMAT</t>
  </si>
  <si>
    <t>JOHNSON MATTHEY PLC</t>
  </si>
  <si>
    <t>JMAT</t>
  </si>
  <si>
    <t>JMAT LN EQUITY</t>
  </si>
  <si>
    <t>JLT.L</t>
  </si>
  <si>
    <t>GB0005203376</t>
  </si>
  <si>
    <t>0520337</t>
  </si>
  <si>
    <t>ST.GB.L.JLT</t>
  </si>
  <si>
    <t>JARDINE LLOYD THOMPSON GROUP</t>
  </si>
  <si>
    <t>JLT</t>
  </si>
  <si>
    <t>JLT LN EQUITY</t>
  </si>
  <si>
    <t>JLIF.L</t>
  </si>
  <si>
    <t>GG00B4ZWPH08</t>
  </si>
  <si>
    <t>B4ZWPH0</t>
  </si>
  <si>
    <t>ST.GB.L.JLIF</t>
  </si>
  <si>
    <t>JOHN LAING INFRASTRUCTURE</t>
  </si>
  <si>
    <t>JLIF</t>
  </si>
  <si>
    <t>JLIF LN EQUITY</t>
  </si>
  <si>
    <t>JKX.L</t>
  </si>
  <si>
    <t>GB0004697420</t>
  </si>
  <si>
    <t>0469742</t>
  </si>
  <si>
    <t>ST.GB.L.JKX</t>
  </si>
  <si>
    <t>JKX OIL &amp; GAS PLC</t>
  </si>
  <si>
    <t>JKX</t>
  </si>
  <si>
    <t>JKX LN EQUITY</t>
  </si>
  <si>
    <t>JII.L</t>
  </si>
  <si>
    <t>GB0003450359</t>
  </si>
  <si>
    <t>0345035</t>
  </si>
  <si>
    <t>ST.GB.L.JII</t>
  </si>
  <si>
    <t>JPMORGAN INDIAN INV TRUST</t>
  </si>
  <si>
    <t>JII</t>
  </si>
  <si>
    <t>JII LN EQUITY</t>
  </si>
  <si>
    <t>JESC.L</t>
  </si>
  <si>
    <t>GB00BMTS0Z37</t>
  </si>
  <si>
    <t>BMTS0Z3</t>
  </si>
  <si>
    <t>ST.GB.L.JESC</t>
  </si>
  <si>
    <t>JPMORGAN EUR SMALLER COMPANI</t>
  </si>
  <si>
    <t>JESC</t>
  </si>
  <si>
    <t>JESC LN EQUITY</t>
  </si>
  <si>
    <t>JE.L</t>
  </si>
  <si>
    <t>GB00BKX5CN86</t>
  </si>
  <si>
    <t>BKX5CN8</t>
  </si>
  <si>
    <t>ST.GB.L.JE</t>
  </si>
  <si>
    <t>JUST EAT PLC</t>
  </si>
  <si>
    <t>JE LN EQUITY</t>
  </si>
  <si>
    <t>JDW.L</t>
  </si>
  <si>
    <t>GB0001638955</t>
  </si>
  <si>
    <t>0163895</t>
  </si>
  <si>
    <t>ST.GB.L.JDW</t>
  </si>
  <si>
    <t>WETHERSPOON (J.D.) PLC</t>
  </si>
  <si>
    <t>JDW</t>
  </si>
  <si>
    <t>JDW LN EQUITY</t>
  </si>
  <si>
    <t>JD.L</t>
  </si>
  <si>
    <t>BBG000HLFDZ1</t>
  </si>
  <si>
    <t>JD/ LN EQUITY</t>
  </si>
  <si>
    <t>GB00BM8Q5M07</t>
  </si>
  <si>
    <t>BM8Q5M0</t>
  </si>
  <si>
    <t>ST.GB.L.JD</t>
  </si>
  <si>
    <t>JD SPORTS FASHION PLC</t>
  </si>
  <si>
    <t>JD</t>
  </si>
  <si>
    <t>BBG000BVWLJ6</t>
  </si>
  <si>
    <t>IE00BY7QL619</t>
  </si>
  <si>
    <t>ST.US.US.JCI</t>
  </si>
  <si>
    <t>JOHNSON CONTROLS INTERNATION</t>
  </si>
  <si>
    <t>3999</t>
  </si>
  <si>
    <t>MANUFG IND NEC</t>
  </si>
  <si>
    <t>JCI</t>
  </si>
  <si>
    <t>JCI US EQUITY</t>
  </si>
  <si>
    <t>ST.US.US.JBL2</t>
  </si>
  <si>
    <t>JBL</t>
  </si>
  <si>
    <t>ST.US.US.JBL</t>
  </si>
  <si>
    <t>JBL.US</t>
  </si>
  <si>
    <t>BBG000BJNGN9</t>
  </si>
  <si>
    <t>US4663131039</t>
  </si>
  <si>
    <t>2471789</t>
  </si>
  <si>
    <t>466313103</t>
  </si>
  <si>
    <t>JABIL INC</t>
  </si>
  <si>
    <t>3672</t>
  </si>
  <si>
    <t>CIRCUIT BOARDS</t>
  </si>
  <si>
    <t>JBL US EQUITY</t>
  </si>
  <si>
    <t>JAM.L</t>
  </si>
  <si>
    <t>GB00BKZGVH64</t>
  </si>
  <si>
    <t>BKZGVH6</t>
  </si>
  <si>
    <t>ST.GB.L.JAM</t>
  </si>
  <si>
    <t>JPMORGAN AMERICAN INVEST-ORD</t>
  </si>
  <si>
    <t>JAM LN EQUITY</t>
  </si>
  <si>
    <t>JAI.L</t>
  </si>
  <si>
    <t>GB0001320778</t>
  </si>
  <si>
    <t>0132077</t>
  </si>
  <si>
    <t>ST.GB.L.JAI</t>
  </si>
  <si>
    <t>JPMORGAN ASIAN INVEST-ORD</t>
  </si>
  <si>
    <t>JAI</t>
  </si>
  <si>
    <t>JAI LN EQUITY</t>
  </si>
  <si>
    <t>ST.US.US.J2</t>
  </si>
  <si>
    <t>J</t>
  </si>
  <si>
    <t>ST.US.US.J</t>
  </si>
  <si>
    <t>J.US</t>
  </si>
  <si>
    <t>BBG019C1BQR4</t>
  </si>
  <si>
    <t>US46982L1089</t>
  </si>
  <si>
    <t>BNGC0D3</t>
  </si>
  <si>
    <t>46982L108</t>
  </si>
  <si>
    <t>JACOBS SOLUTIONS INC</t>
  </si>
  <si>
    <t>1600</t>
  </si>
  <si>
    <t>HEAVY CON/EX B</t>
  </si>
  <si>
    <t>J US EQUITY</t>
  </si>
  <si>
    <t>BBG0035BFQX3</t>
  </si>
  <si>
    <t>INE0HV901016</t>
  </si>
  <si>
    <t>ST.IN.NS.IXIGO</t>
  </si>
  <si>
    <t>LE TRAVENUES TECHNOLOGY LTD</t>
  </si>
  <si>
    <t>7375</t>
  </si>
  <si>
    <t>INFO RETR SVC</t>
  </si>
  <si>
    <t>IXIGO</t>
  </si>
  <si>
    <t>IXIGO IN EQUITY</t>
  </si>
  <si>
    <t>IWG.L</t>
  </si>
  <si>
    <t>JE00BYVQYS01</t>
  </si>
  <si>
    <t>BYVQYS0</t>
  </si>
  <si>
    <t>ST.GB.L.IWG</t>
  </si>
  <si>
    <t>IWG PLC</t>
  </si>
  <si>
    <t>IWG</t>
  </si>
  <si>
    <t>IWG LN EQUITY</t>
  </si>
  <si>
    <t>BBG010RT35M6</t>
  </si>
  <si>
    <t>LU2321459435</t>
  </si>
  <si>
    <t>BKPVTJ9</t>
  </si>
  <si>
    <t>ST.LU.LU.IUPJFIG</t>
  </si>
  <si>
    <t>INDPT UCITS-ZE JPN F-IGBP</t>
  </si>
  <si>
    <t>IUPJFIG</t>
  </si>
  <si>
    <t>IUPJFIG LX EQUITY</t>
  </si>
  <si>
    <t>BBG000K73WG0</t>
  </si>
  <si>
    <t>IE00B0M63060</t>
  </si>
  <si>
    <t>B0M6306</t>
  </si>
  <si>
    <t>ST.GB.L.IUKD</t>
  </si>
  <si>
    <t>ISHARES UK DIVIDEND</t>
  </si>
  <si>
    <t>IUKD</t>
  </si>
  <si>
    <t>IUKD LN EQUITY</t>
  </si>
  <si>
    <t>ITWN.L</t>
  </si>
  <si>
    <t>BBG000K6N034</t>
  </si>
  <si>
    <t>ITWN LN EQUITY</t>
  </si>
  <si>
    <t>IE00B0M63623</t>
  </si>
  <si>
    <t>B0M6362</t>
  </si>
  <si>
    <t>ST.GB.L.ITWN</t>
  </si>
  <si>
    <t>ISHARES MSCI TAIWAN</t>
  </si>
  <si>
    <t>ITWN</t>
  </si>
  <si>
    <t>ITV.L</t>
  </si>
  <si>
    <t>GB0033986497</t>
  </si>
  <si>
    <t>3398649</t>
  </si>
  <si>
    <t>ST.GB.L.ITV</t>
  </si>
  <si>
    <t>ITV PLC</t>
  </si>
  <si>
    <t>CABLE/OTHR PAY</t>
  </si>
  <si>
    <t>ITV</t>
  </si>
  <si>
    <t>ITV LN EQUITY</t>
  </si>
  <si>
    <t>ST.US.US.ITUB4</t>
  </si>
  <si>
    <t>ITUB4</t>
  </si>
  <si>
    <t>ITUB4.US</t>
  </si>
  <si>
    <t>BRITUBACNPR1</t>
  </si>
  <si>
    <t>ST.BR.BB.ITUB4</t>
  </si>
  <si>
    <t>ITAU UNIBANCO HOLDING S-PREF</t>
  </si>
  <si>
    <t>ITUB4 BZ EQUITY</t>
  </si>
  <si>
    <t>US4655621062</t>
  </si>
  <si>
    <t>465562106</t>
  </si>
  <si>
    <t>ST.US.US.ITUB</t>
  </si>
  <si>
    <t>ITAU UNIBANCO H-SPON PRF ADR</t>
  </si>
  <si>
    <t>ITUB</t>
  </si>
  <si>
    <t>ITUB US EQUITY</t>
  </si>
  <si>
    <t>BRITSAACNPR7</t>
  </si>
  <si>
    <t>ST.BR.BB.ITSA4</t>
  </si>
  <si>
    <t>ITAUSA SA</t>
  </si>
  <si>
    <t>ITSA4</t>
  </si>
  <si>
    <t>ITSA4 BZ EQUITY</t>
  </si>
  <si>
    <t>ITRK.L</t>
  </si>
  <si>
    <t>ITRK LN EQUITY</t>
  </si>
  <si>
    <t>GB0031638363</t>
  </si>
  <si>
    <t>3163836</t>
  </si>
  <si>
    <t>ST.GB.L.ITRK</t>
  </si>
  <si>
    <t>INTERTEK GROUP PLC</t>
  </si>
  <si>
    <t>ITRK</t>
  </si>
  <si>
    <t>ITE.L</t>
  </si>
  <si>
    <t>GB0002520509</t>
  </si>
  <si>
    <t>0252050</t>
  </si>
  <si>
    <t>ST.GB.L.ITE</t>
  </si>
  <si>
    <t>ITE GROUP PLC</t>
  </si>
  <si>
    <t>ITE</t>
  </si>
  <si>
    <t>ITE LN EQUITY</t>
  </si>
  <si>
    <t>ITC.NS</t>
  </si>
  <si>
    <t>BBG000BMYVC9</t>
  </si>
  <si>
    <t>ITC IN EQUITY</t>
  </si>
  <si>
    <t>INE154A01025</t>
  </si>
  <si>
    <t>B0JGGP5</t>
  </si>
  <si>
    <t>ST.IN.NS.ITC</t>
  </si>
  <si>
    <t>ITC LTD</t>
  </si>
  <si>
    <t>ITC</t>
  </si>
  <si>
    <t>ST.US.US.ISRG2</t>
  </si>
  <si>
    <t>ISRG</t>
  </si>
  <si>
    <t>ST.US.US.ISRG</t>
  </si>
  <si>
    <t>ISRG.US</t>
  </si>
  <si>
    <t>ISRG.O</t>
  </si>
  <si>
    <t>BBG000BJPDZ1</t>
  </si>
  <si>
    <t>ISRG US EQUITY</t>
  </si>
  <si>
    <t>US46120E6023</t>
  </si>
  <si>
    <t>2871301</t>
  </si>
  <si>
    <t>46120E602</t>
  </si>
  <si>
    <t>INTUITIVE SURGICAL INC</t>
  </si>
  <si>
    <t>BBG0190VHCQ7</t>
  </si>
  <si>
    <t>IE0003WV2ME7</t>
  </si>
  <si>
    <t>BNZGC74</t>
  </si>
  <si>
    <t>ST.GB.L.ISPE</t>
  </si>
  <si>
    <t>ISHARES S&amp;P500 EQ WT GBPH A</t>
  </si>
  <si>
    <t>ISPE</t>
  </si>
  <si>
    <t>ISPE LN EQUITY</t>
  </si>
  <si>
    <t>BBG000BNSF93</t>
  </si>
  <si>
    <t>IT0000072618</t>
  </si>
  <si>
    <t>ST.IT.MI.ISP</t>
  </si>
  <si>
    <t>INTESA SANPAOLO</t>
  </si>
  <si>
    <t>6021</t>
  </si>
  <si>
    <t>NATL COML BANK</t>
  </si>
  <si>
    <t>ISP</t>
  </si>
  <si>
    <t>ISP IM EQUITY</t>
  </si>
  <si>
    <t>BBG001M8F4G3</t>
  </si>
  <si>
    <t>IE00B4NCWG09</t>
  </si>
  <si>
    <t>B4NCWG0</t>
  </si>
  <si>
    <t>ST.GB.L.ISLN</t>
  </si>
  <si>
    <t>ISHARES PHYSICAL SILVER ETC</t>
  </si>
  <si>
    <t>ISLN</t>
  </si>
  <si>
    <t>ISLN LN EQUITY</t>
  </si>
  <si>
    <t>ISAT.L</t>
  </si>
  <si>
    <t>GB00B09LSH68</t>
  </si>
  <si>
    <t>B09LSH6</t>
  </si>
  <si>
    <t>ST.GB.L.ISAT</t>
  </si>
  <si>
    <t>INMARSAT PLC</t>
  </si>
  <si>
    <t>ISAT</t>
  </si>
  <si>
    <t>ISAT LN EQUITY</t>
  </si>
  <si>
    <t>IS15.L</t>
  </si>
  <si>
    <t>BBG0015QT3Y9</t>
  </si>
  <si>
    <t>IE00B5L65R35</t>
  </si>
  <si>
    <t>B5L65R3</t>
  </si>
  <si>
    <t>ST.GB.L.IS15</t>
  </si>
  <si>
    <t>ISHARES GBP CORP BOND 0-5YR</t>
  </si>
  <si>
    <t>IS15</t>
  </si>
  <si>
    <t>IS15 LN EQUITY</t>
  </si>
  <si>
    <t>IRV.L</t>
  </si>
  <si>
    <t>GB0001528156</t>
  </si>
  <si>
    <t>0152815</t>
  </si>
  <si>
    <t>ST.GB.L.IRV</t>
  </si>
  <si>
    <t>INTERSERVE PLC</t>
  </si>
  <si>
    <t>IRV</t>
  </si>
  <si>
    <t>IRV LN EQUITY</t>
  </si>
  <si>
    <t>BRIRBRACNOR4</t>
  </si>
  <si>
    <t>ST.BR.BB.IRBR3</t>
  </si>
  <si>
    <t>IRB BRASIL RESSEGUROS SA</t>
  </si>
  <si>
    <t>IRBR3</t>
  </si>
  <si>
    <t>IRBR3 BZ EQUITY</t>
  </si>
  <si>
    <t>BBG002WN2FN8</t>
  </si>
  <si>
    <t>INE726G01019</t>
  </si>
  <si>
    <t>ST.IN.NS.IPRU</t>
  </si>
  <si>
    <t>ICICI PRUDENTIAL LIFE INSURA</t>
  </si>
  <si>
    <t>6311</t>
  </si>
  <si>
    <t>LIFE INSURANCE</t>
  </si>
  <si>
    <t>IPRU</t>
  </si>
  <si>
    <t>IPRU IN EQUITY</t>
  </si>
  <si>
    <t>IPO.L</t>
  </si>
  <si>
    <t>GB00B128J450</t>
  </si>
  <si>
    <t>B128J45</t>
  </si>
  <si>
    <t>ST.GB.L.IPO</t>
  </si>
  <si>
    <t>IP GROUP PLC</t>
  </si>
  <si>
    <t>IPO</t>
  </si>
  <si>
    <t>IPO LN EQUITY</t>
  </si>
  <si>
    <t>IPF.L</t>
  </si>
  <si>
    <t>IPF LN EQUITY</t>
  </si>
  <si>
    <t>GB00B1YKG049</t>
  </si>
  <si>
    <t>B1YKG04</t>
  </si>
  <si>
    <t>ST.GB.L.IPF</t>
  </si>
  <si>
    <t>INTERNATIONAL PERSONAL FINAN</t>
  </si>
  <si>
    <t>IPF</t>
  </si>
  <si>
    <t>IPEL.L</t>
  </si>
  <si>
    <t>IPEL LN EQUITY</t>
  </si>
  <si>
    <t>GB00B8HWGJ55</t>
  </si>
  <si>
    <t>B8HWGJ5</t>
  </si>
  <si>
    <t>ST.GB.L.IPEL</t>
  </si>
  <si>
    <t>IMPELLAM GROUP PLC</t>
  </si>
  <si>
    <t>IPEL</t>
  </si>
  <si>
    <t>ST.US.US.IP2</t>
  </si>
  <si>
    <t>IP</t>
  </si>
  <si>
    <t>ST.US.US.IP</t>
  </si>
  <si>
    <t>IP.US</t>
  </si>
  <si>
    <t>BBG000BM5SR2</t>
  </si>
  <si>
    <t>US4601461035</t>
  </si>
  <si>
    <t>2465254</t>
  </si>
  <si>
    <t>460146103</t>
  </si>
  <si>
    <t>INTERNATIONAL PAPER CO</t>
  </si>
  <si>
    <t>IP US EQUITY</t>
  </si>
  <si>
    <t>BBG000CTFQZ0</t>
  </si>
  <si>
    <t>INE570A01022</t>
  </si>
  <si>
    <t>ST.IN.NS.ION</t>
  </si>
  <si>
    <t>ION EXCHANGE (INDIA) LTD</t>
  </si>
  <si>
    <t>ION</t>
  </si>
  <si>
    <t>ION IN EQUITY</t>
  </si>
  <si>
    <t>BBG012VJ0D27</t>
  </si>
  <si>
    <t>KYG4809M1179</t>
  </si>
  <si>
    <t>BP4DTB3</t>
  </si>
  <si>
    <t>ST.US.US.IOACU</t>
  </si>
  <si>
    <t>INNOVATIVE INTERNATIONAL ACQ</t>
  </si>
  <si>
    <t>IOACU</t>
  </si>
  <si>
    <t>IOACU US EQUITY</t>
  </si>
  <si>
    <t>BBG012VJ0VB7</t>
  </si>
  <si>
    <t>ST.US.US.IOAC</t>
  </si>
  <si>
    <t>INNOVATIVE INTERNATIONAL A-A</t>
  </si>
  <si>
    <t>IOAC</t>
  </si>
  <si>
    <t>IOAC US EQUITY</t>
  </si>
  <si>
    <t>INVP.L</t>
  </si>
  <si>
    <t>GB00B17BBQ50</t>
  </si>
  <si>
    <t>B17BBQ5</t>
  </si>
  <si>
    <t>ST.GB.L.INVP</t>
  </si>
  <si>
    <t>INVESTEC PLC</t>
  </si>
  <si>
    <t>INVP</t>
  </si>
  <si>
    <t>INVP LN EQUITY</t>
  </si>
  <si>
    <t>INTU.O</t>
  </si>
  <si>
    <t>US4612021034</t>
  </si>
  <si>
    <t>2459020</t>
  </si>
  <si>
    <t>461202103</t>
  </si>
  <si>
    <t>ST.US.US.INTU</t>
  </si>
  <si>
    <t>INTUIT INC</t>
  </si>
  <si>
    <t>INTU</t>
  </si>
  <si>
    <t>INTU US EQUITY</t>
  </si>
  <si>
    <t>INTU.L</t>
  </si>
  <si>
    <t>GB0006834344</t>
  </si>
  <si>
    <t>0683434</t>
  </si>
  <si>
    <t>ST.GB.L.INTU</t>
  </si>
  <si>
    <t>INTU PROPERTIES PLC</t>
  </si>
  <si>
    <t>INTU LN EQUITY</t>
  </si>
  <si>
    <t>ST.US.US.INTC2</t>
  </si>
  <si>
    <t>INTC</t>
  </si>
  <si>
    <t>ST.US.US.INTC</t>
  </si>
  <si>
    <t>INTC.US</t>
  </si>
  <si>
    <t>BBG000C0G1D1</t>
  </si>
  <si>
    <t>US4581401001</t>
  </si>
  <si>
    <t>2463247</t>
  </si>
  <si>
    <t>458140100</t>
  </si>
  <si>
    <t>INTEL CORP</t>
  </si>
  <si>
    <t>INTC US EQUITY</t>
  </si>
  <si>
    <t>BBG00282QDH7</t>
  </si>
  <si>
    <t>GB00B5TZC716</t>
  </si>
  <si>
    <t>B5TZC71</t>
  </si>
  <si>
    <t>ST.GB.L.INSE</t>
  </si>
  <si>
    <t>INSPIRED PLC</t>
  </si>
  <si>
    <t>INSE</t>
  </si>
  <si>
    <t>INSE LN EQUITY</t>
  </si>
  <si>
    <t>INPP.L</t>
  </si>
  <si>
    <t>GB00B188SR50</t>
  </si>
  <si>
    <t>B188SR5</t>
  </si>
  <si>
    <t>ST.GB.L.INPP</t>
  </si>
  <si>
    <t>INTERNATIONAL PUBLIC PARTNER</t>
  </si>
  <si>
    <t>INPP</t>
  </si>
  <si>
    <t>INPP LN EQUITY</t>
  </si>
  <si>
    <t>BBG000C4W2R8</t>
  </si>
  <si>
    <t>GB00B3BDTG73</t>
  </si>
  <si>
    <t>B3BDTG7</t>
  </si>
  <si>
    <t>ST.GB.L.ING</t>
  </si>
  <si>
    <t>INGENTA PLC</t>
  </si>
  <si>
    <t>ING</t>
  </si>
  <si>
    <t>ING LN EQUITY</t>
  </si>
  <si>
    <t>BBG000BSGQL7</t>
  </si>
  <si>
    <t>US4567881085</t>
  </si>
  <si>
    <t>2398822</t>
  </si>
  <si>
    <t>456788108</t>
  </si>
  <si>
    <t>ST.US.US.INFY</t>
  </si>
  <si>
    <t>INFOSYS LTD-SP ADR</t>
  </si>
  <si>
    <t>PRGRMNG SVC</t>
  </si>
  <si>
    <t>INFY</t>
  </si>
  <si>
    <t>INFY US EQUITY</t>
  </si>
  <si>
    <t>BBG000CT9HP8</t>
  </si>
  <si>
    <t>INE009A01021</t>
  </si>
  <si>
    <t>ST.IN.NS.INFO</t>
  </si>
  <si>
    <t>INFOSYS LTD</t>
  </si>
  <si>
    <t>7371</t>
  </si>
  <si>
    <t>INFO</t>
  </si>
  <si>
    <t>INFO IN EQUITY</t>
  </si>
  <si>
    <t>INF.L</t>
  </si>
  <si>
    <t>GB00BMJ6DW54</t>
  </si>
  <si>
    <t>BMJ6DW5</t>
  </si>
  <si>
    <t>ST.GB.L.INF</t>
  </si>
  <si>
    <t>INFORMA PLC</t>
  </si>
  <si>
    <t>INF LN EQUITY</t>
  </si>
  <si>
    <t>INDV.L</t>
  </si>
  <si>
    <t>GB00BRS65X63</t>
  </si>
  <si>
    <t>BRS65X6</t>
  </si>
  <si>
    <t>ST.GB.L.INDV</t>
  </si>
  <si>
    <t>INDIVIOR PLC</t>
  </si>
  <si>
    <t>INDV</t>
  </si>
  <si>
    <t>INDV LN EQUITY</t>
  </si>
  <si>
    <t>BBG000H3G1B2</t>
  </si>
  <si>
    <t>INE646L01027</t>
  </si>
  <si>
    <t>BYYZ7D0</t>
  </si>
  <si>
    <t>ST.IN.NS.INDIGO</t>
  </si>
  <si>
    <t>INTERGLOBE AVIATION LTD</t>
  </si>
  <si>
    <t>4512</t>
  </si>
  <si>
    <t>INDIGO</t>
  </si>
  <si>
    <t>INDIGO IN EQUITY</t>
  </si>
  <si>
    <t>ST.US.US.INCY2</t>
  </si>
  <si>
    <t>INCY</t>
  </si>
  <si>
    <t>ST.US.US.INCY</t>
  </si>
  <si>
    <t>INCY.US</t>
  </si>
  <si>
    <t>BBG000BNPSQ9</t>
  </si>
  <si>
    <t>US45337C1027</t>
  </si>
  <si>
    <t>2471950</t>
  </si>
  <si>
    <t>45337C102</t>
  </si>
  <si>
    <t>INCYTE CORP</t>
  </si>
  <si>
    <t>INCY US EQUITY</t>
  </si>
  <si>
    <t>INCH.L</t>
  </si>
  <si>
    <t>GB00B61TVQ02</t>
  </si>
  <si>
    <t>B61TVQ0</t>
  </si>
  <si>
    <t>ST.GB.L.INCH</t>
  </si>
  <si>
    <t>INCHCAPE PLC</t>
  </si>
  <si>
    <t>INCH</t>
  </si>
  <si>
    <t>INCH LN EQUITY</t>
  </si>
  <si>
    <t>IMI.L</t>
  </si>
  <si>
    <t>GB00BGLP8L22</t>
  </si>
  <si>
    <t>BGLP8L2</t>
  </si>
  <si>
    <t>ST.GB.L.IMI</t>
  </si>
  <si>
    <t>IMI PLC</t>
  </si>
  <si>
    <t>IMI</t>
  </si>
  <si>
    <t>IMI LN EQUITY</t>
  </si>
  <si>
    <t>IMG.L</t>
  </si>
  <si>
    <t>GB0009303123</t>
  </si>
  <si>
    <t>0930312</t>
  </si>
  <si>
    <t>ST.GB.L.IMG</t>
  </si>
  <si>
    <t>IMAGINATION TECH GROUP PLC</t>
  </si>
  <si>
    <t>IMG</t>
  </si>
  <si>
    <t>IMG LN EQUITY</t>
  </si>
  <si>
    <t>BBG002ZY2LK1</t>
  </si>
  <si>
    <t>GB00B79NKW03</t>
  </si>
  <si>
    <t>B79NKW0</t>
  </si>
  <si>
    <t>ST.GB.L.IMEAIAG</t>
  </si>
  <si>
    <t>FP ARGNT ABS RET-IAGBP</t>
  </si>
  <si>
    <t>IMEAIAG</t>
  </si>
  <si>
    <t>IMEAIAG LN EQUITY</t>
  </si>
  <si>
    <t>BBG00GF9PKV2</t>
  </si>
  <si>
    <t>IE00BYXYYN70</t>
  </si>
  <si>
    <t>ST.GB.L.IMBA</t>
  </si>
  <si>
    <t>ISHARES US MBS USD ACC</t>
  </si>
  <si>
    <t>IMBA</t>
  </si>
  <si>
    <t>IMBA LN EQUITY</t>
  </si>
  <si>
    <t>IMB.L</t>
  </si>
  <si>
    <t>IMB LN EQUITY</t>
  </si>
  <si>
    <t>GB0004544929</t>
  </si>
  <si>
    <t>0454492</t>
  </si>
  <si>
    <t>ST.GB.L.IMB</t>
  </si>
  <si>
    <t>IMPERIAL BRANDS PLC</t>
  </si>
  <si>
    <t>TOBACCO PRODS</t>
  </si>
  <si>
    <t>IMB</t>
  </si>
  <si>
    <t>ILMN.O</t>
  </si>
  <si>
    <t>BBG000DSMS70</t>
  </si>
  <si>
    <t>ILMN US EQUITY</t>
  </si>
  <si>
    <t>US4523271090</t>
  </si>
  <si>
    <t>2613990</t>
  </si>
  <si>
    <t>452327109</t>
  </si>
  <si>
    <t>ST.US.US.ILMN</t>
  </si>
  <si>
    <t>ILLUMINA INC</t>
  </si>
  <si>
    <t>ANALYT INSTR</t>
  </si>
  <si>
    <t>ILMN</t>
  </si>
  <si>
    <t>BBG00KXML845</t>
  </si>
  <si>
    <t>IE00BZCQB185</t>
  </si>
  <si>
    <t>BDD1K88</t>
  </si>
  <si>
    <t>ST.GB.L.IIND</t>
  </si>
  <si>
    <t>ISHARES MSCI INDIA UCITS ETF</t>
  </si>
  <si>
    <t>IIND</t>
  </si>
  <si>
    <t>IIND LN EQUITY</t>
  </si>
  <si>
    <t>III.L</t>
  </si>
  <si>
    <t>GB00B1YW4409</t>
  </si>
  <si>
    <t>B1YW440</t>
  </si>
  <si>
    <t>ST.GB.L.III</t>
  </si>
  <si>
    <t>3I GROUP PLC</t>
  </si>
  <si>
    <t>III</t>
  </si>
  <si>
    <t>III LN EQUITY</t>
  </si>
  <si>
    <t>BBG000BQD264</t>
  </si>
  <si>
    <t>INE095A01012</t>
  </si>
  <si>
    <t>ST.IN.NS.IIB</t>
  </si>
  <si>
    <t>INDUSIND BANK LTD</t>
  </si>
  <si>
    <t>IIB</t>
  </si>
  <si>
    <t>IIB IN EQUITY</t>
  </si>
  <si>
    <t>IHYU.L</t>
  </si>
  <si>
    <t>BBG0022FR5K6</t>
  </si>
  <si>
    <t>IHYU LN EQUITY</t>
  </si>
  <si>
    <t>IE00B4PY7Y77</t>
  </si>
  <si>
    <t>B4PY7Y7</t>
  </si>
  <si>
    <t>ST.GB.L.IHYU</t>
  </si>
  <si>
    <t>ISHARES USD HY CORP USD DIST</t>
  </si>
  <si>
    <t>IHYU</t>
  </si>
  <si>
    <t>IHYG.L</t>
  </si>
  <si>
    <t>BBG0015QSYG2</t>
  </si>
  <si>
    <t>IE00B66F4759</t>
  </si>
  <si>
    <t>B66F475</t>
  </si>
  <si>
    <t>ST.GB.L.IHYG</t>
  </si>
  <si>
    <t>ISHARES EURO HY CORP</t>
  </si>
  <si>
    <t>IHYG</t>
  </si>
  <si>
    <t>IHYG LN EQUITY</t>
  </si>
  <si>
    <t>IHR.L</t>
  </si>
  <si>
    <t>IHR LN EQUITY</t>
  </si>
  <si>
    <t>GB00BYXVMJ03</t>
  </si>
  <si>
    <t>BYXVMJ0</t>
  </si>
  <si>
    <t>ST.GB.L.IHR</t>
  </si>
  <si>
    <t>IMPACT HEALTHCARE REIT PLC</t>
  </si>
  <si>
    <t>IHR</t>
  </si>
  <si>
    <t>IHG.L</t>
  </si>
  <si>
    <t>GB00BD8QVH41</t>
  </si>
  <si>
    <t>BD8QVH4</t>
  </si>
  <si>
    <t>ST.GB.L.IHG</t>
  </si>
  <si>
    <t>INTERCONTINENTAL HOTELS GROU</t>
  </si>
  <si>
    <t>HOTEL/MOTEL</t>
  </si>
  <si>
    <t>IHG</t>
  </si>
  <si>
    <t>IHG LN EQUITY</t>
  </si>
  <si>
    <t>IGLN.L</t>
  </si>
  <si>
    <t>B4ND360</t>
  </si>
  <si>
    <t>ST.GB.L.IGLN</t>
  </si>
  <si>
    <t>IGLN</t>
  </si>
  <si>
    <t>IGLN LN EQUITY</t>
  </si>
  <si>
    <t>IGG.L</t>
  </si>
  <si>
    <t>GB00B06QFB75</t>
  </si>
  <si>
    <t>B06QFB7</t>
  </si>
  <si>
    <t>ST.GB.L.IGG</t>
  </si>
  <si>
    <t>IG GROUP HOLDINGS PLC</t>
  </si>
  <si>
    <t>IGG</t>
  </si>
  <si>
    <t>IGG LN EQUITY</t>
  </si>
  <si>
    <t>IFPOLD.L</t>
  </si>
  <si>
    <t>OLDIE0002325243</t>
  </si>
  <si>
    <t>ST.GB.L.IFPOLD</t>
  </si>
  <si>
    <t>IFP GROUP (LON)</t>
  </si>
  <si>
    <t>IFPOLD</t>
  </si>
  <si>
    <t>IFP.GB_OLD</t>
  </si>
  <si>
    <t>IFP.L</t>
  </si>
  <si>
    <t>IFP ID</t>
  </si>
  <si>
    <t>IE0002325243</t>
  </si>
  <si>
    <t>0232524</t>
  </si>
  <si>
    <t>ST.IE.L.IFP</t>
  </si>
  <si>
    <t>IFG GROUP (LON)</t>
  </si>
  <si>
    <t>IFP</t>
  </si>
  <si>
    <t>IFP LN EQUITY</t>
  </si>
  <si>
    <t>BBG007X184V4</t>
  </si>
  <si>
    <t>IEVL LN EQUITY</t>
  </si>
  <si>
    <t>IE00BQN1K901</t>
  </si>
  <si>
    <t>BQN1K90</t>
  </si>
  <si>
    <t>ST.GB.L.IEVL LN EQUITY</t>
  </si>
  <si>
    <t>ISHARES EDGE MSCI ERP VALUE</t>
  </si>
  <si>
    <t>BBG000J1C574</t>
  </si>
  <si>
    <t>IE00B14X4N27</t>
  </si>
  <si>
    <t>B14X4N2</t>
  </si>
  <si>
    <t>ST.GB.L.IEUX</t>
  </si>
  <si>
    <t>ISHARES MSCI EUROPE EX-UK</t>
  </si>
  <si>
    <t>EUROPE</t>
  </si>
  <si>
    <t>IEUX</t>
  </si>
  <si>
    <t>IEUX LN EQUITY</t>
  </si>
  <si>
    <t>BBG00BDQVYM0</t>
  </si>
  <si>
    <t>IE00B42NKQ00</t>
  </si>
  <si>
    <t>B45CJS9</t>
  </si>
  <si>
    <t>ST.GB.L.IESU</t>
  </si>
  <si>
    <t>ISHARES S&amp;P 500 ENERGY</t>
  </si>
  <si>
    <t>IESU</t>
  </si>
  <si>
    <t>IESU LN EQUITY</t>
  </si>
  <si>
    <t>IEM.L</t>
  </si>
  <si>
    <t>GB0031232498</t>
  </si>
  <si>
    <t>3123249</t>
  </si>
  <si>
    <t>ST.GB.L.IEM</t>
  </si>
  <si>
    <t>IMPAX ENVIRONMENTAL MARKETS</t>
  </si>
  <si>
    <t>IEM</t>
  </si>
  <si>
    <t>IEM LN EQUITY</t>
  </si>
  <si>
    <t>IDXX.O</t>
  </si>
  <si>
    <t>IDXX US EQUITY</t>
  </si>
  <si>
    <t>US45168D1046</t>
  </si>
  <si>
    <t>2459202</t>
  </si>
  <si>
    <t>45168D104</t>
  </si>
  <si>
    <t>ST.US.US.IDXX</t>
  </si>
  <si>
    <t>IDEXX LABORATORIES INC</t>
  </si>
  <si>
    <t>DIAG SUBSTANCE</t>
  </si>
  <si>
    <t>IDXX</t>
  </si>
  <si>
    <t>JE00BLKGSR75</t>
  </si>
  <si>
    <t>ST.GB.L.IDHC</t>
  </si>
  <si>
    <t>INTEGRATED DIAGNOSTICS HOLDI</t>
  </si>
  <si>
    <t>IDHC</t>
  </si>
  <si>
    <t>IDHC LN EQUITY</t>
  </si>
  <si>
    <t>BBG000BL67C5</t>
  </si>
  <si>
    <t>PHY411571011</t>
  </si>
  <si>
    <t>ST.PH.PS.ICT</t>
  </si>
  <si>
    <t>INTL CONTAINER TERM SVCS INC</t>
  </si>
  <si>
    <t>ICT</t>
  </si>
  <si>
    <t>ICT PM EQUITY</t>
  </si>
  <si>
    <t>ICP.L</t>
  </si>
  <si>
    <t>GB00BYT1DJ19</t>
  </si>
  <si>
    <t>BYT1DJ1</t>
  </si>
  <si>
    <t>ST.GB.L.ICP</t>
  </si>
  <si>
    <t>INTERMEDIATE CAPITAL GROUP</t>
  </si>
  <si>
    <t>ICP</t>
  </si>
  <si>
    <t>ICP LN EQUITY</t>
  </si>
  <si>
    <t>BBG00H1LS1Z3</t>
  </si>
  <si>
    <t>IE00BDFL4P12</t>
  </si>
  <si>
    <t>BDFL4P1</t>
  </si>
  <si>
    <t>ST.GB.L.ICOM</t>
  </si>
  <si>
    <t>ISH DIVERS COMMOD SWAP ETF</t>
  </si>
  <si>
    <t>COMMODITIES</t>
  </si>
  <si>
    <t>ICOM</t>
  </si>
  <si>
    <t>ICOM LN EQUITY</t>
  </si>
  <si>
    <t>BBG000BBL437</t>
  </si>
  <si>
    <t>INE090A01021</t>
  </si>
  <si>
    <t>ST.IN.NS.ICICIBC</t>
  </si>
  <si>
    <t>ICICI BANK LTD</t>
  </si>
  <si>
    <t>ICICIBC</t>
  </si>
  <si>
    <t>ICICIBC IN EQUITY</t>
  </si>
  <si>
    <t>CFICFA</t>
  </si>
  <si>
    <t>IC000534 LN EQUITY</t>
  </si>
  <si>
    <t>GB00BYZ45R68</t>
  </si>
  <si>
    <t>BYZ45R6</t>
  </si>
  <si>
    <t>ST.GB.UN.CFICFA</t>
  </si>
  <si>
    <t>CITY FINANCIAL ABS EQUITY F-ACC</t>
  </si>
  <si>
    <t>IBZL.L</t>
  </si>
  <si>
    <t>IBZL LN EQUITY</t>
  </si>
  <si>
    <t>IE00B0M63516</t>
  </si>
  <si>
    <t>B0M6351</t>
  </si>
  <si>
    <t>ST.GB.L.IBZL</t>
  </si>
  <si>
    <t>ISHARES MSCI BRAZIL</t>
  </si>
  <si>
    <t>IBZL</t>
  </si>
  <si>
    <t>IBST.L</t>
  </si>
  <si>
    <t>GB00BYXJC278</t>
  </si>
  <si>
    <t>BYXJC27</t>
  </si>
  <si>
    <t>ST.GB.L.IBST</t>
  </si>
  <si>
    <t>IBSTOCK PLC</t>
  </si>
  <si>
    <t>IBST</t>
  </si>
  <si>
    <t>IBST LN EQUITY</t>
  </si>
  <si>
    <t>US45104G1040</t>
  </si>
  <si>
    <t>45104G104</t>
  </si>
  <si>
    <t>ST.US.US.IBN</t>
  </si>
  <si>
    <t>ICICI BANK LTD-SPON ADR</t>
  </si>
  <si>
    <t>IBN</t>
  </si>
  <si>
    <t>IBN US EQUITY</t>
  </si>
  <si>
    <t>BBG000BLNNH6</t>
  </si>
  <si>
    <t>US4592001014</t>
  </si>
  <si>
    <t>459200101</t>
  </si>
  <si>
    <t>ST.US.US.IBM</t>
  </si>
  <si>
    <t>INTL BUSINESS MACHINES CORP</t>
  </si>
  <si>
    <t>3570</t>
  </si>
  <si>
    <t>COMPUTR/OFFICE</t>
  </si>
  <si>
    <t>IBM</t>
  </si>
  <si>
    <t>IBM US EQUITY</t>
  </si>
  <si>
    <t>IAG.L</t>
  </si>
  <si>
    <t>ES0177542018</t>
  </si>
  <si>
    <t>B5M6XQ7</t>
  </si>
  <si>
    <t>ST.GB.L.IAG</t>
  </si>
  <si>
    <t>INTL CONSOLIDATED AIRLINE-DI</t>
  </si>
  <si>
    <t>IAG</t>
  </si>
  <si>
    <t>IAG LN EQUITY</t>
  </si>
  <si>
    <t>BRHYPEACNOR0</t>
  </si>
  <si>
    <t>ST.BR.BB.HYPE3</t>
  </si>
  <si>
    <t>HYPERA SA</t>
  </si>
  <si>
    <t>HYPE3</t>
  </si>
  <si>
    <t>HYPE3 BZ EQUITY</t>
  </si>
  <si>
    <t>HWSL.L</t>
  </si>
  <si>
    <t>BBG00D22Z8K6</t>
  </si>
  <si>
    <t>GG00BYMYC345</t>
  </si>
  <si>
    <t>BYMYC34</t>
  </si>
  <si>
    <t>ST.GB.L.HWSL</t>
  </si>
  <si>
    <t>HADRIANS WALL SECURED REALIS</t>
  </si>
  <si>
    <t>HWSL</t>
  </si>
  <si>
    <t>HWSL LN EQUITY</t>
  </si>
  <si>
    <t>HWDN.L</t>
  </si>
  <si>
    <t>GB0005576813</t>
  </si>
  <si>
    <t>0557681</t>
  </si>
  <si>
    <t>ST.GB.L.HWDN</t>
  </si>
  <si>
    <t>HOWDEN JOINERY GROUP PLC</t>
  </si>
  <si>
    <t>HWDN</t>
  </si>
  <si>
    <t>HWDN LN EQUITY</t>
  </si>
  <si>
    <t>BBG000CSMG04</t>
  </si>
  <si>
    <t>INE030A01027</t>
  </si>
  <si>
    <t>ST.IN.NS.HUVR</t>
  </si>
  <si>
    <t>HINDUSTAN UNILEVER LTD</t>
  </si>
  <si>
    <t>HUVR</t>
  </si>
  <si>
    <t>HUVR IN EQUITY</t>
  </si>
  <si>
    <t>HUR.L</t>
  </si>
  <si>
    <t>GB00B580MF54</t>
  </si>
  <si>
    <t>B580MF5</t>
  </si>
  <si>
    <t>ST.GB.L.HUR</t>
  </si>
  <si>
    <t>HURRICANE ENERGY PLC</t>
  </si>
  <si>
    <t>HUR</t>
  </si>
  <si>
    <t>HUR LN EQUITY</t>
  </si>
  <si>
    <t>ST.US.US.HUM2</t>
  </si>
  <si>
    <t>HUM</t>
  </si>
  <si>
    <t>ST.US.US.HUM</t>
  </si>
  <si>
    <t>HUM.US</t>
  </si>
  <si>
    <t>BBG000BLKK03</t>
  </si>
  <si>
    <t>US4448591028</t>
  </si>
  <si>
    <t>444859102</t>
  </si>
  <si>
    <t>HUMANA INC</t>
  </si>
  <si>
    <t>HUM US EQUITY</t>
  </si>
  <si>
    <t>HTG.L</t>
  </si>
  <si>
    <t>GB0004478896</t>
  </si>
  <si>
    <t>0447889</t>
  </si>
  <si>
    <t>ST.GB.L.HTG</t>
  </si>
  <si>
    <t>HUNTING PLC</t>
  </si>
  <si>
    <t>HTG</t>
  </si>
  <si>
    <t>HTG LN EQUITY</t>
  </si>
  <si>
    <t>HSX.L</t>
  </si>
  <si>
    <t>BMG4593F1389</t>
  </si>
  <si>
    <t>BVZHXQ9</t>
  </si>
  <si>
    <t>ST.GB.L.HSX</t>
  </si>
  <si>
    <t>HISCOX LTD</t>
  </si>
  <si>
    <t>HSX</t>
  </si>
  <si>
    <t>HSX LN EQUITY</t>
  </si>
  <si>
    <t>HSV.L</t>
  </si>
  <si>
    <t>GB00BYYTFB60</t>
  </si>
  <si>
    <t>BYYTFB6</t>
  </si>
  <si>
    <t>ST.GB.L.HSV</t>
  </si>
  <si>
    <t>HOMESERVE PLC</t>
  </si>
  <si>
    <t>HSV</t>
  </si>
  <si>
    <t>HSV LN EQUITY</t>
  </si>
  <si>
    <t>HSTN.L</t>
  </si>
  <si>
    <t>GB00B0PPFY88</t>
  </si>
  <si>
    <t>B0PPFY8</t>
  </si>
  <si>
    <t>ST.GB.L.HSTN</t>
  </si>
  <si>
    <t>HANSTEEN HOLDINGS PLC</t>
  </si>
  <si>
    <t>HSTN</t>
  </si>
  <si>
    <t>HSTN LN EQUITY</t>
  </si>
  <si>
    <t>ST.US.US.HST2</t>
  </si>
  <si>
    <t>HST</t>
  </si>
  <si>
    <t>ST.US.US.HST</t>
  </si>
  <si>
    <t>HST.US</t>
  </si>
  <si>
    <t>BBG000BL8804</t>
  </si>
  <si>
    <t>US44107P1049</t>
  </si>
  <si>
    <t>44107P104</t>
  </si>
  <si>
    <t>HOST HOTELS &amp; RESORTS INC</t>
  </si>
  <si>
    <t>HST US EQUITY</t>
  </si>
  <si>
    <t>HSP.L</t>
  </si>
  <si>
    <t>GB00B0MTC970</t>
  </si>
  <si>
    <t>B0MTC97</t>
  </si>
  <si>
    <t>ST.GB.L.HSP</t>
  </si>
  <si>
    <t>HARGREAVES SERVICES PLC</t>
  </si>
  <si>
    <t>HSP</t>
  </si>
  <si>
    <t>HSP LN EQUITY</t>
  </si>
  <si>
    <t>HSBA.L</t>
  </si>
  <si>
    <t>GB0005405286</t>
  </si>
  <si>
    <t>0540528</t>
  </si>
  <si>
    <t>ST.GB.L.HSBA</t>
  </si>
  <si>
    <t>HSBC HDG.  (ORD $0.50)</t>
  </si>
  <si>
    <t>HSBA</t>
  </si>
  <si>
    <t>HSBA LN EQUITY</t>
  </si>
  <si>
    <t>BBG00L3DQTC6</t>
  </si>
  <si>
    <t>US41755V2016</t>
  </si>
  <si>
    <t>BMW2G76</t>
  </si>
  <si>
    <t>41755V201</t>
  </si>
  <si>
    <t>ST.US.US.HRST</t>
  </si>
  <si>
    <t>HARVEST OIL &amp; GAS CORP</t>
  </si>
  <si>
    <t>HRST</t>
  </si>
  <si>
    <t>HRST US EQUITY</t>
  </si>
  <si>
    <t>HRI.L</t>
  </si>
  <si>
    <t>GB0004228648</t>
  </si>
  <si>
    <t>0422864</t>
  </si>
  <si>
    <t>ST.GB.L.HRI</t>
  </si>
  <si>
    <t>HERALD INVESTMENT TRUST PLC</t>
  </si>
  <si>
    <t>HRI</t>
  </si>
  <si>
    <t>HRI LN EQUITY</t>
  </si>
  <si>
    <t>ST.US.US.HPQ2</t>
  </si>
  <si>
    <t>HPQ</t>
  </si>
  <si>
    <t>ST.US.US.HPQ</t>
  </si>
  <si>
    <t>HPQ.US</t>
  </si>
  <si>
    <t>BBG000KHWT55</t>
  </si>
  <si>
    <t>US40434L1052</t>
  </si>
  <si>
    <t>40434L105</t>
  </si>
  <si>
    <t>HP INC</t>
  </si>
  <si>
    <t>HPQ US EQUITY</t>
  </si>
  <si>
    <t>ST.US.US.HPE2</t>
  </si>
  <si>
    <t>HPE</t>
  </si>
  <si>
    <t>ST.US.US.HPE</t>
  </si>
  <si>
    <t>HPE.US</t>
  </si>
  <si>
    <t>BBG0078W3NQ3</t>
  </si>
  <si>
    <t>US42824C1099</t>
  </si>
  <si>
    <t>42824C109</t>
  </si>
  <si>
    <t>HEWLETT PACKARD ENTERPRISE</t>
  </si>
  <si>
    <t>HPE US EQUITY</t>
  </si>
  <si>
    <t>BBG000C3NTN5</t>
  </si>
  <si>
    <t>US4364401012</t>
  </si>
  <si>
    <t>436440101</t>
  </si>
  <si>
    <t>ST.US.US.HOLX</t>
  </si>
  <si>
    <t>HOLOGIC INC</t>
  </si>
  <si>
    <t>3844</t>
  </si>
  <si>
    <t>HOLX</t>
  </si>
  <si>
    <t>HOLX US EQUITY</t>
  </si>
  <si>
    <t>HOC.L</t>
  </si>
  <si>
    <t>GB00B1FW5029</t>
  </si>
  <si>
    <t>B1FW502</t>
  </si>
  <si>
    <t>ST.GB.L.HOC</t>
  </si>
  <si>
    <t>HOCHSCHILD MINING PLC</t>
  </si>
  <si>
    <t>HOC</t>
  </si>
  <si>
    <t>HOC LN EQUITY</t>
  </si>
  <si>
    <t>HMSO.L</t>
  </si>
  <si>
    <t>GB0004065016</t>
  </si>
  <si>
    <t>0406501</t>
  </si>
  <si>
    <t>ST.GB.L.HMSO</t>
  </si>
  <si>
    <t>HAMMERSON PLC</t>
  </si>
  <si>
    <t>HMSO</t>
  </si>
  <si>
    <t>HMSO LN EQUITY</t>
  </si>
  <si>
    <t>HMSF.L</t>
  </si>
  <si>
    <t>GB00B13YVW48</t>
  </si>
  <si>
    <t>B13YVW4</t>
  </si>
  <si>
    <t>ST.GB.L.HMSF</t>
  </si>
  <si>
    <t>HIGHBRIDGE MULTI STRATEGY FU</t>
  </si>
  <si>
    <t>HMSF</t>
  </si>
  <si>
    <t>HMSF LN EQUITY</t>
  </si>
  <si>
    <t>BBG000BMKYY4</t>
  </si>
  <si>
    <t>TH0661010015</t>
  </si>
  <si>
    <t>ST.TH.TH.HMPRO</t>
  </si>
  <si>
    <t>HOME PRODUCT CENTER PCL-FOR</t>
  </si>
  <si>
    <t>HMPRO</t>
  </si>
  <si>
    <t>HMPRO/F TB EQUITY</t>
  </si>
  <si>
    <t>BBG000CSDVY4</t>
  </si>
  <si>
    <t>INE158A01026</t>
  </si>
  <si>
    <t>ST.IN.NS.HMCL</t>
  </si>
  <si>
    <t>HERO MOTOCORP LTD</t>
  </si>
  <si>
    <t>HMCL</t>
  </si>
  <si>
    <t>HMCL IN EQUITY</t>
  </si>
  <si>
    <t>ST.US.US.HLN</t>
  </si>
  <si>
    <t>HLN</t>
  </si>
  <si>
    <t>HLN.US</t>
  </si>
  <si>
    <t>BBG015L9B573</t>
  </si>
  <si>
    <t>GB00BMX86B70</t>
  </si>
  <si>
    <t>ST.GB.L.HLN</t>
  </si>
  <si>
    <t>HALEON PLC</t>
  </si>
  <si>
    <t>HLN LN EQUITY</t>
  </si>
  <si>
    <t>ST.US.US.HLMA</t>
  </si>
  <si>
    <t>HLMA</t>
  </si>
  <si>
    <t>HLMA.US</t>
  </si>
  <si>
    <t>HLMA.L</t>
  </si>
  <si>
    <t>GB0004052071</t>
  </si>
  <si>
    <t>0405207</t>
  </si>
  <si>
    <t>ST.GB.L.HLMA</t>
  </si>
  <si>
    <t>HALMA PLC</t>
  </si>
  <si>
    <t>HLMA LN EQUITY</t>
  </si>
  <si>
    <t>HLCL.L</t>
  </si>
  <si>
    <t>GB00B0FYMT95</t>
  </si>
  <si>
    <t>B0FYMT9</t>
  </si>
  <si>
    <t>ST.GB.L.HLCL</t>
  </si>
  <si>
    <t>HELICAL PLC</t>
  </si>
  <si>
    <t>HLCL</t>
  </si>
  <si>
    <t>HLCL LN EQUITY</t>
  </si>
  <si>
    <t>HL.L</t>
  </si>
  <si>
    <t>HL/ LN EQUITY</t>
  </si>
  <si>
    <t>GB00B1VZ0M25</t>
  </si>
  <si>
    <t>B1VZ0M2</t>
  </si>
  <si>
    <t>ST.GB.L.HL</t>
  </si>
  <si>
    <t>HARGREAVES LANSDOWN PLC</t>
  </si>
  <si>
    <t>HL</t>
  </si>
  <si>
    <t>BMG4587L1090</t>
  </si>
  <si>
    <t>ST.SG.SI.HKL</t>
  </si>
  <si>
    <t>HONGKONG LAND HOLDINGS LTD</t>
  </si>
  <si>
    <t>HKL</t>
  </si>
  <si>
    <t>HKL SP EQUITY</t>
  </si>
  <si>
    <t>HILS.L</t>
  </si>
  <si>
    <t>GB0004270301</t>
  </si>
  <si>
    <t>0427030</t>
  </si>
  <si>
    <t>ST.GB.L.HILS</t>
  </si>
  <si>
    <t>HILL &amp; SMITH HOLDINGS PLC</t>
  </si>
  <si>
    <t>HILS</t>
  </si>
  <si>
    <t>HILS LN EQUITY</t>
  </si>
  <si>
    <t>HIK.L</t>
  </si>
  <si>
    <t>GB00B0LCW083</t>
  </si>
  <si>
    <t>B0LCW08</t>
  </si>
  <si>
    <t>ST.GB.L.HIK</t>
  </si>
  <si>
    <t>HIKMA PHARMACEUTICALS PLC</t>
  </si>
  <si>
    <t>HIK</t>
  </si>
  <si>
    <t>HIK LN EQUITY</t>
  </si>
  <si>
    <t>HICL.L</t>
  </si>
  <si>
    <t>GB00B0T4LH64</t>
  </si>
  <si>
    <t>B0T4LH6</t>
  </si>
  <si>
    <t>ST.GB.L.HICL</t>
  </si>
  <si>
    <t>HICL INFRASTRUCTURE CO LTD</t>
  </si>
  <si>
    <t>HICL</t>
  </si>
  <si>
    <t>HICL LN EQUITY</t>
  </si>
  <si>
    <t>US42207L1061</t>
  </si>
  <si>
    <t>42207L106</t>
  </si>
  <si>
    <t>ST.US.US.HHR</t>
  </si>
  <si>
    <t>HEADHUNTER GROUP PLC-ADR</t>
  </si>
  <si>
    <t>HHR</t>
  </si>
  <si>
    <t>HHR US EQUITY</t>
  </si>
  <si>
    <t>HGG.L</t>
  </si>
  <si>
    <t>JE00B3CM9527</t>
  </si>
  <si>
    <t>B3CM952</t>
  </si>
  <si>
    <t>ST.GB.L.HGG</t>
  </si>
  <si>
    <t>JANUS HENDERSON GROUP PLC</t>
  </si>
  <si>
    <t>HGG</t>
  </si>
  <si>
    <t>HGG LN EQUITY</t>
  </si>
  <si>
    <t>HFD.L</t>
  </si>
  <si>
    <t>GB00B012TP20</t>
  </si>
  <si>
    <t>B012TP2</t>
  </si>
  <si>
    <t>ST.GB.L.HFD</t>
  </si>
  <si>
    <t>HALFORDS GROUP PLC</t>
  </si>
  <si>
    <t>HFD</t>
  </si>
  <si>
    <t>HFD LN EQUITY</t>
  </si>
  <si>
    <t>BBG00XKM56C4</t>
  </si>
  <si>
    <t>HEYGCBU LX EQUITY</t>
  </si>
  <si>
    <t>LU1778253952</t>
  </si>
  <si>
    <t>ST.LU.LU.HEYGCBU</t>
  </si>
  <si>
    <t>HEREFORD-BIN YUAN GRC-BI USD</t>
  </si>
  <si>
    <t>HEYGCBU</t>
  </si>
  <si>
    <t>BBG00W876NG1</t>
  </si>
  <si>
    <t>HEYGCAU LX EQUITY</t>
  </si>
  <si>
    <t>LU1778252558</t>
  </si>
  <si>
    <t>BMY2Q30</t>
  </si>
  <si>
    <t>ST.LU.LU.HEYGCAU</t>
  </si>
  <si>
    <t>HEREFORD-BIN YUAN GR CHN-AI</t>
  </si>
  <si>
    <t>HEYGCAU</t>
  </si>
  <si>
    <t>MX01HE010008</t>
  </si>
  <si>
    <t>ST.MX.MX.HERDEZ</t>
  </si>
  <si>
    <t>GRUPO HERDEZ SAB-SERIES *</t>
  </si>
  <si>
    <t>HERDEZ</t>
  </si>
  <si>
    <t>HERDEZ MM EQUITY</t>
  </si>
  <si>
    <t>HEN3.DE</t>
  </si>
  <si>
    <t>HEN3 GR EQUITY</t>
  </si>
  <si>
    <t>DE0006048432</t>
  </si>
  <si>
    <t>5076705</t>
  </si>
  <si>
    <t>ST.DE.DE.HEN3</t>
  </si>
  <si>
    <t>HENKEL AG &amp; CO KGAA VORZUG</t>
  </si>
  <si>
    <t>HEN3</t>
  </si>
  <si>
    <t>BBG000BB22F9</t>
  </si>
  <si>
    <t>MYL3255OO006</t>
  </si>
  <si>
    <t>6397803</t>
  </si>
  <si>
    <t>ST.MY.MY.HEIM</t>
  </si>
  <si>
    <t>HEINEKEN MALAYSIA BHD</t>
  </si>
  <si>
    <t>HEIM</t>
  </si>
  <si>
    <t>HEIM MK EQUITY</t>
  </si>
  <si>
    <t>HEAD.L</t>
  </si>
  <si>
    <t>GB0004170089</t>
  </si>
  <si>
    <t>0417008</t>
  </si>
  <si>
    <t>ST.GB.L.HEAD</t>
  </si>
  <si>
    <t>HEADLAM GROUP PLC</t>
  </si>
  <si>
    <t>HEAD</t>
  </si>
  <si>
    <t>HEAD LN EQUITY</t>
  </si>
  <si>
    <t>BBG000F8W9K8</t>
  </si>
  <si>
    <t>INE040A01034</t>
  </si>
  <si>
    <t>ST.IN.NS.HDFCB</t>
  </si>
  <si>
    <t>HDFC BANK LIMITED</t>
  </si>
  <si>
    <t>HDFCB</t>
  </si>
  <si>
    <t>HDFCB IN EQUITY</t>
  </si>
  <si>
    <t>HDFC.NS</t>
  </si>
  <si>
    <t>BBG000CSRXZ4</t>
  </si>
  <si>
    <t>HDFC IN EQUITY</t>
  </si>
  <si>
    <t>INE001A01036</t>
  </si>
  <si>
    <t>6171900</t>
  </si>
  <si>
    <t>ST.IN.NS.HDFC</t>
  </si>
  <si>
    <t>HOUSING DEVELOPMENT FINANCE</t>
  </si>
  <si>
    <t>HDFC</t>
  </si>
  <si>
    <t>HDB</t>
  </si>
  <si>
    <t>BBG000NWKS18</t>
  </si>
  <si>
    <t>HDB US EQUITY</t>
  </si>
  <si>
    <t>US40415F1012</t>
  </si>
  <si>
    <t>2781648</t>
  </si>
  <si>
    <t>40415F101</t>
  </si>
  <si>
    <t>ST.US.US.HDB</t>
  </si>
  <si>
    <t>HDFC BANK LTD-ADR</t>
  </si>
  <si>
    <t>BBG005NRDDY3</t>
  </si>
  <si>
    <t>IE00BGHQ1986</t>
  </si>
  <si>
    <t>BGHQ198</t>
  </si>
  <si>
    <t>ST.IE.I.HBRN</t>
  </si>
  <si>
    <t>HIBERNIA REIT PLC</t>
  </si>
  <si>
    <t>HBRN</t>
  </si>
  <si>
    <t>HBRN ID EQUITY</t>
  </si>
  <si>
    <t>BBG000D44YN2</t>
  </si>
  <si>
    <t>INE176B01034</t>
  </si>
  <si>
    <t>ST.IN.NS.HAVL</t>
  </si>
  <si>
    <t>HAVELLS INDIA LTD</t>
  </si>
  <si>
    <t>HAVL</t>
  </si>
  <si>
    <t>HAVL IN EQUITY</t>
  </si>
  <si>
    <t>HAS.L</t>
  </si>
  <si>
    <t>GB0004161021</t>
  </si>
  <si>
    <t>0416102</t>
  </si>
  <si>
    <t>ST.GB.L.HAS</t>
  </si>
  <si>
    <t>HAYS PLC</t>
  </si>
  <si>
    <t>HAS</t>
  </si>
  <si>
    <t>HAS LN EQUITY</t>
  </si>
  <si>
    <t>BRHAPVACNOR4</t>
  </si>
  <si>
    <t>ST.BR.BB.HAPV3</t>
  </si>
  <si>
    <t>HAPVIDA PARTICIPACOES E INVE</t>
  </si>
  <si>
    <t>HAPV3</t>
  </si>
  <si>
    <t>HAPV3 BZ EQUITY</t>
  </si>
  <si>
    <t>HAB.DE</t>
  </si>
  <si>
    <t>HAB GY EQUITY</t>
  </si>
  <si>
    <t>DE0006013006</t>
  </si>
  <si>
    <t>5735642</t>
  </si>
  <si>
    <t>ST.DE.DE.HAB</t>
  </si>
  <si>
    <t>HAMBORNER REIT AG</t>
  </si>
  <si>
    <t>HAB</t>
  </si>
  <si>
    <t>GWPH.O</t>
  </si>
  <si>
    <t>BBG004BRNYC6</t>
  </si>
  <si>
    <t>GWPH UQ EQUITY</t>
  </si>
  <si>
    <t>US36197T1034</t>
  </si>
  <si>
    <t>B94RPL5</t>
  </si>
  <si>
    <t>36197T103</t>
  </si>
  <si>
    <t>ST.US.US.GWPH</t>
  </si>
  <si>
    <t>GW PHARMACEUTICALS -ADR</t>
  </si>
  <si>
    <t>GWPH</t>
  </si>
  <si>
    <t>GVC.L</t>
  </si>
  <si>
    <t>GVC LN EQUITY</t>
  </si>
  <si>
    <t>IM00B5VQMV65</t>
  </si>
  <si>
    <t>B5VQMV6</t>
  </si>
  <si>
    <t>ST.GB.L.GVC</t>
  </si>
  <si>
    <t>GVC HOLDINGS PLC</t>
  </si>
  <si>
    <t>GVC</t>
  </si>
  <si>
    <t>BBG000GJTTD1</t>
  </si>
  <si>
    <t>GSUSLQI ID EQUITY</t>
  </si>
  <si>
    <t>IE0003763251</t>
  </si>
  <si>
    <t>0376325</t>
  </si>
  <si>
    <t>ST.IE.I.GSUSLQI</t>
  </si>
  <si>
    <t>GS USD LIQ RES INST</t>
  </si>
  <si>
    <t>GSUSLQI</t>
  </si>
  <si>
    <t>GSS.L</t>
  </si>
  <si>
    <t>GG00B4L0PD47</t>
  </si>
  <si>
    <t>B4L0PD4</t>
  </si>
  <si>
    <t>ST.GB.L.GSS</t>
  </si>
  <si>
    <t>GENESIS EMERGING MARKETS</t>
  </si>
  <si>
    <t>GSS</t>
  </si>
  <si>
    <t>GSS LN EQUITY</t>
  </si>
  <si>
    <t>GSK.L</t>
  </si>
  <si>
    <t>GB0009252882</t>
  </si>
  <si>
    <t>0925288</t>
  </si>
  <si>
    <t>ST.GB.L.GSK</t>
  </si>
  <si>
    <t>GLAXOSMITHKLINE</t>
  </si>
  <si>
    <t>GSK</t>
  </si>
  <si>
    <t>GSK LN EQUITY</t>
  </si>
  <si>
    <t>GROW.L</t>
  </si>
  <si>
    <t>GROW LN EQUITY</t>
  </si>
  <si>
    <t>GB00BY7QYJ50</t>
  </si>
  <si>
    <t>BY7QYJ5</t>
  </si>
  <si>
    <t>ST.GB.L.GROW</t>
  </si>
  <si>
    <t>DRAPER ESPRIT PLC</t>
  </si>
  <si>
    <t>GROW</t>
  </si>
  <si>
    <t>BRGRNDACNOR3</t>
  </si>
  <si>
    <t>ST.BR.BB.GRND3</t>
  </si>
  <si>
    <t>GRENDENE SA</t>
  </si>
  <si>
    <t>GRND3</t>
  </si>
  <si>
    <t>GRND3 BZ EQUITY</t>
  </si>
  <si>
    <t>GRI.L</t>
  </si>
  <si>
    <t>GB00B04V1276</t>
  </si>
  <si>
    <t>B04V127</t>
  </si>
  <si>
    <t>ST.GB.L.GRI</t>
  </si>
  <si>
    <t>GRAINGER PLC</t>
  </si>
  <si>
    <t>GRI</t>
  </si>
  <si>
    <t>GRI LN EQUITY</t>
  </si>
  <si>
    <t>GRG.L</t>
  </si>
  <si>
    <t>GB00B63QSB39</t>
  </si>
  <si>
    <t>B63QSB3</t>
  </si>
  <si>
    <t>ST.GB.L.GRG</t>
  </si>
  <si>
    <t>GREGGS PLC</t>
  </si>
  <si>
    <t>GRG</t>
  </si>
  <si>
    <t>GRG LN EQUITY</t>
  </si>
  <si>
    <t>BBG01N6CGW43</t>
  </si>
  <si>
    <t>US3847471014</t>
  </si>
  <si>
    <t>BSLSSX7</t>
  </si>
  <si>
    <t>384747101</t>
  </si>
  <si>
    <t>ST.US.US.GRAL</t>
  </si>
  <si>
    <t>GRAIL INC-W/I</t>
  </si>
  <si>
    <t>GRAL</t>
  </si>
  <si>
    <t>GRAL US EQUITY</t>
  </si>
  <si>
    <t>GPX.L</t>
  </si>
  <si>
    <t>GB00B06VGC01</t>
  </si>
  <si>
    <t>B06VGC0</t>
  </si>
  <si>
    <t>ST.GB.L.GPX</t>
  </si>
  <si>
    <t>GULFSANDS PETROLEUM PLC</t>
  </si>
  <si>
    <t>GPX</t>
  </si>
  <si>
    <t>GPX LN EQUITY</t>
  </si>
  <si>
    <t>GPOR.L</t>
  </si>
  <si>
    <t>GB00BZ0XJR39</t>
  </si>
  <si>
    <t>BZ0XJR3</t>
  </si>
  <si>
    <t>ST.GB.L.GPOR</t>
  </si>
  <si>
    <t>GREAT PORTLAND ESTATES PLC</t>
  </si>
  <si>
    <t>GPOR</t>
  </si>
  <si>
    <t>GPOR LN EQUITY</t>
  </si>
  <si>
    <t>BBG00Q5KTT89</t>
  </si>
  <si>
    <t>IE00BKTN1T54</t>
  </si>
  <si>
    <t>ST.GB.L.GOVP</t>
  </si>
  <si>
    <t>ISHARES USD TRES BOND GBPH D</t>
  </si>
  <si>
    <t>GOVP</t>
  </si>
  <si>
    <t>GOVP LN EQUITY</t>
  </si>
  <si>
    <t>BBG01SX9RPN1</t>
  </si>
  <si>
    <t>IE00BMWVYH92</t>
  </si>
  <si>
    <t>ST.IE.I.GOSGLGA</t>
  </si>
  <si>
    <t>GOSHAWK GLOBAL FUND-G</t>
  </si>
  <si>
    <t>GOSGLGA</t>
  </si>
  <si>
    <t>GOSGLGA ID EQUITY</t>
  </si>
  <si>
    <t>GOR.L</t>
  </si>
  <si>
    <t>GOR LN EQUITY</t>
  </si>
  <si>
    <t>GB00BZBY3Y09</t>
  </si>
  <si>
    <t>BZBY3Y0</t>
  </si>
  <si>
    <t>ST.GB.L.GOR</t>
  </si>
  <si>
    <t>GORDON DADDS PLC</t>
  </si>
  <si>
    <t>GOR</t>
  </si>
  <si>
    <t>BBG009S39JX6</t>
  </si>
  <si>
    <t>GOOGL US EQUITY</t>
  </si>
  <si>
    <t>US02079K3059</t>
  </si>
  <si>
    <t>BYVY8G0</t>
  </si>
  <si>
    <t>02079K305</t>
  </si>
  <si>
    <t>ST.US.US.GOOGL</t>
  </si>
  <si>
    <t>ALPHABET INC-CL A</t>
  </si>
  <si>
    <t>GOOGL</t>
  </si>
  <si>
    <t>GOG.L</t>
  </si>
  <si>
    <t>GB0003753778</t>
  </si>
  <si>
    <t>0375377</t>
  </si>
  <si>
    <t>ST.GB.L.GOG</t>
  </si>
  <si>
    <t>GO-AHEAD GROUP PLC</t>
  </si>
  <si>
    <t>GOG</t>
  </si>
  <si>
    <t>GOG LN EQUITY</t>
  </si>
  <si>
    <t>BBG0080S62L6</t>
  </si>
  <si>
    <t>INE0BJS01011</t>
  </si>
  <si>
    <t>ST.IN.NS.GOCOLORS</t>
  </si>
  <si>
    <t>GO FASHION INDIA LTD</t>
  </si>
  <si>
    <t>GOCOLORS</t>
  </si>
  <si>
    <t>GOCOLORS IN EQUITY</t>
  </si>
  <si>
    <t>GOCO.L</t>
  </si>
  <si>
    <t>GB00BZ02Q916</t>
  </si>
  <si>
    <t>BZ02Q91</t>
  </si>
  <si>
    <t>ST.GB.L.GOCO</t>
  </si>
  <si>
    <t>GOCOMPARE.COM GROUP PLC</t>
  </si>
  <si>
    <t>GOCO</t>
  </si>
  <si>
    <t>GOCO LN EQUITY</t>
  </si>
  <si>
    <t>GNS.L</t>
  </si>
  <si>
    <t>GNS LN EQUITY</t>
  </si>
  <si>
    <t>GB0002074580</t>
  </si>
  <si>
    <t>0207458</t>
  </si>
  <si>
    <t>ST.GB.L.GNS</t>
  </si>
  <si>
    <t>GENUS PLC</t>
  </si>
  <si>
    <t>GNS</t>
  </si>
  <si>
    <t>GNK.L</t>
  </si>
  <si>
    <t>GB00B0HZP136</t>
  </si>
  <si>
    <t>B0HZP13</t>
  </si>
  <si>
    <t>ST.GB.L.GNK</t>
  </si>
  <si>
    <t>GREENE KING PLC</t>
  </si>
  <si>
    <t>GNK</t>
  </si>
  <si>
    <t>GNK LN EQUITY</t>
  </si>
  <si>
    <t>GNF.TO</t>
  </si>
  <si>
    <t>GNF CN EQUITY</t>
  </si>
  <si>
    <t>KYG409151290</t>
  </si>
  <si>
    <t>BGPZ5Z1</t>
  </si>
  <si>
    <t>ST.CA.TO.GNF</t>
  </si>
  <si>
    <t>GREENFIELDS PETROLEUM CORP</t>
  </si>
  <si>
    <t>GNF</t>
  </si>
  <si>
    <t>GNC.L</t>
  </si>
  <si>
    <t>IE0003864109</t>
  </si>
  <si>
    <t>0386410</t>
  </si>
  <si>
    <t>ST.GB.L.GNC</t>
  </si>
  <si>
    <t>GREENCORE GROUP PLC</t>
  </si>
  <si>
    <t>GNC</t>
  </si>
  <si>
    <t>GNC LN EQUITY</t>
  </si>
  <si>
    <t>GMS.L</t>
  </si>
  <si>
    <t>GB00BJVWTM27</t>
  </si>
  <si>
    <t>BJVWTM2</t>
  </si>
  <si>
    <t>ST.GB.L.GMS</t>
  </si>
  <si>
    <t>GULF MARINE SERVICES PLC</t>
  </si>
  <si>
    <t>GMS</t>
  </si>
  <si>
    <t>GMS LN EQUITY</t>
  </si>
  <si>
    <t>GMD.L</t>
  </si>
  <si>
    <t>GB00BMP36W19</t>
  </si>
  <si>
    <t>BMP36W1</t>
  </si>
  <si>
    <t>ST.GB.L.GMD</t>
  </si>
  <si>
    <t>GAME DIGITAL PLC</t>
  </si>
  <si>
    <t>GMD</t>
  </si>
  <si>
    <t>GMD LN EQUITY</t>
  </si>
  <si>
    <t>BBG00HVTK7Z8</t>
  </si>
  <si>
    <t>IE00BD6JX574</t>
  </si>
  <si>
    <t>BD6JX57</t>
  </si>
  <si>
    <t>ST.IE.I.GLV</t>
  </si>
  <si>
    <t>GLENVEAGH PROPERTIES PLC</t>
  </si>
  <si>
    <t>GLV</t>
  </si>
  <si>
    <t>GLV ID EQUITY</t>
  </si>
  <si>
    <t>LU0974299876</t>
  </si>
  <si>
    <t>ST.US.US.GLOB</t>
  </si>
  <si>
    <t>GLOBANT SA</t>
  </si>
  <si>
    <t>GLOB</t>
  </si>
  <si>
    <t>GLOB US EQUITY</t>
  </si>
  <si>
    <t>GLJCAIG ID EQUITY</t>
  </si>
  <si>
    <t>IE00B62QF466</t>
  </si>
  <si>
    <t>B62QF46</t>
  </si>
  <si>
    <t>ST.IE.I.GLJCAIG</t>
  </si>
  <si>
    <t>GLG JAPAN COREALPHA-I GBP</t>
  </si>
  <si>
    <t>GLJCAIG</t>
  </si>
  <si>
    <t>GLGHY.L</t>
  </si>
  <si>
    <t>GLGHY</t>
  </si>
  <si>
    <t>ST.GB.L.GLGHY</t>
  </si>
  <si>
    <t xml:space="preserve">MAN GLG HIGH YIELD OPPORTUNITIES CLASS D INC </t>
  </si>
  <si>
    <t>GLGHY LN EQUITY</t>
  </si>
  <si>
    <t>JE00B4T3BW64</t>
  </si>
  <si>
    <t>B4T3BW6</t>
  </si>
  <si>
    <t>ST.GB.LI.GLEN</t>
  </si>
  <si>
    <t>GLENCORE</t>
  </si>
  <si>
    <t>GLEN</t>
  </si>
  <si>
    <t>GLEN LN EQUITY</t>
  </si>
  <si>
    <t>BBG00JVQNDS2</t>
  </si>
  <si>
    <t>IE00B43QJJ40</t>
  </si>
  <si>
    <t>B43QJJ4</t>
  </si>
  <si>
    <t>ST.GB.L.GLAG</t>
  </si>
  <si>
    <t>SPDR BBG GLOBAL AGG ETF</t>
  </si>
  <si>
    <t>GLAG</t>
  </si>
  <si>
    <t>GLAG LN EQUITY</t>
  </si>
  <si>
    <t>BBG000PYXXW3</t>
  </si>
  <si>
    <t>IE00B5649G90</t>
  </si>
  <si>
    <t>B5649G9</t>
  </si>
  <si>
    <t>ST.IE.I.GLAAXYN</t>
  </si>
  <si>
    <t>GLG JAPAN COREALPHA-I JPY</t>
  </si>
  <si>
    <t>GLAAXYN</t>
  </si>
  <si>
    <t>GLAAXYN ID EQUITY</t>
  </si>
  <si>
    <t>GKN.L</t>
  </si>
  <si>
    <t>GB0030646508</t>
  </si>
  <si>
    <t>3064650</t>
  </si>
  <si>
    <t>ST.GB.L.GKN</t>
  </si>
  <si>
    <t>GKN</t>
  </si>
  <si>
    <t>GKN LN EQUITY</t>
  </si>
  <si>
    <t>BBG000CKGBP2</t>
  </si>
  <si>
    <t>US3755581036</t>
  </si>
  <si>
    <t>375558103</t>
  </si>
  <si>
    <t>ST.US.US.GILD</t>
  </si>
  <si>
    <t>GILEAD SCIENCES INC</t>
  </si>
  <si>
    <t>GILD</t>
  </si>
  <si>
    <t>GILD US EQUITY</t>
  </si>
  <si>
    <t>GHYS.L</t>
  </si>
  <si>
    <t>BBG004RNRFK6</t>
  </si>
  <si>
    <t>IE00B8KQFS66</t>
  </si>
  <si>
    <t>B8KQFS6</t>
  </si>
  <si>
    <t>ST.GB.L.GHYS</t>
  </si>
  <si>
    <t>ISHARES GLB HY CORP GBP-H</t>
  </si>
  <si>
    <t>GHYS</t>
  </si>
  <si>
    <t>GHYS LN EQUITY</t>
  </si>
  <si>
    <t>ST.US.US.GGG2</t>
  </si>
  <si>
    <t>GGG</t>
  </si>
  <si>
    <t>ST.US.US.GGG</t>
  </si>
  <si>
    <t>GGG.US</t>
  </si>
  <si>
    <t>BBG000BK9W84</t>
  </si>
  <si>
    <t>US3841091040</t>
  </si>
  <si>
    <t>384109104</t>
  </si>
  <si>
    <t>GRACO INC</t>
  </si>
  <si>
    <t>GGG US EQUITY</t>
  </si>
  <si>
    <t>US3999091008</t>
  </si>
  <si>
    <t>399909100</t>
  </si>
  <si>
    <t>ST.US.US.GGAL</t>
  </si>
  <si>
    <t>GRUPO FINANCIERO GALICIA-ADR</t>
  </si>
  <si>
    <t>GGAL</t>
  </si>
  <si>
    <t>GGAL US EQUITY</t>
  </si>
  <si>
    <t>GFTU.L</t>
  </si>
  <si>
    <t>IE00B00MZ448</t>
  </si>
  <si>
    <t>B00MZ44</t>
  </si>
  <si>
    <t>ST.GB.L.GFTU</t>
  </si>
  <si>
    <t>GRAFTON GROUP PLC-UTS</t>
  </si>
  <si>
    <t>GFTU</t>
  </si>
  <si>
    <t>GFTU LN EQUITY</t>
  </si>
  <si>
    <t>GFS.L</t>
  </si>
  <si>
    <t>GB00B01FLG62</t>
  </si>
  <si>
    <t>B01FLG6</t>
  </si>
  <si>
    <t>ST.GB.L.GFS</t>
  </si>
  <si>
    <t>G4S PLC</t>
  </si>
  <si>
    <t>GFS</t>
  </si>
  <si>
    <t>GFS LN EQUITY</t>
  </si>
  <si>
    <t>GFRD.L</t>
  </si>
  <si>
    <t>GB00B3Y2J508</t>
  </si>
  <si>
    <t>B3Y2J50</t>
  </si>
  <si>
    <t>ST.GB.L.GFRD</t>
  </si>
  <si>
    <t>GALLIFORD TRY PLC</t>
  </si>
  <si>
    <t>GFRD</t>
  </si>
  <si>
    <t>GFRD LN EQUITY</t>
  </si>
  <si>
    <t>BBG000LXL7P7</t>
  </si>
  <si>
    <t>MXP370711014</t>
  </si>
  <si>
    <t>ST.MX.MX.GFNORTEO</t>
  </si>
  <si>
    <t>GRUPO FINANCIERO BANORTE-O</t>
  </si>
  <si>
    <t>GFNORTEO</t>
  </si>
  <si>
    <t>GFNORTEO MM EQUITY</t>
  </si>
  <si>
    <t>BBG013G17W31</t>
  </si>
  <si>
    <t>US36828A1016</t>
  </si>
  <si>
    <t>BP6H4Y1</t>
  </si>
  <si>
    <t>36828A101</t>
  </si>
  <si>
    <t>ST.US.US.GEV</t>
  </si>
  <si>
    <t>GE VERNOVA INC</t>
  </si>
  <si>
    <t>3511</t>
  </si>
  <si>
    <t>TURBINE GENER</t>
  </si>
  <si>
    <t>GEV</t>
  </si>
  <si>
    <t>GEV US EQUITY</t>
  </si>
  <si>
    <t>GETB.L</t>
  </si>
  <si>
    <t>GETB LN EQUITY</t>
  </si>
  <si>
    <t>GB00BYP36B44</t>
  </si>
  <si>
    <t>BYP36B4</t>
  </si>
  <si>
    <t>ST.GB.L.GETB</t>
  </si>
  <si>
    <t>GETBUSY PLC</t>
  </si>
  <si>
    <t>GETB</t>
  </si>
  <si>
    <t>ST.US.US.GET</t>
  </si>
  <si>
    <t>GET</t>
  </si>
  <si>
    <t>GET.US</t>
  </si>
  <si>
    <t>BBG000TVW0V9</t>
  </si>
  <si>
    <t>FR0010533075</t>
  </si>
  <si>
    <t>ST.FR.PA.GET</t>
  </si>
  <si>
    <t>GETLINK SE</t>
  </si>
  <si>
    <t>GET FP EQUITY</t>
  </si>
  <si>
    <t>MX01GE0E0004</t>
  </si>
  <si>
    <t>ST.MX.MX.GENTERA</t>
  </si>
  <si>
    <t>GENTERA SAB DE CV</t>
  </si>
  <si>
    <t>GENTERA</t>
  </si>
  <si>
    <t>GENTERA MM EQUITY</t>
  </si>
  <si>
    <t>GENL.L</t>
  </si>
  <si>
    <t>JE00B55Q3P39</t>
  </si>
  <si>
    <t>B55Q3P3</t>
  </si>
  <si>
    <t>ST.GB.L.GENL</t>
  </si>
  <si>
    <t>GENEL ENERGY PLC</t>
  </si>
  <si>
    <t>GENL</t>
  </si>
  <si>
    <t>GENL LN EQUITY</t>
  </si>
  <si>
    <t>GEMD.L</t>
  </si>
  <si>
    <t>VGG379591065</t>
  </si>
  <si>
    <t>B1P8H48</t>
  </si>
  <si>
    <t>ST.GB.L.GEMD</t>
  </si>
  <si>
    <t>GEM DIAMONDS LTD</t>
  </si>
  <si>
    <t>JEWEL/ PREC MT</t>
  </si>
  <si>
    <t>GEMD</t>
  </si>
  <si>
    <t>GEMD LN EQUITY</t>
  </si>
  <si>
    <t>ST.US.US.GEHC2</t>
  </si>
  <si>
    <t>GEHC</t>
  </si>
  <si>
    <t>ST.US.US.GEHC</t>
  </si>
  <si>
    <t>GEHC.US</t>
  </si>
  <si>
    <t>BBG01BFR8YV1</t>
  </si>
  <si>
    <t>US36266G1076</t>
  </si>
  <si>
    <t>36266G107</t>
  </si>
  <si>
    <t>GE HEALTHCARE TECHNOLOGY</t>
  </si>
  <si>
    <t>GEHC US EQUITY</t>
  </si>
  <si>
    <t>GDXJ.L</t>
  </si>
  <si>
    <t>GDXJ LN EQUITY</t>
  </si>
  <si>
    <t>IE00BQQP9G91</t>
  </si>
  <si>
    <t>BVYTYJ6</t>
  </si>
  <si>
    <t>ST.GB.L.GDXJ</t>
  </si>
  <si>
    <t>VANECK JR. GOLD MINERS ETF</t>
  </si>
  <si>
    <t>GDXJ</t>
  </si>
  <si>
    <t>GDX.L</t>
  </si>
  <si>
    <t>GDX LN EQUITY</t>
  </si>
  <si>
    <t>IE00BQQP9F84</t>
  </si>
  <si>
    <t>BVYTYH4</t>
  </si>
  <si>
    <t>ST.GB.L.GDX</t>
  </si>
  <si>
    <t>VANECK GOLD MINERS ETF</t>
  </si>
  <si>
    <t>GDX</t>
  </si>
  <si>
    <t>GDIG.L</t>
  </si>
  <si>
    <t>BBG00KN0QQY6</t>
  </si>
  <si>
    <t>GDIG LN EQUITY</t>
  </si>
  <si>
    <t>IE00BDFBTQ78</t>
  </si>
  <si>
    <t>BDGHQ85</t>
  </si>
  <si>
    <t>ST.GB.L.GDIG</t>
  </si>
  <si>
    <t>VANECK GLOBAL MINING ETF</t>
  </si>
  <si>
    <t>GDIG</t>
  </si>
  <si>
    <t>ST.US.US.GDDY2</t>
  </si>
  <si>
    <t>GDDY</t>
  </si>
  <si>
    <t>ST.US.US.GDDY</t>
  </si>
  <si>
    <t>GDDY.US</t>
  </si>
  <si>
    <t>BBG006MDLY05</t>
  </si>
  <si>
    <t>US3802371076</t>
  </si>
  <si>
    <t>380237107</t>
  </si>
  <si>
    <t>GODADDY INC - CLASS A</t>
  </si>
  <si>
    <t>GDDY US EQUITY</t>
  </si>
  <si>
    <t>GCX EQUITY</t>
  </si>
  <si>
    <t>GCX LTD DRS SHARES</t>
  </si>
  <si>
    <t>GCX</t>
  </si>
  <si>
    <t>ST.US.I.GCX</t>
  </si>
  <si>
    <t>GCX PLC</t>
  </si>
  <si>
    <t>US40052A4076</t>
  </si>
  <si>
    <t>40052A407</t>
  </si>
  <si>
    <t>ST.GB.L.GCLA</t>
  </si>
  <si>
    <t>GRUPO CLARIN-GDR CL B REG S</t>
  </si>
  <si>
    <t>GCLA</t>
  </si>
  <si>
    <t>GCLA LN EQUITY</t>
  </si>
  <si>
    <t>GBS.L</t>
  </si>
  <si>
    <t>BBG000N5LSG0</t>
  </si>
  <si>
    <t>GBS LN EQUITY</t>
  </si>
  <si>
    <t>GB00B00FHZ82</t>
  </si>
  <si>
    <t>B00FHZ8</t>
  </si>
  <si>
    <t>ST.GB.L.GBS</t>
  </si>
  <si>
    <t>GOLD BULLION SECURITIES LTD</t>
  </si>
  <si>
    <t>GBS</t>
  </si>
  <si>
    <t>BBG000BTFFB1</t>
  </si>
  <si>
    <t>KW0EQ0100028</t>
  </si>
  <si>
    <t>6889515</t>
  </si>
  <si>
    <t>ST.KW.KW.GBK2</t>
  </si>
  <si>
    <t>GULF BANK</t>
  </si>
  <si>
    <t>GBK</t>
  </si>
  <si>
    <t>KUWAIT SE</t>
  </si>
  <si>
    <t>KWD</t>
  </si>
  <si>
    <t>GBK KK EQUITY</t>
  </si>
  <si>
    <t>GBIL.O</t>
  </si>
  <si>
    <t>BBG00DRGSD07</t>
  </si>
  <si>
    <t>GBIL US EQUITY</t>
  </si>
  <si>
    <t>US3814305294</t>
  </si>
  <si>
    <t>BYT4K66</t>
  </si>
  <si>
    <t>381430529</t>
  </si>
  <si>
    <t>ST.US.US.GBIL</t>
  </si>
  <si>
    <t>GOLDMAN SACHS ACCESS TREASUR</t>
  </si>
  <si>
    <t>GBIL</t>
  </si>
  <si>
    <t>BBG000J4L4R9</t>
  </si>
  <si>
    <t>GB00B5KKCX12</t>
  </si>
  <si>
    <t>B5KKCX1</t>
  </si>
  <si>
    <t>ST.GB.L.GARUKAI</t>
  </si>
  <si>
    <t>JAN HND  ABSLT RET FD-I ACC</t>
  </si>
  <si>
    <t>GARUKAI</t>
  </si>
  <si>
    <t>GARUKAI LN EQUITY</t>
  </si>
  <si>
    <t>BBG00PDM50F9</t>
  </si>
  <si>
    <t>GARGECS ID EQUITY</t>
  </si>
  <si>
    <t>IE00BGRX5V99</t>
  </si>
  <si>
    <t>BGRX5V9</t>
  </si>
  <si>
    <t>ST.IE.I.GARGECS</t>
  </si>
  <si>
    <t>EPIC GLOBAL EQUITY-C GBP</t>
  </si>
  <si>
    <t>GARGECS</t>
  </si>
  <si>
    <t>MX01GA000004</t>
  </si>
  <si>
    <t>ST.MX.MX.GAPB</t>
  </si>
  <si>
    <t>GRUPO AEROPORT DEL PACIFIC-B</t>
  </si>
  <si>
    <t>GAPB</t>
  </si>
  <si>
    <t>GAPB MM EQUITY</t>
  </si>
  <si>
    <t>GAMA.L</t>
  </si>
  <si>
    <t>GB00BQS10J50</t>
  </si>
  <si>
    <t>BQS10J5</t>
  </si>
  <si>
    <t>ST.GB.L.GAMA</t>
  </si>
  <si>
    <t>GAMMA COMMUNICATIONS PLC</t>
  </si>
  <si>
    <t>GAMA</t>
  </si>
  <si>
    <t>GAMA LN EQUITY</t>
  </si>
  <si>
    <t>FXPO.L</t>
  </si>
  <si>
    <t>GB00B1XH2C03</t>
  </si>
  <si>
    <t>B1XH2C0</t>
  </si>
  <si>
    <t>ST.GB.L.FXPO</t>
  </si>
  <si>
    <t>FERREXPO PLC</t>
  </si>
  <si>
    <t>FXPO</t>
  </si>
  <si>
    <t>FXPO LN EQUITY</t>
  </si>
  <si>
    <t>BBG00RPRQ2P3</t>
  </si>
  <si>
    <t>IE00BKVKW020</t>
  </si>
  <si>
    <t>BJLCRR3</t>
  </si>
  <si>
    <t>ST.GB.L.FVD</t>
  </si>
  <si>
    <t>FIRST TRUST VALUE LINE DVD</t>
  </si>
  <si>
    <t>FVD</t>
  </si>
  <si>
    <t>FVD LN EQUITY</t>
  </si>
  <si>
    <t>BBG00MYXW4R8</t>
  </si>
  <si>
    <t>FUTU US EQUITY</t>
  </si>
  <si>
    <t>US36118L1061</t>
  </si>
  <si>
    <t>BGK4T39</t>
  </si>
  <si>
    <t>36118L106</t>
  </si>
  <si>
    <t>ST.US.US.FUTU</t>
  </si>
  <si>
    <t>FUTU HOLDINGS LTD-ADR</t>
  </si>
  <si>
    <t>FUTU</t>
  </si>
  <si>
    <t>FUTR.L</t>
  </si>
  <si>
    <t>BBG000BXN2N9</t>
  </si>
  <si>
    <t>FUTR LN EQUITY</t>
  </si>
  <si>
    <t>GB00BYZN9041</t>
  </si>
  <si>
    <t>BYZN904</t>
  </si>
  <si>
    <t>ST.GB.L.FUTR</t>
  </si>
  <si>
    <t>FUTURE PLC</t>
  </si>
  <si>
    <t>FUTR</t>
  </si>
  <si>
    <t>MXCFFU000001</t>
  </si>
  <si>
    <t>ST.MX.MX.FUNO11</t>
  </si>
  <si>
    <t>TRUST FIBRA UNO</t>
  </si>
  <si>
    <t>FUNO11</t>
  </si>
  <si>
    <t>FUNO11 MM EQUITY</t>
  </si>
  <si>
    <t>FTSEALL</t>
  </si>
  <si>
    <t>FTSE ALLSHARE INDEX</t>
  </si>
  <si>
    <t>ST.GB.UN.FTSEALL</t>
  </si>
  <si>
    <t>FTSE</t>
  </si>
  <si>
    <t>FTSE 350 INDEX</t>
  </si>
  <si>
    <t>ST.GB.UN.FTSE</t>
  </si>
  <si>
    <t>ST.US.US.FTNT2</t>
  </si>
  <si>
    <t>FTNT</t>
  </si>
  <si>
    <t>ST.US.US.FTNT</t>
  </si>
  <si>
    <t>FTNT.US</t>
  </si>
  <si>
    <t>BBG000BCMBG4</t>
  </si>
  <si>
    <t>US34959E1091</t>
  </si>
  <si>
    <t>34959E109</t>
  </si>
  <si>
    <t>FORTINET INC</t>
  </si>
  <si>
    <t>FTNT US EQUITY</t>
  </si>
  <si>
    <t>BBG00RJSB9N1</t>
  </si>
  <si>
    <t>IE00BL0L0D23</t>
  </si>
  <si>
    <t>BJVC739</t>
  </si>
  <si>
    <t>ST.GB.L.FTCS</t>
  </si>
  <si>
    <t>FIRST TRUST CAPITAL STRENGTH</t>
  </si>
  <si>
    <t>FTCS</t>
  </si>
  <si>
    <t>FTCS LN EQUITY</t>
  </si>
  <si>
    <t>BBG002Q1K485</t>
  </si>
  <si>
    <t>IE00B7452L46</t>
  </si>
  <si>
    <t>B7452L4</t>
  </si>
  <si>
    <t>ST.GB.L.FTAL</t>
  </si>
  <si>
    <t>SPDR FTSE UK ALL SHARE ACC</t>
  </si>
  <si>
    <t>FTAL</t>
  </si>
  <si>
    <t>FTAL LN EQUITY</t>
  </si>
  <si>
    <t>ZAE000066304</t>
  </si>
  <si>
    <t>ST.ZA.JO.FSR</t>
  </si>
  <si>
    <t>FIRSTRAND LTD</t>
  </si>
  <si>
    <t>FSR</t>
  </si>
  <si>
    <t>FSR SJ EQUITY</t>
  </si>
  <si>
    <t>FSJ.L</t>
  </si>
  <si>
    <t>GB0003395000</t>
  </si>
  <si>
    <t>0339500</t>
  </si>
  <si>
    <t>ST.GB.L.FSJ</t>
  </si>
  <si>
    <t>JAMES FISHER &amp; SONS PLC</t>
  </si>
  <si>
    <t>FSJ</t>
  </si>
  <si>
    <t>FSJ LN EQUITY</t>
  </si>
  <si>
    <t>BBG00FF5Y0Y3</t>
  </si>
  <si>
    <t>VN000000FRT7</t>
  </si>
  <si>
    <t>ST.VN.HN.FRT</t>
  </si>
  <si>
    <t>FPT DIGITAL RETAIL JSC</t>
  </si>
  <si>
    <t>FRT</t>
  </si>
  <si>
    <t>HANOI SE</t>
  </si>
  <si>
    <t>FRT VN EQUITY</t>
  </si>
  <si>
    <t>FRES.L</t>
  </si>
  <si>
    <t>GB00B2QPKJ12</t>
  </si>
  <si>
    <t>B2QPKJ1</t>
  </si>
  <si>
    <t>ST.GB.L.FRES</t>
  </si>
  <si>
    <t>FRESNILLO</t>
  </si>
  <si>
    <t>FRES</t>
  </si>
  <si>
    <t>FRES LN EQUITY</t>
  </si>
  <si>
    <t>FRCL.L</t>
  </si>
  <si>
    <t>GB0003466074</t>
  </si>
  <si>
    <t>0346607</t>
  </si>
  <si>
    <t>ST.GB.L.FRCL</t>
  </si>
  <si>
    <t>FOREIGN &amp; COLONIAL INVEST TR</t>
  </si>
  <si>
    <t>FRCL</t>
  </si>
  <si>
    <t>FRCL LN EQUITY</t>
  </si>
  <si>
    <t>GRS096003009</t>
  </si>
  <si>
    <t>ST.GR.GR.FOYRK</t>
  </si>
  <si>
    <t>FOURLIS SA</t>
  </si>
  <si>
    <t>FOYRK</t>
  </si>
  <si>
    <t>FOYRK GA EQUITY</t>
  </si>
  <si>
    <t>FOXT.L</t>
  </si>
  <si>
    <t>GB00BCKFY513</t>
  </si>
  <si>
    <t>BCKFY51</t>
  </si>
  <si>
    <t>ST.GB.L.FOXT</t>
  </si>
  <si>
    <t>FOXTONS GROUP PLC</t>
  </si>
  <si>
    <t>FOXT</t>
  </si>
  <si>
    <t>FOXT LN EQUITY</t>
  </si>
  <si>
    <t>FORT.L</t>
  </si>
  <si>
    <t>GB00BYYW3C20</t>
  </si>
  <si>
    <t>BYYW3C2</t>
  </si>
  <si>
    <t>ST.GB.L.FORT</t>
  </si>
  <si>
    <t>FORTERRA</t>
  </si>
  <si>
    <t>FORT</t>
  </si>
  <si>
    <t>FORT LN EQUITY</t>
  </si>
  <si>
    <t>US3444191064</t>
  </si>
  <si>
    <t>344419106</t>
  </si>
  <si>
    <t>ST.US.US.FMX</t>
  </si>
  <si>
    <t>FOMENTO ECONOMICO MEX-SP ADR</t>
  </si>
  <si>
    <t>MALT BEVERAGES</t>
  </si>
  <si>
    <t>FMX</t>
  </si>
  <si>
    <t>FMX US EQUITY</t>
  </si>
  <si>
    <t>BBG000DHXQT2</t>
  </si>
  <si>
    <t>DE0005785802</t>
  </si>
  <si>
    <t>ST.DE.DE.FME</t>
  </si>
  <si>
    <t>FRESENIUS MEDICAL CARE AG</t>
  </si>
  <si>
    <t>8090</t>
  </si>
  <si>
    <t>MISC HEALTH</t>
  </si>
  <si>
    <t>FME</t>
  </si>
  <si>
    <t>FME GY EQUITY</t>
  </si>
  <si>
    <t>BMG3597X1294</t>
  </si>
  <si>
    <t>ST.NO.I.FLOAT</t>
  </si>
  <si>
    <t>FLOATEL INTERNATIONAL</t>
  </si>
  <si>
    <t>FLOAT</t>
  </si>
  <si>
    <t>FLOAT NO EQUITY UNLI</t>
  </si>
  <si>
    <t>ST.NO.I.1997701D</t>
  </si>
  <si>
    <t>FLOAT INTERNATIONAL</t>
  </si>
  <si>
    <t>1997701D</t>
  </si>
  <si>
    <t>FLOAT NO EQUITY</t>
  </si>
  <si>
    <t>BBG00ZDPWZT8</t>
  </si>
  <si>
    <t>US33835G2057</t>
  </si>
  <si>
    <t>33835G205</t>
  </si>
  <si>
    <t>ST.RU.MM.FIXP</t>
  </si>
  <si>
    <t>FIX PRICE GROUP PLC-GDR REGS</t>
  </si>
  <si>
    <t>FIXP</t>
  </si>
  <si>
    <t>MICEX</t>
  </si>
  <si>
    <t>RUB</t>
  </si>
  <si>
    <t>FIXP RX EQUITY</t>
  </si>
  <si>
    <t>ST.GB.L.FIXP</t>
  </si>
  <si>
    <t>FIXP LN EQUITY</t>
  </si>
  <si>
    <t>BBG005VLTP73</t>
  </si>
  <si>
    <t>GB00BHZK8872</t>
  </si>
  <si>
    <t>BHZK887</t>
  </si>
  <si>
    <t>ST.GB.L.FIDIJPA</t>
  </si>
  <si>
    <t>FIDELITY INDEX JAPAN-P ACC</t>
  </si>
  <si>
    <t>FIDIJPA</t>
  </si>
  <si>
    <t>FIDIJPA LN EQUITY</t>
  </si>
  <si>
    <t>BBG003M3TC95</t>
  </si>
  <si>
    <t>MXCFFI0U0002</t>
  </si>
  <si>
    <t>ST.MX.MX.FIBRAMQ</t>
  </si>
  <si>
    <t>FIBRA MACQUARIE MEXICO</t>
  </si>
  <si>
    <t>FIBRAMQ</t>
  </si>
  <si>
    <t>FIBRAMQ MM EQUITY</t>
  </si>
  <si>
    <t>ST.US.US.FGR</t>
  </si>
  <si>
    <t>FGR</t>
  </si>
  <si>
    <t>FGR.US</t>
  </si>
  <si>
    <t>BBG000BC1SB5</t>
  </si>
  <si>
    <t>FR0000130452</t>
  </si>
  <si>
    <t>B13X013</t>
  </si>
  <si>
    <t>ST.FR.PA.FGR</t>
  </si>
  <si>
    <t>EIFFAGE</t>
  </si>
  <si>
    <t>FGR FP EQUITY</t>
  </si>
  <si>
    <t>FGP.L</t>
  </si>
  <si>
    <t>GB0003452173</t>
  </si>
  <si>
    <t>0345217</t>
  </si>
  <si>
    <t>ST.GB.L.FGP</t>
  </si>
  <si>
    <t>FIRSTGROUP PLC</t>
  </si>
  <si>
    <t>FGP</t>
  </si>
  <si>
    <t>FGP LN EQUITY</t>
  </si>
  <si>
    <t>BBG000CXYSZ6</t>
  </si>
  <si>
    <t>US3156161024</t>
  </si>
  <si>
    <t>315616102</t>
  </si>
  <si>
    <t>ST.US.US.FFIV</t>
  </si>
  <si>
    <t>F5 INC</t>
  </si>
  <si>
    <t>3576</t>
  </si>
  <si>
    <t>NETWORK EQUIP</t>
  </si>
  <si>
    <t>FFIV</t>
  </si>
  <si>
    <t>FFIV US EQUITY</t>
  </si>
  <si>
    <t>FEVR.L</t>
  </si>
  <si>
    <t>FEVR LN EQUITY</t>
  </si>
  <si>
    <t>GB00BRJ9BJ26</t>
  </si>
  <si>
    <t>BRJ9BJ2</t>
  </si>
  <si>
    <t>ST.GB.L.FEVR</t>
  </si>
  <si>
    <t>FEVERTREE DRINKS PLC</t>
  </si>
  <si>
    <t>FEVR</t>
  </si>
  <si>
    <t>FEV.L</t>
  </si>
  <si>
    <t>GB00BK1PKQ95</t>
  </si>
  <si>
    <t>BK1PKQ9</t>
  </si>
  <si>
    <t>ST.GB.L.FEV</t>
  </si>
  <si>
    <t>FIDELITY EUROPEAN VALUES PLC</t>
  </si>
  <si>
    <t>FEV</t>
  </si>
  <si>
    <t>FEV LN EQUITY</t>
  </si>
  <si>
    <t>FERG.L</t>
  </si>
  <si>
    <t>BBG00NZJ0JG0</t>
  </si>
  <si>
    <t>FERG LN EQUITY</t>
  </si>
  <si>
    <t>JE00BJVNSS43</t>
  </si>
  <si>
    <t>BJVNSS4</t>
  </si>
  <si>
    <t>ST.GB.L.FERG</t>
  </si>
  <si>
    <t>FERGUSON PLC</t>
  </si>
  <si>
    <t>FERG</t>
  </si>
  <si>
    <t>BBG01H0DF657</t>
  </si>
  <si>
    <t>NL0015001FS8</t>
  </si>
  <si>
    <t>BRS7CF0</t>
  </si>
  <si>
    <t>ST.ES.MC.FER</t>
  </si>
  <si>
    <t>FERROVIAL SE</t>
  </si>
  <si>
    <t>FER</t>
  </si>
  <si>
    <t>FER SM EQUITY</t>
  </si>
  <si>
    <t>FENR.L</t>
  </si>
  <si>
    <t>GB0003345054</t>
  </si>
  <si>
    <t>0334505</t>
  </si>
  <si>
    <t>ST.GB.L.FENR</t>
  </si>
  <si>
    <t>FENNER PLC</t>
  </si>
  <si>
    <t>FENR</t>
  </si>
  <si>
    <t>FENR LN EQUITY</t>
  </si>
  <si>
    <t>FDSA.L</t>
  </si>
  <si>
    <t>GB0007590234</t>
  </si>
  <si>
    <t>0759023</t>
  </si>
  <si>
    <t>ST.GB.L.FDSA</t>
  </si>
  <si>
    <t>FIDESSA GROUP PLC</t>
  </si>
  <si>
    <t>FDSA</t>
  </si>
  <si>
    <t>FDSA LN EQUITY</t>
  </si>
  <si>
    <t>FDM.L</t>
  </si>
  <si>
    <t>BBG006NCLM11</t>
  </si>
  <si>
    <t>FDM LN EQUITY</t>
  </si>
  <si>
    <t>GB00BLWDVP51</t>
  </si>
  <si>
    <t>BLWDVP5</t>
  </si>
  <si>
    <t>ST.GB.L.FDM</t>
  </si>
  <si>
    <t>FDM GROUP HOLDINGS PLC</t>
  </si>
  <si>
    <t>FDM</t>
  </si>
  <si>
    <t>FCSS.L</t>
  </si>
  <si>
    <t>GB00B62Z3C74</t>
  </si>
  <si>
    <t>B62Z3C7</t>
  </si>
  <si>
    <t>ST.GB.L.FCSS</t>
  </si>
  <si>
    <t>FIDELITY CHINA SPECIAL SITUA</t>
  </si>
  <si>
    <t>FCSS</t>
  </si>
  <si>
    <t>FCSS LN EQUITY</t>
  </si>
  <si>
    <t>FCS.L</t>
  </si>
  <si>
    <t>GB0000175058</t>
  </si>
  <si>
    <t>0017505</t>
  </si>
  <si>
    <t>ST.GB.L.FCS</t>
  </si>
  <si>
    <t>F&amp;C GLOBAL SMALLER COMPANIES</t>
  </si>
  <si>
    <t>FCS</t>
  </si>
  <si>
    <t>FCS LN EQUITY</t>
  </si>
  <si>
    <t>FCPT.L</t>
  </si>
  <si>
    <t>GG00B4ZPCJ00</t>
  </si>
  <si>
    <t>B4ZPCJ0</t>
  </si>
  <si>
    <t>ST.GB.L.FCPT</t>
  </si>
  <si>
    <t>F&amp;C COMMERCIAL PROPERTY TRUS</t>
  </si>
  <si>
    <t>FCPT</t>
  </si>
  <si>
    <t>FCPT LN EQUITY</t>
  </si>
  <si>
    <t>FAN.L</t>
  </si>
  <si>
    <t>FAN LN EQUITY</t>
  </si>
  <si>
    <t>GB00BN3ZZ526</t>
  </si>
  <si>
    <t>BN3ZZ52</t>
  </si>
  <si>
    <t>ST.GB.L.FAN</t>
  </si>
  <si>
    <t>VOLUTION GROUP PLC</t>
  </si>
  <si>
    <t>FAN</t>
  </si>
  <si>
    <t>EZJ.L</t>
  </si>
  <si>
    <t>GB00B7KR2P84</t>
  </si>
  <si>
    <t>B7KR2P8</t>
  </si>
  <si>
    <t>ST.GB.L.EZJ</t>
  </si>
  <si>
    <t>EASYJET PLC</t>
  </si>
  <si>
    <t>EZJ</t>
  </si>
  <si>
    <t>EZJ LN EQUITY</t>
  </si>
  <si>
    <t>BBG0027F7RQ9</t>
  </si>
  <si>
    <t>SA12U0RHUHH8</t>
  </si>
  <si>
    <t>ST.SA.SE.EXTRA</t>
  </si>
  <si>
    <t>UNITED ELECTRONICS CO</t>
  </si>
  <si>
    <t>EXTRA</t>
  </si>
  <si>
    <t>EXTRA AB EQUITY</t>
  </si>
  <si>
    <t>EXPN.L</t>
  </si>
  <si>
    <t>EXPN LN EQUITY</t>
  </si>
  <si>
    <t>GB00B19NLV48</t>
  </si>
  <si>
    <t>B19NLV4</t>
  </si>
  <si>
    <t>ST.GB.L.EXPN</t>
  </si>
  <si>
    <t>EXPERIAN PLC</t>
  </si>
  <si>
    <t>EXPN</t>
  </si>
  <si>
    <t>EXO.L</t>
  </si>
  <si>
    <t>GB00BKY7HG11</t>
  </si>
  <si>
    <t>BKY7HG1</t>
  </si>
  <si>
    <t>ST.GB.L.EXO</t>
  </si>
  <si>
    <t>EXOVA GROUP PLC</t>
  </si>
  <si>
    <t>EXO</t>
  </si>
  <si>
    <t>EXO LN EQUITY</t>
  </si>
  <si>
    <t>BBG000CPYXX4</t>
  </si>
  <si>
    <t>INE302A01020</t>
  </si>
  <si>
    <t>ST.IN.NS.EXID</t>
  </si>
  <si>
    <t>EXIDE INDUSTRIES LTD</t>
  </si>
  <si>
    <t>EXID</t>
  </si>
  <si>
    <t>EXID IN EQUITY</t>
  </si>
  <si>
    <t>EXI.L</t>
  </si>
  <si>
    <t>IM00B58FMW76</t>
  </si>
  <si>
    <t>B58FMW7</t>
  </si>
  <si>
    <t>ST.GB.L.EXI</t>
  </si>
  <si>
    <t>EXILLON ENERGY PLC</t>
  </si>
  <si>
    <t>EXI</t>
  </si>
  <si>
    <t>EXI LN EQUITY</t>
  </si>
  <si>
    <t>EXAS.O</t>
  </si>
  <si>
    <t>BBG000CWM698</t>
  </si>
  <si>
    <t>EXAS UR EQUITY</t>
  </si>
  <si>
    <t>US30063P1057</t>
  </si>
  <si>
    <t>2719951</t>
  </si>
  <si>
    <t>30063P105</t>
  </si>
  <si>
    <t>ST.US.US.EXAS</t>
  </si>
  <si>
    <t>EXACT SCIENCES CORP</t>
  </si>
  <si>
    <t>EXAS</t>
  </si>
  <si>
    <t>EWY</t>
  </si>
  <si>
    <t>BBG000CDKWX8</t>
  </si>
  <si>
    <t>EWY US EQUITY</t>
  </si>
  <si>
    <t>US4642867729</t>
  </si>
  <si>
    <t>2592561</t>
  </si>
  <si>
    <t>464286772</t>
  </si>
  <si>
    <t>ST.US.US.EWY</t>
  </si>
  <si>
    <t>ISHARES MSCI SOUTH KOREA ETF</t>
  </si>
  <si>
    <t>EWT</t>
  </si>
  <si>
    <t>BBG000CJLQ12</t>
  </si>
  <si>
    <t>EWT US EQUITY</t>
  </si>
  <si>
    <t>US46434G7723</t>
  </si>
  <si>
    <t>BDR79W9</t>
  </si>
  <si>
    <t>46434G772</t>
  </si>
  <si>
    <t>ST.US.US.EWT</t>
  </si>
  <si>
    <t>ISHARES MSCI TAIWAN ETF</t>
  </si>
  <si>
    <t>BBG0191PNY11</t>
  </si>
  <si>
    <t>IE000MLMNYS0</t>
  </si>
  <si>
    <t>BNZGC63</t>
  </si>
  <si>
    <t>ST.GB.L.EWSP</t>
  </si>
  <si>
    <t>ISHARES S&amp;P500 EQ WT USD ACC</t>
  </si>
  <si>
    <t>EWSP</t>
  </si>
  <si>
    <t>EWSP LN EQUITY</t>
  </si>
  <si>
    <t>EW</t>
  </si>
  <si>
    <t>BBG000BRXP69</t>
  </si>
  <si>
    <t>EW US EQUITY</t>
  </si>
  <si>
    <t>US28176E1082</t>
  </si>
  <si>
    <t>2567116</t>
  </si>
  <si>
    <t>28176E108</t>
  </si>
  <si>
    <t>ST.US.US.EW</t>
  </si>
  <si>
    <t>EDWARDS LIFESCIENCES CORP</t>
  </si>
  <si>
    <t>EVR.L</t>
  </si>
  <si>
    <t>GB00B71N6K86</t>
  </si>
  <si>
    <t>B71N6K8</t>
  </si>
  <si>
    <t>ST.GB.L.EVR</t>
  </si>
  <si>
    <t>EVRAZ PLC</t>
  </si>
  <si>
    <t>EVR</t>
  </si>
  <si>
    <t>EVR LN EQUITY</t>
  </si>
  <si>
    <t>EUSP.L</t>
  </si>
  <si>
    <t>EUSP LN EQUITY</t>
  </si>
  <si>
    <t>GB00BFG35570</t>
  </si>
  <si>
    <t>BFG3557</t>
  </si>
  <si>
    <t>ST.GB.L.EUSP</t>
  </si>
  <si>
    <t>EU SUPPLY PLC</t>
  </si>
  <si>
    <t>EUSP</t>
  </si>
  <si>
    <t>GRS323003012</t>
  </si>
  <si>
    <t>ST.GR.GR.EUROB</t>
  </si>
  <si>
    <t>EUROBANK ERGASIAS SERVICES A</t>
  </si>
  <si>
    <t>EUROB</t>
  </si>
  <si>
    <t>EUROB GA EQUITY</t>
  </si>
  <si>
    <t>EUC.AX</t>
  </si>
  <si>
    <t>EUC AU EQUITY</t>
  </si>
  <si>
    <t>AU000000EUC9</t>
  </si>
  <si>
    <t>BZ30960</t>
  </si>
  <si>
    <t>ST.AU.AX.EUC</t>
  </si>
  <si>
    <t>EUROPEAN COBALT LTD</t>
  </si>
  <si>
    <t>EUC</t>
  </si>
  <si>
    <t>ETO.L</t>
  </si>
  <si>
    <t>CA29382B1022</t>
  </si>
  <si>
    <t>B3XDDH4</t>
  </si>
  <si>
    <t>ST.GB.L.ETO</t>
  </si>
  <si>
    <t>ENTERTAINMENT ONE LTD</t>
  </si>
  <si>
    <t>ETO</t>
  </si>
  <si>
    <t>ETO LN EQUITY</t>
  </si>
  <si>
    <t>BBG003DKJ5C9</t>
  </si>
  <si>
    <t>INE758T01015</t>
  </si>
  <si>
    <t>ST.IN.NS.ZOMATO</t>
  </si>
  <si>
    <t>ETERNAL LTD</t>
  </si>
  <si>
    <t>ETERNAL</t>
  </si>
  <si>
    <t>ETERNAL IN EQUITY</t>
  </si>
  <si>
    <t>ESUR.L</t>
  </si>
  <si>
    <t>GB00B8KJH563</t>
  </si>
  <si>
    <t>B8KJH56</t>
  </si>
  <si>
    <t>ST.GB.L.ESUR</t>
  </si>
  <si>
    <t>ESURE GROUP PLC</t>
  </si>
  <si>
    <t>ESUR</t>
  </si>
  <si>
    <t>ESUR LN EQUITY</t>
  </si>
  <si>
    <t>BBG014527H41</t>
  </si>
  <si>
    <t>BMG3163K1137</t>
  </si>
  <si>
    <t>BMFSHK1</t>
  </si>
  <si>
    <t>ST.GB.L.ESOZ</t>
  </si>
  <si>
    <t>EPE SPECIAL OPPORTUNITIE-ZDP</t>
  </si>
  <si>
    <t>ESOZ</t>
  </si>
  <si>
    <t>ESOZ LN EQUITY</t>
  </si>
  <si>
    <t>BBG000KWM0P4</t>
  </si>
  <si>
    <t>BMG3163K1053</t>
  </si>
  <si>
    <t>BYW49X3</t>
  </si>
  <si>
    <t>ST.GB.L.ESO</t>
  </si>
  <si>
    <t>EPE SPECIAL OPPORTUNITIES LT</t>
  </si>
  <si>
    <t>ESO</t>
  </si>
  <si>
    <t>ESO LN EQUITY</t>
  </si>
  <si>
    <t>ESNT.L</t>
  </si>
  <si>
    <t>GB00B0744359</t>
  </si>
  <si>
    <t>B074435</t>
  </si>
  <si>
    <t>ST.GB.L.ESNT</t>
  </si>
  <si>
    <t>ESSENTRA PLC</t>
  </si>
  <si>
    <t>ESNT</t>
  </si>
  <si>
    <t>ESNT LN EQUITY</t>
  </si>
  <si>
    <t>BBG011M04854</t>
  </si>
  <si>
    <t>IE00BNTVVR89</t>
  </si>
  <si>
    <t>BMTR0P0</t>
  </si>
  <si>
    <t>ST.GB.L.ESGO</t>
  </si>
  <si>
    <t>HAN ESG MINING UCTIS ETF</t>
  </si>
  <si>
    <t>ESGO</t>
  </si>
  <si>
    <t>ESGO LN EQUITY</t>
  </si>
  <si>
    <t>BBG000BQ87N0</t>
  </si>
  <si>
    <t>US30040W1080</t>
  </si>
  <si>
    <t>30040W108</t>
  </si>
  <si>
    <t>ST.US.US.ES</t>
  </si>
  <si>
    <t>EVERSOURCE ENERGY</t>
  </si>
  <si>
    <t>4911</t>
  </si>
  <si>
    <t>ES US EQUITY</t>
  </si>
  <si>
    <t>ERM.L</t>
  </si>
  <si>
    <t>GB0006886666</t>
  </si>
  <si>
    <t>0688666</t>
  </si>
  <si>
    <t>ST.GB.L.ERM</t>
  </si>
  <si>
    <t>EUROMONEY INSTL INVESTOR PLC</t>
  </si>
  <si>
    <t>ERM</t>
  </si>
  <si>
    <t>ERM LN EQUITY</t>
  </si>
  <si>
    <t>EPWN.L</t>
  </si>
  <si>
    <t>EPWN LN EQUITY</t>
  </si>
  <si>
    <t>GB00BNGY4Y86</t>
  </si>
  <si>
    <t>BNGY4Y8</t>
  </si>
  <si>
    <t>ST.GB.L.EPWN</t>
  </si>
  <si>
    <t>EPWIN GROUP PLC</t>
  </si>
  <si>
    <t>EPWN</t>
  </si>
  <si>
    <t>EPR.OL</t>
  </si>
  <si>
    <t>EPR NO EQUITY</t>
  </si>
  <si>
    <t>NO0010735343</t>
  </si>
  <si>
    <t>BZ07696</t>
  </si>
  <si>
    <t>ST.NO.OL.EPR</t>
  </si>
  <si>
    <t>EUROPRIS ASA</t>
  </si>
  <si>
    <t>EPR</t>
  </si>
  <si>
    <t>ENQ.L</t>
  </si>
  <si>
    <t>GB00B635TG28</t>
  </si>
  <si>
    <t>B635TG2</t>
  </si>
  <si>
    <t>ST.GB.L.ENQ</t>
  </si>
  <si>
    <t>ENQUEST PLC</t>
  </si>
  <si>
    <t>ENQ</t>
  </si>
  <si>
    <t>ENET.L</t>
  </si>
  <si>
    <t>ENET LN EQUITY</t>
  </si>
  <si>
    <t>IL0011410359</t>
  </si>
  <si>
    <t>BF2B834</t>
  </si>
  <si>
    <t>ST.GB.L.ENET</t>
  </si>
  <si>
    <t>ETHERNITY NETWORKS LTD</t>
  </si>
  <si>
    <t>ENET</t>
  </si>
  <si>
    <t>EMQQ.L</t>
  </si>
  <si>
    <t>BBG00M14JTJ7</t>
  </si>
  <si>
    <t>IE00BFYN8Y92</t>
  </si>
  <si>
    <t>BYVJ906</t>
  </si>
  <si>
    <t>ST.GB.L.EMQQ</t>
  </si>
  <si>
    <t>EM INTRNET &amp; ECOMM UCITS ETF</t>
  </si>
  <si>
    <t>EMQQ</t>
  </si>
  <si>
    <t>EMQQ LN EQUITY</t>
  </si>
  <si>
    <t>EMIS.L</t>
  </si>
  <si>
    <t>GB00B61D1Y04</t>
  </si>
  <si>
    <t>B61D1Y0</t>
  </si>
  <si>
    <t>ST.GB.L.EMIS</t>
  </si>
  <si>
    <t>EMIS GROUP PLC</t>
  </si>
  <si>
    <t>EMIS</t>
  </si>
  <si>
    <t>EMIS LN EQUITY</t>
  </si>
  <si>
    <t>EMG.L</t>
  </si>
  <si>
    <t>GB00B83VD954</t>
  </si>
  <si>
    <t>B83VD95</t>
  </si>
  <si>
    <t>ST.GB.L.EMG</t>
  </si>
  <si>
    <t>MAN GROUP PLC</t>
  </si>
  <si>
    <t>EMG</t>
  </si>
  <si>
    <t>EMG LN EQUITY</t>
  </si>
  <si>
    <t>ELTA.L</t>
  </si>
  <si>
    <t>GB0003085445</t>
  </si>
  <si>
    <t>0308544</t>
  </si>
  <si>
    <t>ST.GB.L.ELTA</t>
  </si>
  <si>
    <t>ELECTRA PRIVATE EQUITY PLC</t>
  </si>
  <si>
    <t>ELTA</t>
  </si>
  <si>
    <t>ELTA LN EQUITY</t>
  </si>
  <si>
    <t>ELM.L</t>
  </si>
  <si>
    <t>GB0002418548</t>
  </si>
  <si>
    <t>0241854</t>
  </si>
  <si>
    <t>ST.GB.L.ELM</t>
  </si>
  <si>
    <t>ELEMENTIS PLC</t>
  </si>
  <si>
    <t>ELM</t>
  </si>
  <si>
    <t>ELM LN EQUITY</t>
  </si>
  <si>
    <t>EL</t>
  </si>
  <si>
    <t>EL US EQUITY</t>
  </si>
  <si>
    <t>US5184391044</t>
  </si>
  <si>
    <t>2320524</t>
  </si>
  <si>
    <t>518439104</t>
  </si>
  <si>
    <t>ST.US.US.EL</t>
  </si>
  <si>
    <t>ESTEE LAUDER COMPANIES-CL A</t>
  </si>
  <si>
    <t>BBG015XJLWD1</t>
  </si>
  <si>
    <t>IE0004MHLRC7</t>
  </si>
  <si>
    <t>ST.IE.I.EIPGEDE</t>
  </si>
  <si>
    <t>EPIC GLOBAL EQUITY FD-DEURA</t>
  </si>
  <si>
    <t>EIPGEDE</t>
  </si>
  <si>
    <t>EIPGEDE ID EQUITY</t>
  </si>
  <si>
    <t>BBG015XJS696</t>
  </si>
  <si>
    <t>IE000GZ10OC0</t>
  </si>
  <si>
    <t>ST.IE.I.EIPGEBU</t>
  </si>
  <si>
    <t>EPIC GLOBAL EQUITY FD-BUSDA</t>
  </si>
  <si>
    <t>EIPGEBU</t>
  </si>
  <si>
    <t>EIPGEBU ID EQUITY</t>
  </si>
  <si>
    <t>EIG.L</t>
  </si>
  <si>
    <t>GB00B1L8B624</t>
  </si>
  <si>
    <t>B1L8B62</t>
  </si>
  <si>
    <t>ST.GB.L.EIG</t>
  </si>
  <si>
    <t>EI GROUP PLC</t>
  </si>
  <si>
    <t>EIG</t>
  </si>
  <si>
    <t>EIG LN EQUITY</t>
  </si>
  <si>
    <t>EFM.L</t>
  </si>
  <si>
    <t>GB0002945029</t>
  </si>
  <si>
    <t>0294502</t>
  </si>
  <si>
    <t>ST.GB.L.EFM</t>
  </si>
  <si>
    <t>EDINBURGH DRAGON TRUST PLC</t>
  </si>
  <si>
    <t>EFM</t>
  </si>
  <si>
    <t>EFM LN EQUITY</t>
  </si>
  <si>
    <t>BBG000N8GVJ0</t>
  </si>
  <si>
    <t>EGS305I1C011</t>
  </si>
  <si>
    <t>ST.EG.EG.EFID</t>
  </si>
  <si>
    <t>EDITA FOOD INDUSTRIES SAE</t>
  </si>
  <si>
    <t>EFID</t>
  </si>
  <si>
    <t>EGYPTIAN X</t>
  </si>
  <si>
    <t>EGP</t>
  </si>
  <si>
    <t>EFID EY EQUITY</t>
  </si>
  <si>
    <t>BBG003GQFW01</t>
  </si>
  <si>
    <t>IE00B8L77L59</t>
  </si>
  <si>
    <t>B8L77L5</t>
  </si>
  <si>
    <t>ST.IE.UN.EEADTBU</t>
  </si>
  <si>
    <t>EPIC FINANCIAL TRENDS-B USD</t>
  </si>
  <si>
    <t>EEADTBU</t>
  </si>
  <si>
    <t>EEADTBU ID EQUITY</t>
  </si>
  <si>
    <t>BBG003GQFPM2</t>
  </si>
  <si>
    <t>EEADTAU ID EQUITY</t>
  </si>
  <si>
    <t>IE00B86V3N61</t>
  </si>
  <si>
    <t>B86V3N6</t>
  </si>
  <si>
    <t>ST.IE.I.EEADTAU</t>
  </si>
  <si>
    <t>EPIC FINANCIAL TRENDS-A USD</t>
  </si>
  <si>
    <t>EEADTAU</t>
  </si>
  <si>
    <t>BBG003GQFVM9</t>
  </si>
  <si>
    <t>EEADTAS ID EQUITY</t>
  </si>
  <si>
    <t>IE00B8NCXV05</t>
  </si>
  <si>
    <t>B8NCXV0</t>
  </si>
  <si>
    <t>ST.IE.I.EEADTAS</t>
  </si>
  <si>
    <t>GARRAWAY FINAN TRENDS-A GBP</t>
  </si>
  <si>
    <t>EEADTAS</t>
  </si>
  <si>
    <t>EDIN.L</t>
  </si>
  <si>
    <t>GB0003052338</t>
  </si>
  <si>
    <t>0305233</t>
  </si>
  <si>
    <t>ST.GB.L.EDIN</t>
  </si>
  <si>
    <t>EDINBURGH INVESTMENT TRUST</t>
  </si>
  <si>
    <t>EDIN</t>
  </si>
  <si>
    <t>EDIN LN EQUITY</t>
  </si>
  <si>
    <t>BBG00YSXS6B6</t>
  </si>
  <si>
    <t>IE00BND75478</t>
  </si>
  <si>
    <t>ST.IE.I.EDENGNR</t>
  </si>
  <si>
    <t>ARDAN UCIT-EDEN GB NATR-IGBP</t>
  </si>
  <si>
    <t>EDENGNR</t>
  </si>
  <si>
    <t>EDENGNR ID EQUITY</t>
  </si>
  <si>
    <t>ECM.L</t>
  </si>
  <si>
    <t>GB0003096442</t>
  </si>
  <si>
    <t>0309644</t>
  </si>
  <si>
    <t>ST.GB.L.ECM</t>
  </si>
  <si>
    <t>ELECTROCOMPONENTS PLC</t>
  </si>
  <si>
    <t>ECM</t>
  </si>
  <si>
    <t>ECM LN EQUITY</t>
  </si>
  <si>
    <t>BBG000BHKYH4</t>
  </si>
  <si>
    <t>US2788651006</t>
  </si>
  <si>
    <t>278865100</t>
  </si>
  <si>
    <t>ST.US.US.ECL</t>
  </si>
  <si>
    <t>ECOLAB INC</t>
  </si>
  <si>
    <t>ECL</t>
  </si>
  <si>
    <t>ECL US EQUITY</t>
  </si>
  <si>
    <t>BBG00849W0J2</t>
  </si>
  <si>
    <t>LU1128910566</t>
  </si>
  <si>
    <t>BYZWB05</t>
  </si>
  <si>
    <t>ST.LU.LU.DYNPMDG</t>
  </si>
  <si>
    <t>BKRSTLL GLBL PRECIOUS MTL DG</t>
  </si>
  <si>
    <t>DYNPMDG</t>
  </si>
  <si>
    <t>DYNPMDG LX EQUITY</t>
  </si>
  <si>
    <t>DVO.L</t>
  </si>
  <si>
    <t>GB0002670437</t>
  </si>
  <si>
    <t>0267043</t>
  </si>
  <si>
    <t>ST.GB.L.DVO</t>
  </si>
  <si>
    <t>DEVRO PLC</t>
  </si>
  <si>
    <t>DVO</t>
  </si>
  <si>
    <t>DVO LN EQUITY</t>
  </si>
  <si>
    <t>DUE.DE</t>
  </si>
  <si>
    <t>DUE GR EQUITY</t>
  </si>
  <si>
    <t>DE0005565204</t>
  </si>
  <si>
    <t>5119901</t>
  </si>
  <si>
    <t>ST.DE.DE.DUE</t>
  </si>
  <si>
    <t>DUERR AG</t>
  </si>
  <si>
    <t>DUE</t>
  </si>
  <si>
    <t>DTY.L</t>
  </si>
  <si>
    <t>GB00BRB37M78</t>
  </si>
  <si>
    <t>BRB37M7</t>
  </si>
  <si>
    <t>ST.GB.L.DTY</t>
  </si>
  <si>
    <t>DIGNITY PLC</t>
  </si>
  <si>
    <t>DTY</t>
  </si>
  <si>
    <t>DTY LN EQUITY</t>
  </si>
  <si>
    <t>ST.US.US.DT2</t>
  </si>
  <si>
    <t>DT</t>
  </si>
  <si>
    <t>ST.US.US.DT</t>
  </si>
  <si>
    <t>DT.US</t>
  </si>
  <si>
    <t>BBG00PNN7C40</t>
  </si>
  <si>
    <t>US2681501092</t>
  </si>
  <si>
    <t>BJV2RD9</t>
  </si>
  <si>
    <t>268150109</t>
  </si>
  <si>
    <t>DYNATRACE INC</t>
  </si>
  <si>
    <t>DT US EQUITY</t>
  </si>
  <si>
    <t>ZAE000022331</t>
  </si>
  <si>
    <t>ST.ZA.JO.DSY</t>
  </si>
  <si>
    <t>DISCOVERY LTD</t>
  </si>
  <si>
    <t>DSY</t>
  </si>
  <si>
    <t>DSY SJ EQUITY</t>
  </si>
  <si>
    <t>DSNO.ST</t>
  </si>
  <si>
    <t>BBG00Z8W4L66</t>
  </si>
  <si>
    <t>SE0015657853</t>
  </si>
  <si>
    <t>BKY83P5</t>
  </si>
  <si>
    <t>ST.SE.ST.DSNO</t>
  </si>
  <si>
    <t>DESENIO GROUP AB</t>
  </si>
  <si>
    <t>DSNO</t>
  </si>
  <si>
    <t>DSNO SS EQUITY</t>
  </si>
  <si>
    <t>DRX.L</t>
  </si>
  <si>
    <t>GB00B1VNSX38</t>
  </si>
  <si>
    <t>B1VNSX3</t>
  </si>
  <si>
    <t>ST.GB.L.DRX</t>
  </si>
  <si>
    <t>DRAX GROUP PLC</t>
  </si>
  <si>
    <t>DRX</t>
  </si>
  <si>
    <t>DRX LN EQUITY</t>
  </si>
  <si>
    <t>BBG00K5SKNZ7</t>
  </si>
  <si>
    <t>IE00BDZVHC96</t>
  </si>
  <si>
    <t>BDZVHC9</t>
  </si>
  <si>
    <t>ST.GB.L.DPYG</t>
  </si>
  <si>
    <t>ISHARES DVL PRPTY YLD GBP-HD</t>
  </si>
  <si>
    <t>DPYG</t>
  </si>
  <si>
    <t>DPYG LN EQUITY</t>
  </si>
  <si>
    <t>DPS</t>
  </si>
  <si>
    <t>US26138E1091</t>
  </si>
  <si>
    <t>B2QW0Z8</t>
  </si>
  <si>
    <t>26138E109</t>
  </si>
  <si>
    <t>ST.US.US.DPS</t>
  </si>
  <si>
    <t>DR PEPPER SNAPPLE GROUP INC</t>
  </si>
  <si>
    <t>DPS US EQUITY</t>
  </si>
  <si>
    <t>DPLM.L</t>
  </si>
  <si>
    <t>GB0001826634</t>
  </si>
  <si>
    <t>0182663</t>
  </si>
  <si>
    <t>ST.GB.L.DPLM</t>
  </si>
  <si>
    <t>DIPLOMA PLC</t>
  </si>
  <si>
    <t>DPLM</t>
  </si>
  <si>
    <t>DPLM LN EQUITY</t>
  </si>
  <si>
    <t>DPH.L</t>
  </si>
  <si>
    <t>GB0009633180</t>
  </si>
  <si>
    <t>0963318</t>
  </si>
  <si>
    <t>ST.GB.L.DPH</t>
  </si>
  <si>
    <t>DECHRA PHARMACEUTICALS PLC</t>
  </si>
  <si>
    <t>DPH</t>
  </si>
  <si>
    <t>DPH LN EQUITY</t>
  </si>
  <si>
    <t>BBG000BHB3M6</t>
  </si>
  <si>
    <t>US2600031080</t>
  </si>
  <si>
    <t>260003108</t>
  </si>
  <si>
    <t>ST.US.US.DOV</t>
  </si>
  <si>
    <t>DOVER CORP</t>
  </si>
  <si>
    <t>3530</t>
  </si>
  <si>
    <t>MACH &amp; EQUIP</t>
  </si>
  <si>
    <t>DOV</t>
  </si>
  <si>
    <t>DOV US EQUITY</t>
  </si>
  <si>
    <t>DOM.L</t>
  </si>
  <si>
    <t>DOM LN EQUITY</t>
  </si>
  <si>
    <t>GB00BYN59130</t>
  </si>
  <si>
    <t>BYN5913</t>
  </si>
  <si>
    <t>ST.GB.L.DOM</t>
  </si>
  <si>
    <t>DOMINO S PIZZA GROUP PLC</t>
  </si>
  <si>
    <t>DOF.OL</t>
  </si>
  <si>
    <t>DOF NO EQUITY</t>
  </si>
  <si>
    <t>NO0010070063</t>
  </si>
  <si>
    <t>4525208</t>
  </si>
  <si>
    <t>ST.NO.OL.DOF</t>
  </si>
  <si>
    <t>DOF ASA</t>
  </si>
  <si>
    <t>DOF</t>
  </si>
  <si>
    <t>DOCT.L</t>
  </si>
  <si>
    <t>BBG00PLK81R6</t>
  </si>
  <si>
    <t>DOCT LN EQUITY</t>
  </si>
  <si>
    <t>IE00BK5BC677</t>
  </si>
  <si>
    <t>BKF3JJ5</t>
  </si>
  <si>
    <t>ST.GB.L.DOCT</t>
  </si>
  <si>
    <t>L&amp;G HEALTHCR BRKTH UCITS ETF</t>
  </si>
  <si>
    <t>DOCT</t>
  </si>
  <si>
    <t>DNORD DC EQUITY</t>
  </si>
  <si>
    <t>DK0060083210</t>
  </si>
  <si>
    <t>B1WP656</t>
  </si>
  <si>
    <t>ST.DK.CO.DNORD</t>
  </si>
  <si>
    <t>D/S NORDEN</t>
  </si>
  <si>
    <t>DNORD</t>
  </si>
  <si>
    <t>DNLM.L</t>
  </si>
  <si>
    <t>DNLM LN EQUITY</t>
  </si>
  <si>
    <t>GB00B1CKQ739</t>
  </si>
  <si>
    <t>B1CKQ73</t>
  </si>
  <si>
    <t>ST.GB.L.DNLM</t>
  </si>
  <si>
    <t>DUNELM GROUP PLC</t>
  </si>
  <si>
    <t>DNLM</t>
  </si>
  <si>
    <t>BBG004SG8275</t>
  </si>
  <si>
    <t>DNA3 LN EQUITY</t>
  </si>
  <si>
    <t>GG00B92LHN58</t>
  </si>
  <si>
    <t>B92LHN5</t>
  </si>
  <si>
    <t>ST.GB.L.DNA3</t>
  </si>
  <si>
    <t>DORIC NIMROD AIR THREE LTD</t>
  </si>
  <si>
    <t>DNA3</t>
  </si>
  <si>
    <t>BBG001WPK842</t>
  </si>
  <si>
    <t>GG00B3Z62522</t>
  </si>
  <si>
    <t>B3Z6252</t>
  </si>
  <si>
    <t>ST.GB.L.DNA2</t>
  </si>
  <si>
    <t>DORIC NIMROD AIR TWO LTD</t>
  </si>
  <si>
    <t>DNA2</t>
  </si>
  <si>
    <t>DNA2 LN EQUITY</t>
  </si>
  <si>
    <t>DMGT.L</t>
  </si>
  <si>
    <t>GB0009457366</t>
  </si>
  <si>
    <t>0945736</t>
  </si>
  <si>
    <t>ST.GB.L.DMGT</t>
  </si>
  <si>
    <t>DAILY MAIL&amp;GENERAL TST-A NV</t>
  </si>
  <si>
    <t>DMGT</t>
  </si>
  <si>
    <t>DMGT LN EQUITY</t>
  </si>
  <si>
    <t>BBG018QYSKF7</t>
  </si>
  <si>
    <t>LI1192159427</t>
  </si>
  <si>
    <t>BP9LL05</t>
  </si>
  <si>
    <t>ST.LI.UN.DMAIFGB</t>
  </si>
  <si>
    <t>ANT UCITS-DIV ML ASS INC-ID</t>
  </si>
  <si>
    <t>DMAIFGB</t>
  </si>
  <si>
    <t>DMAIFGB LE EQUITY</t>
  </si>
  <si>
    <t>ST.US.US.DLTR2</t>
  </si>
  <si>
    <t>DLTR</t>
  </si>
  <si>
    <t>ST.US.US.DLTR</t>
  </si>
  <si>
    <t>DLTR.US</t>
  </si>
  <si>
    <t>BBG000BSC0K9</t>
  </si>
  <si>
    <t>US2567461080</t>
  </si>
  <si>
    <t>2272476</t>
  </si>
  <si>
    <t>256746108</t>
  </si>
  <si>
    <t>DOLLAR TREE INC</t>
  </si>
  <si>
    <t>5331</t>
  </si>
  <si>
    <t>VARIETY STORE</t>
  </si>
  <si>
    <t>DLTR US EQUITY</t>
  </si>
  <si>
    <t>DLN.L</t>
  </si>
  <si>
    <t>GB0002652740</t>
  </si>
  <si>
    <t>0265274</t>
  </si>
  <si>
    <t>ST.GB.L.DLN</t>
  </si>
  <si>
    <t>DERWENT LONDON PLC</t>
  </si>
  <si>
    <t>DLN</t>
  </si>
  <si>
    <t>DLN LN EQUITY</t>
  </si>
  <si>
    <t>DLG.L</t>
  </si>
  <si>
    <t>GB00BY9D0Y18</t>
  </si>
  <si>
    <t>BY9D0Y1</t>
  </si>
  <si>
    <t>ST.GB.L.DLG</t>
  </si>
  <si>
    <t>DIRECT LINE INSURANCE GROUP</t>
  </si>
  <si>
    <t>DLG</t>
  </si>
  <si>
    <t>DLG LN EQUITY</t>
  </si>
  <si>
    <t>BBG000FCPPW8</t>
  </si>
  <si>
    <t>IE0000527006</t>
  </si>
  <si>
    <t>0052700</t>
  </si>
  <si>
    <t>ST.IE.I.DLE</t>
  </si>
  <si>
    <t>DATALEX PLC</t>
  </si>
  <si>
    <t>DLE</t>
  </si>
  <si>
    <t>DLE ID EQUITY</t>
  </si>
  <si>
    <t>DLAR.L</t>
  </si>
  <si>
    <t>GB00B3DGH821</t>
  </si>
  <si>
    <t>B3DGH82</t>
  </si>
  <si>
    <t>ST.GB.L.DLAR</t>
  </si>
  <si>
    <t>DE LA RUE PLC</t>
  </si>
  <si>
    <t>DLAR</t>
  </si>
  <si>
    <t>DLAR LN EQUITY</t>
  </si>
  <si>
    <t>DJAN.L</t>
  </si>
  <si>
    <t>GB0002502036</t>
  </si>
  <si>
    <t>0250203</t>
  </si>
  <si>
    <t>ST.GB.L.DJAN</t>
  </si>
  <si>
    <t>DAEJAN HOLDINGS PLC</t>
  </si>
  <si>
    <t>DJAN</t>
  </si>
  <si>
    <t>DJAN LN EQUITY</t>
  </si>
  <si>
    <t>DIS</t>
  </si>
  <si>
    <t>US2546871060</t>
  </si>
  <si>
    <t>2270726</t>
  </si>
  <si>
    <t>254687106</t>
  </si>
  <si>
    <t>ST.US.US.DIS</t>
  </si>
  <si>
    <t>WALT DISNEY CO/THE</t>
  </si>
  <si>
    <t>DIS US EQUITY</t>
  </si>
  <si>
    <t>BBG000BRPPL1</t>
  </si>
  <si>
    <t>BE0974259880</t>
  </si>
  <si>
    <t>ST.BE.BR.DIE</t>
  </si>
  <si>
    <t>D IETEREN GROUP</t>
  </si>
  <si>
    <t>DIE</t>
  </si>
  <si>
    <t>DIE BB EQUITY</t>
  </si>
  <si>
    <t>DIA.L</t>
  </si>
  <si>
    <t>DIA LN EQUITY</t>
  </si>
  <si>
    <t>GB0033057794</t>
  </si>
  <si>
    <t>3305779</t>
  </si>
  <si>
    <t>ST.GB.L.DIA</t>
  </si>
  <si>
    <t>DIALIGHT PLC</t>
  </si>
  <si>
    <t>DIA</t>
  </si>
  <si>
    <t>ST.US.US.DHR2</t>
  </si>
  <si>
    <t>DHR</t>
  </si>
  <si>
    <t>ST.US.US.DHR</t>
  </si>
  <si>
    <t>DHR.US</t>
  </si>
  <si>
    <t>BBG000BH3JF8</t>
  </si>
  <si>
    <t>US2358511028</t>
  </si>
  <si>
    <t>2250870</t>
  </si>
  <si>
    <t>235851102</t>
  </si>
  <si>
    <t>DANAHER CORP</t>
  </si>
  <si>
    <t>DHR US EQUITY</t>
  </si>
  <si>
    <t>DE000A2E4K43</t>
  </si>
  <si>
    <t>ST.DE.DE.DHER</t>
  </si>
  <si>
    <t>DELIVERY HERO SE</t>
  </si>
  <si>
    <t>DHER</t>
  </si>
  <si>
    <t>DHER GY EQUITY</t>
  </si>
  <si>
    <t>DGE.L</t>
  </si>
  <si>
    <t>GB0002374006</t>
  </si>
  <si>
    <t>0237400</t>
  </si>
  <si>
    <t>ST.GB.L.DGE</t>
  </si>
  <si>
    <t>DIAGEO</t>
  </si>
  <si>
    <t>DGE</t>
  </si>
  <si>
    <t>DGE LN EQUITY</t>
  </si>
  <si>
    <t>BBG000BDXBJ7</t>
  </si>
  <si>
    <t>FR0000125486</t>
  </si>
  <si>
    <t>ST.FR.PA.DG</t>
  </si>
  <si>
    <t>VINCI SA</t>
  </si>
  <si>
    <t>DG</t>
  </si>
  <si>
    <t>DG FP EQUITY</t>
  </si>
  <si>
    <t>DEST.L</t>
  </si>
  <si>
    <t>DEST LN EQUITY</t>
  </si>
  <si>
    <t>GB00BDHSP575</t>
  </si>
  <si>
    <t>BDHSP57</t>
  </si>
  <si>
    <t>ST.GB.L.DEST</t>
  </si>
  <si>
    <t>DESTINY PHARMA PLC</t>
  </si>
  <si>
    <t>DEST</t>
  </si>
  <si>
    <t>VGG273581030</t>
  </si>
  <si>
    <t>ST.US.US.DESP</t>
  </si>
  <si>
    <t>DESPEGAR.COM CORP</t>
  </si>
  <si>
    <t>DESP</t>
  </si>
  <si>
    <t>DESP US EQUITY</t>
  </si>
  <si>
    <t>BBG000J940M0</t>
  </si>
  <si>
    <t>DEMANT DC EQUITY</t>
  </si>
  <si>
    <t>DK0060738599</t>
  </si>
  <si>
    <t>BZ01RF1</t>
  </si>
  <si>
    <t>ST.DK.CO.DEMANT</t>
  </si>
  <si>
    <t>DEMANT A/S</t>
  </si>
  <si>
    <t>DEMANT</t>
  </si>
  <si>
    <t>DEF.DE</t>
  </si>
  <si>
    <t>DEF GR EQUITY</t>
  </si>
  <si>
    <t>DE000A13SUL5</t>
  </si>
  <si>
    <t>BZ4SS55</t>
  </si>
  <si>
    <t>ST.DE.DE.DEF</t>
  </si>
  <si>
    <t>DEFAMA AG</t>
  </si>
  <si>
    <t>DEF</t>
  </si>
  <si>
    <t>DEB.L</t>
  </si>
  <si>
    <t>GB00B126KH97</t>
  </si>
  <si>
    <t>B126KH9</t>
  </si>
  <si>
    <t>ST.GB.L.DEB</t>
  </si>
  <si>
    <t>DEBENHAMS PLC</t>
  </si>
  <si>
    <t>DEB</t>
  </si>
  <si>
    <t>DEB LN EQUITY</t>
  </si>
  <si>
    <t>ST.US.US.DDOG2</t>
  </si>
  <si>
    <t>DDOG</t>
  </si>
  <si>
    <t>ST.US.US.DDOG</t>
  </si>
  <si>
    <t>DDOG.US</t>
  </si>
  <si>
    <t>BBG003NJHZT9</t>
  </si>
  <si>
    <t>US23804L1035</t>
  </si>
  <si>
    <t>23804L103</t>
  </si>
  <si>
    <t>DATADOG INC - CLASS A</t>
  </si>
  <si>
    <t>DDOG US EQUITY</t>
  </si>
  <si>
    <t>ST.US.US.DD2</t>
  </si>
  <si>
    <t>DD</t>
  </si>
  <si>
    <t>ST.US.US.DD</t>
  </si>
  <si>
    <t>DD.US</t>
  </si>
  <si>
    <t>BBG00BN961G4</t>
  </si>
  <si>
    <t>US26614N1028</t>
  </si>
  <si>
    <t>26614N102</t>
  </si>
  <si>
    <t>DUPONT DE NEMOURS INC</t>
  </si>
  <si>
    <t>2821</t>
  </si>
  <si>
    <t>DD US EQUITY</t>
  </si>
  <si>
    <t>DCI.L</t>
  </si>
  <si>
    <t>BBG000DMC5T0</t>
  </si>
  <si>
    <t>VGG2803G1028</t>
  </si>
  <si>
    <t>B06GJ37</t>
  </si>
  <si>
    <t>ST.GB.L.DCI</t>
  </si>
  <si>
    <t>DOLPHIN CAPITAL INVESTORS</t>
  </si>
  <si>
    <t>DCI</t>
  </si>
  <si>
    <t>DCI LN EQUITY</t>
  </si>
  <si>
    <t>DCG.L</t>
  </si>
  <si>
    <t>GB0002502812</t>
  </si>
  <si>
    <t>0250281</t>
  </si>
  <si>
    <t>ST.GB.L.DCG</t>
  </si>
  <si>
    <t>DAIRY CREST GROUP PLC</t>
  </si>
  <si>
    <t>DCG</t>
  </si>
  <si>
    <t>DCG LN EQUITY</t>
  </si>
  <si>
    <t>DCC.L</t>
  </si>
  <si>
    <t>IE0002424939</t>
  </si>
  <si>
    <t>0242493</t>
  </si>
  <si>
    <t>ST.GB.L.DCC</t>
  </si>
  <si>
    <t>DCC PLC</t>
  </si>
  <si>
    <t>DCC</t>
  </si>
  <si>
    <t>DCC LN EQUITY</t>
  </si>
  <si>
    <t>BBG012VCRJD8</t>
  </si>
  <si>
    <t>GG00BMB5XY22</t>
  </si>
  <si>
    <t>BMB5XY2</t>
  </si>
  <si>
    <t>ST.NL.AS.DCACW</t>
  </si>
  <si>
    <t>DISRUPTIVE CAPITAL ACQ -CW26</t>
  </si>
  <si>
    <t>DCACW</t>
  </si>
  <si>
    <t>DCACW NA EQUITY</t>
  </si>
  <si>
    <t>BBG012V0QTP0</t>
  </si>
  <si>
    <t>GG00BMB5XZ39</t>
  </si>
  <si>
    <t>BMB5XZ3</t>
  </si>
  <si>
    <t>ST.NL.AS.DCACS</t>
  </si>
  <si>
    <t>DISRUPTIVE CAPITAL ACQUISITI</t>
  </si>
  <si>
    <t>DCACS</t>
  </si>
  <si>
    <t>DCACS NA EQUITY</t>
  </si>
  <si>
    <t>DC.L</t>
  </si>
  <si>
    <t>DC/ LN EQUITY</t>
  </si>
  <si>
    <t>GB00B4Y7R145</t>
  </si>
  <si>
    <t>B4Y7R14</t>
  </si>
  <si>
    <t>ST.GB.L.DC</t>
  </si>
  <si>
    <t>DIXONS CARPHONE PLC</t>
  </si>
  <si>
    <t>DC</t>
  </si>
  <si>
    <t>BBG000BFDGY6</t>
  </si>
  <si>
    <t>DBS SP EQUITY</t>
  </si>
  <si>
    <t>SG1L01001701</t>
  </si>
  <si>
    <t>6175203</t>
  </si>
  <si>
    <t>ST.SG.SI.DBS SP EQUITY</t>
  </si>
  <si>
    <t>DBS GROUP HOLDINGS LTD</t>
  </si>
  <si>
    <t>DAX</t>
  </si>
  <si>
    <t>DE0008469008</t>
  </si>
  <si>
    <t>ST.DE.UN.DAX</t>
  </si>
  <si>
    <t>DEUTSCHE BOERSE DAX INDEX</t>
  </si>
  <si>
    <t>DAX INDEX</t>
  </si>
  <si>
    <t>BBG013J8W6M1</t>
  </si>
  <si>
    <t>KYG3168A1287</t>
  </si>
  <si>
    <t>BKSHP29</t>
  </si>
  <si>
    <t>ST.US.US.DAOOU</t>
  </si>
  <si>
    <t>CRYPTO 1 ACQUISITION CORP</t>
  </si>
  <si>
    <t>DAOOU</t>
  </si>
  <si>
    <t>DAOOU US EQUITY</t>
  </si>
  <si>
    <t>ST.US.US.DABUR</t>
  </si>
  <si>
    <t>DABUR</t>
  </si>
  <si>
    <t>DABUR.US</t>
  </si>
  <si>
    <t>BBG000D3C4H8</t>
  </si>
  <si>
    <t>INE016A01026</t>
  </si>
  <si>
    <t>ST.IN.NS.DABUR</t>
  </si>
  <si>
    <t>DABUR INDIA LTD</t>
  </si>
  <si>
    <t>DABUR IN EQUITY</t>
  </si>
  <si>
    <t>BBG006Q52QV2</t>
  </si>
  <si>
    <t>IL0011334468</t>
  </si>
  <si>
    <t>ST.US.US.CYBR</t>
  </si>
  <si>
    <t>CYBERARK SOFTWARE LTD/ISRAEL</t>
  </si>
  <si>
    <t>CYBR</t>
  </si>
  <si>
    <t>CYBR US EQUITY</t>
  </si>
  <si>
    <t>CXO</t>
  </si>
  <si>
    <t>CXO US EQUITY</t>
  </si>
  <si>
    <t>US20605P1012</t>
  </si>
  <si>
    <t>B1YWRK7</t>
  </si>
  <si>
    <t>20605P101</t>
  </si>
  <si>
    <t>ST.US.US.CXO</t>
  </si>
  <si>
    <t>CONCHO RESOURCES INC</t>
  </si>
  <si>
    <t>CWK.L</t>
  </si>
  <si>
    <t>CWK LN EQUITY</t>
  </si>
  <si>
    <t>GB0002318888</t>
  </si>
  <si>
    <t>0231888</t>
  </si>
  <si>
    <t>ST.GB.L.CWK</t>
  </si>
  <si>
    <t>CRANSWICK PLC</t>
  </si>
  <si>
    <t>CWK</t>
  </si>
  <si>
    <t>CWD.L</t>
  </si>
  <si>
    <t>GB00B9NWP991</t>
  </si>
  <si>
    <t>B9NWP99</t>
  </si>
  <si>
    <t>ST.GB.L.CWD</t>
  </si>
  <si>
    <t>COUNTRYWIDE PLC</t>
  </si>
  <si>
    <t>CWD</t>
  </si>
  <si>
    <t>CWD LN EQUITY</t>
  </si>
  <si>
    <t>CTY.L</t>
  </si>
  <si>
    <t>GB0001990497</t>
  </si>
  <si>
    <t>0199049</t>
  </si>
  <si>
    <t>ST.GB.L.CTY</t>
  </si>
  <si>
    <t>CITY OF LONDON INVESTMENT TR</t>
  </si>
  <si>
    <t>CTY</t>
  </si>
  <si>
    <t>CTY LN EQUITY</t>
  </si>
  <si>
    <t>BBG000BBDV81</t>
  </si>
  <si>
    <t>US1924461023</t>
  </si>
  <si>
    <t>192446102</t>
  </si>
  <si>
    <t>ST.US.US.CTSH</t>
  </si>
  <si>
    <t>COGNIZANT TECH SOLUTIONS-A</t>
  </si>
  <si>
    <t>CTSH</t>
  </si>
  <si>
    <t>CTSH US EQUITY</t>
  </si>
  <si>
    <t>BBG000C3F164</t>
  </si>
  <si>
    <t>ID1000115306</t>
  </si>
  <si>
    <t>ST.ID.JK.CTRA</t>
  </si>
  <si>
    <t>CIPUTRA DEVELOPMENT TBK PT</t>
  </si>
  <si>
    <t>CTRA</t>
  </si>
  <si>
    <t>CTRA IJ EQUITY</t>
  </si>
  <si>
    <t>BBG00G8YBYT3</t>
  </si>
  <si>
    <t>CA21037X1006</t>
  </si>
  <si>
    <t>B15C4L6</t>
  </si>
  <si>
    <t>21037X100</t>
  </si>
  <si>
    <t>ST.CA.TO.CSU</t>
  </si>
  <si>
    <t>CONSTELLATION SOFTWARE INC</t>
  </si>
  <si>
    <t>CSU</t>
  </si>
  <si>
    <t>CSU CT EQUITY</t>
  </si>
  <si>
    <t>CSRT.L</t>
  </si>
  <si>
    <t>GB0000946276</t>
  </si>
  <si>
    <t>0094627</t>
  </si>
  <si>
    <t>ST.GB.L.CSRT</t>
  </si>
  <si>
    <t>CONSORT MEDICAL PLC</t>
  </si>
  <si>
    <t>CSRT</t>
  </si>
  <si>
    <t>CSRT LN EQUITY</t>
  </si>
  <si>
    <t>BBG0015VQKM6</t>
  </si>
  <si>
    <t>IE00B5BMR087</t>
  </si>
  <si>
    <t>B50YWZ5</t>
  </si>
  <si>
    <t>ST.GB.L.CSPX</t>
  </si>
  <si>
    <t>ISHARES CORE S&amp;P 500</t>
  </si>
  <si>
    <t>CSPX</t>
  </si>
  <si>
    <t>CSPX LN EQUITY</t>
  </si>
  <si>
    <t>ST.US.US.CSL2</t>
  </si>
  <si>
    <t>CSL</t>
  </si>
  <si>
    <t>ST.US.US.CSL</t>
  </si>
  <si>
    <t>CSL.US</t>
  </si>
  <si>
    <t>BBG000BGGBT8</t>
  </si>
  <si>
    <t>US1423391002</t>
  </si>
  <si>
    <t>142339100</t>
  </si>
  <si>
    <t>CARLISLE COS INC</t>
  </si>
  <si>
    <t>3060</t>
  </si>
  <si>
    <t>FABRIC RUBBER</t>
  </si>
  <si>
    <t>CSL US EQUITY</t>
  </si>
  <si>
    <t>BBG000BKBN81</t>
  </si>
  <si>
    <t>AU000000CSL8</t>
  </si>
  <si>
    <t>ST.AU.AX.CSL</t>
  </si>
  <si>
    <t>CSL LTD</t>
  </si>
  <si>
    <t>CSL AU EQUITY</t>
  </si>
  <si>
    <t>EURO_CLEAR</t>
  </si>
  <si>
    <t>LU1230136894</t>
  </si>
  <si>
    <t>BY9D7D9</t>
  </si>
  <si>
    <t>ST.GB.L.CSH2</t>
  </si>
  <si>
    <t>LYXOR SMART CASH</t>
  </si>
  <si>
    <t>CSH2</t>
  </si>
  <si>
    <t>CSH2 LN EQUITY</t>
  </si>
  <si>
    <t>ST.US.US.CSCO2</t>
  </si>
  <si>
    <t>CSCO</t>
  </si>
  <si>
    <t>ST.US.US.CSCO</t>
  </si>
  <si>
    <t>CSCO.US</t>
  </si>
  <si>
    <t>BBG000C3J3C9</t>
  </si>
  <si>
    <t>US17275R1023</t>
  </si>
  <si>
    <t>17275R102</t>
  </si>
  <si>
    <t>CISCO SYSTEMS INC</t>
  </si>
  <si>
    <t>CSCO US EQUITY</t>
  </si>
  <si>
    <t>CRST.L</t>
  </si>
  <si>
    <t>GB00B8VZXT93</t>
  </si>
  <si>
    <t>B8VZXT9</t>
  </si>
  <si>
    <t>ST.GB.L.CRST</t>
  </si>
  <si>
    <t>CREST NICHOLSON HOLDINGS</t>
  </si>
  <si>
    <t>CRST</t>
  </si>
  <si>
    <t>CRST LN EQUITY</t>
  </si>
  <si>
    <t>BBG00H66HKM5</t>
  </si>
  <si>
    <t>IE00BWY4ZF18</t>
  </si>
  <si>
    <t>BF2NP06</t>
  </si>
  <si>
    <t>ST.IE.I.CRN</t>
  </si>
  <si>
    <t>CAIRN HOMES PLC</t>
  </si>
  <si>
    <t>CRN</t>
  </si>
  <si>
    <t>CRN ID EQUITY</t>
  </si>
  <si>
    <t>ST.US.US.CRM2</t>
  </si>
  <si>
    <t>CRM</t>
  </si>
  <si>
    <t>ST.US.US.CRM</t>
  </si>
  <si>
    <t>CRM.US</t>
  </si>
  <si>
    <t>BBG000BN2DC2</t>
  </si>
  <si>
    <t>CRM US EQUITY</t>
  </si>
  <si>
    <t>US79466L3024</t>
  </si>
  <si>
    <t>2310525</t>
  </si>
  <si>
    <t>79466L302</t>
  </si>
  <si>
    <t>SALESFORCE.COM INC</t>
  </si>
  <si>
    <t>CRH.L</t>
  </si>
  <si>
    <t>IE0001827041</t>
  </si>
  <si>
    <t>0182704</t>
  </si>
  <si>
    <t>ST.IE.L.CRH</t>
  </si>
  <si>
    <t>CRH</t>
  </si>
  <si>
    <t>CRH LN EQUITY</t>
  </si>
  <si>
    <t>BRCRFBACNOR2</t>
  </si>
  <si>
    <t>ST.BR.BB.CRFB3</t>
  </si>
  <si>
    <t>ATACADAO SA</t>
  </si>
  <si>
    <t>CRFB3</t>
  </si>
  <si>
    <t>CRFB3 BZ EQUITY</t>
  </si>
  <si>
    <t>CRDA.L</t>
  </si>
  <si>
    <t>GB00BYZWX769</t>
  </si>
  <si>
    <t>BYZWX76</t>
  </si>
  <si>
    <t>ST.GB.L.CRDA</t>
  </si>
  <si>
    <t>CRODA INTERNATIONAL PLC</t>
  </si>
  <si>
    <t>CRDA</t>
  </si>
  <si>
    <t>CRDA LN EQUITY</t>
  </si>
  <si>
    <t>CRAW.L</t>
  </si>
  <si>
    <t>GB00B2PQMW21</t>
  </si>
  <si>
    <t>B2PQMW2</t>
  </si>
  <si>
    <t>ST.GB.L.CRAW</t>
  </si>
  <si>
    <t>CRAWSHAW GROUP PLC</t>
  </si>
  <si>
    <t>CRAW</t>
  </si>
  <si>
    <t>CRAW LN EQUITY</t>
  </si>
  <si>
    <t>CPR.L</t>
  </si>
  <si>
    <t>GB0001772945</t>
  </si>
  <si>
    <t>0177294</t>
  </si>
  <si>
    <t>ST.GB.L.CPR</t>
  </si>
  <si>
    <t>CARPETRIGHT PLC</t>
  </si>
  <si>
    <t>CPR</t>
  </si>
  <si>
    <t>CPR LN EQUITY</t>
  </si>
  <si>
    <t>ZAE000035861</t>
  </si>
  <si>
    <t>ST.ZA.JO.CPI</t>
  </si>
  <si>
    <t>CAPITEC BANK HOLDINGS LTD</t>
  </si>
  <si>
    <t>CPI</t>
  </si>
  <si>
    <t>CPI SJ EQUITY</t>
  </si>
  <si>
    <t>CPI.L</t>
  </si>
  <si>
    <t>GB00B23K0M20</t>
  </si>
  <si>
    <t>B23K0M2</t>
  </si>
  <si>
    <t>ST.GB.L.CPI</t>
  </si>
  <si>
    <t>CAPITA PLC</t>
  </si>
  <si>
    <t>CPI LN EQUITY</t>
  </si>
  <si>
    <t>CPG.L</t>
  </si>
  <si>
    <t>GB00BD6K4575</t>
  </si>
  <si>
    <t>BD6K457</t>
  </si>
  <si>
    <t>ST.GB.L.CPG</t>
  </si>
  <si>
    <t>COMPASS GROUP PLC</t>
  </si>
  <si>
    <t>CPG</t>
  </si>
  <si>
    <t>CPG LN EQUITY</t>
  </si>
  <si>
    <t>ST.US.US.CPB2</t>
  </si>
  <si>
    <t>CPB</t>
  </si>
  <si>
    <t>ST.US.US.CPB</t>
  </si>
  <si>
    <t>CPB.US</t>
  </si>
  <si>
    <t>BBG000BG4202</t>
  </si>
  <si>
    <t>US1344291091</t>
  </si>
  <si>
    <t>2162845</t>
  </si>
  <si>
    <t>134429109</t>
  </si>
  <si>
    <t>THE CAMPBELL S COMPANY</t>
  </si>
  <si>
    <t>2000</t>
  </si>
  <si>
    <t>CPB US EQUITY</t>
  </si>
  <si>
    <t>BBG000BS0ZY0</t>
  </si>
  <si>
    <t>TH0737010R15</t>
  </si>
  <si>
    <t>B08YDH1</t>
  </si>
  <si>
    <t>ST.TH.TH.CPALL.R</t>
  </si>
  <si>
    <t>CP ALL PCL-NVDR</t>
  </si>
  <si>
    <t>CPALL</t>
  </si>
  <si>
    <t>CPALL-R TB EQUITY</t>
  </si>
  <si>
    <t>BBG000BS0YZ2</t>
  </si>
  <si>
    <t>TH0737010Y16</t>
  </si>
  <si>
    <t>ST.TH.TH.CPALL</t>
  </si>
  <si>
    <t>CP ALL PCL-FOREIGN</t>
  </si>
  <si>
    <t>CPALL/F TB EQUITY</t>
  </si>
  <si>
    <t>COPA.L</t>
  </si>
  <si>
    <t>BBG000BL3W79</t>
  </si>
  <si>
    <t>COPA LN EQUITY</t>
  </si>
  <si>
    <t>GB00B15KXQ89</t>
  </si>
  <si>
    <t>B15KXQ8</t>
  </si>
  <si>
    <t>ST.GB.L.COPA</t>
  </si>
  <si>
    <t>WT COPPER</t>
  </si>
  <si>
    <t>COPA</t>
  </si>
  <si>
    <t>COLOB DC EQUITY</t>
  </si>
  <si>
    <t>DK0060448595</t>
  </si>
  <si>
    <t>B8FMRX8</t>
  </si>
  <si>
    <t>ST.DK.CO.COLOB</t>
  </si>
  <si>
    <t>COLOPLAST-B</t>
  </si>
  <si>
    <t>COLOB</t>
  </si>
  <si>
    <t>ST.US.US.COL</t>
  </si>
  <si>
    <t>COL.US</t>
  </si>
  <si>
    <t>BBG00MK2SRM0</t>
  </si>
  <si>
    <t>AU0000030678</t>
  </si>
  <si>
    <t>ST.AU.AX.COL</t>
  </si>
  <si>
    <t>COLES GROUP LTD</t>
  </si>
  <si>
    <t>COL AU EQUITY</t>
  </si>
  <si>
    <t>ZAE000156253</t>
  </si>
  <si>
    <t>ST.ZA.JO.COH</t>
  </si>
  <si>
    <t>CURRO HOLDINGS LTD</t>
  </si>
  <si>
    <t>COH</t>
  </si>
  <si>
    <t>COH SJ EQUITY</t>
  </si>
  <si>
    <t>BRCOGNACNOR2</t>
  </si>
  <si>
    <t>ST.BR.BB.COGN3</t>
  </si>
  <si>
    <t>COGNA EDUCACAO</t>
  </si>
  <si>
    <t>COGN3</t>
  </si>
  <si>
    <t>COGN3 BZ EQUITY</t>
  </si>
  <si>
    <t>COB.L</t>
  </si>
  <si>
    <t>GB00B07KD360</t>
  </si>
  <si>
    <t>B07KD36</t>
  </si>
  <si>
    <t>ST.GB.L.COB</t>
  </si>
  <si>
    <t>COBHAM PLC</t>
  </si>
  <si>
    <t>COB</t>
  </si>
  <si>
    <t>COB LN EQUITY</t>
  </si>
  <si>
    <t>BBG000BBYC08</t>
  </si>
  <si>
    <t>FR0000125585</t>
  </si>
  <si>
    <t>4178419</t>
  </si>
  <si>
    <t>ST.FR.PA.CO</t>
  </si>
  <si>
    <t>CASINO GUICHARD PERRACHON</t>
  </si>
  <si>
    <t>CO FP EQUITY</t>
  </si>
  <si>
    <t>BBG0015VS4D0</t>
  </si>
  <si>
    <t>IE00B53SZB19</t>
  </si>
  <si>
    <t>B53HXJ2</t>
  </si>
  <si>
    <t>ST.GB.L.CNX1</t>
  </si>
  <si>
    <t>ISHARES NASDAQ 100 USD ACC</t>
  </si>
  <si>
    <t>CNX1</t>
  </si>
  <si>
    <t>CNX1 LN EQUITY</t>
  </si>
  <si>
    <t>CNR</t>
  </si>
  <si>
    <t>CNR WTS 03/28/20</t>
  </si>
  <si>
    <t>ST.GB.UN.CNR</t>
  </si>
  <si>
    <t>CONDOR GOLD WTS 28/03/20</t>
  </si>
  <si>
    <t>CNR.L</t>
  </si>
  <si>
    <t>CNR LN EQUITY</t>
  </si>
  <si>
    <t>GB00B8225591</t>
  </si>
  <si>
    <t>B822559</t>
  </si>
  <si>
    <t>ST.GB.L.CNR</t>
  </si>
  <si>
    <t>CONDOR GOLD PLC</t>
  </si>
  <si>
    <t>CNE.L</t>
  </si>
  <si>
    <t>GB00B74CDH82</t>
  </si>
  <si>
    <t>B74CDH8</t>
  </si>
  <si>
    <t>ST.GB.L.CNE</t>
  </si>
  <si>
    <t>CAIRN ENERGY PLC</t>
  </si>
  <si>
    <t>CNE</t>
  </si>
  <si>
    <t>CNE LN EQUITY</t>
  </si>
  <si>
    <t>CNA.L</t>
  </si>
  <si>
    <t>GB00B033F229</t>
  </si>
  <si>
    <t>B033F22</t>
  </si>
  <si>
    <t>ST.GB.L.CNA</t>
  </si>
  <si>
    <t>CENTRICA PLC</t>
  </si>
  <si>
    <t>CNA</t>
  </si>
  <si>
    <t>CNA LN EQUITY</t>
  </si>
  <si>
    <t>CMX1.L</t>
  </si>
  <si>
    <t>CMX1 LN EQUITY</t>
  </si>
  <si>
    <t>IE00B5WHFQ43</t>
  </si>
  <si>
    <t>B51PG22</t>
  </si>
  <si>
    <t>ST.GB.L.CMX1</t>
  </si>
  <si>
    <t>ISHARES MSCI MEX CAPPED USD</t>
  </si>
  <si>
    <t>CMX1</t>
  </si>
  <si>
    <t>ST.US.US.CMI2</t>
  </si>
  <si>
    <t>CMI</t>
  </si>
  <si>
    <t>ST.US.US.CMI</t>
  </si>
  <si>
    <t>CMI.US</t>
  </si>
  <si>
    <t>BBG000BGPTV6</t>
  </si>
  <si>
    <t>US2310211063</t>
  </si>
  <si>
    <t>2240202</t>
  </si>
  <si>
    <t>231021106</t>
  </si>
  <si>
    <t>CUMMINS INC</t>
  </si>
  <si>
    <t>3510</t>
  </si>
  <si>
    <t>ENGINE/TURBINE</t>
  </si>
  <si>
    <t>CMI US EQUITY</t>
  </si>
  <si>
    <t>CMGR.O</t>
  </si>
  <si>
    <t>BBG000TJHBF7</t>
  </si>
  <si>
    <t>US18949C1099</t>
  </si>
  <si>
    <t>BMDHSS5</t>
  </si>
  <si>
    <t>18949C109</t>
  </si>
  <si>
    <t>ST.US.US.CMGR</t>
  </si>
  <si>
    <t>CLUBHOUSE MEDIA GROUP INC</t>
  </si>
  <si>
    <t>GENL HOSPITAL</t>
  </si>
  <si>
    <t>CMGR</t>
  </si>
  <si>
    <t>CMGR US EQUITY</t>
  </si>
  <si>
    <t>CMG</t>
  </si>
  <si>
    <t>BBG000QX74T1</t>
  </si>
  <si>
    <t>CMG US EQUITY</t>
  </si>
  <si>
    <t>US1696561059</t>
  </si>
  <si>
    <t>B0X7DZ3</t>
  </si>
  <si>
    <t>169656105</t>
  </si>
  <si>
    <t>ST.US.US.CMG</t>
  </si>
  <si>
    <t>CHIPOTLE MEXICAN GRILL INC</t>
  </si>
  <si>
    <t>CMD</t>
  </si>
  <si>
    <t>CMD US EQUITY</t>
  </si>
  <si>
    <t>US1380981084</t>
  </si>
  <si>
    <t>2188153</t>
  </si>
  <si>
    <t>138098108</t>
  </si>
  <si>
    <t>ST.US.US.CMD</t>
  </si>
  <si>
    <t>CANTEL MEDICAL CORP</t>
  </si>
  <si>
    <t>CMCX.L</t>
  </si>
  <si>
    <t>CMCX LN EQUITY</t>
  </si>
  <si>
    <t>GB00B14SKR37</t>
  </si>
  <si>
    <t>B14SKR3</t>
  </si>
  <si>
    <t>ST.GB.L.CMCX</t>
  </si>
  <si>
    <t>CMC MARKETS PLC</t>
  </si>
  <si>
    <t>CMCX</t>
  </si>
  <si>
    <t>CMBN.L</t>
  </si>
  <si>
    <t>GB00BKXNB024</t>
  </si>
  <si>
    <t>BKXNB02</t>
  </si>
  <si>
    <t>ST.GB.L.CMBN</t>
  </si>
  <si>
    <t>CAMBIAN GROUP PLC</t>
  </si>
  <si>
    <t>CMBN</t>
  </si>
  <si>
    <t>CMBN LN EQUITY</t>
  </si>
  <si>
    <t>ST.US.US.CLX2</t>
  </si>
  <si>
    <t>CLX</t>
  </si>
  <si>
    <t>ST.US.US.CLX</t>
  </si>
  <si>
    <t>CLX.US</t>
  </si>
  <si>
    <t>BBG000BFS7D3</t>
  </si>
  <si>
    <t>US1890541097</t>
  </si>
  <si>
    <t>189054109</t>
  </si>
  <si>
    <t>CLOROX COMPANY</t>
  </si>
  <si>
    <t>2842</t>
  </si>
  <si>
    <t>POLISH/SANITAT</t>
  </si>
  <si>
    <t>CLX US EQUITY</t>
  </si>
  <si>
    <t>ZAE000134854</t>
  </si>
  <si>
    <t>ST.ZA.JO.CLS</t>
  </si>
  <si>
    <t>CLICKS GROUP LTD</t>
  </si>
  <si>
    <t>CLS</t>
  </si>
  <si>
    <t>CLS SJ EQUITY</t>
  </si>
  <si>
    <t>CLMA.L</t>
  </si>
  <si>
    <t>BBG00YG2LFM2</t>
  </si>
  <si>
    <t>CLMA LN EQUITY</t>
  </si>
  <si>
    <t>IE00BNC1F287</t>
  </si>
  <si>
    <t>BLF0M50</t>
  </si>
  <si>
    <t>ST.GB.L.CLMA</t>
  </si>
  <si>
    <t>ICLIMA GLOBAL DECARBONISATIO</t>
  </si>
  <si>
    <t>CLMA</t>
  </si>
  <si>
    <t>CLLN.L</t>
  </si>
  <si>
    <t>GB0007365546</t>
  </si>
  <si>
    <t>0736554</t>
  </si>
  <si>
    <t>ST.GB.L.CLLN</t>
  </si>
  <si>
    <t>CARILLION PLC</t>
  </si>
  <si>
    <t>CLLN</t>
  </si>
  <si>
    <t>CLLN LN EQUITY</t>
  </si>
  <si>
    <t>SGXE62145532</t>
  </si>
  <si>
    <t>ST.SG.SI.CLI</t>
  </si>
  <si>
    <t>CAPITALAND INVESTMENT LTD/SI</t>
  </si>
  <si>
    <t>CLI</t>
  </si>
  <si>
    <t>CLI SP EQUITY</t>
  </si>
  <si>
    <t>CLI.L</t>
  </si>
  <si>
    <t>GB00BF044593</t>
  </si>
  <si>
    <t>BF04459</t>
  </si>
  <si>
    <t>ST.GB.L.CLI</t>
  </si>
  <si>
    <t>CLS HOLDINGS PLC</t>
  </si>
  <si>
    <t>CLI LN EQUITY</t>
  </si>
  <si>
    <t>CLDN.L</t>
  </si>
  <si>
    <t>GB0001639920</t>
  </si>
  <si>
    <t>0163992</t>
  </si>
  <si>
    <t>ST.GB.L.CLDN</t>
  </si>
  <si>
    <t>CALEDONIA INVESTMENTS PLC</t>
  </si>
  <si>
    <t>CLDN</t>
  </si>
  <si>
    <t>CLDN LN EQUITY</t>
  </si>
  <si>
    <t>ST.US.US.CLAR</t>
  </si>
  <si>
    <t>CLAR</t>
  </si>
  <si>
    <t>CLAR.US</t>
  </si>
  <si>
    <t>SG1M77906915</t>
  </si>
  <si>
    <t>ST.SG.SI.CLAR</t>
  </si>
  <si>
    <t>CAPITALAND ASCENDAS REIT</t>
  </si>
  <si>
    <t>CLAR SP EQUITY</t>
  </si>
  <si>
    <t>CJB.TO</t>
  </si>
  <si>
    <t>CJB CN EQUITY</t>
  </si>
  <si>
    <t>CA2073481038</t>
  </si>
  <si>
    <t>B40FFL8</t>
  </si>
  <si>
    <t>207348103</t>
  </si>
  <si>
    <t>ST.CA.TO.CJB</t>
  </si>
  <si>
    <t>CONJUCHEM BIOTECHNOLOGIES IN</t>
  </si>
  <si>
    <t>CJB</t>
  </si>
  <si>
    <t>CIU.L</t>
  </si>
  <si>
    <t>JE00B5SJJD95</t>
  </si>
  <si>
    <t>B5SJJD9</t>
  </si>
  <si>
    <t>ST.GB.L.CIU</t>
  </si>
  <si>
    <t>CAPE PLC</t>
  </si>
  <si>
    <t>CIU</t>
  </si>
  <si>
    <t>CIU LN EQUITY</t>
  </si>
  <si>
    <t>CIR.L</t>
  </si>
  <si>
    <t>CIR LN EQUITY</t>
  </si>
  <si>
    <t>GB00BJVD3B28</t>
  </si>
  <si>
    <t>BJVD3B2</t>
  </si>
  <si>
    <t>ST.GB.L.CIR</t>
  </si>
  <si>
    <t>CIRCASSIA PHARMACEUTICA</t>
  </si>
  <si>
    <t>CIR</t>
  </si>
  <si>
    <t>CINE.L</t>
  </si>
  <si>
    <t>GB00B15FWH70</t>
  </si>
  <si>
    <t>B15FWH7</t>
  </si>
  <si>
    <t>ST.GB.L.CINE</t>
  </si>
  <si>
    <t>CINEWORLD GROUP PLC</t>
  </si>
  <si>
    <t>CINE</t>
  </si>
  <si>
    <t>CINE LN EQUITY</t>
  </si>
  <si>
    <t>CIHL.L</t>
  </si>
  <si>
    <t>BBG000FXDRB4</t>
  </si>
  <si>
    <t>CIHL LN EQUITY</t>
  </si>
  <si>
    <t>VGG1991M1032</t>
  </si>
  <si>
    <t>BLGYPN0</t>
  </si>
  <si>
    <t>ST.GB.L.CIHL</t>
  </si>
  <si>
    <t>CARIBBEAN INVESTMENT HOLDING</t>
  </si>
  <si>
    <t>BLDG/MAIN SVC</t>
  </si>
  <si>
    <t>CIHL</t>
  </si>
  <si>
    <t>BBG000BBKV10</t>
  </si>
  <si>
    <t>US2044096012</t>
  </si>
  <si>
    <t>204409601</t>
  </si>
  <si>
    <t>ST.US.US.CIG</t>
  </si>
  <si>
    <t>CIA ENERGETICA DE-SPON ADR</t>
  </si>
  <si>
    <t>ELECTRIC SVC</t>
  </si>
  <si>
    <t>CIG</t>
  </si>
  <si>
    <t>CIG US EQUITY</t>
  </si>
  <si>
    <t>CIFU</t>
  </si>
  <si>
    <t>IE00BL8C5Z40</t>
  </si>
  <si>
    <t>BL8C5Z4</t>
  </si>
  <si>
    <t>ST.IE.UN.CIFU</t>
  </si>
  <si>
    <t>CARADOR INCOME FUND</t>
  </si>
  <si>
    <t>CIFU LN EQUITY</t>
  </si>
  <si>
    <t>BBG000CQ07P5</t>
  </si>
  <si>
    <t>INE121A01024</t>
  </si>
  <si>
    <t>ST.IN.NS.CIFC</t>
  </si>
  <si>
    <t>CHOLAMANDALAM INVESTMENT AND</t>
  </si>
  <si>
    <t>CIFC</t>
  </si>
  <si>
    <t>CIFC IN EQUITY</t>
  </si>
  <si>
    <t>BRCIELACNOR3</t>
  </si>
  <si>
    <t>ST.BR.BB.CIEL3</t>
  </si>
  <si>
    <t>CIELO SA</t>
  </si>
  <si>
    <t>CIEL3</t>
  </si>
  <si>
    <t>CIEL3 BZ EQUITY</t>
  </si>
  <si>
    <t>ST.US.US.CICT</t>
  </si>
  <si>
    <t>CICT</t>
  </si>
  <si>
    <t>CICT.US</t>
  </si>
  <si>
    <t>SG1M51904654</t>
  </si>
  <si>
    <t>ST.SG.SI.CICT</t>
  </si>
  <si>
    <t>CAPITALAND INTEGRATED COMMER</t>
  </si>
  <si>
    <t>CICT SP EQUITY</t>
  </si>
  <si>
    <t>BBG005DKHZ21</t>
  </si>
  <si>
    <t>PHY1694P1067</t>
  </si>
  <si>
    <t>ST.PH.PS.CIC</t>
  </si>
  <si>
    <t>CONCEPCION INDUSTRIAL CORPOR</t>
  </si>
  <si>
    <t>CIC</t>
  </si>
  <si>
    <t>CIC PM EQUITY</t>
  </si>
  <si>
    <t>CHOO.L</t>
  </si>
  <si>
    <t>GB00BQPW6Y82</t>
  </si>
  <si>
    <t>BQPW6Y8</t>
  </si>
  <si>
    <t>ST.GB.L.CHOO</t>
  </si>
  <si>
    <t>JIMMY CHOO PLC</t>
  </si>
  <si>
    <t>CHOO</t>
  </si>
  <si>
    <t>CHOO LN EQUITY</t>
  </si>
  <si>
    <t>CHNA.L</t>
  </si>
  <si>
    <t>CHNA LN EQUITY</t>
  </si>
  <si>
    <t>IE00BGSHB123</t>
  </si>
  <si>
    <t>BH0VRT9</t>
  </si>
  <si>
    <t>ST.GB.L.CHNA</t>
  </si>
  <si>
    <t>CSOP SOURCE FTSE CHINA A50 U</t>
  </si>
  <si>
    <t>CHNA</t>
  </si>
  <si>
    <t>ST.US.US.CHKP2</t>
  </si>
  <si>
    <t>CHKP</t>
  </si>
  <si>
    <t>ST.US.US.CHKP</t>
  </si>
  <si>
    <t>CHKP.US</t>
  </si>
  <si>
    <t>BBG000K82ZT8</t>
  </si>
  <si>
    <t>IL0010824113</t>
  </si>
  <si>
    <t>CHECK POINT SOFTWARE TECH</t>
  </si>
  <si>
    <t>CHKP US EQUITY</t>
  </si>
  <si>
    <t>BBG000BHC3Z1</t>
  </si>
  <si>
    <t>CLP0939W1081</t>
  </si>
  <si>
    <t>ST.CL.CI.CHILE</t>
  </si>
  <si>
    <t>BANCO DE CHILE</t>
  </si>
  <si>
    <t>SOVEREIGN</t>
  </si>
  <si>
    <t>GOVERNMENT</t>
  </si>
  <si>
    <t>CHILE</t>
  </si>
  <si>
    <t>BRVM</t>
  </si>
  <si>
    <t>CLP</t>
  </si>
  <si>
    <t>CHILE CI EQUITY</t>
  </si>
  <si>
    <t>CHG.L</t>
  </si>
  <si>
    <t>GB00B45C9X44</t>
  </si>
  <si>
    <t>B45C9X4</t>
  </si>
  <si>
    <t>ST.GB.L.CHG</t>
  </si>
  <si>
    <t>CHEMRING GROUP PLC</t>
  </si>
  <si>
    <t>CHG</t>
  </si>
  <si>
    <t>CHG LN EQUITY</t>
  </si>
  <si>
    <t>US1713401024</t>
  </si>
  <si>
    <t>CHURCH &amp; DWIGHT CO INC</t>
  </si>
  <si>
    <t>CHD</t>
  </si>
  <si>
    <t>CHD US EQUITY</t>
  </si>
  <si>
    <t>CHAR.L</t>
  </si>
  <si>
    <t>GG00B2R9PM06</t>
  </si>
  <si>
    <t>B2R9PM0</t>
  </si>
  <si>
    <t>ST.GB.L.CHAR</t>
  </si>
  <si>
    <t>CHARIOT OIL &amp; GAS LTD</t>
  </si>
  <si>
    <t>CHAR</t>
  </si>
  <si>
    <t>CHAR LN EQUITY</t>
  </si>
  <si>
    <t>CFUKOIA.L</t>
  </si>
  <si>
    <t>CFUKOIA LN EQUITY</t>
  </si>
  <si>
    <t>GB00BH7HNY76</t>
  </si>
  <si>
    <t>BH7HNY7</t>
  </si>
  <si>
    <t>ST.GB.L.CFUKOIA</t>
  </si>
  <si>
    <t>FIDELITY UK OPP-W ACC</t>
  </si>
  <si>
    <t>CFUKOIA</t>
  </si>
  <si>
    <t>BBG000M04394</t>
  </si>
  <si>
    <t>CFODEYI LN EQUITY</t>
  </si>
  <si>
    <t>GB00B55NGS86</t>
  </si>
  <si>
    <t>B55NGS8</t>
  </si>
  <si>
    <t>ST.GB.L.CFODEYI</t>
  </si>
  <si>
    <t>LF BROOK ABSOLUTE RETURN-I</t>
  </si>
  <si>
    <t>CFODEYI</t>
  </si>
  <si>
    <t>CFNOBBA.L</t>
  </si>
  <si>
    <t>GB00B2NG4R39</t>
  </si>
  <si>
    <t>B2NG4R3</t>
  </si>
  <si>
    <t>ST.GB.L.CFNOBBA</t>
  </si>
  <si>
    <t>TB AMATI UK SMALLER CO-B-ACC</t>
  </si>
  <si>
    <t>CFNOBBA</t>
  </si>
  <si>
    <t>CFNOBBA LN EQUITY</t>
  </si>
  <si>
    <t>CEY.L</t>
  </si>
  <si>
    <t>JE00B5TT1872</t>
  </si>
  <si>
    <t>B5TT187</t>
  </si>
  <si>
    <t>ST.GB.L.CEY</t>
  </si>
  <si>
    <t>CENTAMIN PLC</t>
  </si>
  <si>
    <t>MNG/QRY NMET</t>
  </si>
  <si>
    <t>CEY</t>
  </si>
  <si>
    <t>CEY LN EQUITY</t>
  </si>
  <si>
    <t>CERV.MI</t>
  </si>
  <si>
    <t>CERV IM EQUITY</t>
  </si>
  <si>
    <t>IT0005010423</t>
  </si>
  <si>
    <t>BNGN809</t>
  </si>
  <si>
    <t>ST.IT.MI.CERV</t>
  </si>
  <si>
    <t>CERVED GROUP SPA</t>
  </si>
  <si>
    <t>CERV</t>
  </si>
  <si>
    <t>BBG000PPDZT3</t>
  </si>
  <si>
    <t>CL0000000100</t>
  </si>
  <si>
    <t>ST.CL.CI.CENCOSUD</t>
  </si>
  <si>
    <t>CENCOSUD SA</t>
  </si>
  <si>
    <t>CENCOSUD</t>
  </si>
  <si>
    <t>CENCOSUD CI EQUITY</t>
  </si>
  <si>
    <t>BBG000DD61C4</t>
  </si>
  <si>
    <t>PHY1234G1032</t>
  </si>
  <si>
    <t>ST.PH.PS.CEB</t>
  </si>
  <si>
    <t>CEBU AIR INC</t>
  </si>
  <si>
    <t>CEB</t>
  </si>
  <si>
    <t>CEB PM EQUITY</t>
  </si>
  <si>
    <t>BRCEABACNOR1</t>
  </si>
  <si>
    <t>ST.BR.BB.CEAB3</t>
  </si>
  <si>
    <t>C&amp;A MODAS LTDA</t>
  </si>
  <si>
    <t>CEAB3</t>
  </si>
  <si>
    <t>CEAB3 BZ EQUITY</t>
  </si>
  <si>
    <t>BRCCROACNOR2</t>
  </si>
  <si>
    <t>ST.BR.BB.CCRO3</t>
  </si>
  <si>
    <t>CCR SA</t>
  </si>
  <si>
    <t>TRANS SVC NEC</t>
  </si>
  <si>
    <t>CCRO3</t>
  </si>
  <si>
    <t>CCRO3 BZ EQUITY</t>
  </si>
  <si>
    <t>CCL.L</t>
  </si>
  <si>
    <t>GB0031215220</t>
  </si>
  <si>
    <t>3121522</t>
  </si>
  <si>
    <t>ST.GB.L.CCL</t>
  </si>
  <si>
    <t>CARNIVAL</t>
  </si>
  <si>
    <t>CCL</t>
  </si>
  <si>
    <t>CCL LN EQUITY</t>
  </si>
  <si>
    <t>CCH.L</t>
  </si>
  <si>
    <t>CH0198251305</t>
  </si>
  <si>
    <t>B9895B7</t>
  </si>
  <si>
    <t>ST.GB.L.CCH</t>
  </si>
  <si>
    <t>COCA-COLA HBC AG-DI</t>
  </si>
  <si>
    <t>CCH</t>
  </si>
  <si>
    <t>CCH LN EQUITY</t>
  </si>
  <si>
    <t>CCFS.L</t>
  </si>
  <si>
    <t>CCFS LN EQUITY</t>
  </si>
  <si>
    <t>GB00BD822578</t>
  </si>
  <si>
    <t>BD82257</t>
  </si>
  <si>
    <t>ST.GB.L.CCFS</t>
  </si>
  <si>
    <t>CHARTER COURT FINANCIAL S</t>
  </si>
  <si>
    <t>CCFS</t>
  </si>
  <si>
    <t>BBG000QLNJS7</t>
  </si>
  <si>
    <t>PLCCC0000016</t>
  </si>
  <si>
    <t>ST.PL.PL.CCC</t>
  </si>
  <si>
    <t>CCC</t>
  </si>
  <si>
    <t>CCC.L</t>
  </si>
  <si>
    <t>GB00BV9FP302</t>
  </si>
  <si>
    <t>BV9FP30</t>
  </si>
  <si>
    <t>ST.GB.L.CCC</t>
  </si>
  <si>
    <t>COMPUTACENTER PLC</t>
  </si>
  <si>
    <t>CCC LN EQUITY</t>
  </si>
  <si>
    <t>BBG00B68QVL1</t>
  </si>
  <si>
    <t>LU1296758029</t>
  </si>
  <si>
    <t>BZ168H4</t>
  </si>
  <si>
    <t>ST.DE.UN.CCAP</t>
  </si>
  <si>
    <t>CORESTATE CAPITAL HOLDING S.</t>
  </si>
  <si>
    <t>CCAP</t>
  </si>
  <si>
    <t>CCAP GR EQUITY</t>
  </si>
  <si>
    <t>BBG00L428586</t>
  </si>
  <si>
    <t>CBOX LN EQUITY</t>
  </si>
  <si>
    <t>GB00BDZWB751</t>
  </si>
  <si>
    <t>BDZWB75</t>
  </si>
  <si>
    <t>ST.GB.L.CBOX</t>
  </si>
  <si>
    <t>CAKE BOX HOLDINGS LTD</t>
  </si>
  <si>
    <t>CBOX</t>
  </si>
  <si>
    <t>US2017122050</t>
  </si>
  <si>
    <t>201712205</t>
  </si>
  <si>
    <t>ST.GB.L.CBKD</t>
  </si>
  <si>
    <t>COMMERCIAL INTL BANK-GDR REG</t>
  </si>
  <si>
    <t>CBKD</t>
  </si>
  <si>
    <t>CBKD LN EQUITY</t>
  </si>
  <si>
    <t>CBG.L</t>
  </si>
  <si>
    <t>GB0007668071</t>
  </si>
  <si>
    <t>0766807</t>
  </si>
  <si>
    <t>ST.GB.L.CBG</t>
  </si>
  <si>
    <t>CLOSE BROTHERS GROUP PLC</t>
  </si>
  <si>
    <t>CBG</t>
  </si>
  <si>
    <t>CBG LN EQUITY</t>
  </si>
  <si>
    <t>CAZEIXA.L</t>
  </si>
  <si>
    <t>CAZEIXA LN EQUITY</t>
  </si>
  <si>
    <t>GB00B6S00Y77</t>
  </si>
  <si>
    <t>B6S00Y7</t>
  </si>
  <si>
    <t>ST.GB.L.CAZEIXA</t>
  </si>
  <si>
    <t>SCHRODER EUROPEAN INC-Z ACC</t>
  </si>
  <si>
    <t>CAZEIXA</t>
  </si>
  <si>
    <t>ST.US.US.CAT2</t>
  </si>
  <si>
    <t>CAT</t>
  </si>
  <si>
    <t>ST.US.US.CAT</t>
  </si>
  <si>
    <t>CAT.US</t>
  </si>
  <si>
    <t>BBG000BF0K17</t>
  </si>
  <si>
    <t>US1491231015</t>
  </si>
  <si>
    <t>2180201</t>
  </si>
  <si>
    <t>149123101</t>
  </si>
  <si>
    <t>CATERPILLAR INC</t>
  </si>
  <si>
    <t>3531</t>
  </si>
  <si>
    <t>CONSTR MACHINE</t>
  </si>
  <si>
    <t>CAT US EQUITY</t>
  </si>
  <si>
    <t>CAT.L</t>
  </si>
  <si>
    <t>CAT LN EQUITY</t>
  </si>
  <si>
    <t>BMG1961Q2095</t>
  </si>
  <si>
    <t>BVFCRP1</t>
  </si>
  <si>
    <t>ST.GB.L.CAT</t>
  </si>
  <si>
    <t>CATCO REINSURANCE OPP FUND</t>
  </si>
  <si>
    <t>CARD.L</t>
  </si>
  <si>
    <t>GB00BLY2F708</t>
  </si>
  <si>
    <t>BLY2F70</t>
  </si>
  <si>
    <t>ST.GB.L.CARD</t>
  </si>
  <si>
    <t>CARD FACTORY PLC</t>
  </si>
  <si>
    <t>CARD</t>
  </si>
  <si>
    <t>CARD LN EQUITY</t>
  </si>
  <si>
    <t>CAPC.L</t>
  </si>
  <si>
    <t>GB00B62G9D36</t>
  </si>
  <si>
    <t>B62G9D3</t>
  </si>
  <si>
    <t>ST.GB.L.CAPC</t>
  </si>
  <si>
    <t>CAPITAL &amp; COUNTIES PROPERTIE</t>
  </si>
  <si>
    <t>CAPC</t>
  </si>
  <si>
    <t>CAPC LN EQUITY</t>
  </si>
  <si>
    <t>CAP.DE</t>
  </si>
  <si>
    <t>CAP GY EQUITY</t>
  </si>
  <si>
    <t>DE0006095003</t>
  </si>
  <si>
    <t>5491966</t>
  </si>
  <si>
    <t>ST.DE.DE.CAP</t>
  </si>
  <si>
    <t>ENCAVIS AG</t>
  </si>
  <si>
    <t>CAP</t>
  </si>
  <si>
    <t>CAB.L</t>
  </si>
  <si>
    <t>CAB LN EQUITY</t>
  </si>
  <si>
    <t>GB00BGR7LD51</t>
  </si>
  <si>
    <t>BGR7LD5</t>
  </si>
  <si>
    <t>ST.GB.L.CAB</t>
  </si>
  <si>
    <t>CABOT ENERGY PLC</t>
  </si>
  <si>
    <t>CAB</t>
  </si>
  <si>
    <t>ST.US.US.CA</t>
  </si>
  <si>
    <t>CA.US</t>
  </si>
  <si>
    <t>BBG000BBY8X1</t>
  </si>
  <si>
    <t>FR0000120172</t>
  </si>
  <si>
    <t>ST.FR.PA.CA</t>
  </si>
  <si>
    <t>CARREFOUR SA</t>
  </si>
  <si>
    <t>CA FP EQUITY</t>
  </si>
  <si>
    <t>BYG.L</t>
  </si>
  <si>
    <t>GB0002869419</t>
  </si>
  <si>
    <t>0286941</t>
  </si>
  <si>
    <t>ST.GB.L.BYG</t>
  </si>
  <si>
    <t>BIG YELLOW GROUP PLC</t>
  </si>
  <si>
    <t>BYG</t>
  </si>
  <si>
    <t>BYG LN EQUITY</t>
  </si>
  <si>
    <t>BBG000BS5CM9</t>
  </si>
  <si>
    <t>US1011211018</t>
  </si>
  <si>
    <t>101121101</t>
  </si>
  <si>
    <t>ST.US.US.BXP</t>
  </si>
  <si>
    <t>BXP INC</t>
  </si>
  <si>
    <t>BXP</t>
  </si>
  <si>
    <t>BXP US EQUITY</t>
  </si>
  <si>
    <t>BWY.L</t>
  </si>
  <si>
    <t>GB0000904986</t>
  </si>
  <si>
    <t>0090498</t>
  </si>
  <si>
    <t>ST.GB.L.BWY</t>
  </si>
  <si>
    <t>BELLWAY PLC</t>
  </si>
  <si>
    <t>BWY</t>
  </si>
  <si>
    <t>BWY LN EQUITY</t>
  </si>
  <si>
    <t>BWNG.L</t>
  </si>
  <si>
    <t>GB00B1P6ZR11</t>
  </si>
  <si>
    <t>B1P6ZR1</t>
  </si>
  <si>
    <t>ST.GB.L.BWNG</t>
  </si>
  <si>
    <t>BROWN (N) GROUP PLC</t>
  </si>
  <si>
    <t>BWNG</t>
  </si>
  <si>
    <t>BWNG LN EQUITY</t>
  </si>
  <si>
    <t>ZAE000117321</t>
  </si>
  <si>
    <t>ST.ZA.JO.BVT</t>
  </si>
  <si>
    <t>BIDVEST GROUP LTD</t>
  </si>
  <si>
    <t>BVT SJ EQUITY</t>
  </si>
  <si>
    <t>BVS.L</t>
  </si>
  <si>
    <t>GB0001859296</t>
  </si>
  <si>
    <t>0185929</t>
  </si>
  <si>
    <t>ST.GB.L.BVS</t>
  </si>
  <si>
    <t>BOVIS HOMES GROUP</t>
  </si>
  <si>
    <t>BVS</t>
  </si>
  <si>
    <t>BVS LN EQUITY</t>
  </si>
  <si>
    <t>BVIC.L</t>
  </si>
  <si>
    <t>GB00B0N8QD54</t>
  </si>
  <si>
    <t>B0N8QD5</t>
  </si>
  <si>
    <t>ST.GB.L.BVIC</t>
  </si>
  <si>
    <t>BRITVIC PLC</t>
  </si>
  <si>
    <t>BVIC</t>
  </si>
  <si>
    <t>BVIC LN EQUITY</t>
  </si>
  <si>
    <t>ST.US.US.BVI</t>
  </si>
  <si>
    <t>BVI</t>
  </si>
  <si>
    <t>BVI.US</t>
  </si>
  <si>
    <t>BBG000LHT4L5</t>
  </si>
  <si>
    <t>FR0006174348</t>
  </si>
  <si>
    <t>ST.FR.PA.BVI</t>
  </si>
  <si>
    <t>BUREAU VERITAS SA</t>
  </si>
  <si>
    <t>BVI FP EQUITY</t>
  </si>
  <si>
    <t>BURL.O</t>
  </si>
  <si>
    <t>BBG004S641T9</t>
  </si>
  <si>
    <t>BURL UN EQUITY</t>
  </si>
  <si>
    <t>US1220171060</t>
  </si>
  <si>
    <t>BF311Y5</t>
  </si>
  <si>
    <t>122017106</t>
  </si>
  <si>
    <t>ST.US.US.BURL</t>
  </si>
  <si>
    <t>BURLINGTON STORES INC</t>
  </si>
  <si>
    <t>BURL</t>
  </si>
  <si>
    <t>BBG000RJ3KH2</t>
  </si>
  <si>
    <t>SA000A0MWH44</t>
  </si>
  <si>
    <t>ST.SA.SE.BUDGET</t>
  </si>
  <si>
    <t>UNITED INTERNATIONAL TRANSPO</t>
  </si>
  <si>
    <t>BUDGET</t>
  </si>
  <si>
    <t>BUDGET AB EQUITY</t>
  </si>
  <si>
    <t>BTI</t>
  </si>
  <si>
    <t>US1104481072</t>
  </si>
  <si>
    <t>2290791</t>
  </si>
  <si>
    <t>110448107</t>
  </si>
  <si>
    <t>ST.US.US.BTI</t>
  </si>
  <si>
    <t>BRITISH AMERICAN TOB-SP ADR</t>
  </si>
  <si>
    <t>BTI US EQUITY</t>
  </si>
  <si>
    <t>BTG.L</t>
  </si>
  <si>
    <t>GB0001001592</t>
  </si>
  <si>
    <t>0100159</t>
  </si>
  <si>
    <t>ST.GB.L.BTG</t>
  </si>
  <si>
    <t>BTG PLC</t>
  </si>
  <si>
    <t>BTG</t>
  </si>
  <si>
    <t>BTG LN EQUITY</t>
  </si>
  <si>
    <t>BTEM.L</t>
  </si>
  <si>
    <t>GB0001335081</t>
  </si>
  <si>
    <t>0133508</t>
  </si>
  <si>
    <t>ST.GB.L.BTEM</t>
  </si>
  <si>
    <t>BRITISH EMPIRE TRUST PLC</t>
  </si>
  <si>
    <t>BTEM</t>
  </si>
  <si>
    <t>BTEM LN EQUITY</t>
  </si>
  <si>
    <t>BTa.L</t>
  </si>
  <si>
    <t>GB0030913577</t>
  </si>
  <si>
    <t>3091357</t>
  </si>
  <si>
    <t>ST.GB.L.BT.A</t>
  </si>
  <si>
    <t>BT GROUP PLC</t>
  </si>
  <si>
    <t>BT/A LN EQUITY</t>
  </si>
  <si>
    <t>BBG000C0LW92</t>
  </si>
  <si>
    <t>US1011371077</t>
  </si>
  <si>
    <t>2113434</t>
  </si>
  <si>
    <t>101137107</t>
  </si>
  <si>
    <t>ST.US.US.BSX</t>
  </si>
  <si>
    <t>BOSTON SCIENTIFIC CORP</t>
  </si>
  <si>
    <t>3841</t>
  </si>
  <si>
    <t>BSX</t>
  </si>
  <si>
    <t>BSX US EQUITY</t>
  </si>
  <si>
    <t>BSE.L</t>
  </si>
  <si>
    <t>BSE LN EQUITY</t>
  </si>
  <si>
    <t>AU000000BSE5</t>
  </si>
  <si>
    <t>B94V3J1</t>
  </si>
  <si>
    <t>ST.GB.L.BSE</t>
  </si>
  <si>
    <t>BASE RESOURCES LTD</t>
  </si>
  <si>
    <t>BSE</t>
  </si>
  <si>
    <t>BSE.AX</t>
  </si>
  <si>
    <t>BSE AU EQUITY</t>
  </si>
  <si>
    <t>B3CLGD6</t>
  </si>
  <si>
    <t>ST.AU.AX.BSE</t>
  </si>
  <si>
    <t>BBG00F5CRY73</t>
  </si>
  <si>
    <t>LU1508158190</t>
  </si>
  <si>
    <t>ST.LU.LU.BSAD2US</t>
  </si>
  <si>
    <t>BSF-AS PAC DIV EQ A/R-D2USD</t>
  </si>
  <si>
    <t>BSAD2US</t>
  </si>
  <si>
    <t>BSAD2US LX EQUITY</t>
  </si>
  <si>
    <t>BRWM.L</t>
  </si>
  <si>
    <t>GB0005774855</t>
  </si>
  <si>
    <t>0577485</t>
  </si>
  <si>
    <t>ST.GB.L.BRWM</t>
  </si>
  <si>
    <t>BLACKROCK WORLD MINING TRUST</t>
  </si>
  <si>
    <t>BRWM</t>
  </si>
  <si>
    <t>BRWM LN EQUITY</t>
  </si>
  <si>
    <t>BRW.L</t>
  </si>
  <si>
    <t>GB0001765816</t>
  </si>
  <si>
    <t>0176581</t>
  </si>
  <si>
    <t>ST.GB.L.BRW</t>
  </si>
  <si>
    <t>BREWIN DOLPHIN HOLDINGS PLC</t>
  </si>
  <si>
    <t>BRW</t>
  </si>
  <si>
    <t>BRW LN EQUITY</t>
  </si>
  <si>
    <t>BRSN.L</t>
  </si>
  <si>
    <t>GB00B0F99717</t>
  </si>
  <si>
    <t>B0F9971</t>
  </si>
  <si>
    <t>ST.GB.L.BRSN</t>
  </si>
  <si>
    <t>BERENDSEN PLC</t>
  </si>
  <si>
    <t>BRSN</t>
  </si>
  <si>
    <t>BRSN LN EQUITY</t>
  </si>
  <si>
    <t>BRPMW</t>
  </si>
  <si>
    <t>BBG00ZYWVPR5</t>
  </si>
  <si>
    <t>US05601V1118</t>
  </si>
  <si>
    <t>BKSK2B6</t>
  </si>
  <si>
    <t>05601V111</t>
  </si>
  <si>
    <t>ST.US.US.BRPMW</t>
  </si>
  <si>
    <t>B RILEY PRINCIP 150 ME -CW28</t>
  </si>
  <si>
    <t>BRPMW US EQUITY</t>
  </si>
  <si>
    <t>BRPMU</t>
  </si>
  <si>
    <t>BBG00YTQ54P5</t>
  </si>
  <si>
    <t>US05601V2025</t>
  </si>
  <si>
    <t>BKP8GV1</t>
  </si>
  <si>
    <t>05601V202</t>
  </si>
  <si>
    <t>ST.US.US.BRPMU</t>
  </si>
  <si>
    <t>B RILEY PRINCIPAL 150 MERGER</t>
  </si>
  <si>
    <t>BRPMU US EQUITY</t>
  </si>
  <si>
    <t>BRPM.O</t>
  </si>
  <si>
    <t>BBG00YVV3B04</t>
  </si>
  <si>
    <t>US05601V1035</t>
  </si>
  <si>
    <t>BKSK294</t>
  </si>
  <si>
    <t>05601V103</t>
  </si>
  <si>
    <t>ST.US.US.BRPM</t>
  </si>
  <si>
    <t>B RILEY PRINCIPAL 150 MERG-A</t>
  </si>
  <si>
    <t>BRPM</t>
  </si>
  <si>
    <t>BRPM US EQUITY</t>
  </si>
  <si>
    <t>BBG000DWG505</t>
  </si>
  <si>
    <t>US0846707026</t>
  </si>
  <si>
    <t>2073390</t>
  </si>
  <si>
    <t>084670702</t>
  </si>
  <si>
    <t>ST.US.US.BRK</t>
  </si>
  <si>
    <t>BERKSHIRE HATHAWAY INC-CL B</t>
  </si>
  <si>
    <t>6331</t>
  </si>
  <si>
    <t>BRK</t>
  </si>
  <si>
    <t>BRK/B US EQUITY</t>
  </si>
  <si>
    <t>BRK.L</t>
  </si>
  <si>
    <t>GB00B067N833</t>
  </si>
  <si>
    <t>B067N83</t>
  </si>
  <si>
    <t>ST.GB.L.BRK</t>
  </si>
  <si>
    <t>BROOKS MACDONALD GROUP PLC</t>
  </si>
  <si>
    <t>BRK LN EQUITY</t>
  </si>
  <si>
    <t>BBG00ZLH9706</t>
  </si>
  <si>
    <t>US05602L1127</t>
  </si>
  <si>
    <t>BLD3JW7</t>
  </si>
  <si>
    <t>05602L112</t>
  </si>
  <si>
    <t>ST.US.US.BRIVW</t>
  </si>
  <si>
    <t>B RILEY PRINCIPAL 250 -CW27</t>
  </si>
  <si>
    <t>BRIVW</t>
  </si>
  <si>
    <t>BRIVW US EQUITY</t>
  </si>
  <si>
    <t>BRIVU</t>
  </si>
  <si>
    <t>BBG00ZMHLR61</t>
  </si>
  <si>
    <t>US05602L2034</t>
  </si>
  <si>
    <t>BN0ZRW6</t>
  </si>
  <si>
    <t>05602L203</t>
  </si>
  <si>
    <t>ST.US.US.BRIVU</t>
  </si>
  <si>
    <t>B RILEY PRINCIPAL 250 MERGER</t>
  </si>
  <si>
    <t>BRIVU US EQUITY</t>
  </si>
  <si>
    <t>BBG00ZLH0HN8</t>
  </si>
  <si>
    <t>US05602L1044</t>
  </si>
  <si>
    <t>BLD3JT4</t>
  </si>
  <si>
    <t>05602L104</t>
  </si>
  <si>
    <t>ST.US.US.BRIV</t>
  </si>
  <si>
    <t>B RILEY PRINCIPAL 250 MERG-A</t>
  </si>
  <si>
    <t>BRIV</t>
  </si>
  <si>
    <t>BRIV US EQUITY</t>
  </si>
  <si>
    <t>US10552T1079</t>
  </si>
  <si>
    <t>10552T107</t>
  </si>
  <si>
    <t>ST.US.US.BRFS</t>
  </si>
  <si>
    <t>BRF SA-ADR</t>
  </si>
  <si>
    <t>MEAT PKG PLANT</t>
  </si>
  <si>
    <t>BRFS</t>
  </si>
  <si>
    <t>BRFS US EQUITY</t>
  </si>
  <si>
    <t>BREE.L</t>
  </si>
  <si>
    <t>JE00B2419D89</t>
  </si>
  <si>
    <t>B2419D8</t>
  </si>
  <si>
    <t>ST.GB.L.BREE</t>
  </si>
  <si>
    <t>BREEDON GROUP PLC</t>
  </si>
  <si>
    <t>BREE</t>
  </si>
  <si>
    <t>BREE LN EQUITY</t>
  </si>
  <si>
    <t>BREDFDA.L</t>
  </si>
  <si>
    <t>BREDFDA LN EQUITY</t>
  </si>
  <si>
    <t>GB00BCZRNN30</t>
  </si>
  <si>
    <t>BCZRNN3</t>
  </si>
  <si>
    <t>ST.GB.L.BREDFDA</t>
  </si>
  <si>
    <t>BLCKRCK EUR DYN-FD ACC</t>
  </si>
  <si>
    <t>BREDFDA</t>
  </si>
  <si>
    <t>BRE.MI</t>
  </si>
  <si>
    <t>IT0005252728</t>
  </si>
  <si>
    <t>BF37983</t>
  </si>
  <si>
    <t>ST.IT.MI.BRE</t>
  </si>
  <si>
    <t>BREMBO SPA</t>
  </si>
  <si>
    <t>BRE</t>
  </si>
  <si>
    <t>BRE IM EQUITY</t>
  </si>
  <si>
    <t>BRBY.L</t>
  </si>
  <si>
    <t>GB0031743007</t>
  </si>
  <si>
    <t>3174300</t>
  </si>
  <si>
    <t>ST.GB.L.BRBY</t>
  </si>
  <si>
    <t>BURBERRY GROUP PLC</t>
  </si>
  <si>
    <t>BRBY</t>
  </si>
  <si>
    <t>BRBY LN EQUITY</t>
  </si>
  <si>
    <t>ST.US.US.BR2</t>
  </si>
  <si>
    <t>ST.US.US.BR</t>
  </si>
  <si>
    <t>BR.US</t>
  </si>
  <si>
    <t>BBG000PPFKQ7</t>
  </si>
  <si>
    <t>US11133T1034</t>
  </si>
  <si>
    <t>11133T103</t>
  </si>
  <si>
    <t>BROADRIDGE FINANCIAL SOLUTIO</t>
  </si>
  <si>
    <t>7389</t>
  </si>
  <si>
    <t>CURRENCY</t>
  </si>
  <si>
    <t>BR US EQUITY</t>
  </si>
  <si>
    <t>ST.US.US.BPE</t>
  </si>
  <si>
    <t>BPE</t>
  </si>
  <si>
    <t>BPE.US</t>
  </si>
  <si>
    <t>BBG000BJ5FG9</t>
  </si>
  <si>
    <t>IT0000066123</t>
  </si>
  <si>
    <t>4116099</t>
  </si>
  <si>
    <t>ST.IT.MI.BPE</t>
  </si>
  <si>
    <t>BPER BANCA SPA</t>
  </si>
  <si>
    <t>BPE IM EQUITY</t>
  </si>
  <si>
    <t>BBG00G40LL63</t>
  </si>
  <si>
    <t>BPCR LN EQUITY</t>
  </si>
  <si>
    <t>GB00BDGKMY29</t>
  </si>
  <si>
    <t>BDGKMY2</t>
  </si>
  <si>
    <t>ST.GB.L.BPCR</t>
  </si>
  <si>
    <t>BIOPHARMA CREDIT PLC</t>
  </si>
  <si>
    <t>BPCR</t>
  </si>
  <si>
    <t>BP.L</t>
  </si>
  <si>
    <t>BP/ LN EQUITY</t>
  </si>
  <si>
    <t>GB0007980591</t>
  </si>
  <si>
    <t>0798059</t>
  </si>
  <si>
    <t>ST.GB.L.BP</t>
  </si>
  <si>
    <t>BP PLC</t>
  </si>
  <si>
    <t>PETROL REFINNG</t>
  </si>
  <si>
    <t>BP</t>
  </si>
  <si>
    <t>BOY.L</t>
  </si>
  <si>
    <t>GB00B3FLWH99</t>
  </si>
  <si>
    <t>B3FLWH9</t>
  </si>
  <si>
    <t>ST.GB.L.BOY</t>
  </si>
  <si>
    <t>BODYCOTE PLC</t>
  </si>
  <si>
    <t>BOY</t>
  </si>
  <si>
    <t>BOY LN EQUITY</t>
  </si>
  <si>
    <t>ZAE000339891</t>
  </si>
  <si>
    <t>ST.ZA.JO.BOX</t>
  </si>
  <si>
    <t>BOXER RETAIL LTD</t>
  </si>
  <si>
    <t>BOX</t>
  </si>
  <si>
    <t>BOX SJ EQUITY</t>
  </si>
  <si>
    <t>BBG00639ZLK6</t>
  </si>
  <si>
    <t>BOO LN EQUITY</t>
  </si>
  <si>
    <t>JE00BG6L7297</t>
  </si>
  <si>
    <t>BG6L729</t>
  </si>
  <si>
    <t>ST.GB.L.BOO</t>
  </si>
  <si>
    <t>BOOHOO GROUP PLC</t>
  </si>
  <si>
    <t>BOO</t>
  </si>
  <si>
    <t>MX01BM1B0000</t>
  </si>
  <si>
    <t>ST.MX.MX.BOLSAA</t>
  </si>
  <si>
    <t>BOLSA MEXICANA DE VALORES SA</t>
  </si>
  <si>
    <t>BOLSAA</t>
  </si>
  <si>
    <t>BOLSAA MM EQUITY</t>
  </si>
  <si>
    <t>BOK.L</t>
  </si>
  <si>
    <t>GB00B01TND91</t>
  </si>
  <si>
    <t>B01TND9</t>
  </si>
  <si>
    <t>ST.GB.L.BOK</t>
  </si>
  <si>
    <t>BOOKER GROUP PLC</t>
  </si>
  <si>
    <t>BOK</t>
  </si>
  <si>
    <t>BOK LN EQUITY</t>
  </si>
  <si>
    <t>BNZL.L</t>
  </si>
  <si>
    <t>GB00B0744B38</t>
  </si>
  <si>
    <t>B0744B3</t>
  </si>
  <si>
    <t>ST.GB.L.BNZL</t>
  </si>
  <si>
    <t>BUNZL PLC</t>
  </si>
  <si>
    <t>BNZL</t>
  </si>
  <si>
    <t>BNZL LN EQUITY</t>
  </si>
  <si>
    <t>BNT1.DE</t>
  </si>
  <si>
    <t>BNT1 GR EQUITY</t>
  </si>
  <si>
    <t>DE000A0V9L94</t>
  </si>
  <si>
    <t>5636756</t>
  </si>
  <si>
    <t>ST.DE.DE.BNT1</t>
  </si>
  <si>
    <t>EYEMAXX REAL ESTATE AG</t>
  </si>
  <si>
    <t>BNT1</t>
  </si>
  <si>
    <t>BNKR.L</t>
  </si>
  <si>
    <t>GB0000767003</t>
  </si>
  <si>
    <t>0076700</t>
  </si>
  <si>
    <t>ST.GB.L.BNKR</t>
  </si>
  <si>
    <t>BANKERS INVESTMENT TRUST</t>
  </si>
  <si>
    <t>BNKR</t>
  </si>
  <si>
    <t>BNKR LN EQUITY</t>
  </si>
  <si>
    <t>BNALSJU LX EQUITY</t>
  </si>
  <si>
    <t>LU1417209290</t>
  </si>
  <si>
    <t>BYT19C6</t>
  </si>
  <si>
    <t>ST.LU.LU.BNALSJU</t>
  </si>
  <si>
    <t>BANOR-NORTH AMER LS EQY-JUSD</t>
  </si>
  <si>
    <t>BNALSJU</t>
  </si>
  <si>
    <t>BBG000BBY1B0</t>
  </si>
  <si>
    <t>FR0000120644</t>
  </si>
  <si>
    <t>ST.FR.PA.BN</t>
  </si>
  <si>
    <t>DANONE</t>
  </si>
  <si>
    <t>BN FP EQUITY</t>
  </si>
  <si>
    <t>ST.US.US.BMY2</t>
  </si>
  <si>
    <t>BMY</t>
  </si>
  <si>
    <t>ST.US.US.BMY</t>
  </si>
  <si>
    <t>BMY.US</t>
  </si>
  <si>
    <t>BBG000DQLV23</t>
  </si>
  <si>
    <t>US1101221083</t>
  </si>
  <si>
    <t>110122108</t>
  </si>
  <si>
    <t>BRISTOL-MYERS SQUIBB CO</t>
  </si>
  <si>
    <t>BMY US EQUITY</t>
  </si>
  <si>
    <t>ST.US.US.BMW</t>
  </si>
  <si>
    <t>BMW</t>
  </si>
  <si>
    <t>BMW.US</t>
  </si>
  <si>
    <t>BBG000BBX8Q0</t>
  </si>
  <si>
    <t>DE0005190003</t>
  </si>
  <si>
    <t>5756029</t>
  </si>
  <si>
    <t>ST.DE.DE.BMW</t>
  </si>
  <si>
    <t>BAYERISCHE MOTOREN WERKE AG</t>
  </si>
  <si>
    <t>BMW GR EQUITY</t>
  </si>
  <si>
    <t>BBG000CGNY64</t>
  </si>
  <si>
    <t>ID1000095003</t>
  </si>
  <si>
    <t>ST.ID.JK.BMRI</t>
  </si>
  <si>
    <t>BANK MANDIRI PERSERO TBK PT</t>
  </si>
  <si>
    <t>BMRI</t>
  </si>
  <si>
    <t>BMRI IJ EQUITY</t>
  </si>
  <si>
    <t>BLV.L</t>
  </si>
  <si>
    <t>BLV LN EQUITY</t>
  </si>
  <si>
    <t>GB00B4QY1P51</t>
  </si>
  <si>
    <t>B4QY1P5</t>
  </si>
  <si>
    <t>ST.GB.L.BLV</t>
  </si>
  <si>
    <t>BELVOIR LETTINGS PLC</t>
  </si>
  <si>
    <t>BLV</t>
  </si>
  <si>
    <t>BLT.L</t>
  </si>
  <si>
    <t>GB0000566504</t>
  </si>
  <si>
    <t>0056650</t>
  </si>
  <si>
    <t>ST.GB.L.BLT</t>
  </si>
  <si>
    <t>BHP BILLITON PLC</t>
  </si>
  <si>
    <t>BITU COAL LGNT</t>
  </si>
  <si>
    <t>BLT</t>
  </si>
  <si>
    <t>BLT LN EQUITY</t>
  </si>
  <si>
    <t>BLND.L</t>
  </si>
  <si>
    <t>GB0001367019</t>
  </si>
  <si>
    <t>0136701</t>
  </si>
  <si>
    <t>ST.GB.L.BLND</t>
  </si>
  <si>
    <t>BRITISH LAND CO PLC</t>
  </si>
  <si>
    <t>BLND</t>
  </si>
  <si>
    <t>BLND LN EQUITY</t>
  </si>
  <si>
    <t>BBG002622KL4</t>
  </si>
  <si>
    <t>IE00B61ZVB30</t>
  </si>
  <si>
    <t>B61ZVB3</t>
  </si>
  <si>
    <t>ST.IE.I.BLAGESI</t>
  </si>
  <si>
    <t>RANMORE GLOBAL EQUITY-GBP I</t>
  </si>
  <si>
    <t>BLAGESI</t>
  </si>
  <si>
    <t>BLAGESI ID EQUITY</t>
  </si>
  <si>
    <t>BBG00BMFMJR2</t>
  </si>
  <si>
    <t>INE0UIZ01018</t>
  </si>
  <si>
    <t>BT6PDB3</t>
  </si>
  <si>
    <t>ST.IN.NS.BLACKBUC</t>
  </si>
  <si>
    <t>ZINKA LOGISTICS SOLUTIONS LT</t>
  </si>
  <si>
    <t>BLACKBUC</t>
  </si>
  <si>
    <t>BLACKBUC IN EQUITY</t>
  </si>
  <si>
    <t>BKG.L</t>
  </si>
  <si>
    <t>GB00B02L3W35</t>
  </si>
  <si>
    <t>B02L3W3</t>
  </si>
  <si>
    <t>ST.GB.L.BKG</t>
  </si>
  <si>
    <t>BERKELEY GROUP HOLDINGS/THE</t>
  </si>
  <si>
    <t>BKG</t>
  </si>
  <si>
    <t>BKG LN EQUITY</t>
  </si>
  <si>
    <t>BBG000CKDY02</t>
  </si>
  <si>
    <t>INE917I01010</t>
  </si>
  <si>
    <t>ST.IN.NS.BJAUT</t>
  </si>
  <si>
    <t>BAJAJ AUTO LTD</t>
  </si>
  <si>
    <t>BJAUT</t>
  </si>
  <si>
    <t>BJAUT IN EQUITY</t>
  </si>
  <si>
    <t>MXP495211262</t>
  </si>
  <si>
    <t>ST.MX.MX.BIMBOA</t>
  </si>
  <si>
    <t>GRUPO BIMBO SAB- SERIES A</t>
  </si>
  <si>
    <t>BIMBOA</t>
  </si>
  <si>
    <t>BIMBOA MM EQUITY</t>
  </si>
  <si>
    <t>BIL</t>
  </si>
  <si>
    <t>BBG000RFQSH8</t>
  </si>
  <si>
    <t>BIL US EQUITY</t>
  </si>
  <si>
    <t>US78468R6633</t>
  </si>
  <si>
    <t>BDFDQP1</t>
  </si>
  <si>
    <t>78468R663</t>
  </si>
  <si>
    <t>ST.US.US.BIL</t>
  </si>
  <si>
    <t>SPDR BBG BARC 1-3 MONTH TBIL</t>
  </si>
  <si>
    <t>ZAE000216537</t>
  </si>
  <si>
    <t>ST.ZA.JO.BID</t>
  </si>
  <si>
    <t>BID CORP LTD</t>
  </si>
  <si>
    <t>BID</t>
  </si>
  <si>
    <t>BID SJ EQUITY</t>
  </si>
  <si>
    <t>BHMU.L</t>
  </si>
  <si>
    <t>GG00B1NPGV15</t>
  </si>
  <si>
    <t>B1NPGV1</t>
  </si>
  <si>
    <t>ST.GB.L.BHMU</t>
  </si>
  <si>
    <t>BH MACRO LTD - USD</t>
  </si>
  <si>
    <t>BHMU</t>
  </si>
  <si>
    <t>BHMU LN EQUITY</t>
  </si>
  <si>
    <t>BHMG.L</t>
  </si>
  <si>
    <t>GG00B1NP5142</t>
  </si>
  <si>
    <t>B1NP514</t>
  </si>
  <si>
    <t>ST.GB.L.BHMG</t>
  </si>
  <si>
    <t>BH MACRO LTD</t>
  </si>
  <si>
    <t>BHMG</t>
  </si>
  <si>
    <t>BHMG LN EQUITY</t>
  </si>
  <si>
    <t>BHME.L</t>
  </si>
  <si>
    <t>GG00B1NPGZ52</t>
  </si>
  <si>
    <t>B1NPGZ5</t>
  </si>
  <si>
    <t>ST.GB.L.BHME</t>
  </si>
  <si>
    <t>BH MACRO LTD - EURO</t>
  </si>
  <si>
    <t>BHME</t>
  </si>
  <si>
    <t>BHME LN EQUITY</t>
  </si>
  <si>
    <t>BHGU.L</t>
  </si>
  <si>
    <t>GG00B2QQPS89</t>
  </si>
  <si>
    <t>B2QQPS8</t>
  </si>
  <si>
    <t>ST.GB.L.BHGU</t>
  </si>
  <si>
    <t>BH GLOBAL LTD-USD SHRS</t>
  </si>
  <si>
    <t>BHGU</t>
  </si>
  <si>
    <t>BHGU LN EQUITY</t>
  </si>
  <si>
    <t>BHGG.L</t>
  </si>
  <si>
    <t>GG00B2QQPT96</t>
  </si>
  <si>
    <t>B2QQPT9</t>
  </si>
  <si>
    <t>ST.GB.L.BHGG</t>
  </si>
  <si>
    <t>BH GLOBAL LTD-GBP SHRS</t>
  </si>
  <si>
    <t>BHGG</t>
  </si>
  <si>
    <t>BHGG LN EQUITY</t>
  </si>
  <si>
    <t>BGLF.L</t>
  </si>
  <si>
    <t>BBG006T0ZCL6</t>
  </si>
  <si>
    <t>JE00BNCB5T53</t>
  </si>
  <si>
    <t>BNCB5T5</t>
  </si>
  <si>
    <t>ST.GB.L.BGLF</t>
  </si>
  <si>
    <t>BLACKSTONE LOAN FINANCING LT</t>
  </si>
  <si>
    <t>BGLF</t>
  </si>
  <si>
    <t>BGLF LN EQUITY</t>
  </si>
  <si>
    <t>BGEO.L</t>
  </si>
  <si>
    <t>GB00B759CR16</t>
  </si>
  <si>
    <t>B759CR1</t>
  </si>
  <si>
    <t>ST.GB.L.BGEO</t>
  </si>
  <si>
    <t>BGEO GROUP PLC</t>
  </si>
  <si>
    <t>BGEO</t>
  </si>
  <si>
    <t>BGEO LN EQUITY</t>
  </si>
  <si>
    <t>BBG01JZ8VL91</t>
  </si>
  <si>
    <t>CH1300646267</t>
  </si>
  <si>
    <t>BQ6BPG9</t>
  </si>
  <si>
    <t>ST.US.US.BG</t>
  </si>
  <si>
    <t>BUNGE GLOBAL SA</t>
  </si>
  <si>
    <t>5159</t>
  </si>
  <si>
    <t>FARM PROD NEC</t>
  </si>
  <si>
    <t>BG US EQUITY</t>
  </si>
  <si>
    <t>BEZ.L</t>
  </si>
  <si>
    <t>GB00BYQ0JC66</t>
  </si>
  <si>
    <t>BYQ0JC6</t>
  </si>
  <si>
    <t>ST.GB.L.BEZ</t>
  </si>
  <si>
    <t>BEAZLEY PLC</t>
  </si>
  <si>
    <t>BEZ</t>
  </si>
  <si>
    <t>BEZ LN EQUITY</t>
  </si>
  <si>
    <t>BEZ.DE</t>
  </si>
  <si>
    <t>BEZ GY EQUITY</t>
  </si>
  <si>
    <t>DE0005201602</t>
  </si>
  <si>
    <t>BYXJGT2</t>
  </si>
  <si>
    <t>ST.DE.DE.BEZ</t>
  </si>
  <si>
    <t>BERENTZEN-GRUPPE AG</t>
  </si>
  <si>
    <t>BBG01RJ2Q8W3</t>
  </si>
  <si>
    <t>CA11285B1085</t>
  </si>
  <si>
    <t>BSQLLY3</t>
  </si>
  <si>
    <t>11285B108</t>
  </si>
  <si>
    <t>ST.CA.TO.BEPC</t>
  </si>
  <si>
    <t>BROOKFIELD RENEWABLE CORP</t>
  </si>
  <si>
    <t>BEPC</t>
  </si>
  <si>
    <t>BEPC CN EQUITY</t>
  </si>
  <si>
    <t>BBG000BBKL21</t>
  </si>
  <si>
    <t>DE0005200000</t>
  </si>
  <si>
    <t>ST.DE.DE.BEI</t>
  </si>
  <si>
    <t>BEIERSDORF AG</t>
  </si>
  <si>
    <t>BEI</t>
  </si>
  <si>
    <t>BEI GY EQUITY</t>
  </si>
  <si>
    <t>BDX</t>
  </si>
  <si>
    <t>US0758871091</t>
  </si>
  <si>
    <t>2087807</t>
  </si>
  <si>
    <t>075887109</t>
  </si>
  <si>
    <t>ST.US.US.BDX</t>
  </si>
  <si>
    <t>BECTON DICKINSON AND CO</t>
  </si>
  <si>
    <t>BDX US EQUITY</t>
  </si>
  <si>
    <t>BBG000MH51N4</t>
  </si>
  <si>
    <t>PLBUDMX00013</t>
  </si>
  <si>
    <t>ST.PL.PL.BDX</t>
  </si>
  <si>
    <t>BUDIMEX</t>
  </si>
  <si>
    <t>BDX PW EQUITY</t>
  </si>
  <si>
    <t>BDL</t>
  </si>
  <si>
    <t>US3385171059</t>
  </si>
  <si>
    <t>2342562</t>
  </si>
  <si>
    <t>338517105</t>
  </si>
  <si>
    <t>ST.US.US.BDL</t>
  </si>
  <si>
    <t>FLANIGAN S ENTERPRISES INC</t>
  </si>
  <si>
    <t>BDL US EQUITY</t>
  </si>
  <si>
    <t>BDFXQD9</t>
  </si>
  <si>
    <t>BDFXQD9 GY EQUITY</t>
  </si>
  <si>
    <t>ST.DE.UN.BDFXQD9</t>
  </si>
  <si>
    <t>K.R.ENERGY WTS 31/12/19</t>
  </si>
  <si>
    <t>BDEV.L</t>
  </si>
  <si>
    <t>GB0000811801</t>
  </si>
  <si>
    <t>0081180</t>
  </si>
  <si>
    <t>ST.GB.L.BDEV</t>
  </si>
  <si>
    <t>BARRATT DEVELOPMENTS</t>
  </si>
  <si>
    <t>BDEV</t>
  </si>
  <si>
    <t>BDEV LN EQUITY</t>
  </si>
  <si>
    <t>BD03F37</t>
  </si>
  <si>
    <t>BD03F37 LN EQUITY</t>
  </si>
  <si>
    <t>ST.GB.UN.BD03F37</t>
  </si>
  <si>
    <t>EU SUPPLY CB 10% 28/8/20</t>
  </si>
  <si>
    <t>BBY.L</t>
  </si>
  <si>
    <t>GB0000961622</t>
  </si>
  <si>
    <t>0096162</t>
  </si>
  <si>
    <t>ST.GB.L.BBY</t>
  </si>
  <si>
    <t>BALFOUR BEATTY PLC</t>
  </si>
  <si>
    <t>BBY</t>
  </si>
  <si>
    <t>BBY LN EQUITY</t>
  </si>
  <si>
    <t>BRBBSEACNOR5</t>
  </si>
  <si>
    <t>ST.BR.BB.BBSE3</t>
  </si>
  <si>
    <t>BB SEGURIDADE PARTICIPACOES</t>
  </si>
  <si>
    <t>BBSE3</t>
  </si>
  <si>
    <t>BBSE3 BZ EQUITY</t>
  </si>
  <si>
    <t>BBG000HNGYH0</t>
  </si>
  <si>
    <t>ID1000096605</t>
  </si>
  <si>
    <t>ST.ID.JK.BBNI</t>
  </si>
  <si>
    <t>BANK NEGARA INDONESIA PERSER</t>
  </si>
  <si>
    <t>BBNI</t>
  </si>
  <si>
    <t>BBNI IJ EQUITY</t>
  </si>
  <si>
    <t>BBA.L</t>
  </si>
  <si>
    <t>GB00B1FP8915</t>
  </si>
  <si>
    <t>B1FP891</t>
  </si>
  <si>
    <t>ST.GB.L.BBA</t>
  </si>
  <si>
    <t>BBA AVIATION PLC</t>
  </si>
  <si>
    <t>BBA</t>
  </si>
  <si>
    <t>BBA LN EQUITY</t>
  </si>
  <si>
    <t>BATS.L</t>
  </si>
  <si>
    <t>GB0002875804</t>
  </si>
  <si>
    <t>0287580</t>
  </si>
  <si>
    <t>ST.GB.L.BATS</t>
  </si>
  <si>
    <t>BRITISH AMERICAN TOBACCO PLC</t>
  </si>
  <si>
    <t>BATS</t>
  </si>
  <si>
    <t>BATS LN EQUITY</t>
  </si>
  <si>
    <t>BARC.L</t>
  </si>
  <si>
    <t>GB0031348658</t>
  </si>
  <si>
    <t>3134865</t>
  </si>
  <si>
    <t>ST.GB.L.BARC</t>
  </si>
  <si>
    <t>BARCLAYS</t>
  </si>
  <si>
    <t>BARC</t>
  </si>
  <si>
    <t>BARC LN EQUITY</t>
  </si>
  <si>
    <t>ST.US.US.BAP2</t>
  </si>
  <si>
    <t>BAP</t>
  </si>
  <si>
    <t>ST.US.US.BAP</t>
  </si>
  <si>
    <t>BAP.US</t>
  </si>
  <si>
    <t>BMG2519Y1084</t>
  </si>
  <si>
    <t>CREDICORP LTD</t>
  </si>
  <si>
    <t>BAP US EQUITY</t>
  </si>
  <si>
    <t>BAG.L</t>
  </si>
  <si>
    <t>GB00B6XZKY75</t>
  </si>
  <si>
    <t>B6XZKY7</t>
  </si>
  <si>
    <t>ST.GB.L.BAG</t>
  </si>
  <si>
    <t>A.G. BARR PLC</t>
  </si>
  <si>
    <t>BAG</t>
  </si>
  <si>
    <t>BAG LN EQUITY</t>
  </si>
  <si>
    <t>ST.US.US.BAF</t>
  </si>
  <si>
    <t>BAF</t>
  </si>
  <si>
    <t>BAF.US</t>
  </si>
  <si>
    <t>BBG000DBLZQ1</t>
  </si>
  <si>
    <t>INE296A01024</t>
  </si>
  <si>
    <t>ST.IN.NS.BAF</t>
  </si>
  <si>
    <t>BAJAJ FINANCE LTD</t>
  </si>
  <si>
    <t>BAF IN EQUITY</t>
  </si>
  <si>
    <t>MX01BA1D0003</t>
  </si>
  <si>
    <t>ST.MX.MX.BACHOCOB</t>
  </si>
  <si>
    <t>INDUSTRIAS BACHOCO-SER B</t>
  </si>
  <si>
    <t>PLTRY SLAUT/PR</t>
  </si>
  <si>
    <t>BACHOCOB</t>
  </si>
  <si>
    <t>BACHOCOB MM EQUITY</t>
  </si>
  <si>
    <t>BABA.O</t>
  </si>
  <si>
    <t>BBG006G2JVL2</t>
  </si>
  <si>
    <t>BABA US EQUITY</t>
  </si>
  <si>
    <t>US01609W1027</t>
  </si>
  <si>
    <t>BP41ZD1</t>
  </si>
  <si>
    <t>01609W102</t>
  </si>
  <si>
    <t>ST.US.US.BABA</t>
  </si>
  <si>
    <t>ALIBABA GROUP HOLDING-SP ADR</t>
  </si>
  <si>
    <t>CATALOG SALES</t>
  </si>
  <si>
    <t>BABA</t>
  </si>
  <si>
    <t>BAB.L</t>
  </si>
  <si>
    <t>GB0009697037</t>
  </si>
  <si>
    <t>0969703</t>
  </si>
  <si>
    <t>ST.GB.L.BAB</t>
  </si>
  <si>
    <t>BABCOCK INTL GROUP PLC</t>
  </si>
  <si>
    <t>BAB</t>
  </si>
  <si>
    <t>BAB LN EQUITY</t>
  </si>
  <si>
    <t>BA.L</t>
  </si>
  <si>
    <t>BA/ LN EQUITY</t>
  </si>
  <si>
    <t>GB0002634946</t>
  </si>
  <si>
    <t>0263494</t>
  </si>
  <si>
    <t>ST.GB.L.BA</t>
  </si>
  <si>
    <t>BAE SYSTEMS</t>
  </si>
  <si>
    <t>BA LN EQUITY</t>
  </si>
  <si>
    <t>BRB3SAACNOR6</t>
  </si>
  <si>
    <t>ST.BR.BB.B3SA3</t>
  </si>
  <si>
    <t>B3 SA-BRASIL BOLSA BALCAO</t>
  </si>
  <si>
    <t>B3SA3</t>
  </si>
  <si>
    <t>B3SA3 BZ EQUITY</t>
  </si>
  <si>
    <t>US912796SD25</t>
  </si>
  <si>
    <t>BJKRNT3</t>
  </si>
  <si>
    <t>912796SD2</t>
  </si>
  <si>
    <t>ST.US.US.B</t>
  </si>
  <si>
    <t>B.US</t>
  </si>
  <si>
    <t>AZN.L</t>
  </si>
  <si>
    <t>GB0009895292</t>
  </si>
  <si>
    <t>0989529</t>
  </si>
  <si>
    <t>ST.GB.L.AZN</t>
  </si>
  <si>
    <t>ASTRAZENECA PLC</t>
  </si>
  <si>
    <t>AZN</t>
  </si>
  <si>
    <t>AZN LN EQUITY</t>
  </si>
  <si>
    <t>BBG000BD5ZZ7</t>
  </si>
  <si>
    <t>INE238A01034</t>
  </si>
  <si>
    <t>ST.IN.NS.AXSB</t>
  </si>
  <si>
    <t>AXIS BANK LTD</t>
  </si>
  <si>
    <t>AXSB</t>
  </si>
  <si>
    <t>AXSB IN EQUITY</t>
  </si>
  <si>
    <t>BBG000TRJ294</t>
  </si>
  <si>
    <t>US0304201033</t>
  </si>
  <si>
    <t>030420103</t>
  </si>
  <si>
    <t>ST.US.US.AWK</t>
  </si>
  <si>
    <t>AMERICAN WATER WORKS CO INC</t>
  </si>
  <si>
    <t>AWK</t>
  </si>
  <si>
    <t>AWK US EQUITY</t>
  </si>
  <si>
    <t>AVV.L</t>
  </si>
  <si>
    <t>GB00BBG9VN75</t>
  </si>
  <si>
    <t>BBG9VN7</t>
  </si>
  <si>
    <t>ST.GB.L.AVV</t>
  </si>
  <si>
    <t>AVEVA GROUP PLC</t>
  </si>
  <si>
    <t>AVV</t>
  </si>
  <si>
    <t>AVV LN EQUITY</t>
  </si>
  <si>
    <t>AVON.L</t>
  </si>
  <si>
    <t>GB0000667013</t>
  </si>
  <si>
    <t>0066701</t>
  </si>
  <si>
    <t>ST.GB.L.AVON</t>
  </si>
  <si>
    <t>AVON RUBBER PLC</t>
  </si>
  <si>
    <t>AVON</t>
  </si>
  <si>
    <t>AVON LN EQUITY</t>
  </si>
  <si>
    <t>AVM.L</t>
  </si>
  <si>
    <t>GB00BZBVR613</t>
  </si>
  <si>
    <t>BZBVR61</t>
  </si>
  <si>
    <t>ST.GB.L.AVM</t>
  </si>
  <si>
    <t>AVOCET MINING PLC</t>
  </si>
  <si>
    <t>AVM</t>
  </si>
  <si>
    <t>AVM LN EQUITY</t>
  </si>
  <si>
    <t>BBG00FF8WWY9</t>
  </si>
  <si>
    <t>INE679V01027</t>
  </si>
  <si>
    <t>ST.IN.NS.AVL</t>
  </si>
  <si>
    <t>ADITYA VISION LTD</t>
  </si>
  <si>
    <t>AVL</t>
  </si>
  <si>
    <t>AVL IN EQUITY</t>
  </si>
  <si>
    <t>ZAE000049433</t>
  </si>
  <si>
    <t>ST.ZA.JO.AVI</t>
  </si>
  <si>
    <t>AVI LTD</t>
  </si>
  <si>
    <t>AVI</t>
  </si>
  <si>
    <t>AVI SJ EQUITY</t>
  </si>
  <si>
    <t>ST.US.US.AVGO2</t>
  </si>
  <si>
    <t>AVGO</t>
  </si>
  <si>
    <t>ST.US.US.AVGO</t>
  </si>
  <si>
    <t>AVGO.US</t>
  </si>
  <si>
    <t>BBG00KHY5S69</t>
  </si>
  <si>
    <t>US11135F1012</t>
  </si>
  <si>
    <t>11135F101</t>
  </si>
  <si>
    <t>BROADCOM INC</t>
  </si>
  <si>
    <t>AVGO US EQUITY</t>
  </si>
  <si>
    <t>ST.US.US.AVB2</t>
  </si>
  <si>
    <t>AVB</t>
  </si>
  <si>
    <t>ST.US.US.AVB</t>
  </si>
  <si>
    <t>AVB.US</t>
  </si>
  <si>
    <t>BBG000BLPBL5</t>
  </si>
  <si>
    <t>US0534841012</t>
  </si>
  <si>
    <t>053484101</t>
  </si>
  <si>
    <t>AVALONBAY COMMUNITIES INC</t>
  </si>
  <si>
    <t>AVB US EQUITY</t>
  </si>
  <si>
    <t>AVAP.L</t>
  </si>
  <si>
    <t>BBG00172J1L9</t>
  </si>
  <si>
    <t>GB00B196F554</t>
  </si>
  <si>
    <t>B196F55</t>
  </si>
  <si>
    <t>ST.GB.L.AVAP</t>
  </si>
  <si>
    <t>AVATION PLC</t>
  </si>
  <si>
    <t>MISC BUS CRED</t>
  </si>
  <si>
    <t>AVAP</t>
  </si>
  <si>
    <t>AVAP.GB</t>
  </si>
  <si>
    <t>AV.L</t>
  </si>
  <si>
    <t>GB0002162385</t>
  </si>
  <si>
    <t>0216238</t>
  </si>
  <si>
    <t>ST.GB.L.AV</t>
  </si>
  <si>
    <t>AVIVA PLC</t>
  </si>
  <si>
    <t>AV</t>
  </si>
  <si>
    <t>AV LN EQUITY</t>
  </si>
  <si>
    <t>AUTO.L</t>
  </si>
  <si>
    <t>BBG0086LKMG1</t>
  </si>
  <si>
    <t>AUTO LN EQUITY</t>
  </si>
  <si>
    <t>GB00BVYVFW23</t>
  </si>
  <si>
    <t>BVYVFW2</t>
  </si>
  <si>
    <t>ST.GB.L.AUTO</t>
  </si>
  <si>
    <t>AUTO TRADER GROUP PLC</t>
  </si>
  <si>
    <t>AUTO</t>
  </si>
  <si>
    <t>BBG006FT0V16</t>
  </si>
  <si>
    <t>LU2212224153</t>
  </si>
  <si>
    <t>BLD0X26</t>
  </si>
  <si>
    <t>ST.US.US.ATTO</t>
  </si>
  <si>
    <t>ATENTO SA</t>
  </si>
  <si>
    <t>ATTO</t>
  </si>
  <si>
    <t>ATTO US EQUITY</t>
  </si>
  <si>
    <t>ATST.L</t>
  </si>
  <si>
    <t>GB00B11V7W98</t>
  </si>
  <si>
    <t>B11V7W9</t>
  </si>
  <si>
    <t>ST.GB.L.ATST</t>
  </si>
  <si>
    <t>ALLIANCE TRUST PLC</t>
  </si>
  <si>
    <t>ATST</t>
  </si>
  <si>
    <t>ATST LN EQUITY</t>
  </si>
  <si>
    <t>ATM.L</t>
  </si>
  <si>
    <t>ATM LN EQUITY</t>
  </si>
  <si>
    <t>GG00BD95V148</t>
  </si>
  <si>
    <t>BD95V14</t>
  </si>
  <si>
    <t>ST.GB.L.ATM</t>
  </si>
  <si>
    <t>AFRITIN MINING LTD</t>
  </si>
  <si>
    <t>ATM</t>
  </si>
  <si>
    <t>ATK.L</t>
  </si>
  <si>
    <t>GB0000608009</t>
  </si>
  <si>
    <t>0060800</t>
  </si>
  <si>
    <t>ST.GB.L.ATK</t>
  </si>
  <si>
    <t>ATKINS (WS) PLC</t>
  </si>
  <si>
    <t>ATK</t>
  </si>
  <si>
    <t>ATK LN EQUITY</t>
  </si>
  <si>
    <t>BBG000BBM5J6</t>
  </si>
  <si>
    <t>SE0017486897</t>
  </si>
  <si>
    <t>BLDBN52</t>
  </si>
  <si>
    <t>ST.SE.ST.ATCOB</t>
  </si>
  <si>
    <t>ATLAS COPCO AB-B SHS</t>
  </si>
  <si>
    <t>ATCOB</t>
  </si>
  <si>
    <t>ATCOB SS EQUITY</t>
  </si>
  <si>
    <t>BBG000BB5SQ7</t>
  </si>
  <si>
    <t>SE0017486889</t>
  </si>
  <si>
    <t>ST.SE.ST.ATCOA</t>
  </si>
  <si>
    <t>ATLAS COPCO AB-A SHS</t>
  </si>
  <si>
    <t>ATCOA</t>
  </si>
  <si>
    <t>ATCOA SS EQUITY</t>
  </si>
  <si>
    <t>ATC.AS</t>
  </si>
  <si>
    <t>BBG009R3Q7R1</t>
  </si>
  <si>
    <t>NL0011333752</t>
  </si>
  <si>
    <t>BYT3416</t>
  </si>
  <si>
    <t>ST.NL.AS.ATC</t>
  </si>
  <si>
    <t>ALTICE EUROPE NV</t>
  </si>
  <si>
    <t>ATC</t>
  </si>
  <si>
    <t>ATC NL EQUITY</t>
  </si>
  <si>
    <t>MXP001661018</t>
  </si>
  <si>
    <t>ST.MX.MX.ASURB</t>
  </si>
  <si>
    <t>GRUPO AEROPORT DEL SURESTE-B</t>
  </si>
  <si>
    <t>ASURB</t>
  </si>
  <si>
    <t>ASURB MM EQUITY</t>
  </si>
  <si>
    <t>BBG000MSSP70</t>
  </si>
  <si>
    <t>INE006I01046</t>
  </si>
  <si>
    <t>ST.IN.NS.ASTRA</t>
  </si>
  <si>
    <t>ASTRAL LTD</t>
  </si>
  <si>
    <t>ASTRA</t>
  </si>
  <si>
    <t>ASTRA IN EQUITY</t>
  </si>
  <si>
    <t>IT0005422925</t>
  </si>
  <si>
    <t>ST.IT.I.ASTIM</t>
  </si>
  <si>
    <t>ASTALDI</t>
  </si>
  <si>
    <t>ASTIM</t>
  </si>
  <si>
    <t>ASTIM CLAIM</t>
  </si>
  <si>
    <t>ASSAB.ST</t>
  </si>
  <si>
    <t>BBG000BGRY70</t>
  </si>
  <si>
    <t>ASSAB SS EQUITY</t>
  </si>
  <si>
    <t>SE0007100581</t>
  </si>
  <si>
    <t>BYPC1T4</t>
  </si>
  <si>
    <t>ST.SE.ST.ASSAB</t>
  </si>
  <si>
    <t>ASSA ABLOY AB-B</t>
  </si>
  <si>
    <t>ASSAB</t>
  </si>
  <si>
    <t>US40051E2028</t>
  </si>
  <si>
    <t>4.01E+206</t>
  </si>
  <si>
    <t>ST.US.US.ASR</t>
  </si>
  <si>
    <t>GRUPO AEROPORTUARIO SUR-ADR</t>
  </si>
  <si>
    <t>ASR</t>
  </si>
  <si>
    <t>ASR US EQUITY</t>
  </si>
  <si>
    <t>ASO.L</t>
  </si>
  <si>
    <t>ASO LN EQUITY</t>
  </si>
  <si>
    <t>CA05366A3029</t>
  </si>
  <si>
    <t>BYZJN88</t>
  </si>
  <si>
    <t>05366A302</t>
  </si>
  <si>
    <t>ST.GB.L.ASO</t>
  </si>
  <si>
    <t>AVESORO RESOURCES INC</t>
  </si>
  <si>
    <t>ASO</t>
  </si>
  <si>
    <t>BBG000C1HT47</t>
  </si>
  <si>
    <t>ASML NA EQUITY</t>
  </si>
  <si>
    <t>NL0010273215</t>
  </si>
  <si>
    <t>B929F46</t>
  </si>
  <si>
    <t>ST.NL.AS.ASML</t>
  </si>
  <si>
    <t>ASML HOLDING NV</t>
  </si>
  <si>
    <t>INDL MACH NEC</t>
  </si>
  <si>
    <t>ASML</t>
  </si>
  <si>
    <t>ASL.L</t>
  </si>
  <si>
    <t>GB0000066554</t>
  </si>
  <si>
    <t>0006655</t>
  </si>
  <si>
    <t>ST.GB.L.ASL</t>
  </si>
  <si>
    <t>ABERFORTH SMALLER COS-ORD</t>
  </si>
  <si>
    <t>ASL</t>
  </si>
  <si>
    <t>ASL LN EQUITY</t>
  </si>
  <si>
    <t>BBG000BDMXJ1</t>
  </si>
  <si>
    <t>ASII IJ EQUITY</t>
  </si>
  <si>
    <t>ID1000122807</t>
  </si>
  <si>
    <t>B800MQ5</t>
  </si>
  <si>
    <t>ST.ID.JK.ASII</t>
  </si>
  <si>
    <t>ASTRA INTERNATIONAL TBK PT</t>
  </si>
  <si>
    <t>ASII</t>
  </si>
  <si>
    <t>ASHM.L</t>
  </si>
  <si>
    <t>GB00B132NW22</t>
  </si>
  <si>
    <t>B132NW2</t>
  </si>
  <si>
    <t>ST.GB.L.ASHM</t>
  </si>
  <si>
    <t>ASHMORE GROUP</t>
  </si>
  <si>
    <t>ASHM</t>
  </si>
  <si>
    <t>ASHM LN EQUITY</t>
  </si>
  <si>
    <t>ASC.L</t>
  </si>
  <si>
    <t>GB0030927254</t>
  </si>
  <si>
    <t>3092725</t>
  </si>
  <si>
    <t>ST.GB.L.ASC</t>
  </si>
  <si>
    <t>ASOS PLC</t>
  </si>
  <si>
    <t>ASC</t>
  </si>
  <si>
    <t>ASC LN EQUITY</t>
  </si>
  <si>
    <t>BRASAIACNOR0</t>
  </si>
  <si>
    <t>ST.BR.BB.ASAI3</t>
  </si>
  <si>
    <t>SENDAS DISTRIBUIDORA SA</t>
  </si>
  <si>
    <t>ASAI3</t>
  </si>
  <si>
    <t>ASAI3 BZ EQUITY</t>
  </si>
  <si>
    <t>ARW.L</t>
  </si>
  <si>
    <t>GB00BDGTXM47</t>
  </si>
  <si>
    <t>BDGTXM4</t>
  </si>
  <si>
    <t>ST.GB.L.ARW</t>
  </si>
  <si>
    <t>ARROW GLOBAL GROUP</t>
  </si>
  <si>
    <t>ARW</t>
  </si>
  <si>
    <t>ARW LN EQUITY</t>
  </si>
  <si>
    <t>BBG0019LQ1W5</t>
  </si>
  <si>
    <t>GB00B2PLJG05</t>
  </si>
  <si>
    <t>B2PLJG0</t>
  </si>
  <si>
    <t>ST.GB.L.ARUKGIA</t>
  </si>
  <si>
    <t>ARTEMIS UK SELECT FUND-INS A</t>
  </si>
  <si>
    <t>ARUKGIA</t>
  </si>
  <si>
    <t>ARUKGIA LN EQUITY</t>
  </si>
  <si>
    <t>BBG000NX8WQ4</t>
  </si>
  <si>
    <t>INE098F01031</t>
  </si>
  <si>
    <t>ST.IN.NS.ARJN</t>
  </si>
  <si>
    <t>AMRUTANJAN HEALTH CARE LTD</t>
  </si>
  <si>
    <t>ARJN</t>
  </si>
  <si>
    <t>ARJN IN EQUITY</t>
  </si>
  <si>
    <t>BBG00FM31YM5</t>
  </si>
  <si>
    <t>LU1532679799</t>
  </si>
  <si>
    <t>BYZN2V6</t>
  </si>
  <si>
    <t>ST.LU.LU.AQRSA2U</t>
  </si>
  <si>
    <t>AQR APEX UCITS FUND A2USDACC</t>
  </si>
  <si>
    <t>AQRSA2U</t>
  </si>
  <si>
    <t>AQRSA2U LX EQUITY</t>
  </si>
  <si>
    <t>ST.US.US.APTV2</t>
  </si>
  <si>
    <t>APTV</t>
  </si>
  <si>
    <t>ST.US.US.APTV</t>
  </si>
  <si>
    <t>APTV.US</t>
  </si>
  <si>
    <t>BBG01R914LT5</t>
  </si>
  <si>
    <t>JE00BTDN8H13</t>
  </si>
  <si>
    <t>APTIV PLC</t>
  </si>
  <si>
    <t>3714</t>
  </si>
  <si>
    <t>VEHICLE PARTS</t>
  </si>
  <si>
    <t>APTV US EQUITY</t>
  </si>
  <si>
    <t>BBG007N4ND60</t>
  </si>
  <si>
    <t>INE852O01025</t>
  </si>
  <si>
    <t>ST.IN.NS.APTUS</t>
  </si>
  <si>
    <t>APTUS VALUE HOUSING FINANCE</t>
  </si>
  <si>
    <t>APTUS</t>
  </si>
  <si>
    <t>APTUS IN EQUITY</t>
  </si>
  <si>
    <t>ZAE000066692</t>
  </si>
  <si>
    <t>ST.ZA.JO.APN</t>
  </si>
  <si>
    <t>ASPEN PHARMACARE HOLDINGS LT</t>
  </si>
  <si>
    <t>APN</t>
  </si>
  <si>
    <t>APN SJ EQUITY</t>
  </si>
  <si>
    <t>BBG000CNBS38</t>
  </si>
  <si>
    <t>INE437A01024</t>
  </si>
  <si>
    <t>ST.IN.NS.APHS</t>
  </si>
  <si>
    <t>APOLLO HOSPITALS ENTERPRISE</t>
  </si>
  <si>
    <t>APHS</t>
  </si>
  <si>
    <t>APHS IN EQUITY</t>
  </si>
  <si>
    <t>APGN.L</t>
  </si>
  <si>
    <t>BBG009BHTHT0</t>
  </si>
  <si>
    <t>IE00BXC8D038</t>
  </si>
  <si>
    <t>BYZG2B5</t>
  </si>
  <si>
    <t>ST.GB.L.APGN</t>
  </si>
  <si>
    <t>APPLEGREEN PLC</t>
  </si>
  <si>
    <t>APGN</t>
  </si>
  <si>
    <t>APGN LN EQUITY</t>
  </si>
  <si>
    <t>APF.L</t>
  </si>
  <si>
    <t>GB0006449366</t>
  </si>
  <si>
    <t>0644936</t>
  </si>
  <si>
    <t>ST.GB.L.APF</t>
  </si>
  <si>
    <t>ANGLO PACIFIC GROUP PLC</t>
  </si>
  <si>
    <t>APF</t>
  </si>
  <si>
    <t>APF LN EQUITY</t>
  </si>
  <si>
    <t>BBG000KFZ1K0</t>
  </si>
  <si>
    <t>INE702C01027</t>
  </si>
  <si>
    <t>ST.IN.NS.APAT</t>
  </si>
  <si>
    <t>APL APOLLO TUBES LTD</t>
  </si>
  <si>
    <t>APAT</t>
  </si>
  <si>
    <t>APAT IN EQUITY</t>
  </si>
  <si>
    <t>AO.L</t>
  </si>
  <si>
    <t>GB00BJTNFH41</t>
  </si>
  <si>
    <t>BJTNFH4</t>
  </si>
  <si>
    <t>ST.GB.L.AO</t>
  </si>
  <si>
    <t>AO WORLD PLC</t>
  </si>
  <si>
    <t>AO LN EQUITY</t>
  </si>
  <si>
    <t>ANTO.L</t>
  </si>
  <si>
    <t>GB0000456144</t>
  </si>
  <si>
    <t>0045614</t>
  </si>
  <si>
    <t>ST.GB.L.ANTO</t>
  </si>
  <si>
    <t>ANTOFAGASTA PLC</t>
  </si>
  <si>
    <t>ANTO</t>
  </si>
  <si>
    <t>ANTO LN EQUITY</t>
  </si>
  <si>
    <t>AMZN.O</t>
  </si>
  <si>
    <t>BBG000BVPV84</t>
  </si>
  <si>
    <t>AMZN US EQUITY</t>
  </si>
  <si>
    <t>US0231351067</t>
  </si>
  <si>
    <t>2000019</t>
  </si>
  <si>
    <t>023135106</t>
  </si>
  <si>
    <t>ST.US.US.AMZN</t>
  </si>
  <si>
    <t>AMAZON.COM INC</t>
  </si>
  <si>
    <t>AMZN</t>
  </si>
  <si>
    <t>BBG01PR6J642</t>
  </si>
  <si>
    <t>US0239391016</t>
  </si>
  <si>
    <t>BMZLFJ5</t>
  </si>
  <si>
    <t>023939101</t>
  </si>
  <si>
    <t>ST.US.N.AMTM</t>
  </si>
  <si>
    <t>AMENTUM HOLDINGS INC</t>
  </si>
  <si>
    <t>AMTM</t>
  </si>
  <si>
    <t>AMTM UN EQUITY</t>
  </si>
  <si>
    <t>AMS.MC</t>
  </si>
  <si>
    <t>ES0109067019</t>
  </si>
  <si>
    <t>B3MSM28</t>
  </si>
  <si>
    <t>ST.ES.MA.AMS</t>
  </si>
  <si>
    <t>AMADEUS IT GROUP SA</t>
  </si>
  <si>
    <t>AMS</t>
  </si>
  <si>
    <t>AMS SM EQUITY</t>
  </si>
  <si>
    <t>ZAE000013181</t>
  </si>
  <si>
    <t>ST.ZA.JO.AMS</t>
  </si>
  <si>
    <t>ANGLO AMERICAN PLATINUM LTD</t>
  </si>
  <si>
    <t>AMS SJ EQUITY</t>
  </si>
  <si>
    <t>BBG000BK6336</t>
  </si>
  <si>
    <t>ID1000128705</t>
  </si>
  <si>
    <t>ST.ID.JK.AMRT</t>
  </si>
  <si>
    <t>SUMBER ALFARIA TRIJAYA TBK P</t>
  </si>
  <si>
    <t>AMRT</t>
  </si>
  <si>
    <t>AMRT IJ EQUITY</t>
  </si>
  <si>
    <t>AMPLI.PA</t>
  </si>
  <si>
    <t>AMPLI FP EQUITY</t>
  </si>
  <si>
    <t>FR0012789667</t>
  </si>
  <si>
    <t>BZ0YDW9</t>
  </si>
  <si>
    <t>ST.FR.PA.AMPLI</t>
  </si>
  <si>
    <t>AMPLITUDE SURGICAL SAS</t>
  </si>
  <si>
    <t>AMPLI</t>
  </si>
  <si>
    <t>BBG00L3PTW39</t>
  </si>
  <si>
    <t>GB00BFFK8T45</t>
  </si>
  <si>
    <t>BFFK8T4</t>
  </si>
  <si>
    <t>ST.GB.L.AMGO</t>
  </si>
  <si>
    <t>AMIGO HOLDINGS PLC</t>
  </si>
  <si>
    <t>AMGO</t>
  </si>
  <si>
    <t>AMGO.GB</t>
  </si>
  <si>
    <t>BBG000BBS2Y0</t>
  </si>
  <si>
    <t>US0311621009</t>
  </si>
  <si>
    <t>031162100</t>
  </si>
  <si>
    <t>ST.US.US.AMGN</t>
  </si>
  <si>
    <t>AMGEN INC</t>
  </si>
  <si>
    <t>AMGN</t>
  </si>
  <si>
    <t>AMGN US EQUITY</t>
  </si>
  <si>
    <t>AMFW.L</t>
  </si>
  <si>
    <t>GB0000282623</t>
  </si>
  <si>
    <t>0028262</t>
  </si>
  <si>
    <t>ST.GB.L.AMFW</t>
  </si>
  <si>
    <t>AMEC FOSTER WHEELER PLC</t>
  </si>
  <si>
    <t>AMFW</t>
  </si>
  <si>
    <t>AMFW LN EQUITY</t>
  </si>
  <si>
    <t>ST.US.US.AMD2</t>
  </si>
  <si>
    <t>AMD</t>
  </si>
  <si>
    <t>ST.US.US.AMD</t>
  </si>
  <si>
    <t>AMD.US</t>
  </si>
  <si>
    <t>BBG000BBQPP1</t>
  </si>
  <si>
    <t>AMD UW EQUITY</t>
  </si>
  <si>
    <t>US0079031078</t>
  </si>
  <si>
    <t>2007849</t>
  </si>
  <si>
    <t>007903107</t>
  </si>
  <si>
    <t>ADVANCED MICRO DEVICES</t>
  </si>
  <si>
    <t>BBG00LNJRQ09</t>
  </si>
  <si>
    <t>JE00BJ1F3079</t>
  </si>
  <si>
    <t>ST.US.US.AMCR</t>
  </si>
  <si>
    <t>AMCOR PLC</t>
  </si>
  <si>
    <t>3990</t>
  </si>
  <si>
    <t>MISC MFG IND</t>
  </si>
  <si>
    <t>AMCR</t>
  </si>
  <si>
    <t>AMCR US EQUITY</t>
  </si>
  <si>
    <t>ALVU.PA</t>
  </si>
  <si>
    <t>ALVU FP EQUITY</t>
  </si>
  <si>
    <t>FR0010766667</t>
  </si>
  <si>
    <t>BFMGRJ8</t>
  </si>
  <si>
    <t>ST.FR.PA.ALVU</t>
  </si>
  <si>
    <t>VENTE-UNIQUE.COM SA</t>
  </si>
  <si>
    <t>ALVU</t>
  </si>
  <si>
    <t>ALTERNUS</t>
  </si>
  <si>
    <t>BM8D7V4</t>
  </si>
  <si>
    <t>9EQ6CAQT4</t>
  </si>
  <si>
    <t>ST.IR.UN.ALTERNUS</t>
  </si>
  <si>
    <t>ALTERNUS PRIVATE PLACEMENT EQUITY</t>
  </si>
  <si>
    <t>ALTERNUS PP EQUITY</t>
  </si>
  <si>
    <t>ALT</t>
  </si>
  <si>
    <t>BBG00YV01RK7</t>
  </si>
  <si>
    <t>IE00BLRPRP89</t>
  </si>
  <si>
    <t>ST.NO.UN.ALT</t>
  </si>
  <si>
    <t>ALTERNUS ENERGY GROUP PLC</t>
  </si>
  <si>
    <t>ALT NO EQUITY</t>
  </si>
  <si>
    <t>ALPHA GA EQUITY</t>
  </si>
  <si>
    <t>GRS015003007</t>
  </si>
  <si>
    <t>BZ1MXR7</t>
  </si>
  <si>
    <t>ST.GR.GR.ALPHA</t>
  </si>
  <si>
    <t>ALPHA BANK AE</t>
  </si>
  <si>
    <t>ALPHA</t>
  </si>
  <si>
    <t>ALM.L</t>
  </si>
  <si>
    <t>GB00BLRLH124</t>
  </si>
  <si>
    <t>BLRLH12</t>
  </si>
  <si>
    <t>ST.GB.L.ALM</t>
  </si>
  <si>
    <t>ALLIED MINDS PLC</t>
  </si>
  <si>
    <t>ALM</t>
  </si>
  <si>
    <t>ALM LN EQUITY</t>
  </si>
  <si>
    <t>ALLIX.PA</t>
  </si>
  <si>
    <t>ALLIX FP EQUITY</t>
  </si>
  <si>
    <t>FR0010131409</t>
  </si>
  <si>
    <t>B04RML1</t>
  </si>
  <si>
    <t>ST.FR.PA.ALLIX</t>
  </si>
  <si>
    <t>WALLIX GROUP</t>
  </si>
  <si>
    <t>ALLIX</t>
  </si>
  <si>
    <t>ALKLK.PA</t>
  </si>
  <si>
    <t>ALKLK FP EQUITY</t>
  </si>
  <si>
    <t>FR0013156007</t>
  </si>
  <si>
    <t>BYQ7SJ7</t>
  </si>
  <si>
    <t>ST.FR.PA.ALKLK</t>
  </si>
  <si>
    <t>KERLINK SACA</t>
  </si>
  <si>
    <t>ALKLK</t>
  </si>
  <si>
    <t>BBG000BP8Q78</t>
  </si>
  <si>
    <t>ALI PM EQUITY</t>
  </si>
  <si>
    <t>PHY0488F1004</t>
  </si>
  <si>
    <t>6055112</t>
  </si>
  <si>
    <t>ST.PH.PS.ALI</t>
  </si>
  <si>
    <t>AYALA LAND INC</t>
  </si>
  <si>
    <t>ALI</t>
  </si>
  <si>
    <t>PHILLIPINE SE</t>
  </si>
  <si>
    <t>BBG00B0JXX59</t>
  </si>
  <si>
    <t>GG00BYRGPD65</t>
  </si>
  <si>
    <t>BYRGPD6</t>
  </si>
  <si>
    <t>ST.GB.LI.ALF</t>
  </si>
  <si>
    <t>ALTERNATIVE LIQUIDITY FUND</t>
  </si>
  <si>
    <t>ALF</t>
  </si>
  <si>
    <t>ALF LN EQUITY</t>
  </si>
  <si>
    <t>BBG000BB4YW8</t>
  </si>
  <si>
    <t>AEA002001013</t>
  </si>
  <si>
    <t>ST.AE.AD.ALDAR</t>
  </si>
  <si>
    <t>ALDAR PROPERTIES PJSC</t>
  </si>
  <si>
    <t>ALDAR</t>
  </si>
  <si>
    <t>ALDAR UH EQUITY</t>
  </si>
  <si>
    <t>ALD.L</t>
  </si>
  <si>
    <t>GB00BQQMCJ47</t>
  </si>
  <si>
    <t>BQQMCJ4</t>
  </si>
  <si>
    <t>ST.GB.L.ALD</t>
  </si>
  <si>
    <t>ALDERMORE GROUP PLC</t>
  </si>
  <si>
    <t>ALD</t>
  </si>
  <si>
    <t>ALD LN EQUITY</t>
  </si>
  <si>
    <t>ALCRB.PA</t>
  </si>
  <si>
    <t>ALCRB FP EQUITY</t>
  </si>
  <si>
    <t>FR0011648716</t>
  </si>
  <si>
    <t>BH3H6B9</t>
  </si>
  <si>
    <t>ST.FR.PA.ALCRB</t>
  </si>
  <si>
    <t>CARBIOS</t>
  </si>
  <si>
    <t>ALCRB</t>
  </si>
  <si>
    <t>BBG000BW45W5</t>
  </si>
  <si>
    <t>NL0013267909</t>
  </si>
  <si>
    <t>ST.NL.AS.AKZA</t>
  </si>
  <si>
    <t>AKZO NOBEL N.V.</t>
  </si>
  <si>
    <t>2800</t>
  </si>
  <si>
    <t>CHEMICALS</t>
  </si>
  <si>
    <t>AKZA</t>
  </si>
  <si>
    <t>AKZA NA EQUITY</t>
  </si>
  <si>
    <t>US29081P3038</t>
  </si>
  <si>
    <t>29081P303</t>
  </si>
  <si>
    <t>ST.US.US.AKO.B</t>
  </si>
  <si>
    <t>EMBOTELLADORA ANDINA-ADR B</t>
  </si>
  <si>
    <t>AKO</t>
  </si>
  <si>
    <t>AKO/B US EQUITY</t>
  </si>
  <si>
    <t>ST.US.US.AKAM2</t>
  </si>
  <si>
    <t>AKAM</t>
  </si>
  <si>
    <t>ST.US.US.AKAM</t>
  </si>
  <si>
    <t>AKAM.US</t>
  </si>
  <si>
    <t>BBG000BJQWD2</t>
  </si>
  <si>
    <t>US00971T1016</t>
  </si>
  <si>
    <t>00971T101</t>
  </si>
  <si>
    <t>AKAMAI TECHNOLOGIES INC</t>
  </si>
  <si>
    <t>AKAM US EQUITY</t>
  </si>
  <si>
    <t>AJOT.L</t>
  </si>
  <si>
    <t>AJOT LN EQUITY</t>
  </si>
  <si>
    <t>GB00BD6H5D36</t>
  </si>
  <si>
    <t>BD6H5D3</t>
  </si>
  <si>
    <t>ST.GB.L.AJOT</t>
  </si>
  <si>
    <t>AVI JAPAN OPPORTUNITY TRUST</t>
  </si>
  <si>
    <t>AJOT</t>
  </si>
  <si>
    <t>BBG01LB1F5C6</t>
  </si>
  <si>
    <t>US0090632078</t>
  </si>
  <si>
    <t>BMHCY33</t>
  </si>
  <si>
    <t>009063207</t>
  </si>
  <si>
    <t>ST.GB.LI.AIRA</t>
  </si>
  <si>
    <t>AIR ASTANA JSC - GDR</t>
  </si>
  <si>
    <t>AIRA</t>
  </si>
  <si>
    <t>AIRA LI EQUITY</t>
  </si>
  <si>
    <t>BBG00N2QV3M4</t>
  </si>
  <si>
    <t>IE00BHPGG474</t>
  </si>
  <si>
    <t>BHPGG47</t>
  </si>
  <si>
    <t>ST.IE.I.AIOFDGB</t>
  </si>
  <si>
    <t>AWI-ASH WO INDIA OPP FD-DGBP</t>
  </si>
  <si>
    <t>AIOFDGB</t>
  </si>
  <si>
    <t>AIOFDGB ID EQUITY</t>
  </si>
  <si>
    <t>BBG00JCWDFQ8</t>
  </si>
  <si>
    <t>IE00BF0L3536</t>
  </si>
  <si>
    <t>ST.IE.I.AIBG</t>
  </si>
  <si>
    <t>AIB GROUP PLC</t>
  </si>
  <si>
    <t>AIBG</t>
  </si>
  <si>
    <t>AIBG ID EQUITY</t>
  </si>
  <si>
    <t>AHT.L</t>
  </si>
  <si>
    <t>GB0000536739</t>
  </si>
  <si>
    <t>0053673</t>
  </si>
  <si>
    <t>ST.GB.L.AHT</t>
  </si>
  <si>
    <t>ASHTEAD GROUP</t>
  </si>
  <si>
    <t>AHT</t>
  </si>
  <si>
    <t>AHT LN EQUITY</t>
  </si>
  <si>
    <t>BBG000BV7Q30</t>
  </si>
  <si>
    <t>GB00B1XZS820</t>
  </si>
  <si>
    <t>ST.ZA.ZB.AGL</t>
  </si>
  <si>
    <t>ANGLO AMERICAN PLC</t>
  </si>
  <si>
    <t>AGL</t>
  </si>
  <si>
    <t>BESA</t>
  </si>
  <si>
    <t>AGL SJ EQUITY</t>
  </si>
  <si>
    <t>AGK.L</t>
  </si>
  <si>
    <t>GB00BK1PTB77</t>
  </si>
  <si>
    <t>BK1PTB7</t>
  </si>
  <si>
    <t>ST.GB.L.AGK</t>
  </si>
  <si>
    <t>AGGREKO PLC</t>
  </si>
  <si>
    <t>AGK</t>
  </si>
  <si>
    <t>AGK LN EQUITY</t>
  </si>
  <si>
    <t>AGIBI1I LX EQUITY</t>
  </si>
  <si>
    <t>LU1254412890</t>
  </si>
  <si>
    <t>BYW6Z75</t>
  </si>
  <si>
    <t>ST.LU.LU.AGIBI1I</t>
  </si>
  <si>
    <t>AS SICAV I-INDIAN BD-IMINUSD</t>
  </si>
  <si>
    <t>AGIBI1I</t>
  </si>
  <si>
    <t>AGBBI1I LX EQUITY</t>
  </si>
  <si>
    <t>LU0728928101</t>
  </si>
  <si>
    <t>B7MBB95</t>
  </si>
  <si>
    <t>ST.LU.LU.AGBBI1I</t>
  </si>
  <si>
    <t>AS SICAV I-BRAZL BD-IQINCEUR</t>
  </si>
  <si>
    <t>AGBBI1I</t>
  </si>
  <si>
    <t>AGACW</t>
  </si>
  <si>
    <t>BBG00ZSCBK99</t>
  </si>
  <si>
    <t>KYG0112R1240</t>
  </si>
  <si>
    <t>BN4N5Z5</t>
  </si>
  <si>
    <t>ST.US.US.AGACW</t>
  </si>
  <si>
    <t>AFRICAN GOLD ACQUISITION CW</t>
  </si>
  <si>
    <t>AGAC/WS US EQUITY</t>
  </si>
  <si>
    <t>AGAC.O</t>
  </si>
  <si>
    <t>BBG00YT6S0D5</t>
  </si>
  <si>
    <t>KYG0112R1166</t>
  </si>
  <si>
    <t>BMZ9YR0</t>
  </si>
  <si>
    <t>ST.US.US.AGAC</t>
  </si>
  <si>
    <t>AFRICAN GOLD ACQUISITION COR</t>
  </si>
  <si>
    <t>AGAC</t>
  </si>
  <si>
    <t>AGAC.U.US</t>
  </si>
  <si>
    <t>AGAC1</t>
  </si>
  <si>
    <t>BBG00YTSDC38</t>
  </si>
  <si>
    <t>KYG0112R1083</t>
  </si>
  <si>
    <t>BN4N5Y4</t>
  </si>
  <si>
    <t>ST.US.US.AGAC1</t>
  </si>
  <si>
    <t>AFRICAN GOLD ACQUISITION C-A</t>
  </si>
  <si>
    <t>AGAC US EQUITY</t>
  </si>
  <si>
    <t>AEMSDUI LX EQUITY</t>
  </si>
  <si>
    <t>LU1076324760</t>
  </si>
  <si>
    <t>BD606T5</t>
  </si>
  <si>
    <t>ST.LU.LU.AEMSDUI</t>
  </si>
  <si>
    <t>ASHMORE-EMMKT SH DUR-INST</t>
  </si>
  <si>
    <t>AEMSDUI</t>
  </si>
  <si>
    <t>AEL.CM</t>
  </si>
  <si>
    <t>BBG002N605Y7</t>
  </si>
  <si>
    <t>AEL SL EQUITY</t>
  </si>
  <si>
    <t>LK0409N00009</t>
  </si>
  <si>
    <t>B7ZMKC1</t>
  </si>
  <si>
    <t>ST.LK.CM.AEL</t>
  </si>
  <si>
    <t>ACCESS ENGINEERING PLC</t>
  </si>
  <si>
    <t>AEL</t>
  </si>
  <si>
    <t>COLOMBO SE</t>
  </si>
  <si>
    <t>LKR</t>
  </si>
  <si>
    <t>ADYEN.AS</t>
  </si>
  <si>
    <t>BBG00L088N79</t>
  </si>
  <si>
    <t>ADYEN NA EQUITY</t>
  </si>
  <si>
    <t>NL0012969182</t>
  </si>
  <si>
    <t>BZ1HM42</t>
  </si>
  <si>
    <t>ST.NL.AS.ADYEN</t>
  </si>
  <si>
    <t>ADYEN NV</t>
  </si>
  <si>
    <t>ADYEN</t>
  </si>
  <si>
    <t>BBG000MR2NT1</t>
  </si>
  <si>
    <t>GB00B0WY3Y47</t>
  </si>
  <si>
    <t>B0WY3Y4</t>
  </si>
  <si>
    <t>ST.GB.L.ADT</t>
  </si>
  <si>
    <t>ADEPT TECHNOLOGY GROUP PLC</t>
  </si>
  <si>
    <t>ADT</t>
  </si>
  <si>
    <t>ADT LN EQUITY</t>
  </si>
  <si>
    <t>BBG000BM7HL0</t>
  </si>
  <si>
    <t>US0527691069</t>
  </si>
  <si>
    <t>052769106</t>
  </si>
  <si>
    <t>ST.US.US.ADSK</t>
  </si>
  <si>
    <t>AUTODESK INC</t>
  </si>
  <si>
    <t>ADSK</t>
  </si>
  <si>
    <t>ADSK US EQUITY</t>
  </si>
  <si>
    <t>ADN.L</t>
  </si>
  <si>
    <t>GB0000031285</t>
  </si>
  <si>
    <t>0003128</t>
  </si>
  <si>
    <t>ST.GB.L.ADN</t>
  </si>
  <si>
    <t>ABERDEEN ASSET MGMT PLC</t>
  </si>
  <si>
    <t>ADN</t>
  </si>
  <si>
    <t>ADN LN EQUITY</t>
  </si>
  <si>
    <t>ADM.L</t>
  </si>
  <si>
    <t>GB00B02J6398</t>
  </si>
  <si>
    <t>B02J639</t>
  </si>
  <si>
    <t>ST.GB.L.ADM</t>
  </si>
  <si>
    <t>ADMIRAL GROUP PLC</t>
  </si>
  <si>
    <t>ADM</t>
  </si>
  <si>
    <t>ADM LN EQUITY</t>
  </si>
  <si>
    <t>ADIG.L</t>
  </si>
  <si>
    <t>GB0001297562</t>
  </si>
  <si>
    <t>0129756</t>
  </si>
  <si>
    <t>ST.GB.L.ADIG</t>
  </si>
  <si>
    <t>ABERDEEN DIVERSIFIED INCOME</t>
  </si>
  <si>
    <t>ADIG</t>
  </si>
  <si>
    <t>ADIG LN EQUITY</t>
  </si>
  <si>
    <t>ST.US.US.ADI2</t>
  </si>
  <si>
    <t>ADI</t>
  </si>
  <si>
    <t>ST.US.US.ADI</t>
  </si>
  <si>
    <t>ADI.US</t>
  </si>
  <si>
    <t>BBG000BB6G37</t>
  </si>
  <si>
    <t>US0326541051</t>
  </si>
  <si>
    <t>2032067</t>
  </si>
  <si>
    <t>032654105</t>
  </si>
  <si>
    <t>ANALOG DEVICES INC</t>
  </si>
  <si>
    <t>ADI US EQUITY</t>
  </si>
  <si>
    <t>ZAE000031035</t>
  </si>
  <si>
    <t>ST.ZA.JO.ADH</t>
  </si>
  <si>
    <t>ADVTECH LTD</t>
  </si>
  <si>
    <t>ADH</t>
  </si>
  <si>
    <t>ADH SJ EQUITY</t>
  </si>
  <si>
    <t>BBG000D22MJ9</t>
  </si>
  <si>
    <t>SE0014781795</t>
  </si>
  <si>
    <t>ST.SE.ST.ADDTB</t>
  </si>
  <si>
    <t>ADDTECH AB-B SHARES</t>
  </si>
  <si>
    <t>ELECTRON PARTS</t>
  </si>
  <si>
    <t>ADDTB</t>
  </si>
  <si>
    <t>ADDTB SS EQUITY</t>
  </si>
  <si>
    <t>ADBE.O</t>
  </si>
  <si>
    <t>ADBE US EQUITY</t>
  </si>
  <si>
    <t>US00724F1012</t>
  </si>
  <si>
    <t>2008154</t>
  </si>
  <si>
    <t>00724F101</t>
  </si>
  <si>
    <t>ST.US.US.ADBE</t>
  </si>
  <si>
    <t>ADOBE SYSTEMS INC</t>
  </si>
  <si>
    <t>ADBE</t>
  </si>
  <si>
    <t>ST.US.US.AD</t>
  </si>
  <si>
    <t>AD.US</t>
  </si>
  <si>
    <t>BBG000BBBC58</t>
  </si>
  <si>
    <t>NL0011794037</t>
  </si>
  <si>
    <t>BD0Q398</t>
  </si>
  <si>
    <t>ST.NL.AS.AD</t>
  </si>
  <si>
    <t>KONINKLIJKE AHOLD DELHAIZE N</t>
  </si>
  <si>
    <t>AD NA EQUITY</t>
  </si>
  <si>
    <t>ACUKIBI.L</t>
  </si>
  <si>
    <t>ACUKIBI LN EQUITY</t>
  </si>
  <si>
    <t>GB00B4M24M14</t>
  </si>
  <si>
    <t>B4M24M1</t>
  </si>
  <si>
    <t>ST.GB.L.ACUKIBI</t>
  </si>
  <si>
    <t>LF MIT UK MUTL CAP INC-IBINC</t>
  </si>
  <si>
    <t>ACUKIBI</t>
  </si>
  <si>
    <t>US00766T1007</t>
  </si>
  <si>
    <t>AECOM</t>
  </si>
  <si>
    <t>ACM</t>
  </si>
  <si>
    <t>ACM US EQUITY</t>
  </si>
  <si>
    <t>ACH.OL</t>
  </si>
  <si>
    <t>BBG00ZJXJVZ2</t>
  </si>
  <si>
    <t>NO0010936081</t>
  </si>
  <si>
    <t>BMG7J90</t>
  </si>
  <si>
    <t>513521310</t>
  </si>
  <si>
    <t>ST.NO.OL.ACH</t>
  </si>
  <si>
    <t>AKER CLEAN HYDROGEN AS</t>
  </si>
  <si>
    <t>ACH</t>
  </si>
  <si>
    <t>ACH NO EQUITY</t>
  </si>
  <si>
    <t>ACA.L</t>
  </si>
  <si>
    <t>GB00B61D2N63</t>
  </si>
  <si>
    <t>B61D2N6</t>
  </si>
  <si>
    <t>ST.GB.L.ACA</t>
  </si>
  <si>
    <t>ACACIA MINING PLC</t>
  </si>
  <si>
    <t>ACA</t>
  </si>
  <si>
    <t>ACA LN EQUITY</t>
  </si>
  <si>
    <t>BBG000BHHB88</t>
  </si>
  <si>
    <t>AC PM EQUITY</t>
  </si>
  <si>
    <t>PHY0486V1154</t>
  </si>
  <si>
    <t>B09JBT3</t>
  </si>
  <si>
    <t>ST.PH.PS.AC</t>
  </si>
  <si>
    <t>AYALA CORPORATION</t>
  </si>
  <si>
    <t>AC</t>
  </si>
  <si>
    <t>MX01AC100006</t>
  </si>
  <si>
    <t>ST.MX.MX.AC</t>
  </si>
  <si>
    <t>ARCA CONTINENTAL SAB DE CV</t>
  </si>
  <si>
    <t>AC MM EQUITY</t>
  </si>
  <si>
    <t>ABF.L</t>
  </si>
  <si>
    <t>GB0006731235</t>
  </si>
  <si>
    <t>0673123</t>
  </si>
  <si>
    <t>ST.GB.L.ABF</t>
  </si>
  <si>
    <t>ASSOCIATED BRITISH FOODS PLC</t>
  </si>
  <si>
    <t>ABF</t>
  </si>
  <si>
    <t>ABF LN EQUITY</t>
  </si>
  <si>
    <t>ABC.L</t>
  </si>
  <si>
    <t>GB00B6774699</t>
  </si>
  <si>
    <t>B677469</t>
  </si>
  <si>
    <t>ST.GB.L.ABC</t>
  </si>
  <si>
    <t>ABCAM PLC</t>
  </si>
  <si>
    <t>ABC</t>
  </si>
  <si>
    <t>ABC LN EQUITY</t>
  </si>
  <si>
    <t>ST.US.US.ABBV2</t>
  </si>
  <si>
    <t>ABBV</t>
  </si>
  <si>
    <t>ST.US.US.ABBV</t>
  </si>
  <si>
    <t>ABBV.US</t>
  </si>
  <si>
    <t>BBG0025Y4RY4</t>
  </si>
  <si>
    <t>US00287Y1091</t>
  </si>
  <si>
    <t>00287Y109</t>
  </si>
  <si>
    <t>ABBVIE INC</t>
  </si>
  <si>
    <t>ABBV US EQUITY</t>
  </si>
  <si>
    <t>ST.US.US.ABBN</t>
  </si>
  <si>
    <t>ABBN</t>
  </si>
  <si>
    <t>ABBN.US</t>
  </si>
  <si>
    <t>BBG000DM2M32</t>
  </si>
  <si>
    <t>CH0012221716</t>
  </si>
  <si>
    <t>ST.CH.SX.ABBN</t>
  </si>
  <si>
    <t>ABB LTD-REG</t>
  </si>
  <si>
    <t>3613</t>
  </si>
  <si>
    <t>SWITCHGEAR</t>
  </si>
  <si>
    <t>ABBN SW EQUITY</t>
  </si>
  <si>
    <t>AAXN.O</t>
  </si>
  <si>
    <t>BBG000BHJWG1</t>
  </si>
  <si>
    <t>AAXN US EQUITY</t>
  </si>
  <si>
    <t>US05464C1018</t>
  </si>
  <si>
    <t>BDT5S35</t>
  </si>
  <si>
    <t>05464C101</t>
  </si>
  <si>
    <t>ST.US.US.AAXN</t>
  </si>
  <si>
    <t>AXON ENTERPRISE INC</t>
  </si>
  <si>
    <t>SMALL ARMS</t>
  </si>
  <si>
    <t>AAXN</t>
  </si>
  <si>
    <t>BBG00KDPX8G4</t>
  </si>
  <si>
    <t>LU1681044563</t>
  </si>
  <si>
    <t>BFF9K73</t>
  </si>
  <si>
    <t>ST.GB.L.AASG</t>
  </si>
  <si>
    <t>AMUNDI MSCI EM ASIA UCITS</t>
  </si>
  <si>
    <t>AASG</t>
  </si>
  <si>
    <t>AASG LN EQUITY</t>
  </si>
  <si>
    <t>AAPL.O</t>
  </si>
  <si>
    <t>US0378331005</t>
  </si>
  <si>
    <t>2046251</t>
  </si>
  <si>
    <t>037833100</t>
  </si>
  <si>
    <t>ST.US.US.AAPL</t>
  </si>
  <si>
    <t>APPLE INC</t>
  </si>
  <si>
    <t>AAPL</t>
  </si>
  <si>
    <t>AAPL US EQUITY</t>
  </si>
  <si>
    <t>AALB.AS</t>
  </si>
  <si>
    <t>BBG000BB3HV7</t>
  </si>
  <si>
    <t>AALB NA EQUITY</t>
  </si>
  <si>
    <t>NL0000852564</t>
  </si>
  <si>
    <t>B1W8P14</t>
  </si>
  <si>
    <t>ST.NL.AS.AALB</t>
  </si>
  <si>
    <t>AALBERTS INDUSTRIES NV</t>
  </si>
  <si>
    <t>AALB</t>
  </si>
  <si>
    <t>AAL.L</t>
  </si>
  <si>
    <t>B1XZS82</t>
  </si>
  <si>
    <t>ST.GB.L.AAL</t>
  </si>
  <si>
    <t>AAL</t>
  </si>
  <si>
    <t>AAL LN EQUITY</t>
  </si>
  <si>
    <t>9A4CO7F</t>
  </si>
  <si>
    <t>9A4CO7F LN EQUITY</t>
  </si>
  <si>
    <t>ST.GB.UN.9A4CO7F</t>
  </si>
  <si>
    <t xml:space="preserve"> CONDOR GOLD WTS 28/03/20</t>
  </si>
  <si>
    <t>9A2MN23</t>
  </si>
  <si>
    <t>9A2MN23 LN EQUITY</t>
  </si>
  <si>
    <t>ST.GB.UN.9A2MN23</t>
  </si>
  <si>
    <t>600 GROUP PLC 8% 02/20</t>
  </si>
  <si>
    <t>BBG00V6PS1F0</t>
  </si>
  <si>
    <t>KYG6427A1022</t>
  </si>
  <si>
    <t>ST.HK.HK.9999</t>
  </si>
  <si>
    <t>NETEASE INC</t>
  </si>
  <si>
    <t>8999</t>
  </si>
  <si>
    <t>SERVICES NEC</t>
  </si>
  <si>
    <t>9999</t>
  </si>
  <si>
    <t>9999 HK EQUITY</t>
  </si>
  <si>
    <t>US33767D1054</t>
  </si>
  <si>
    <t>33767D105</t>
  </si>
  <si>
    <t>ST.US.US.9990819D</t>
  </si>
  <si>
    <t>FIRSTCASH INC</t>
  </si>
  <si>
    <t>RETAIL</t>
  </si>
  <si>
    <t>9990819D</t>
  </si>
  <si>
    <t>9990819D.US</t>
  </si>
  <si>
    <t>9988.HK</t>
  </si>
  <si>
    <t>BBG00QV37ZP9</t>
  </si>
  <si>
    <t>9988 HK EQUITY</t>
  </si>
  <si>
    <t>KYG017191142</t>
  </si>
  <si>
    <t>BK6YZP5</t>
  </si>
  <si>
    <t>ST.HK.HK.9988</t>
  </si>
  <si>
    <t>ALIBABA GROUP HOLDING LTD</t>
  </si>
  <si>
    <t>9988</t>
  </si>
  <si>
    <t>BBG00X263PH4</t>
  </si>
  <si>
    <t>US98850P1093</t>
  </si>
  <si>
    <t>98850P109</t>
  </si>
  <si>
    <t>ST.HK.HK.9987</t>
  </si>
  <si>
    <t>YUM CHINA HOLDINGS INC</t>
  </si>
  <si>
    <t>5812</t>
  </si>
  <si>
    <t>9987</t>
  </si>
  <si>
    <t>9987 HK EQUITY</t>
  </si>
  <si>
    <t>BBG00THTN794</t>
  </si>
  <si>
    <t>KYG206AA1025</t>
  </si>
  <si>
    <t>BM8QSJ8</t>
  </si>
  <si>
    <t>ST.HK.HK.9983</t>
  </si>
  <si>
    <t>CENTRAL CHINA NEW LIFE LTD</t>
  </si>
  <si>
    <t>9983</t>
  </si>
  <si>
    <t>9983 HK EQUITY</t>
  </si>
  <si>
    <t>99706767</t>
  </si>
  <si>
    <t>99706767 CAD EQUITY</t>
  </si>
  <si>
    <t>9A2HIBU</t>
  </si>
  <si>
    <t>ST.CA.UN.99706767</t>
  </si>
  <si>
    <t>CARTABLE SOLUTIONS INDUSTRI</t>
  </si>
  <si>
    <t>9970676Z CA EQUITY</t>
  </si>
  <si>
    <t>BBG00ZXXNWN2</t>
  </si>
  <si>
    <t>KYG9066F1019</t>
  </si>
  <si>
    <t>ST.HK.HK.9961</t>
  </si>
  <si>
    <t>TRIP.COM GROUP LTD</t>
  </si>
  <si>
    <t>9961</t>
  </si>
  <si>
    <t>9961 HK EQUITY</t>
  </si>
  <si>
    <t>BBG000C3GS73</t>
  </si>
  <si>
    <t>TW0009958009</t>
  </si>
  <si>
    <t>B1LJ5C9</t>
  </si>
  <si>
    <t>ST.TW.TW.9958</t>
  </si>
  <si>
    <t>CENTURY IRON &amp; STEEL INDUS</t>
  </si>
  <si>
    <t>9958</t>
  </si>
  <si>
    <t>TAIWAN SE</t>
  </si>
  <si>
    <t>9958 TT EQUITY</t>
  </si>
  <si>
    <t>BBG000BG4QM5</t>
  </si>
  <si>
    <t>HK0992009065</t>
  </si>
  <si>
    <t>6218089</t>
  </si>
  <si>
    <t>ST.HK.HK.992</t>
  </si>
  <si>
    <t>LENOVO GROUP LTD</t>
  </si>
  <si>
    <t>DIPLOMACY</t>
  </si>
  <si>
    <t>992</t>
  </si>
  <si>
    <t>992 HK EQUITY</t>
  </si>
  <si>
    <t>TW0009917005</t>
  </si>
  <si>
    <t>ST.TW.TW.9917</t>
  </si>
  <si>
    <t>TAIWAN SECOM</t>
  </si>
  <si>
    <t>9917</t>
  </si>
  <si>
    <t>9917 TT EQUITY</t>
  </si>
  <si>
    <t>BBG00Q29KWZ9</t>
  </si>
  <si>
    <t>KYG7204G1064</t>
  </si>
  <si>
    <t>BKKFR36</t>
  </si>
  <si>
    <t>ST.HK.HK.9909</t>
  </si>
  <si>
    <t>POWERLONG COMMERCIAL MANAGEM</t>
  </si>
  <si>
    <t>9909</t>
  </si>
  <si>
    <t>9909 HK EQUITY</t>
  </si>
  <si>
    <t>BBG00ZMFX1S5</t>
  </si>
  <si>
    <t>KYG070341048</t>
  </si>
  <si>
    <t>ST.HK.HK.9888</t>
  </si>
  <si>
    <t>BAIDU INC-CLASS A</t>
  </si>
  <si>
    <t>7370</t>
  </si>
  <si>
    <t>9888</t>
  </si>
  <si>
    <t>9888 HK EQUITY</t>
  </si>
  <si>
    <t>CNE100005K77</t>
  </si>
  <si>
    <t>ST.HK.HK.9863</t>
  </si>
  <si>
    <t>ZHEJIANG LEAPMOTOR TECHNOLOG</t>
  </si>
  <si>
    <t>9863</t>
  </si>
  <si>
    <t>9863 HK EQUITY</t>
  </si>
  <si>
    <t>KYG9829N1025</t>
  </si>
  <si>
    <t>ST.HK.HK.968</t>
  </si>
  <si>
    <t>XINYI SOLAR HOLDINGS LTD</t>
  </si>
  <si>
    <t>968</t>
  </si>
  <si>
    <t>968 HK EQUITY</t>
  </si>
  <si>
    <t>BBG00VC6RYV6</t>
  </si>
  <si>
    <t>KYG8208B1014</t>
  </si>
  <si>
    <t>BKPQZT6</t>
  </si>
  <si>
    <t>ST.HK.HK.9618</t>
  </si>
  <si>
    <t>JD.COM INC - CL A</t>
  </si>
  <si>
    <t>MISC RET SLS</t>
  </si>
  <si>
    <t>9618</t>
  </si>
  <si>
    <t>9618 HK EQUITY</t>
  </si>
  <si>
    <t>BBG000BJ7JH8</t>
  </si>
  <si>
    <t>JP3496400007</t>
  </si>
  <si>
    <t>ST.JP.JP.9433</t>
  </si>
  <si>
    <t>KDDI CORP</t>
  </si>
  <si>
    <t>9433</t>
  </si>
  <si>
    <t>9433 JP EQUITY</t>
  </si>
  <si>
    <t>941.HK</t>
  </si>
  <si>
    <t>BBG000BZWNT2</t>
  </si>
  <si>
    <t>941 HK EQUITY</t>
  </si>
  <si>
    <t>HK0941009539</t>
  </si>
  <si>
    <t>6073556</t>
  </si>
  <si>
    <t>ST.HK.HK.941</t>
  </si>
  <si>
    <t>CHINA MOBILE LTD</t>
  </si>
  <si>
    <t>941</t>
  </si>
  <si>
    <t>939.HK</t>
  </si>
  <si>
    <t>BBG000NW2S18</t>
  </si>
  <si>
    <t>939 HK EQUITY</t>
  </si>
  <si>
    <t>CNE1000002H1</t>
  </si>
  <si>
    <t>B0LMTQ3</t>
  </si>
  <si>
    <t>ST.HK.HK.939</t>
  </si>
  <si>
    <t>CHINA CONSTRUCTION BANK-H</t>
  </si>
  <si>
    <t>939</t>
  </si>
  <si>
    <t>9333805</t>
  </si>
  <si>
    <t>9333805 LN EQUITY</t>
  </si>
  <si>
    <t>ST.GB.UN.9333805</t>
  </si>
  <si>
    <t>MOXICO RESOURCES NPV PL</t>
  </si>
  <si>
    <t>9332390</t>
  </si>
  <si>
    <t>9332390 US EQUITY</t>
  </si>
  <si>
    <t>ST.US.UN.9332390</t>
  </si>
  <si>
    <t>CRADLE ARC P WTS 31/12/49</t>
  </si>
  <si>
    <t>KR7093320000</t>
  </si>
  <si>
    <t>ST.KR.KR.93320</t>
  </si>
  <si>
    <t>KINX INC</t>
  </si>
  <si>
    <t>93320</t>
  </si>
  <si>
    <t>KRX</t>
  </si>
  <si>
    <t>KRW</t>
  </si>
  <si>
    <t>93320 KS EQUITY</t>
  </si>
  <si>
    <t>9325033</t>
  </si>
  <si>
    <t>9325033 US EQUITY</t>
  </si>
  <si>
    <t>ST.US.UN.9325033</t>
  </si>
  <si>
    <t>CONSTELLATION PN 31/12/49</t>
  </si>
  <si>
    <t>9320079</t>
  </si>
  <si>
    <t>9320079 LN EQUITY</t>
  </si>
  <si>
    <t>ST.GB.UN.9320079</t>
  </si>
  <si>
    <t>600 GROUP WTS 18/02/2020</t>
  </si>
  <si>
    <t>9319935</t>
  </si>
  <si>
    <t>9319935 US EQUITY</t>
  </si>
  <si>
    <t>ST.US.UN.9319935</t>
  </si>
  <si>
    <t>CAMBRYN BIOLOGICS PLCNG</t>
  </si>
  <si>
    <t>9319934</t>
  </si>
  <si>
    <t>9319934 LN EQUITY</t>
  </si>
  <si>
    <t>ST.GB.UN.9319934</t>
  </si>
  <si>
    <t>LITEBULB GRO 10 16DEC17</t>
  </si>
  <si>
    <t>9319745</t>
  </si>
  <si>
    <t>9319745 US EQUITY</t>
  </si>
  <si>
    <t>ST.US.UN.9319745</t>
  </si>
  <si>
    <t>GOLDMAN LIQUID ADMIN 399</t>
  </si>
  <si>
    <t>KYG5307W1015</t>
  </si>
  <si>
    <t>ST.KR.KR.900140</t>
  </si>
  <si>
    <t>LVMC HOLDINGS</t>
  </si>
  <si>
    <t>900140</t>
  </si>
  <si>
    <t>900140 KS EQUITY</t>
  </si>
  <si>
    <t>BMG906241002</t>
  </si>
  <si>
    <t>ST.HK.HK.891</t>
  </si>
  <si>
    <t>TRINITY LTD</t>
  </si>
  <si>
    <t>891</t>
  </si>
  <si>
    <t>891 HK EQUITY</t>
  </si>
  <si>
    <t>888.L</t>
  </si>
  <si>
    <t>GI000A0F6407</t>
  </si>
  <si>
    <t>B0L4LM9</t>
  </si>
  <si>
    <t>ST.GB.L.888</t>
  </si>
  <si>
    <t>888 HOLDINGS PLC</t>
  </si>
  <si>
    <t>888</t>
  </si>
  <si>
    <t>888 LN EQUITY</t>
  </si>
  <si>
    <t>KYG2140A1076</t>
  </si>
  <si>
    <t>ST.HK.HK.884</t>
  </si>
  <si>
    <t>CIFI HOLDINGS GROUP CO LTD</t>
  </si>
  <si>
    <t>884</t>
  </si>
  <si>
    <t>884 HK EQUITY</t>
  </si>
  <si>
    <t>883.HK</t>
  </si>
  <si>
    <t>BBG000DCXP06</t>
  </si>
  <si>
    <t>883 HK EQUITY</t>
  </si>
  <si>
    <t>HK0883013259</t>
  </si>
  <si>
    <t>B00G0S5</t>
  </si>
  <si>
    <t>ST.HK.HK.883</t>
  </si>
  <si>
    <t>CNOOC LTD</t>
  </si>
  <si>
    <t>883</t>
  </si>
  <si>
    <t>KYG9894K1085</t>
  </si>
  <si>
    <t>ST.HK.HK.881</t>
  </si>
  <si>
    <t>ZHONGSHENG GROUP HOLDINGS</t>
  </si>
  <si>
    <t>881</t>
  </si>
  <si>
    <t>881 HK EQUITY</t>
  </si>
  <si>
    <t>BBG000BGXY46</t>
  </si>
  <si>
    <t>JP3899600005</t>
  </si>
  <si>
    <t>ST.JP.JP.8802</t>
  </si>
  <si>
    <t>MITSUBISHI ESTATE CO LTD</t>
  </si>
  <si>
    <t>8802</t>
  </si>
  <si>
    <t>8802 JP EQUITY</t>
  </si>
  <si>
    <t>BBG000C1Z4K4</t>
  </si>
  <si>
    <t>BMG2759B1072</t>
  </si>
  <si>
    <t>6351865</t>
  </si>
  <si>
    <t>ST.HK.HK.861</t>
  </si>
  <si>
    <t>DIGITAL CHINA HOLDINGS LTD</t>
  </si>
  <si>
    <t>861</t>
  </si>
  <si>
    <t>861 HK EQUITY</t>
  </si>
  <si>
    <t>BBG000BN25M8</t>
  </si>
  <si>
    <t>JP3200450009</t>
  </si>
  <si>
    <t>ST.JP.JP.8591</t>
  </si>
  <si>
    <t>ORIX CORP</t>
  </si>
  <si>
    <t>6159</t>
  </si>
  <si>
    <t>8591</t>
  </si>
  <si>
    <t>8591 JP EQUITY</t>
  </si>
  <si>
    <t>KYG608371046</t>
  </si>
  <si>
    <t>ST.HK.HK.853</t>
  </si>
  <si>
    <t>MICROPORT SCIENTIFIC CORP</t>
  </si>
  <si>
    <t>853</t>
  </si>
  <si>
    <t>853 HK EQUITY</t>
  </si>
  <si>
    <t>BBG007TD34F6</t>
  </si>
  <si>
    <t>TW0008464009</t>
  </si>
  <si>
    <t>ST.TW.TW.8464</t>
  </si>
  <si>
    <t>NIEN MADE ENTERPRISE CO LTD</t>
  </si>
  <si>
    <t>8464</t>
  </si>
  <si>
    <t>8464 TT EQUITY</t>
  </si>
  <si>
    <t>BBG0060K8SV7</t>
  </si>
  <si>
    <t>8454 TT EQUITY</t>
  </si>
  <si>
    <t>TW0008454000</t>
  </si>
  <si>
    <t>BJYP111</t>
  </si>
  <si>
    <t>ST.TW.TW.8454</t>
  </si>
  <si>
    <t>MOMO.COM INC</t>
  </si>
  <si>
    <t>8454</t>
  </si>
  <si>
    <t>TW0008436007</t>
  </si>
  <si>
    <t>ST.TW.TW.8436</t>
  </si>
  <si>
    <t>TCI CO LTD</t>
  </si>
  <si>
    <t>8436</t>
  </si>
  <si>
    <t>8436 TT EQUITY</t>
  </si>
  <si>
    <t>ST.US.US.8306</t>
  </si>
  <si>
    <t>8306</t>
  </si>
  <si>
    <t>8306.US</t>
  </si>
  <si>
    <t>BBG000D2VLF3</t>
  </si>
  <si>
    <t>JP3902900004</t>
  </si>
  <si>
    <t>ST.JP.JP.8306</t>
  </si>
  <si>
    <t>MITSUBISHI UFJ FINANCIAL GRO</t>
  </si>
  <si>
    <t>8306 JP EQUITY</t>
  </si>
  <si>
    <t>KYG810431042</t>
  </si>
  <si>
    <t>ST.HK.HK.813</t>
  </si>
  <si>
    <t>SHIMAO GROUP HOLDINGS LTD</t>
  </si>
  <si>
    <t>813</t>
  </si>
  <si>
    <t>813 HK EQUITY</t>
  </si>
  <si>
    <t>TW0008069006</t>
  </si>
  <si>
    <t>ST.TW.TW.8069</t>
  </si>
  <si>
    <t>E INK HOLDINGS INC</t>
  </si>
  <si>
    <t>8069</t>
  </si>
  <si>
    <t>8069.TW</t>
  </si>
  <si>
    <t>BBG000PPMR20</t>
  </si>
  <si>
    <t>6744283</t>
  </si>
  <si>
    <t>ST.TW.UN.8069</t>
  </si>
  <si>
    <t>8069 TT EQUITY</t>
  </si>
  <si>
    <t>BBG000BB59S7</t>
  </si>
  <si>
    <t>JP3571400005</t>
  </si>
  <si>
    <t>ST.JP.JP.8035</t>
  </si>
  <si>
    <t>TOKYO ELECTRON LTD</t>
  </si>
  <si>
    <t>8035</t>
  </si>
  <si>
    <t>8035 JP EQUITY</t>
  </si>
  <si>
    <t>KYG8918W1069</t>
  </si>
  <si>
    <t>ST.HK.HK.780</t>
  </si>
  <si>
    <t>TONGCHENG TRAVEL HOLDINGS LT</t>
  </si>
  <si>
    <t>780</t>
  </si>
  <si>
    <t>780 HK EQUITY</t>
  </si>
  <si>
    <t>BBG000FK8474</t>
  </si>
  <si>
    <t>763 HK EQUITY</t>
  </si>
  <si>
    <t>CNE1000004Y2</t>
  </si>
  <si>
    <t>B04KP88</t>
  </si>
  <si>
    <t>ST.HK.HK.763</t>
  </si>
  <si>
    <t>ZTE CORP-H</t>
  </si>
  <si>
    <t>763</t>
  </si>
  <si>
    <t>ST.US.US.7203</t>
  </si>
  <si>
    <t>7203</t>
  </si>
  <si>
    <t>7203.US</t>
  </si>
  <si>
    <t>BBG000BCM915</t>
  </si>
  <si>
    <t>JP3633400001</t>
  </si>
  <si>
    <t>6900643</t>
  </si>
  <si>
    <t>ST.JP.JP.7203</t>
  </si>
  <si>
    <t>TOYOTA MOTOR CORP</t>
  </si>
  <si>
    <t>3711</t>
  </si>
  <si>
    <t>7203 JP EQUITY</t>
  </si>
  <si>
    <t>700.HK</t>
  </si>
  <si>
    <t>BBG000BJ35N5</t>
  </si>
  <si>
    <t>700 HK EQUITY</t>
  </si>
  <si>
    <t>KYG875721634</t>
  </si>
  <si>
    <t>BMMV2K8</t>
  </si>
  <si>
    <t>ST.HK.HK.700</t>
  </si>
  <si>
    <t>TENCENT HOLDINGS LTD</t>
  </si>
  <si>
    <t>700</t>
  </si>
  <si>
    <t>ST.US.US.6954</t>
  </si>
  <si>
    <t>6954</t>
  </si>
  <si>
    <t>6954.US</t>
  </si>
  <si>
    <t>BBG000BM3TW6</t>
  </si>
  <si>
    <t>JP3802400006</t>
  </si>
  <si>
    <t>6356934</t>
  </si>
  <si>
    <t>ST.JP.JP.6954</t>
  </si>
  <si>
    <t>FANUC CORP</t>
  </si>
  <si>
    <t>6954 JP EQUITY</t>
  </si>
  <si>
    <t>688.HK</t>
  </si>
  <si>
    <t>BBG000BGD8W4</t>
  </si>
  <si>
    <t>688 HK EQUITY</t>
  </si>
  <si>
    <t>HK0688002218</t>
  </si>
  <si>
    <t>6192150</t>
  </si>
  <si>
    <t>ST.HK.HK.688</t>
  </si>
  <si>
    <t>CHINA OVERSEAS LAND &amp; INVEST</t>
  </si>
  <si>
    <t>688</t>
  </si>
  <si>
    <t>BBG000BQF869</t>
  </si>
  <si>
    <t>JP3236200006</t>
  </si>
  <si>
    <t>ST.JP.JP.6861</t>
  </si>
  <si>
    <t>KEYENCE CORP</t>
  </si>
  <si>
    <t>6861</t>
  </si>
  <si>
    <t>6861 JP EQUITY</t>
  </si>
  <si>
    <t>BBG000BFGXV9</t>
  </si>
  <si>
    <t>HK0669013440</t>
  </si>
  <si>
    <t>ST.HK.HK.669</t>
  </si>
  <si>
    <t>TECHTRONIC INDUSTRIES CO LTD</t>
  </si>
  <si>
    <t>669</t>
  </si>
  <si>
    <t>669 HK EQUITY</t>
  </si>
  <si>
    <t>CNE1000044N1</t>
  </si>
  <si>
    <t>ST.HK.HK.6688</t>
  </si>
  <si>
    <t>ANT GROUP CO LTD-H</t>
  </si>
  <si>
    <t>6688</t>
  </si>
  <si>
    <t>6688 HK EQUITY</t>
  </si>
  <si>
    <t>BBG00Y6QRNM7</t>
  </si>
  <si>
    <t>KYG5074A1004</t>
  </si>
  <si>
    <t>BMW8R04</t>
  </si>
  <si>
    <t>ST.HK.HK.6618</t>
  </si>
  <si>
    <t>JD HEALTH INTERNATIONAL INC</t>
  </si>
  <si>
    <t>6618</t>
  </si>
  <si>
    <t>6618 HK EQUITY</t>
  </si>
  <si>
    <t>TW0006523004</t>
  </si>
  <si>
    <t>ST.TW.TW.6523</t>
  </si>
  <si>
    <t>DR WU SKINCARE CO LTD</t>
  </si>
  <si>
    <t>6523</t>
  </si>
  <si>
    <t>6523 TT EQUITY</t>
  </si>
  <si>
    <t>BBG000C2QRN8</t>
  </si>
  <si>
    <t>JP3788600009</t>
  </si>
  <si>
    <t>ST.JP.JP.6501</t>
  </si>
  <si>
    <t>HITACHI LTD</t>
  </si>
  <si>
    <t>3579</t>
  </si>
  <si>
    <t>OFFICE MACHINE</t>
  </si>
  <si>
    <t>6501</t>
  </si>
  <si>
    <t>6501 JP EQUITY</t>
  </si>
  <si>
    <t>ST.US.US.6479</t>
  </si>
  <si>
    <t>6479</t>
  </si>
  <si>
    <t>6479.US</t>
  </si>
  <si>
    <t>BBG000BLSVP4</t>
  </si>
  <si>
    <t>JP3906000009</t>
  </si>
  <si>
    <t>ST.JP.JP.6479</t>
  </si>
  <si>
    <t>MINEBEA MITSUMI INC</t>
  </si>
  <si>
    <t>6479 JP EQUITY</t>
  </si>
  <si>
    <t>TW0006409006</t>
  </si>
  <si>
    <t>ST.TW.TW.6409</t>
  </si>
  <si>
    <t>VOLTRONIC POWER TECHNOLOGY</t>
  </si>
  <si>
    <t>6409</t>
  </si>
  <si>
    <t>6409 TT EQUITY</t>
  </si>
  <si>
    <t>ST.US.US.6301</t>
  </si>
  <si>
    <t>6301</t>
  </si>
  <si>
    <t>6301.US</t>
  </si>
  <si>
    <t>BBG000BGGD50</t>
  </si>
  <si>
    <t>JP3304200003</t>
  </si>
  <si>
    <t>ST.JP.JP.6301</t>
  </si>
  <si>
    <t>KOMATSU LTD</t>
  </si>
  <si>
    <t>6301 JP EQUITY</t>
  </si>
  <si>
    <t>TW0006223001</t>
  </si>
  <si>
    <t>ST.TW.TW.6223</t>
  </si>
  <si>
    <t>MPI CORP</t>
  </si>
  <si>
    <t>6223</t>
  </si>
  <si>
    <t>6223 TT EQUITY</t>
  </si>
  <si>
    <t>TW0006147002</t>
  </si>
  <si>
    <t>ST.TW.TW.6147</t>
  </si>
  <si>
    <t>CHIPBOND TECHNOLOGY CORP</t>
  </si>
  <si>
    <t>6147</t>
  </si>
  <si>
    <t>6147 TT EQUITY</t>
  </si>
  <si>
    <t>KYG8924B1041</t>
  </si>
  <si>
    <t>ST.HK.HK.6110</t>
  </si>
  <si>
    <t>TOPSPORTS INTERNATIONAL HOLD</t>
  </si>
  <si>
    <t>6110</t>
  </si>
  <si>
    <t>6110 HK EQUITY</t>
  </si>
  <si>
    <t>600900.SH</t>
  </si>
  <si>
    <t>BBG00709J6L7</t>
  </si>
  <si>
    <t>600900 C1 EQUITY</t>
  </si>
  <si>
    <t>CNE000001G87</t>
  </si>
  <si>
    <t>BP3R2M8</t>
  </si>
  <si>
    <t>ST.CN.SH.600900</t>
  </si>
  <si>
    <t>CHINA YANGTZE POWER CO LTD-A</t>
  </si>
  <si>
    <t>600900</t>
  </si>
  <si>
    <t>SHANGHAI Connect</t>
  </si>
  <si>
    <t>CNY</t>
  </si>
  <si>
    <t>BBG00709J4Z7</t>
  </si>
  <si>
    <t>600845 C1 EQUITY</t>
  </si>
  <si>
    <t>CNE000000C66</t>
  </si>
  <si>
    <t>BP3RCN9</t>
  </si>
  <si>
    <t>ST.CN.SH.600845</t>
  </si>
  <si>
    <t>SHANGHAI BAOSIGHT SOFTWARE-A</t>
  </si>
  <si>
    <t>600845</t>
  </si>
  <si>
    <t>600031.SH</t>
  </si>
  <si>
    <t>BBG00709HBW6</t>
  </si>
  <si>
    <t>600031 C1 EQUITY</t>
  </si>
  <si>
    <t>CNE000001F70</t>
  </si>
  <si>
    <t>BP3R3H0</t>
  </si>
  <si>
    <t>ST.CN.SH.600031</t>
  </si>
  <si>
    <t>SANY HEAVY INDUSTRY CO LTD-A</t>
  </si>
  <si>
    <t>600031</t>
  </si>
  <si>
    <t>TW0005904007</t>
  </si>
  <si>
    <t>ST.TW.TW.5904</t>
  </si>
  <si>
    <t>POYA INTERNATIONAL CO LTD</t>
  </si>
  <si>
    <t>5904</t>
  </si>
  <si>
    <t>5904 TT EQUITY</t>
  </si>
  <si>
    <t>KYG202881093</t>
  </si>
  <si>
    <t>ST.TW.TW.5871</t>
  </si>
  <si>
    <t>CHAILEASE HOLDING CO LTD</t>
  </si>
  <si>
    <t>5871</t>
  </si>
  <si>
    <t>5871 TT EQUITY</t>
  </si>
  <si>
    <t>KR7051910008</t>
  </si>
  <si>
    <t>ST.KR.KR.51910</t>
  </si>
  <si>
    <t>LG CHEM LTD</t>
  </si>
  <si>
    <t>51910</t>
  </si>
  <si>
    <t>51910 KS EQUITY</t>
  </si>
  <si>
    <t>BBG0016P5P68</t>
  </si>
  <si>
    <t>4968 TT EQUITY</t>
  </si>
  <si>
    <t>TW0004968003</t>
  </si>
  <si>
    <t>B43HJN1</t>
  </si>
  <si>
    <t>ST.TW.TW.4968</t>
  </si>
  <si>
    <t>RICHWAVE TECHNOLOGY CORP</t>
  </si>
  <si>
    <t>4968</t>
  </si>
  <si>
    <t>BBG0021GYN91</t>
  </si>
  <si>
    <t>4966 TT EQUITY</t>
  </si>
  <si>
    <t>KYG6892A1085</t>
  </si>
  <si>
    <t>B6RV676</t>
  </si>
  <si>
    <t>ST.TW.TW.4966</t>
  </si>
  <si>
    <t>PARADE TECHNOLOGIES LTD</t>
  </si>
  <si>
    <t>4966</t>
  </si>
  <si>
    <t>TW0004915004</t>
  </si>
  <si>
    <t>ST.TW.TW.4915</t>
  </si>
  <si>
    <t>PRIMAX ELECTRONICS LTD</t>
  </si>
  <si>
    <t>4915</t>
  </si>
  <si>
    <t>4915 TT EQUITY</t>
  </si>
  <si>
    <t>BBG000BJPPH4</t>
  </si>
  <si>
    <t>JP3463000004</t>
  </si>
  <si>
    <t>ST.JP.JP.4502</t>
  </si>
  <si>
    <t>TAKEDA PHARMACEUTICAL CO LTD</t>
  </si>
  <si>
    <t>4502</t>
  </si>
  <si>
    <t>4502 JP EQUITY</t>
  </si>
  <si>
    <t>KR7042670000</t>
  </si>
  <si>
    <t>ST.KR.KR.42670</t>
  </si>
  <si>
    <t>HD HYUNDAI INFRACORE CO LTD</t>
  </si>
  <si>
    <t>42670</t>
  </si>
  <si>
    <t>42670 KS EQUITY</t>
  </si>
  <si>
    <t>425.HK</t>
  </si>
  <si>
    <t>BBG000GYFYN1</t>
  </si>
  <si>
    <t>425 HK EQUITY</t>
  </si>
  <si>
    <t>KYG6145U1094</t>
  </si>
  <si>
    <t>B0RJCG9</t>
  </si>
  <si>
    <t>ST.HK.HK.425</t>
  </si>
  <si>
    <t>MINTH GROUP LTD</t>
  </si>
  <si>
    <t>425</t>
  </si>
  <si>
    <t>HK0004000045</t>
  </si>
  <si>
    <t>ST.HK.HK.4</t>
  </si>
  <si>
    <t>WHARF HOLDINGS LTD</t>
  </si>
  <si>
    <t>4</t>
  </si>
  <si>
    <t>4 HK EQUITY</t>
  </si>
  <si>
    <t>3OIL.L</t>
  </si>
  <si>
    <t>BBG003QK0TP9</t>
  </si>
  <si>
    <t>IE00B7ZQC614</t>
  </si>
  <si>
    <t>B7ZQC61</t>
  </si>
  <si>
    <t>ST.GB.L.3OIL</t>
  </si>
  <si>
    <t>BOOST WTI OIL 3X LEVERAGE</t>
  </si>
  <si>
    <t>3OIL</t>
  </si>
  <si>
    <t>3IN.L</t>
  </si>
  <si>
    <t>JE00BYR8GK67</t>
  </si>
  <si>
    <t>BYR8GK6</t>
  </si>
  <si>
    <t>ST.GB.L.3IN</t>
  </si>
  <si>
    <t>3I INFRASTRUCTURE PLC</t>
  </si>
  <si>
    <t>3IN</t>
  </si>
  <si>
    <t>3IN LN EQUITY</t>
  </si>
  <si>
    <t>BMG6773R1051</t>
  </si>
  <si>
    <t>ST.HK.HK.398</t>
  </si>
  <si>
    <t>ORIENTAL WATCH HOLDINGS</t>
  </si>
  <si>
    <t>398</t>
  </si>
  <si>
    <t>398 HK EQUITY</t>
  </si>
  <si>
    <t>3968.HK</t>
  </si>
  <si>
    <t>BBG000DVPPK1</t>
  </si>
  <si>
    <t>3968 HK EQUITY</t>
  </si>
  <si>
    <t>CNE1000002M1</t>
  </si>
  <si>
    <t>B1DYPZ5</t>
  </si>
  <si>
    <t>ST.HK.HK.3968</t>
  </si>
  <si>
    <t>CHINA MERCHANTS BANK-H</t>
  </si>
  <si>
    <t>3968</t>
  </si>
  <si>
    <t>388.HK</t>
  </si>
  <si>
    <t>BBG000BGW354</t>
  </si>
  <si>
    <t>388 HK EQUITY</t>
  </si>
  <si>
    <t>HK0388045442</t>
  </si>
  <si>
    <t>6267359</t>
  </si>
  <si>
    <t>ST.HK.HK.388</t>
  </si>
  <si>
    <t>HONG KONG EXCHANGES &amp; CLEAR</t>
  </si>
  <si>
    <t>388</t>
  </si>
  <si>
    <t>BMG7208D1092</t>
  </si>
  <si>
    <t>ST.HK.HK.3813</t>
  </si>
  <si>
    <t>POU SHENG INTL HOLDINGS LTD</t>
  </si>
  <si>
    <t>3813</t>
  </si>
  <si>
    <t>3813 HK EQUITY</t>
  </si>
  <si>
    <t>BBG000PT8B32</t>
  </si>
  <si>
    <t>HK3808041546</t>
  </si>
  <si>
    <t>ST.HK.HK.3808</t>
  </si>
  <si>
    <t>SINOTRUK HONG KONG LTD</t>
  </si>
  <si>
    <t>3808</t>
  </si>
  <si>
    <t>3808 HK EQUITY</t>
  </si>
  <si>
    <t>KYG2743Y1061</t>
  </si>
  <si>
    <t>ST.HK.HK.3799</t>
  </si>
  <si>
    <t>DALI FOODS GROUP CO LTD</t>
  </si>
  <si>
    <t>3799</t>
  </si>
  <si>
    <t>3799 HK EQUITY</t>
  </si>
  <si>
    <t>KR7373220003</t>
  </si>
  <si>
    <t>ST.KR.KR.373220</t>
  </si>
  <si>
    <t>LG ENERGY SOLUTION</t>
  </si>
  <si>
    <t>373220</t>
  </si>
  <si>
    <t>373220 KS EQUITY</t>
  </si>
  <si>
    <t>BBG00LLV9WW6</t>
  </si>
  <si>
    <t>3690 HK EQUITY</t>
  </si>
  <si>
    <t>KYG596691041</t>
  </si>
  <si>
    <t>BGJW376</t>
  </si>
  <si>
    <t>ST.HK.HK.3690</t>
  </si>
  <si>
    <t>MEITUAN-CLASS B</t>
  </si>
  <si>
    <t>3690</t>
  </si>
  <si>
    <t>KYG2162W1024</t>
  </si>
  <si>
    <t>ST.HK.HK.3669</t>
  </si>
  <si>
    <t>CHINA YONGDA AUTOMOBILES SER</t>
  </si>
  <si>
    <t>3669</t>
  </si>
  <si>
    <t>3669 HK EQUITY</t>
  </si>
  <si>
    <t>BBG001BP2444</t>
  </si>
  <si>
    <t>KR7365340009</t>
  </si>
  <si>
    <t>BP2SMJ9</t>
  </si>
  <si>
    <t>ST.KR.KR.365340</t>
  </si>
  <si>
    <t>SUNGEEL HITECH CO LTD</t>
  </si>
  <si>
    <t>SECOND NONFERR</t>
  </si>
  <si>
    <t>365340</t>
  </si>
  <si>
    <t>365340 KS EQUITY</t>
  </si>
  <si>
    <t>365.L</t>
  </si>
  <si>
    <t>365 LN EQUITY</t>
  </si>
  <si>
    <t>GB00BYY8NN14</t>
  </si>
  <si>
    <t>BYY8NN1</t>
  </si>
  <si>
    <t>ST.GB.L.365</t>
  </si>
  <si>
    <t>PREFCAP LTD</t>
  </si>
  <si>
    <t>365</t>
  </si>
  <si>
    <t>BBG0089TNQW1</t>
  </si>
  <si>
    <t>CNE100001TR7</t>
  </si>
  <si>
    <t>BWGCFG4</t>
  </si>
  <si>
    <t>ST.HK.HK.3606</t>
  </si>
  <si>
    <t>FUYAO GLASS INDUSTRY GROUP-H</t>
  </si>
  <si>
    <t>3606</t>
  </si>
  <si>
    <t>3606 HK EQUITY</t>
  </si>
  <si>
    <t>KR7035720002</t>
  </si>
  <si>
    <t>ST.KR.KR.35720</t>
  </si>
  <si>
    <t>KAKAO CORP</t>
  </si>
  <si>
    <t>35720</t>
  </si>
  <si>
    <t>35720 KS EQUITY</t>
  </si>
  <si>
    <t>KR7003550001</t>
  </si>
  <si>
    <t>ST.KR.KR.3550</t>
  </si>
  <si>
    <t>LG CORP</t>
  </si>
  <si>
    <t>3550</t>
  </si>
  <si>
    <t>3550 KS EQUITY</t>
  </si>
  <si>
    <t>BBG000CFGTZ3</t>
  </si>
  <si>
    <t>3529 TT EQUITY</t>
  </si>
  <si>
    <t>TW0003529004</t>
  </si>
  <si>
    <t>B2PXYH2</t>
  </si>
  <si>
    <t>ST.TW.TW.3529</t>
  </si>
  <si>
    <t>EMEMORY TECHNOLOGY INC</t>
  </si>
  <si>
    <t>3529</t>
  </si>
  <si>
    <t>TW0003481008</t>
  </si>
  <si>
    <t>ST.TW.TW.3481</t>
  </si>
  <si>
    <t>INNOLUX CORP</t>
  </si>
  <si>
    <t>3481</t>
  </si>
  <si>
    <t>3481 TT EQUITY</t>
  </si>
  <si>
    <t>3413.TW</t>
  </si>
  <si>
    <t>BBG0015S6N12</t>
  </si>
  <si>
    <t>3413 TT EQUITY</t>
  </si>
  <si>
    <t>TW0003413001</t>
  </si>
  <si>
    <t>B04ZR54</t>
  </si>
  <si>
    <t>ST.TW.TW.3413</t>
  </si>
  <si>
    <t>FOXSEMICON INTEGRATED TECH</t>
  </si>
  <si>
    <t>3413</t>
  </si>
  <si>
    <t>BBG000BD5C60</t>
  </si>
  <si>
    <t>JP3621000003</t>
  </si>
  <si>
    <t>ST.JP.JP.3402</t>
  </si>
  <si>
    <t>TORAY INDUSTRIES INC</t>
  </si>
  <si>
    <t>3402</t>
  </si>
  <si>
    <t>3402 JP EQUITY</t>
  </si>
  <si>
    <t>CNE1000040M1</t>
  </si>
  <si>
    <t>ST.HK.HK.3347</t>
  </si>
  <si>
    <t>HANGZHOU TIGERMED CONSULTI-H</t>
  </si>
  <si>
    <t>3347</t>
  </si>
  <si>
    <t>3347 HK EQUITY</t>
  </si>
  <si>
    <t>KYG216771363</t>
  </si>
  <si>
    <t>ST.HK.HK.3311</t>
  </si>
  <si>
    <t>CHINA STATE CONSTRUCTION INT</t>
  </si>
  <si>
    <t>3311</t>
  </si>
  <si>
    <t>3311 HK EQUITY</t>
  </si>
  <si>
    <t>3306.HK</t>
  </si>
  <si>
    <t>BBG00F0WF9C6</t>
  </si>
  <si>
    <t>3306 HK EQUITY</t>
  </si>
  <si>
    <t>KYG550441045</t>
  </si>
  <si>
    <t>BZBZHK7</t>
  </si>
  <si>
    <t>ST.HK.HK.3306</t>
  </si>
  <si>
    <t>JNBY DESIGN LTD</t>
  </si>
  <si>
    <t>3306</t>
  </si>
  <si>
    <t>BBG000PXTXF9</t>
  </si>
  <si>
    <t>TW0003231007</t>
  </si>
  <si>
    <t>ST.TW.TW.3231</t>
  </si>
  <si>
    <t>WISTRON CORP</t>
  </si>
  <si>
    <t>3231</t>
  </si>
  <si>
    <t>3231 TT EQUITY</t>
  </si>
  <si>
    <t>TW0003037008</t>
  </si>
  <si>
    <t>ST.TW.TW.3037</t>
  </si>
  <si>
    <t>UNIMICRON TECHNOLOGY CORP</t>
  </si>
  <si>
    <t>3037</t>
  </si>
  <si>
    <t>3037 TT EQUITY</t>
  </si>
  <si>
    <t>TW0003034005</t>
  </si>
  <si>
    <t>ST.TW.TW.3034</t>
  </si>
  <si>
    <t>NOVATEK MICROELECTRONICS COR</t>
  </si>
  <si>
    <t>3034</t>
  </si>
  <si>
    <t>3034 TT EQUITY</t>
  </si>
  <si>
    <t>TW0003008009</t>
  </si>
  <si>
    <t>ST.TW.TW.3008</t>
  </si>
  <si>
    <t>LARGAN PRECISION CO LTD</t>
  </si>
  <si>
    <t>3008</t>
  </si>
  <si>
    <t>3008 TT EQUITY</t>
  </si>
  <si>
    <t>BBG00MYKWDD1</t>
  </si>
  <si>
    <t>CNE100003G67</t>
  </si>
  <si>
    <t>ST.CN.ZK.300760</t>
  </si>
  <si>
    <t>SHENZHEN MINDRAY BIO-MEDIC-A</t>
  </si>
  <si>
    <t>300760</t>
  </si>
  <si>
    <t>SHENZHEN Connect</t>
  </si>
  <si>
    <t>300760 C2 EQUITY</t>
  </si>
  <si>
    <t>BBG00MYKWDB3</t>
  </si>
  <si>
    <t>CNE100003662</t>
  </si>
  <si>
    <t>BHQPSY7</t>
  </si>
  <si>
    <t>ST.CN.ZK.300750</t>
  </si>
  <si>
    <t>CONTEMPORARY AMPEREX TECHN-A</t>
  </si>
  <si>
    <t>300750</t>
  </si>
  <si>
    <t>300750 C2 EQUITY</t>
  </si>
  <si>
    <t>BBG00F13CY28</t>
  </si>
  <si>
    <t>CNE1000018M7</t>
  </si>
  <si>
    <t>ST.CN.ZK.300274</t>
  </si>
  <si>
    <t>SUNGROW POWER SUPPLY CO LT-A</t>
  </si>
  <si>
    <t>3621</t>
  </si>
  <si>
    <t>MOTOR/GENERATR</t>
  </si>
  <si>
    <t>300274</t>
  </si>
  <si>
    <t>300274 C2 EQUITY</t>
  </si>
  <si>
    <t>TW0002912003</t>
  </si>
  <si>
    <t>ST.TW.TW.2912</t>
  </si>
  <si>
    <t>PRESIDENT CHAIN STORE CORP</t>
  </si>
  <si>
    <t>2912</t>
  </si>
  <si>
    <t>2912 TT EQUITY</t>
  </si>
  <si>
    <t>HK0291001490</t>
  </si>
  <si>
    <t>ST.HK.HK.291</t>
  </si>
  <si>
    <t>CHINA RESOURCES BEER HOLDING</t>
  </si>
  <si>
    <t>291</t>
  </si>
  <si>
    <t>291 HK EQUITY</t>
  </si>
  <si>
    <t>ST.US.US.2884</t>
  </si>
  <si>
    <t>2884</t>
  </si>
  <si>
    <t>2884.US</t>
  </si>
  <si>
    <t>TW0002884004</t>
  </si>
  <si>
    <t>ST.TW.TW.2884</t>
  </si>
  <si>
    <t>E.SUN FINANCIAL HOLDING CO</t>
  </si>
  <si>
    <t>2884 TT EQUITY</t>
  </si>
  <si>
    <t>BBG000LH09B6</t>
  </si>
  <si>
    <t>TW0002881000</t>
  </si>
  <si>
    <t>ST.TW.TW.2881</t>
  </si>
  <si>
    <t>FUBON FINANCIAL HOLDING CO</t>
  </si>
  <si>
    <t>2881</t>
  </si>
  <si>
    <t>2881 TT EQUITY</t>
  </si>
  <si>
    <t>BBG00699M8Q7</t>
  </si>
  <si>
    <t>KYG960071028</t>
  </si>
  <si>
    <t>BLLHKZ1</t>
  </si>
  <si>
    <t>ST.HK.HK.288</t>
  </si>
  <si>
    <t>WH GROUP LTD</t>
  </si>
  <si>
    <t>288</t>
  </si>
  <si>
    <t>288 HK EQUITY</t>
  </si>
  <si>
    <t>BBG000N6X3L4</t>
  </si>
  <si>
    <t>KYG3066L1014</t>
  </si>
  <si>
    <t>ST.HK.HK.2688</t>
  </si>
  <si>
    <t>ENN ENERGY HOLDINGS LTD</t>
  </si>
  <si>
    <t>2688</t>
  </si>
  <si>
    <t>2688 HK EQUITY</t>
  </si>
  <si>
    <t>KYG525681477</t>
  </si>
  <si>
    <t>ST.HK.HK.268</t>
  </si>
  <si>
    <t>KINGDEE INTERNATIONAL SFTWR</t>
  </si>
  <si>
    <t>268</t>
  </si>
  <si>
    <t>268 HK EQUITY</t>
  </si>
  <si>
    <t>BBG000KVB7C7</t>
  </si>
  <si>
    <t>CNE1000009Q7</t>
  </si>
  <si>
    <t>ST.HK.HK.2601</t>
  </si>
  <si>
    <t>CHINA PACIFIC INSURANCE GR-H</t>
  </si>
  <si>
    <t>2601</t>
  </si>
  <si>
    <t>2601 HK EQUITY</t>
  </si>
  <si>
    <t>BBG00FWX8WX3</t>
  </si>
  <si>
    <t>KR7259960003</t>
  </si>
  <si>
    <t>ST.KR.KR.259960</t>
  </si>
  <si>
    <t>KRAFTON INC</t>
  </si>
  <si>
    <t>259960</t>
  </si>
  <si>
    <t>259960 KS EQUITY</t>
  </si>
  <si>
    <t>TW0002454006</t>
  </si>
  <si>
    <t>ST.TW.TW.2454</t>
  </si>
  <si>
    <t>MEDIATEK INC</t>
  </si>
  <si>
    <t>2454</t>
  </si>
  <si>
    <t>2454 TT EQUITY</t>
  </si>
  <si>
    <t>HK2388011192</t>
  </si>
  <si>
    <t>ST.HK.HK.2388</t>
  </si>
  <si>
    <t>BOC HONG KONG HOLDINGS LTD</t>
  </si>
  <si>
    <t>2388</t>
  </si>
  <si>
    <t>2388 HK EQUITY</t>
  </si>
  <si>
    <t>2382.HK</t>
  </si>
  <si>
    <t>BBG000C16952</t>
  </si>
  <si>
    <t>2382 HK EQUITY</t>
  </si>
  <si>
    <t>KYG8586D1097</t>
  </si>
  <si>
    <t>B1YBT08</t>
  </si>
  <si>
    <t>ST.HK.HK.2382</t>
  </si>
  <si>
    <t>SUNNY OPTICAL TECH</t>
  </si>
  <si>
    <t>2382</t>
  </si>
  <si>
    <t>CNE100003F19</t>
  </si>
  <si>
    <t>ST.HK.HK.2359</t>
  </si>
  <si>
    <t>WUXI APPTEC CO LTD-H</t>
  </si>
  <si>
    <t>2359</t>
  </si>
  <si>
    <t>2359 HK EQUITY</t>
  </si>
  <si>
    <t>BBG000HPV974</t>
  </si>
  <si>
    <t>TW0002357001</t>
  </si>
  <si>
    <t>ST.TW.TW.2357</t>
  </si>
  <si>
    <t>ASUSTEK COMPUTER INC</t>
  </si>
  <si>
    <t>2357</t>
  </si>
  <si>
    <t>2357 TT EQUITY</t>
  </si>
  <si>
    <t>BBG000BYXFS2</t>
  </si>
  <si>
    <t>BMG684371393</t>
  </si>
  <si>
    <t>ST.HK.HK.2343</t>
  </si>
  <si>
    <t>PACIFIC BASIN SHIPPING LTD</t>
  </si>
  <si>
    <t>4449</t>
  </si>
  <si>
    <t>WATER FRGT NEC</t>
  </si>
  <si>
    <t>2343</t>
  </si>
  <si>
    <t>2343 HK EQUITY</t>
  </si>
  <si>
    <t>ST.US.US.2333</t>
  </si>
  <si>
    <t>2333</t>
  </si>
  <si>
    <t>2333.US</t>
  </si>
  <si>
    <t>CNE100000338</t>
  </si>
  <si>
    <t>ST.HK.HK.2333</t>
  </si>
  <si>
    <t>GREAT WALL MOTOR CO LTD-H</t>
  </si>
  <si>
    <t>2333 HK EQUITY</t>
  </si>
  <si>
    <t>KYG5496K1242</t>
  </si>
  <si>
    <t>ST.HK.HK.2331</t>
  </si>
  <si>
    <t>LI NING CO LTD</t>
  </si>
  <si>
    <t>2331</t>
  </si>
  <si>
    <t>2331 HK EQUITY</t>
  </si>
  <si>
    <t>BBG000BN2JD8</t>
  </si>
  <si>
    <t>2330 TT EQUITY</t>
  </si>
  <si>
    <t>TW0002330008</t>
  </si>
  <si>
    <t>6889106</t>
  </si>
  <si>
    <t>ST.TW.TW.2330</t>
  </si>
  <si>
    <t>TAIWAN SEMICONDUCTOR MANUFAC</t>
  </si>
  <si>
    <t>2330</t>
  </si>
  <si>
    <t>BBG000BYRGX1</t>
  </si>
  <si>
    <t>CNE100000593</t>
  </si>
  <si>
    <t>6706250</t>
  </si>
  <si>
    <t>ST.HK.HK.2328</t>
  </si>
  <si>
    <t>PICC PROPERTY &amp; CASUALTY-H</t>
  </si>
  <si>
    <t>2328</t>
  </si>
  <si>
    <t>2328 HK EQUITY</t>
  </si>
  <si>
    <t>BBG000BFJNV8</t>
  </si>
  <si>
    <t>TW0002327004</t>
  </si>
  <si>
    <t>6984380</t>
  </si>
  <si>
    <t>ST.TW.TW.2327</t>
  </si>
  <si>
    <t>YAGEO CORPORATION</t>
  </si>
  <si>
    <t>2327</t>
  </si>
  <si>
    <t>2327 TT EQUITY</t>
  </si>
  <si>
    <t>TW0002324001</t>
  </si>
  <si>
    <t>ST.TW.TW.2324</t>
  </si>
  <si>
    <t>COMPAL ELECTRONICS</t>
  </si>
  <si>
    <t>2324</t>
  </si>
  <si>
    <t>2324 TT EQUITY</t>
  </si>
  <si>
    <t>KYG210961051</t>
  </si>
  <si>
    <t>ST.HK.HK.2319</t>
  </si>
  <si>
    <t>CHINA MENGNIU DAIRY CO</t>
  </si>
  <si>
    <t>2319</t>
  </si>
  <si>
    <t>2319 HK EQUITY</t>
  </si>
  <si>
    <t>BBG000GD4N44</t>
  </si>
  <si>
    <t>CNE1000003X6</t>
  </si>
  <si>
    <t>B01FLR7</t>
  </si>
  <si>
    <t>ST.HK.HK.2318</t>
  </si>
  <si>
    <t>PING AN INSURANCE GROUP CO-H</t>
  </si>
  <si>
    <t>2318</t>
  </si>
  <si>
    <t>2318 HK EQUITY</t>
  </si>
  <si>
    <t>BBG000BDXMZ5</t>
  </si>
  <si>
    <t>TW0002308004</t>
  </si>
  <si>
    <t>6260734</t>
  </si>
  <si>
    <t>ST.TW.TW.2308</t>
  </si>
  <si>
    <t>DELTA ELECTRONICS INC</t>
  </si>
  <si>
    <t>2308</t>
  </si>
  <si>
    <t>2308 TT EQUITY</t>
  </si>
  <si>
    <t>TW0002301009</t>
  </si>
  <si>
    <t>ST.TW.TW.2301</t>
  </si>
  <si>
    <t>LITE-ON TECHNOLOGY CORP</t>
  </si>
  <si>
    <t>2301</t>
  </si>
  <si>
    <t>2301 TT EQUITY</t>
  </si>
  <si>
    <t>CNE100000PP1</t>
  </si>
  <si>
    <t>ST.HK.HK.2208</t>
  </si>
  <si>
    <t>GOLDWIND SCIENCE&amp;TECHNOLOG-H</t>
  </si>
  <si>
    <t>2208</t>
  </si>
  <si>
    <t>2208 HK EQUITY</t>
  </si>
  <si>
    <t>TW0002207008</t>
  </si>
  <si>
    <t>ST.TW.TW.2207</t>
  </si>
  <si>
    <t>HOTAI MOTOR COMPANY LTD</t>
  </si>
  <si>
    <t>2207</t>
  </si>
  <si>
    <t>2207 TT EQUITY</t>
  </si>
  <si>
    <t>KR7220630008</t>
  </si>
  <si>
    <t>ST.KR.KR.220630</t>
  </si>
  <si>
    <t>MOM S TOUCH&amp;CO</t>
  </si>
  <si>
    <t>220630</t>
  </si>
  <si>
    <t>220630 KS EQUITY</t>
  </si>
  <si>
    <t>KYG9222R1065</t>
  </si>
  <si>
    <t>ST.HK.HK.220</t>
  </si>
  <si>
    <t>UNI-PRESIDENT CHINA HOLDINGS</t>
  </si>
  <si>
    <t>220</t>
  </si>
  <si>
    <t>220 HK EQUITY</t>
  </si>
  <si>
    <t>BMG570071099</t>
  </si>
  <si>
    <t>ST.HK.HK.2186</t>
  </si>
  <si>
    <t>LUYE PHARMA GROUP LTD</t>
  </si>
  <si>
    <t>2186</t>
  </si>
  <si>
    <t>2186 HK EQUITY</t>
  </si>
  <si>
    <t>BBG00MNS3947</t>
  </si>
  <si>
    <t>KYG522441032</t>
  </si>
  <si>
    <t>BH0FTV7</t>
  </si>
  <si>
    <t>ST.HK.HK.2168</t>
  </si>
  <si>
    <t>KAISA PROSPERITY HOLDINGS LT</t>
  </si>
  <si>
    <t>2168</t>
  </si>
  <si>
    <t>2168 HK EQUITY</t>
  </si>
  <si>
    <t>BBG000QWR4M8</t>
  </si>
  <si>
    <t>KYG040111059</t>
  </si>
  <si>
    <t>ST.HK.HK.2020</t>
  </si>
  <si>
    <t>ANTA SPORTS PRODUCTS LTD</t>
  </si>
  <si>
    <t>2020</t>
  </si>
  <si>
    <t>2020 HK EQUITY</t>
  </si>
  <si>
    <t>KYG2953R1149</t>
  </si>
  <si>
    <t>ST.HK.HK.2018</t>
  </si>
  <si>
    <t>AAC TECHNOLOGIES HOLDINGS IN</t>
  </si>
  <si>
    <t>2018</t>
  </si>
  <si>
    <t>2018 HK EQUITY</t>
  </si>
  <si>
    <t>KYG5479M1050</t>
  </si>
  <si>
    <t>ST.HK.HK.2015</t>
  </si>
  <si>
    <t>LI AUTO INC-CLASS A</t>
  </si>
  <si>
    <t>2015</t>
  </si>
  <si>
    <t>2015 HK EQUITY</t>
  </si>
  <si>
    <t>KYG9T20A1060</t>
  </si>
  <si>
    <t>ST.HK.HK.2013</t>
  </si>
  <si>
    <t>WEIMOB INC</t>
  </si>
  <si>
    <t>2013</t>
  </si>
  <si>
    <t>2013 HK EQUITY</t>
  </si>
  <si>
    <t>BBG015YZKW09</t>
  </si>
  <si>
    <t>BN4R7W8</t>
  </si>
  <si>
    <t>ST.NO.OL.1997701D</t>
  </si>
  <si>
    <t>FLOATEL INTERNATIONAL-REDEMP</t>
  </si>
  <si>
    <t>1997701D.NO</t>
  </si>
  <si>
    <t>ST.NO.OL.FLO</t>
  </si>
  <si>
    <t>FLO</t>
  </si>
  <si>
    <t>1997701D NO</t>
  </si>
  <si>
    <t>KYG9593A1040</t>
  </si>
  <si>
    <t>ST.HK.HK.1997</t>
  </si>
  <si>
    <t>WHARF REAL ESTATE INVESTMENT</t>
  </si>
  <si>
    <t>1997</t>
  </si>
  <si>
    <t>1997 HK EQUITY</t>
  </si>
  <si>
    <t>KYG476341030</t>
  </si>
  <si>
    <t>ST.HK.HK.1970</t>
  </si>
  <si>
    <t>IMAX CHINA HOLDING INC</t>
  </si>
  <si>
    <t>1970</t>
  </si>
  <si>
    <t>1970 HK EQUITY</t>
  </si>
  <si>
    <t>BBG000BFTPN1</t>
  </si>
  <si>
    <t>JP3420600003</t>
  </si>
  <si>
    <t>ST.JP.JP.1928</t>
  </si>
  <si>
    <t>SEKISUI HOUSE LTD</t>
  </si>
  <si>
    <t>1928</t>
  </si>
  <si>
    <t>1928 JP EQUITY</t>
  </si>
  <si>
    <t>1928.HK</t>
  </si>
  <si>
    <t>BBG000PSNMN1</t>
  </si>
  <si>
    <t>1928 HK EQUITY</t>
  </si>
  <si>
    <t>KYG7800X1079</t>
  </si>
  <si>
    <t>B5B23W2</t>
  </si>
  <si>
    <t>ST.HK.HK.1928</t>
  </si>
  <si>
    <t>SANDS CHINA LTD</t>
  </si>
  <si>
    <t>BBG000BFTDT2</t>
  </si>
  <si>
    <t>JP3505000004</t>
  </si>
  <si>
    <t>ST.JP.JP.1925</t>
  </si>
  <si>
    <t>DAIWA HOUSE INDUSTRY CO LTD</t>
  </si>
  <si>
    <t>1925</t>
  </si>
  <si>
    <t>1925 JP EQUITY</t>
  </si>
  <si>
    <t>IT0003874101</t>
  </si>
  <si>
    <t>ST.HK.HK.1913</t>
  </si>
  <si>
    <t>PRADA S.P.A.</t>
  </si>
  <si>
    <t>1913</t>
  </si>
  <si>
    <t>1913 HK EQUITY</t>
  </si>
  <si>
    <t>1910.HK</t>
  </si>
  <si>
    <t>BBG001QJL254</t>
  </si>
  <si>
    <t>1910 HK EQUITY</t>
  </si>
  <si>
    <t>LU0633102719</t>
  </si>
  <si>
    <t>B4Q1532</t>
  </si>
  <si>
    <t>ST.HK.HK.1910</t>
  </si>
  <si>
    <t>SAMSONITE INTERNATIONAL SA</t>
  </si>
  <si>
    <t>1910</t>
  </si>
  <si>
    <t>KYG4232C1087</t>
  </si>
  <si>
    <t>ST.HK.HK.1882</t>
  </si>
  <si>
    <t>HAITIAN INTERNATIONAL HLDGS</t>
  </si>
  <si>
    <t>1882</t>
  </si>
  <si>
    <t>1882 HK EQUITY</t>
  </si>
  <si>
    <t>US87936R1068</t>
  </si>
  <si>
    <t>87936R106</t>
  </si>
  <si>
    <t>ST.US.US.1848735D</t>
  </si>
  <si>
    <t>TELEFONICA BRASIL-ADR PREF</t>
  </si>
  <si>
    <t>1848735D</t>
  </si>
  <si>
    <t>1848735D US EQUITY</t>
  </si>
  <si>
    <t>KYG5313A1013</t>
  </si>
  <si>
    <t>ST.HK.HK.1797</t>
  </si>
  <si>
    <t>EAST BUY HOLDING LTD</t>
  </si>
  <si>
    <t>1797</t>
  </si>
  <si>
    <t>1797 HK EQUITY</t>
  </si>
  <si>
    <t>179.HK</t>
  </si>
  <si>
    <t>BBG000BDXKS7</t>
  </si>
  <si>
    <t>179 HK EQUITY</t>
  </si>
  <si>
    <t>BMG5150J1577</t>
  </si>
  <si>
    <t>BP4JH17</t>
  </si>
  <si>
    <t>ST.HK.HK.179</t>
  </si>
  <si>
    <t>JOHNSON ELECTRIC HOLDINGS</t>
  </si>
  <si>
    <t>179</t>
  </si>
  <si>
    <t>KYG7814S1021</t>
  </si>
  <si>
    <t>ST.HK.HK.178</t>
  </si>
  <si>
    <t>SA SA INTERNATIONAL HLDGS</t>
  </si>
  <si>
    <t>178</t>
  </si>
  <si>
    <t>178 HK EQUITY</t>
  </si>
  <si>
    <t>BBG006NCBKZ9</t>
  </si>
  <si>
    <t>KYG229151058</t>
  </si>
  <si>
    <t>BNG5KW1</t>
  </si>
  <si>
    <t>ST.HK.HK.1778</t>
  </si>
  <si>
    <t>COLOUR LIFE SERVICES GROUP</t>
  </si>
  <si>
    <t>0</t>
  </si>
  <si>
    <t>1778</t>
  </si>
  <si>
    <t>1778 HK EQUITY</t>
  </si>
  <si>
    <t>BBG00R0MQRV9</t>
  </si>
  <si>
    <t>FR0011149590</t>
  </si>
  <si>
    <t>B71JBK1</t>
  </si>
  <si>
    <t>ST.FR.PA.1769852D</t>
  </si>
  <si>
    <t>L OREAL SA-PF</t>
  </si>
  <si>
    <t>1769852D</t>
  </si>
  <si>
    <t>1769852D FP EQUITY</t>
  </si>
  <si>
    <t>1698563D.L</t>
  </si>
  <si>
    <t>1698563D LN EQUITY</t>
  </si>
  <si>
    <t>GB00BJK9WS17</t>
  </si>
  <si>
    <t>BJK9WS1</t>
  </si>
  <si>
    <t>ST.GB.L.1698563D</t>
  </si>
  <si>
    <t>CARLISLE SUPPORT SERVICES GR</t>
  </si>
  <si>
    <t>1698563D</t>
  </si>
  <si>
    <t>1681352D.L</t>
  </si>
  <si>
    <t>1681352D LN EQUITY</t>
  </si>
  <si>
    <t>GG00BFNWV262</t>
  </si>
  <si>
    <t>BFNWV26</t>
  </si>
  <si>
    <t>ST.GB.L.1681352D</t>
  </si>
  <si>
    <t>FRM CREDIT ALPHA FUND - PRF</t>
  </si>
  <si>
    <t>1681352D</t>
  </si>
  <si>
    <t>1658436D.L</t>
  </si>
  <si>
    <t>1658436D LN EQUITY</t>
  </si>
  <si>
    <t>ST.GB.L.1658436D</t>
  </si>
  <si>
    <t>LIGNIA WOOD CO LTD</t>
  </si>
  <si>
    <t>1658436D</t>
  </si>
  <si>
    <t>KYG9884T1013</t>
  </si>
  <si>
    <t>ST.HK.HK.1628</t>
  </si>
  <si>
    <t>YUZHOU GROUP HOLDINGS CO LTD</t>
  </si>
  <si>
    <t>1628</t>
  </si>
  <si>
    <t>1628 HK EQUITY</t>
  </si>
  <si>
    <t>KYG014081064</t>
  </si>
  <si>
    <t>ST.TW.TW.1590</t>
  </si>
  <si>
    <t>AIRTAC INTERNATIONAL GROUP</t>
  </si>
  <si>
    <t>1590</t>
  </si>
  <si>
    <t>1590 TT EQUITY</t>
  </si>
  <si>
    <t>BBG00CW0KK19</t>
  </si>
  <si>
    <t>KYG9830F1063</t>
  </si>
  <si>
    <t>BZ04KX9</t>
  </si>
  <si>
    <t>ST.HK.HK.1585</t>
  </si>
  <si>
    <t>YADEA GROUP HOLDINGS LTD</t>
  </si>
  <si>
    <t>1585</t>
  </si>
  <si>
    <t>1585 HK EQUITY</t>
  </si>
  <si>
    <t>KYG8875G1029</t>
  </si>
  <si>
    <t>ST.HK.HK.1530</t>
  </si>
  <si>
    <t>3SBIO INC</t>
  </si>
  <si>
    <t>1530</t>
  </si>
  <si>
    <t>1530 HK EQUITY</t>
  </si>
  <si>
    <t>BBG00VLGLQ47</t>
  </si>
  <si>
    <t>CNE100003Y81</t>
  </si>
  <si>
    <t>BLFBX27</t>
  </si>
  <si>
    <t>ST.HK.HK.1502</t>
  </si>
  <si>
    <t>FINANCIAL STREET PROPERTY -H</t>
  </si>
  <si>
    <t>1502</t>
  </si>
  <si>
    <t>1502 HK EQUITY</t>
  </si>
  <si>
    <t>KYG7306T1058</t>
  </si>
  <si>
    <t>ST.HK.HK.1478</t>
  </si>
  <si>
    <t>Q TECHNOLOGY GROUP CO LTD</t>
  </si>
  <si>
    <t>1478</t>
  </si>
  <si>
    <t>1478 HK EQUITY</t>
  </si>
  <si>
    <t>BBG000HCLBQ8</t>
  </si>
  <si>
    <t>TW0001476000</t>
  </si>
  <si>
    <t>ST.TW.TW.1476</t>
  </si>
  <si>
    <t>ECLAT TEXTILE COMPANY LTD</t>
  </si>
  <si>
    <t>1476</t>
  </si>
  <si>
    <t>1476 TT EQUITY</t>
  </si>
  <si>
    <t>HK0000376142</t>
  </si>
  <si>
    <t>ST.HK.HK.1475</t>
  </si>
  <si>
    <t>NISSIN FOODS CO LTD</t>
  </si>
  <si>
    <t>FOOD PREPS NEC</t>
  </si>
  <si>
    <t>1475</t>
  </si>
  <si>
    <t>1475 HK EQUITY</t>
  </si>
  <si>
    <t>BBG005MWHLC5</t>
  </si>
  <si>
    <t>KR7145020004</t>
  </si>
  <si>
    <t>BZ1G175</t>
  </si>
  <si>
    <t>ST.KR.KR.145020</t>
  </si>
  <si>
    <t>HUGEL INC</t>
  </si>
  <si>
    <t>145020</t>
  </si>
  <si>
    <t>145020 KS EQUITY</t>
  </si>
  <si>
    <t>BBG001CDT682</t>
  </si>
  <si>
    <t>KR7140860008</t>
  </si>
  <si>
    <t>ST.KR.KR.140860</t>
  </si>
  <si>
    <t>PARK SYSTEMS CORP</t>
  </si>
  <si>
    <t>3826</t>
  </si>
  <si>
    <t>140860</t>
  </si>
  <si>
    <t>140860 KS EQUITY</t>
  </si>
  <si>
    <t>1398.HK</t>
  </si>
  <si>
    <t>BBG000Q16VR4</t>
  </si>
  <si>
    <t>1398 HK EQUITY</t>
  </si>
  <si>
    <t>CNE1000003G1</t>
  </si>
  <si>
    <t>B1G1QD8</t>
  </si>
  <si>
    <t>ST.HK.HK.1398</t>
  </si>
  <si>
    <t>IND &amp; COMM BK OF CHINA-H</t>
  </si>
  <si>
    <t>1398</t>
  </si>
  <si>
    <t>KYG982771092</t>
  </si>
  <si>
    <t>ST.HK.HK.1368</t>
  </si>
  <si>
    <t>XTEP INTERNATIONAL HOLDINGS</t>
  </si>
  <si>
    <t>1368</t>
  </si>
  <si>
    <t>1368 HK EQUITY</t>
  </si>
  <si>
    <t>1299.HK</t>
  </si>
  <si>
    <t>BBG0016XR1Q8</t>
  </si>
  <si>
    <t>1299 HK EQUITY</t>
  </si>
  <si>
    <t>HK0000069689</t>
  </si>
  <si>
    <t>B4TX8S1</t>
  </si>
  <si>
    <t>ST.HK.HK.1299</t>
  </si>
  <si>
    <t>AIA GROUP LTD</t>
  </si>
  <si>
    <t>1299</t>
  </si>
  <si>
    <t>CNE100000Q43</t>
  </si>
  <si>
    <t>ST.HK.HK.1288</t>
  </si>
  <si>
    <t>AGRICULTURAL BANK OF CHINA-H</t>
  </si>
  <si>
    <t>1288</t>
  </si>
  <si>
    <t>1288 HK EQUITY</t>
  </si>
  <si>
    <t>KR7012750006</t>
  </si>
  <si>
    <t>ST.KR.KR.12750</t>
  </si>
  <si>
    <t>S-1 CORPORATION</t>
  </si>
  <si>
    <t>12750</t>
  </si>
  <si>
    <t>12750 KS EQUITY</t>
  </si>
  <si>
    <t>BBG000BF1ZZ6</t>
  </si>
  <si>
    <t>1216 TT EQUITY</t>
  </si>
  <si>
    <t>TW0001216000</t>
  </si>
  <si>
    <t>6700393</t>
  </si>
  <si>
    <t>ST.TW.TW.1216</t>
  </si>
  <si>
    <t>UNI-PRESIDENT ENTERPRISES CO</t>
  </si>
  <si>
    <t>1216</t>
  </si>
  <si>
    <t>BBG000G6RLL9</t>
  </si>
  <si>
    <t>CNE100000296</t>
  </si>
  <si>
    <t>ST.HK.HK.1211</t>
  </si>
  <si>
    <t>BYD CO LTD-H</t>
  </si>
  <si>
    <t>1211</t>
  </si>
  <si>
    <t>1211 HK EQUITY</t>
  </si>
  <si>
    <t>1169.HK</t>
  </si>
  <si>
    <t>BBG000BXJJK0</t>
  </si>
  <si>
    <t>1169 HK EQUITY</t>
  </si>
  <si>
    <t>BMG423131256</t>
  </si>
  <si>
    <t>B1TL3R8</t>
  </si>
  <si>
    <t>ST.HK.HK.1169</t>
  </si>
  <si>
    <t>HAIER ELECTRONICS GROUP CO</t>
  </si>
  <si>
    <t>1169</t>
  </si>
  <si>
    <t>BBG0019N3YK7</t>
  </si>
  <si>
    <t>CNE100000X85</t>
  </si>
  <si>
    <t>ST.HK.HK.1157</t>
  </si>
  <si>
    <t>ZOOMLION HEAVY INDUSTRY - H</t>
  </si>
  <si>
    <t>1157</t>
  </si>
  <si>
    <t>1157 HK EQUITY</t>
  </si>
  <si>
    <t>KYG2108Y1052</t>
  </si>
  <si>
    <t>ST.HK.HK.1109</t>
  </si>
  <si>
    <t>CHINA RESOURCES LAND LTD</t>
  </si>
  <si>
    <t>1109</t>
  </si>
  <si>
    <t>1109 HK EQUITY</t>
  </si>
  <si>
    <t>105560.KS</t>
  </si>
  <si>
    <t>BBG000BPHXR1</t>
  </si>
  <si>
    <t>105560 KS EQUITY</t>
  </si>
  <si>
    <t>KR7105560007</t>
  </si>
  <si>
    <t>B3DF0Y6</t>
  </si>
  <si>
    <t>ST.KR.KR.105560</t>
  </si>
  <si>
    <t>KB FINANCIAL GROUP INC</t>
  </si>
  <si>
    <t>105560</t>
  </si>
  <si>
    <t>10522821</t>
  </si>
  <si>
    <t>10522821 LN EQUITY</t>
  </si>
  <si>
    <t>ST.GB.UN.10522821</t>
  </si>
  <si>
    <t>GRAPHENE HOLDINGS LIMITED</t>
  </si>
  <si>
    <t>KYG4402L1510</t>
  </si>
  <si>
    <t>ST.HK.HK.1044</t>
  </si>
  <si>
    <t>HENGAN INTL GROUP CO LTD</t>
  </si>
  <si>
    <t>1044</t>
  </si>
  <si>
    <t>1044 HK EQUITY</t>
  </si>
  <si>
    <t>08761494</t>
  </si>
  <si>
    <t>08761494 LN EQUITY</t>
  </si>
  <si>
    <t>ST.GB.UN.08761494</t>
  </si>
  <si>
    <t>MOXICO RESOURCES P NPV PL</t>
  </si>
  <si>
    <t>0702374D.L</t>
  </si>
  <si>
    <t>0702374D LN EQUITY</t>
  </si>
  <si>
    <t>ST.GB.L.0702374D</t>
  </si>
  <si>
    <t>INGENUITY DIGITAL HOLDINGS</t>
  </si>
  <si>
    <t>0702374D</t>
  </si>
  <si>
    <t>BBG000MND269</t>
  </si>
  <si>
    <t>KR7066570003</t>
  </si>
  <si>
    <t>ST.KR.KR.066570</t>
  </si>
  <si>
    <t>LG ELECTRONICS INC</t>
  </si>
  <si>
    <t>066570</t>
  </si>
  <si>
    <t>066570 KS EQUITY</t>
  </si>
  <si>
    <t>KR7058470006</t>
  </si>
  <si>
    <t>ST.KR.KR.58470</t>
  </si>
  <si>
    <t>LEENO INDUSTRIAL INC</t>
  </si>
  <si>
    <t>58470</t>
  </si>
  <si>
    <t>058470 KS EQUITY</t>
  </si>
  <si>
    <t>055550.KS</t>
  </si>
  <si>
    <t>BBG000K7N844</t>
  </si>
  <si>
    <t>055550 KS EQUITY</t>
  </si>
  <si>
    <t>KR7055550008</t>
  </si>
  <si>
    <t>6397502</t>
  </si>
  <si>
    <t>ST.KR.KR.055550</t>
  </si>
  <si>
    <t>SHINHAN FINANCIAL GROUP LTD</t>
  </si>
  <si>
    <t>055550</t>
  </si>
  <si>
    <t>051900.KS</t>
  </si>
  <si>
    <t>BBG000BB23H5</t>
  </si>
  <si>
    <t>051900 KS EQUITY</t>
  </si>
  <si>
    <t>KR7051900009</t>
  </si>
  <si>
    <t>6344456</t>
  </si>
  <si>
    <t>ST.KR.KR.051900</t>
  </si>
  <si>
    <t>LG HOUSEHOLD &amp; HEALTH CARE</t>
  </si>
  <si>
    <t>051900</t>
  </si>
  <si>
    <t>KR7035420009</t>
  </si>
  <si>
    <t>ST.KR.KR.35420</t>
  </si>
  <si>
    <t>NAVER CORP</t>
  </si>
  <si>
    <t>35420</t>
  </si>
  <si>
    <t>035420 KS EQUITY</t>
  </si>
  <si>
    <t>033780.KS</t>
  </si>
  <si>
    <t>BBG000C2X255</t>
  </si>
  <si>
    <t>033780 KS EQUITY</t>
  </si>
  <si>
    <t>KR7033780008</t>
  </si>
  <si>
    <t>6175076</t>
  </si>
  <si>
    <t>ST.KR.KR.033780</t>
  </si>
  <si>
    <t>KT&amp;G CORP</t>
  </si>
  <si>
    <t>033780</t>
  </si>
  <si>
    <t>018880.KS</t>
  </si>
  <si>
    <t>BBG000H5XPZ9</t>
  </si>
  <si>
    <t>018880 KS EQUITY</t>
  </si>
  <si>
    <t>KR7018880005</t>
  </si>
  <si>
    <t>B00LR01</t>
  </si>
  <si>
    <t>ST.KR.KR.018880</t>
  </si>
  <si>
    <t>HANON SYSTEMS</t>
  </si>
  <si>
    <t>018880</t>
  </si>
  <si>
    <t>017670.KS</t>
  </si>
  <si>
    <t>BBG000BG79W9</t>
  </si>
  <si>
    <t>017670 KS EQUITY</t>
  </si>
  <si>
    <t>KR7017670001</t>
  </si>
  <si>
    <t>6224871</t>
  </si>
  <si>
    <t>ST.KR.KR.017670</t>
  </si>
  <si>
    <t>SK TELECOM</t>
  </si>
  <si>
    <t>017670</t>
  </si>
  <si>
    <t>BBG000GPVN92</t>
  </si>
  <si>
    <t>KR7010120004</t>
  </si>
  <si>
    <t>ST.KR.KR.010120</t>
  </si>
  <si>
    <t>LS ELECTRIC CO LTD</t>
  </si>
  <si>
    <t>010120</t>
  </si>
  <si>
    <t>010120 KS EQUITY</t>
  </si>
  <si>
    <t>005930.KS</t>
  </si>
  <si>
    <t>BBG000BCY2S8</t>
  </si>
  <si>
    <t>005930 KS EQUITY</t>
  </si>
  <si>
    <t>KR7005930003</t>
  </si>
  <si>
    <t>6771720</t>
  </si>
  <si>
    <t>ST.KR.KR.005930</t>
  </si>
  <si>
    <t>SAMSUNG ELECTRONICS CO LTD</t>
  </si>
  <si>
    <t>005930</t>
  </si>
  <si>
    <t>BBG000BD3LC5</t>
  </si>
  <si>
    <t>KR7003230000</t>
  </si>
  <si>
    <t>6771838</t>
  </si>
  <si>
    <t>ST.KR.KR.003230</t>
  </si>
  <si>
    <t>SAMYANG FOODS CO LTD</t>
  </si>
  <si>
    <t>003230</t>
  </si>
  <si>
    <t>003230 KS EQUITY</t>
  </si>
  <si>
    <t>BBG00F137YM2</t>
  </si>
  <si>
    <t>CNE100000WY9</t>
  </si>
  <si>
    <t>ST.CN.ZK.002508</t>
  </si>
  <si>
    <t>HANGZHOU ROBAM APPLIANCES-A</t>
  </si>
  <si>
    <t>3639</t>
  </si>
  <si>
    <t>HSHLD APPL NEC</t>
  </si>
  <si>
    <t>002508</t>
  </si>
  <si>
    <t>002508 C2 EQUITY</t>
  </si>
  <si>
    <t>BBG000GQVT51</t>
  </si>
  <si>
    <t>KR7000660001</t>
  </si>
  <si>
    <t>ST.KR.KR.000660</t>
  </si>
  <si>
    <t>SK HYNIX INC</t>
  </si>
  <si>
    <t>000660</t>
  </si>
  <si>
    <t>000660 KS EQUITY</t>
  </si>
  <si>
    <t>BBG000BCL1T3</t>
  </si>
  <si>
    <t>KR7000270009</t>
  </si>
  <si>
    <t>ST.KR.KR.000270</t>
  </si>
  <si>
    <t>KIA CORP</t>
  </si>
  <si>
    <t>000270</t>
  </si>
  <si>
    <t>000270 KS EQUITY</t>
  </si>
  <si>
    <t>Organization Perm ID</t>
  </si>
  <si>
    <t>Quote Perm ID</t>
  </si>
  <si>
    <t>Issue Perm ID</t>
  </si>
  <si>
    <t>Override PSET ID</t>
  </si>
  <si>
    <t>Notes</t>
  </si>
  <si>
    <t>RIC</t>
  </si>
  <si>
    <t>FIGI</t>
  </si>
  <si>
    <t>Custodian Identifier</t>
  </si>
  <si>
    <t>ISIN</t>
  </si>
  <si>
    <t>SEDOL</t>
  </si>
  <si>
    <t>CUSIP</t>
  </si>
  <si>
    <t>Description</t>
  </si>
  <si>
    <t>Effective From Date</t>
  </si>
  <si>
    <t>Country</t>
  </si>
  <si>
    <t>Security Classification</t>
  </si>
  <si>
    <t>Issuer Group</t>
  </si>
  <si>
    <t>Issuer Classification</t>
  </si>
  <si>
    <t>Issuer</t>
  </si>
  <si>
    <t>Country Code Lookup</t>
  </si>
  <si>
    <t>Compliance Tag3</t>
  </si>
  <si>
    <t>Compliance Tag2</t>
  </si>
  <si>
    <t>Compliance Tag1</t>
  </si>
  <si>
    <t>User Defined6</t>
  </si>
  <si>
    <t>User Defined5</t>
  </si>
  <si>
    <t>User Defined4</t>
  </si>
  <si>
    <t>User Defined3</t>
  </si>
  <si>
    <t>User Defined2</t>
  </si>
  <si>
    <t>User Defined1</t>
  </si>
  <si>
    <t>Industry</t>
  </si>
  <si>
    <t>Sector</t>
  </si>
  <si>
    <t>Symbol</t>
  </si>
  <si>
    <t>Commission Type</t>
  </si>
  <si>
    <t>Underlying Security SN</t>
  </si>
  <si>
    <t>Lot Size</t>
  </si>
  <si>
    <t>Contract Size</t>
  </si>
  <si>
    <t>Quote Size</t>
  </si>
  <si>
    <t>Exchange</t>
  </si>
  <si>
    <t>Currency Exposure2</t>
  </si>
  <si>
    <t>Currency Exposure1</t>
  </si>
  <si>
    <t>Currency</t>
  </si>
  <si>
    <t>Settlement Type</t>
  </si>
  <si>
    <t>Security Type</t>
  </si>
  <si>
    <t>Effective To Date</t>
  </si>
  <si>
    <t>Name</t>
  </si>
  <si>
    <t>VAL SJ EQUITY</t>
  </si>
  <si>
    <t>INE531F01015</t>
  </si>
  <si>
    <t>NUVAMA IN EQUITY</t>
  </si>
  <si>
    <t>KYG9830T1067</t>
  </si>
  <si>
    <t>1810 HK EQUITY</t>
  </si>
  <si>
    <t>#N/A Invalid Security</t>
  </si>
  <si>
    <t>#N/A N/A</t>
  </si>
  <si>
    <t>GICS_SECTOR_Name</t>
  </si>
  <si>
    <t>SHORT</t>
  </si>
  <si>
    <t>LONG</t>
  </si>
  <si>
    <t>INE296A01032</t>
  </si>
  <si>
    <t>Country of Risk</t>
  </si>
  <si>
    <t>Exposure_PCT_NAV</t>
  </si>
  <si>
    <t>Realized_PL</t>
  </si>
  <si>
    <t>Other</t>
  </si>
  <si>
    <t>Dividends</t>
  </si>
  <si>
    <t>Interest</t>
  </si>
  <si>
    <t>Unrealized_PL</t>
  </si>
  <si>
    <t>Accrued_Interest</t>
  </si>
  <si>
    <t>FX_Rate</t>
  </si>
  <si>
    <t>Total_Cost</t>
  </si>
  <si>
    <t>Exposure</t>
  </si>
  <si>
    <t>Total_Cost_Local_Currency</t>
  </si>
  <si>
    <t>VALUE_PCT_NAV</t>
  </si>
  <si>
    <t>Average_Price</t>
  </si>
  <si>
    <t>Value</t>
  </si>
  <si>
    <t>CLOSING PRICE</t>
  </si>
  <si>
    <t>Value_Local_Currency</t>
  </si>
  <si>
    <t>LONG SHORT</t>
  </si>
  <si>
    <t>COMPANY SYMBOL</t>
  </si>
  <si>
    <t>Total_Quantity</t>
  </si>
  <si>
    <t>SECURITY TYPE</t>
  </si>
  <si>
    <t>Security</t>
  </si>
  <si>
    <t>ACCOUNT</t>
  </si>
  <si>
    <t>Grand Total</t>
  </si>
  <si>
    <t>Sum of Value</t>
  </si>
  <si>
    <t>Row Labels</t>
  </si>
  <si>
    <t>AU000000CZA6</t>
  </si>
  <si>
    <t>mkt_cap</t>
  </si>
  <si>
    <t>AU000000DML9</t>
  </si>
  <si>
    <t>AU000000EQN4</t>
  </si>
  <si>
    <t>BD0138BRACB9</t>
  </si>
  <si>
    <t>BD0643LSCL09</t>
  </si>
  <si>
    <t>BMG0114P1005</t>
  </si>
  <si>
    <t>BRPOMOACNOR0</t>
  </si>
  <si>
    <t>CL0000001934</t>
  </si>
  <si>
    <t>CLP371151059</t>
  </si>
  <si>
    <t>CLP3880F1085</t>
  </si>
  <si>
    <t>CL0002209253</t>
  </si>
  <si>
    <t>COB51PA00076</t>
  </si>
  <si>
    <t>COG31PA00010</t>
  </si>
  <si>
    <t>COT04PA00028</t>
  </si>
  <si>
    <t>COT13PA00011</t>
  </si>
  <si>
    <t>COT13PA00086</t>
  </si>
  <si>
    <t>DE000A1E8NW9</t>
  </si>
  <si>
    <t>EGS38081C013</t>
  </si>
  <si>
    <t>EGS3G0Z1C014</t>
  </si>
  <si>
    <t>EGS44012C010</t>
  </si>
  <si>
    <t>EGS60121C018</t>
  </si>
  <si>
    <t>EGS65901C018</t>
  </si>
  <si>
    <t>EGS673T1C012</t>
  </si>
  <si>
    <t>EGS673Y1C015</t>
  </si>
  <si>
    <t>EGS69101C011</t>
  </si>
  <si>
    <t>EGS691S1C011</t>
  </si>
  <si>
    <t>GB0000663038</t>
  </si>
  <si>
    <t>GB0002568813</t>
  </si>
  <si>
    <t>GB00B0672758</t>
  </si>
  <si>
    <t>GB00B117S132</t>
  </si>
  <si>
    <t>GH0000000094</t>
  </si>
  <si>
    <t>ID1000106800</t>
  </si>
  <si>
    <t>ID1000113301</t>
  </si>
  <si>
    <t>IE0004879486</t>
  </si>
  <si>
    <t>INE021A01026</t>
  </si>
  <si>
    <t>CWN5645J6734</t>
  </si>
  <si>
    <t>XS0630389111</t>
  </si>
  <si>
    <t>INE040M01013</t>
  </si>
  <si>
    <t>INE053A01029</t>
  </si>
  <si>
    <t>DE000DB2PSC5</t>
  </si>
  <si>
    <t>INE066A01013</t>
  </si>
  <si>
    <t>CWN5645R8730</t>
  </si>
  <si>
    <t>INE090A01013</t>
  </si>
  <si>
    <t>XS1124242881</t>
  </si>
  <si>
    <t>DE000DB9KNP4</t>
  </si>
  <si>
    <t>XS0368849591</t>
  </si>
  <si>
    <t>INE111A01025</t>
  </si>
  <si>
    <t>INE176A01028</t>
  </si>
  <si>
    <t>DE000DE3AKG0</t>
  </si>
  <si>
    <t>INE216A01030</t>
  </si>
  <si>
    <t>US61761V3758</t>
  </si>
  <si>
    <t>US61761R5072</t>
  </si>
  <si>
    <t>INE226A01021</t>
  </si>
  <si>
    <t>XS1242324819</t>
  </si>
  <si>
    <t>XS1063682014</t>
  </si>
  <si>
    <t>INE233B01017</t>
  </si>
  <si>
    <t>XS1239470450</t>
  </si>
  <si>
    <t>XS0222789678</t>
  </si>
  <si>
    <t>INE338I01027</t>
  </si>
  <si>
    <t>INE494B01023</t>
  </si>
  <si>
    <t>INE690A01028</t>
  </si>
  <si>
    <t>INE721A01013</t>
  </si>
  <si>
    <t>INE734N01019</t>
  </si>
  <si>
    <t>INE797F01012</t>
  </si>
  <si>
    <t>US61761V5407</t>
  </si>
  <si>
    <t>US61761R5494</t>
  </si>
  <si>
    <t>INE849A01020</t>
  </si>
  <si>
    <t>XS1242325030</t>
  </si>
  <si>
    <t>XS1061654163</t>
  </si>
  <si>
    <t>INE852F01015</t>
  </si>
  <si>
    <t>AU000XINAHL6</t>
  </si>
  <si>
    <t>US61760G5779</t>
  </si>
  <si>
    <t>US61761R5155</t>
  </si>
  <si>
    <t>INE935A01035</t>
  </si>
  <si>
    <t>AU000XINAFI6</t>
  </si>
  <si>
    <t>KE0000000034</t>
  </si>
  <si>
    <t>KE0000000265</t>
  </si>
  <si>
    <t>KE0000000315</t>
  </si>
  <si>
    <t>KE0000000554</t>
  </si>
  <si>
    <t>KE1000001402</t>
  </si>
  <si>
    <t>KE2000005815</t>
  </si>
  <si>
    <t>KR7069960003</t>
  </si>
  <si>
    <t>KYG3958R1092</t>
  </si>
  <si>
    <t>LK0053N00005</t>
  </si>
  <si>
    <t>LK0337N00002</t>
  </si>
  <si>
    <t>LK0341N00004</t>
  </si>
  <si>
    <t>LU0011857645</t>
  </si>
  <si>
    <t>MA0000011488</t>
  </si>
  <si>
    <t>MA0000012445</t>
  </si>
  <si>
    <t>MU0008N00006</t>
  </si>
  <si>
    <t>MU0040N00009</t>
  </si>
  <si>
    <t>MU0424N00005</t>
  </si>
  <si>
    <t>MU0443N00005</t>
  </si>
  <si>
    <t>MX01ME090003</t>
  </si>
  <si>
    <t>MXP320321310</t>
  </si>
  <si>
    <t>MXP690491412</t>
  </si>
  <si>
    <t>MXP810081010</t>
  </si>
  <si>
    <t>MYL1155OO000</t>
  </si>
  <si>
    <t>NG7UP0000004</t>
  </si>
  <si>
    <t>NGBCC0000005</t>
  </si>
  <si>
    <t>NGDANGCEM008</t>
  </si>
  <si>
    <t>NGDIAMONDBK6</t>
  </si>
  <si>
    <t>NGFBNH000009</t>
  </si>
  <si>
    <t>NGFIRSTBANK7</t>
  </si>
  <si>
    <t>NGGUARANTY06</t>
  </si>
  <si>
    <t>NGNESTLE0006</t>
  </si>
  <si>
    <t>NGOANDO00002</t>
  </si>
  <si>
    <t>NGUACN000006</t>
  </si>
  <si>
    <t>NGWAPCO00002</t>
  </si>
  <si>
    <t>NGZENITHBNK9</t>
  </si>
  <si>
    <t>NL0010558797</t>
  </si>
  <si>
    <t>PAP310761054</t>
  </si>
  <si>
    <t>PEP214001005</t>
  </si>
  <si>
    <t>PEP736001004</t>
  </si>
  <si>
    <t>PHY077751022</t>
  </si>
  <si>
    <t>PHY716171079</t>
  </si>
  <si>
    <t>PHY9297P1004</t>
  </si>
  <si>
    <t>PK0055601014</t>
  </si>
  <si>
    <t>XS0496710087</t>
  </si>
  <si>
    <t>PK0085101019</t>
  </si>
  <si>
    <t>PK0096501017</t>
  </si>
  <si>
    <t>PTMEN0AE0005</t>
  </si>
  <si>
    <t>SG1AG3000000</t>
  </si>
  <si>
    <t>TN0002100907</t>
  </si>
  <si>
    <t>UG0000001145</t>
  </si>
  <si>
    <t>US03524A1088</t>
  </si>
  <si>
    <t>US0595201064</t>
  </si>
  <si>
    <t>US2044291043</t>
  </si>
  <si>
    <t>US2044481040</t>
  </si>
  <si>
    <t>US38500P2083</t>
  </si>
  <si>
    <t>US61761R1279</t>
  </si>
  <si>
    <t>US68554N1063</t>
  </si>
  <si>
    <t>US8765681221</t>
  </si>
  <si>
    <t>VGG0697K1066</t>
  </si>
  <si>
    <t>VN000000FPT1</t>
  </si>
  <si>
    <t>VN000000MSN4</t>
  </si>
  <si>
    <t>XS0726081606</t>
  </si>
  <si>
    <t>VN000000VCB4</t>
  </si>
  <si>
    <t>XS1020416829</t>
  </si>
  <si>
    <t>VN000000VNM8</t>
  </si>
  <si>
    <t>DE000DB9KHM3</t>
  </si>
  <si>
    <t>ZAE000015889</t>
  </si>
  <si>
    <t>ZAE000054045</t>
  </si>
  <si>
    <t>ZAE000109815</t>
  </si>
  <si>
    <t>ANN5639W7488</t>
  </si>
  <si>
    <t>AU000000CNT2</t>
  </si>
  <si>
    <t>CWN5646K1095</t>
  </si>
  <si>
    <t>DE000A11QW19</t>
  </si>
  <si>
    <t>US40052A2096</t>
  </si>
  <si>
    <t>CLP9796J1008</t>
  </si>
  <si>
    <t>PHY6028G1361</t>
  </si>
  <si>
    <t>ID1000127509</t>
  </si>
  <si>
    <t>GB0004835483</t>
  </si>
  <si>
    <t>EGS33041C012</t>
  </si>
  <si>
    <t>PK0066201010</t>
  </si>
  <si>
    <t>CL0000000035</t>
  </si>
  <si>
    <t>US9220428588</t>
  </si>
  <si>
    <t>INE528G01027</t>
  </si>
  <si>
    <t>EGS30031C016</t>
  </si>
  <si>
    <t>ID1000125503</t>
  </si>
  <si>
    <t>VN000000HT12</t>
  </si>
  <si>
    <t>US4642867802</t>
  </si>
  <si>
    <t>BD0614HBCM08</t>
  </si>
  <si>
    <t>INE578A01017</t>
  </si>
  <si>
    <t>BW0000000033</t>
  </si>
  <si>
    <t>XS1407722245</t>
  </si>
  <si>
    <t>INE042A01014</t>
  </si>
  <si>
    <t>BRBRFSACNOR8</t>
  </si>
  <si>
    <t>TN0007670011</t>
  </si>
  <si>
    <t>MA0000010365</t>
  </si>
  <si>
    <t>ZAE000071072</t>
  </si>
  <si>
    <t>INE039C01032</t>
  </si>
  <si>
    <t>US46429B5984</t>
  </si>
  <si>
    <t>TN0007610017</t>
  </si>
  <si>
    <t>TN0007610058</t>
  </si>
  <si>
    <t>NA0009114944</t>
  </si>
  <si>
    <t>CLP7847L1080</t>
  </si>
  <si>
    <t>TH0016010009</t>
  </si>
  <si>
    <t>VN000000NVL0</t>
  </si>
  <si>
    <t>COG20PA00021</t>
  </si>
  <si>
    <t>INE192R01011</t>
  </si>
  <si>
    <t>LK0078N00002</t>
  </si>
  <si>
    <t>INE302M01033</t>
  </si>
  <si>
    <t>INE586V01016</t>
  </si>
  <si>
    <t>ID1000129703</t>
  </si>
  <si>
    <t>MA0000011801</t>
  </si>
  <si>
    <t>EGS729J1C018</t>
  </si>
  <si>
    <t>CL0001892547</t>
  </si>
  <si>
    <t>KYG216771694</t>
  </si>
  <si>
    <t>INE355A01028</t>
  </si>
  <si>
    <t>INE933K01021</t>
  </si>
  <si>
    <t>BD0481MRICO6</t>
  </si>
  <si>
    <t>TN0007610074</t>
  </si>
  <si>
    <t>INE878B01027</t>
  </si>
  <si>
    <t>IE00BQT3WG13</t>
  </si>
  <si>
    <t>INE572E01012</t>
  </si>
  <si>
    <t>VN000000TCB8</t>
  </si>
  <si>
    <t>INE548C01032</t>
  </si>
  <si>
    <t>XS1837050084</t>
  </si>
  <si>
    <t>US4642864007</t>
  </si>
  <si>
    <t>US4642874659</t>
  </si>
  <si>
    <t>EGS65851C015</t>
  </si>
  <si>
    <t>CLP3697S1034</t>
  </si>
  <si>
    <t>CL0000001207</t>
  </si>
  <si>
    <t>EGS30901C010</t>
  </si>
  <si>
    <t>PK0078701015</t>
  </si>
  <si>
    <t>MA0000012395</t>
  </si>
  <si>
    <t>EGS65541C012</t>
  </si>
  <si>
    <t>ID1000136500</t>
  </si>
  <si>
    <t>MA0000011611</t>
  </si>
  <si>
    <t>EGS512O1C012</t>
  </si>
  <si>
    <t>EGS745L1C014</t>
  </si>
  <si>
    <t>INE216A07052</t>
  </si>
  <si>
    <t>TH6068010Y10</t>
  </si>
  <si>
    <t>EGS60041C018</t>
  </si>
  <si>
    <t>INE600K01018</t>
  </si>
  <si>
    <t>INE807F01027</t>
  </si>
  <si>
    <t>NGMTNN000002</t>
  </si>
  <si>
    <t>MA0000012312</t>
  </si>
  <si>
    <t>PLDINPL00011</t>
  </si>
  <si>
    <t>ID1000099500</t>
  </si>
  <si>
    <t>INE274F01020</t>
  </si>
  <si>
    <t>ID1000061302</t>
  </si>
  <si>
    <t>VN000000SAB4</t>
  </si>
  <si>
    <t>INE935N01020</t>
  </si>
  <si>
    <t>INE774D20016</t>
  </si>
  <si>
    <t>RU000A0JR4A1</t>
  </si>
  <si>
    <t>INE196A01026</t>
  </si>
  <si>
    <t>PLOPTTC00011</t>
  </si>
  <si>
    <t>ID1000143407</t>
  </si>
  <si>
    <t>HU0000061726</t>
  </si>
  <si>
    <t>AU000000WBC1</t>
  </si>
  <si>
    <t>DE000A1ML7J1</t>
  </si>
  <si>
    <t>DK0010268606</t>
  </si>
  <si>
    <t>AT0000746409</t>
  </si>
  <si>
    <t>JP3951600000</t>
  </si>
  <si>
    <t>BE0974320526</t>
  </si>
  <si>
    <t>JP3546800008</t>
  </si>
  <si>
    <t>FR0010613471</t>
  </si>
  <si>
    <t>JP3435000009</t>
  </si>
  <si>
    <t>JP3421800008</t>
  </si>
  <si>
    <t>FR0000121972</t>
  </si>
  <si>
    <t>CA7800871021</t>
  </si>
  <si>
    <t>DK0060094928</t>
  </si>
  <si>
    <t>DK0060534915</t>
  </si>
  <si>
    <t>DK0010287234</t>
  </si>
  <si>
    <t>BE0003797140</t>
  </si>
  <si>
    <t>CA36168Q1046</t>
  </si>
  <si>
    <t>JP3160400002</t>
  </si>
  <si>
    <t>JP3481800005</t>
  </si>
  <si>
    <t>JP3475350009</t>
  </si>
  <si>
    <t>CA1360691010</t>
  </si>
  <si>
    <t>DE000BASF111</t>
  </si>
  <si>
    <t>AU000000ASX7</t>
  </si>
  <si>
    <t>IT0000062072</t>
  </si>
  <si>
    <t>CH0011075394</t>
  </si>
  <si>
    <t>US9290891004</t>
  </si>
  <si>
    <t>CH0102993182</t>
  </si>
  <si>
    <t>SE0000112724</t>
  </si>
  <si>
    <t>US75886F1075</t>
  </si>
  <si>
    <t>US74340W1036</t>
  </si>
  <si>
    <t>US6541061031</t>
  </si>
  <si>
    <t>US6153691059</t>
  </si>
  <si>
    <t>US4943681035</t>
  </si>
  <si>
    <t>SE0000107419</t>
  </si>
  <si>
    <t>US4523081093</t>
  </si>
  <si>
    <t>IE00BQPVQZ61</t>
  </si>
  <si>
    <t>US4385161066</t>
  </si>
  <si>
    <t>US4370761029</t>
  </si>
  <si>
    <t>US42250P1030</t>
  </si>
  <si>
    <t>ES0118900010</t>
  </si>
  <si>
    <t>US3021301094</t>
  </si>
  <si>
    <t>SE0009922164</t>
  </si>
  <si>
    <t>US2521311074</t>
  </si>
  <si>
    <t>US1941621039</t>
  </si>
  <si>
    <t>US1773761002</t>
  </si>
  <si>
    <t>US1729674242</t>
  </si>
  <si>
    <t>US0718131099</t>
  </si>
  <si>
    <t>IE00B4BNMY34</t>
  </si>
  <si>
    <t>CA8911605092</t>
  </si>
  <si>
    <t>CH0014852781</t>
  </si>
  <si>
    <t>CA8667961053</t>
  </si>
  <si>
    <t>JP3419400001</t>
  </si>
  <si>
    <t>US78409V1044</t>
  </si>
  <si>
    <t>US7427181091</t>
  </si>
  <si>
    <t>JP3762800005</t>
  </si>
  <si>
    <t>GB00B1CRLC47</t>
  </si>
  <si>
    <t>JP3885780001</t>
  </si>
  <si>
    <t>US58933Y1055</t>
  </si>
  <si>
    <t>US5717481023</t>
  </si>
  <si>
    <t>JP3143600009</t>
  </si>
  <si>
    <t>US46284V1017</t>
  </si>
  <si>
    <t>CH0030170408</t>
  </si>
  <si>
    <t>US1264081035</t>
  </si>
  <si>
    <t>GB00BJFFLV09</t>
  </si>
  <si>
    <t>CA12532H1047</t>
  </si>
  <si>
    <t>US1567821046</t>
  </si>
  <si>
    <t>US09247X1019</t>
  </si>
  <si>
    <t>AU000000ANZ3</t>
  </si>
  <si>
    <t>US0382221051</t>
  </si>
  <si>
    <t>DE0008404005</t>
  </si>
  <si>
    <t>US00846U1016</t>
  </si>
  <si>
    <t>US6558441084</t>
  </si>
  <si>
    <t>JP3970300004</t>
  </si>
  <si>
    <t>CA3518581051</t>
  </si>
  <si>
    <t>US03027X1000</t>
  </si>
  <si>
    <t>NL0011821202</t>
  </si>
  <si>
    <t>JP3900000005</t>
  </si>
  <si>
    <t>US0394831020</t>
  </si>
  <si>
    <t>FR0010307819</t>
  </si>
  <si>
    <t>US3703341046</t>
  </si>
  <si>
    <t>DK0060079531</t>
  </si>
  <si>
    <t>JP3914400001</t>
  </si>
  <si>
    <t>US89832Q1094</t>
  </si>
  <si>
    <t>US1255231003</t>
  </si>
  <si>
    <t>JP3866800000</t>
  </si>
  <si>
    <t>US87612E1064</t>
  </si>
  <si>
    <t>CH0002497458</t>
  </si>
  <si>
    <t>CA1125851040</t>
  </si>
  <si>
    <t>CH0102484968</t>
  </si>
  <si>
    <t>US2441991054</t>
  </si>
  <si>
    <t>LU2109787551</t>
  </si>
  <si>
    <t>JP3783600004</t>
  </si>
  <si>
    <t>CH0210483332</t>
  </si>
  <si>
    <t>CH0364749348</t>
  </si>
  <si>
    <t>FR0010220475</t>
  </si>
  <si>
    <t>AU000000NAB4</t>
  </si>
  <si>
    <t>US74144T1088</t>
  </si>
  <si>
    <t>US0530151036</t>
  </si>
  <si>
    <t>US5128071082</t>
  </si>
  <si>
    <t>NL0009805522</t>
  </si>
  <si>
    <t>US5486611073</t>
  </si>
  <si>
    <t>US1488061029</t>
  </si>
  <si>
    <t>XS2341268493</t>
  </si>
  <si>
    <t>INE00IN01015</t>
  </si>
  <si>
    <t>AU000000MQG1</t>
  </si>
  <si>
    <t>FR0000045072</t>
  </si>
  <si>
    <t>JP3877600001</t>
  </si>
  <si>
    <t>JP3197600004</t>
  </si>
  <si>
    <t>JP3890350006</t>
  </si>
  <si>
    <t>JP3596200000</t>
  </si>
  <si>
    <t>SG2D18969584</t>
  </si>
  <si>
    <t>SE0000115446</t>
  </si>
  <si>
    <t>IE00BFRT3W74</t>
  </si>
  <si>
    <t>US0997241064</t>
  </si>
  <si>
    <t>US1273871087</t>
  </si>
  <si>
    <t>US2172041061</t>
  </si>
  <si>
    <t>US2786421030</t>
  </si>
  <si>
    <t>US2855121099</t>
  </si>
  <si>
    <t>US29444U7000</t>
  </si>
  <si>
    <t>US40412C1018</t>
  </si>
  <si>
    <t>US5132721045</t>
  </si>
  <si>
    <t>US5797802064</t>
  </si>
  <si>
    <t>US6174464486</t>
  </si>
  <si>
    <t>US6200763075</t>
  </si>
  <si>
    <t>US6792951054</t>
  </si>
  <si>
    <t>US7443201022</t>
  </si>
  <si>
    <t>US69370C1009</t>
  </si>
  <si>
    <t>US7591EP1005</t>
  </si>
  <si>
    <t>US7739031091</t>
  </si>
  <si>
    <t>US89417E1091</t>
  </si>
  <si>
    <t>LU1145752835</t>
  </si>
  <si>
    <t>VN000000VPB6</t>
  </si>
  <si>
    <t>INE570A01014</t>
  </si>
  <si>
    <t>AU000000CBA7</t>
  </si>
  <si>
    <t>AU000000GPT8</t>
  </si>
  <si>
    <t>AU000000VCX7</t>
  </si>
  <si>
    <t>AT0000652011</t>
  </si>
  <si>
    <t>CA0585861085</t>
  </si>
  <si>
    <t>CA9528451052</t>
  </si>
  <si>
    <t>FI0009000202</t>
  </si>
  <si>
    <t>FR0000064578</t>
  </si>
  <si>
    <t>FR0000121121</t>
  </si>
  <si>
    <t>FR0010259150</t>
  </si>
  <si>
    <t>FR0000121964</t>
  </si>
  <si>
    <t>FR0000130809</t>
  </si>
  <si>
    <t>DE000A1EWWW0</t>
  </si>
  <si>
    <t>DE000CBK1001</t>
  </si>
  <si>
    <t>DE000KGX8881</t>
  </si>
  <si>
    <t>IE0004906560</t>
  </si>
  <si>
    <t>IE00B1RR8406</t>
  </si>
  <si>
    <t>IT0003796171</t>
  </si>
  <si>
    <t>JP3942800008</t>
  </si>
  <si>
    <t>SE0000103814</t>
  </si>
  <si>
    <t>SE0000113250</t>
  </si>
  <si>
    <t>SE0000667925</t>
  </si>
  <si>
    <t>GB00BYX91H57</t>
  </si>
  <si>
    <t>US3119001044</t>
  </si>
  <si>
    <t>US34964C1062</t>
  </si>
  <si>
    <t>US4461501045</t>
  </si>
  <si>
    <t>US45784P1012</t>
  </si>
  <si>
    <t>BMG491BT1088</t>
  </si>
  <si>
    <t>IE00B4Q5ZN47</t>
  </si>
  <si>
    <t>US8326964058</t>
  </si>
  <si>
    <t>US57772K1016</t>
  </si>
  <si>
    <t>US7703231032</t>
  </si>
  <si>
    <t>US9285634021</t>
  </si>
  <si>
    <t>US98978V1035</t>
  </si>
  <si>
    <t>XS2428056829</t>
  </si>
  <si>
    <t>AU000000WES1</t>
  </si>
  <si>
    <t>CA6665111002</t>
  </si>
  <si>
    <t>FR0010040865</t>
  </si>
  <si>
    <t>DE0006048408</t>
  </si>
  <si>
    <t>DE000LEG1110</t>
  </si>
  <si>
    <t>DE0006599905</t>
  </si>
  <si>
    <t>JP3249600002</t>
  </si>
  <si>
    <t>JP3738600000</t>
  </si>
  <si>
    <t>JP3762900003</t>
  </si>
  <si>
    <t>JP3720800006</t>
  </si>
  <si>
    <t>JP3500610005</t>
  </si>
  <si>
    <t>NO0005052605</t>
  </si>
  <si>
    <t>ES0113211835</t>
  </si>
  <si>
    <t>CH0025751329</t>
  </si>
  <si>
    <t>GB00BYW0PQ60</t>
  </si>
  <si>
    <t>US03662Q1058</t>
  </si>
  <si>
    <t>US12572Q1058</t>
  </si>
  <si>
    <t>US4606901001</t>
  </si>
  <si>
    <t>US4595061015</t>
  </si>
  <si>
    <t>US5010441013</t>
  </si>
  <si>
    <t>US8716071076</t>
  </si>
  <si>
    <t>IE00BK9ZQ967</t>
  </si>
  <si>
    <t>AU000000SGP0</t>
  </si>
  <si>
    <t>CA3759161035</t>
  </si>
  <si>
    <t>JP3039710003</t>
  </si>
  <si>
    <t>JP3868400007</t>
  </si>
  <si>
    <t>JP3732000009</t>
  </si>
  <si>
    <t>JP3399400005</t>
  </si>
  <si>
    <t>JP3495000006</t>
  </si>
  <si>
    <t>ES0140609019</t>
  </si>
  <si>
    <t>US02005N1000</t>
  </si>
  <si>
    <t>US02043Q1076</t>
  </si>
  <si>
    <t>US0584981064</t>
  </si>
  <si>
    <t>US0640581007</t>
  </si>
  <si>
    <t>BMG169621056</t>
  </si>
  <si>
    <t>US12541W2098</t>
  </si>
  <si>
    <t>US4435731009</t>
  </si>
  <si>
    <t>US5500211090</t>
  </si>
  <si>
    <t>US7588491032</t>
  </si>
  <si>
    <t>US7611521078</t>
  </si>
  <si>
    <t>US8486371045</t>
  </si>
  <si>
    <t>US3848021040</t>
  </si>
  <si>
    <t>US9892071054</t>
  </si>
  <si>
    <t>INE081A01020</t>
  </si>
  <si>
    <t>AT0000606306</t>
  </si>
  <si>
    <t>CA53227R1064</t>
  </si>
  <si>
    <t>FR0010340141</t>
  </si>
  <si>
    <t>FR0000121485</t>
  </si>
  <si>
    <t>DE0005470405</t>
  </si>
  <si>
    <t>JP3942400007</t>
  </si>
  <si>
    <t>JP3551500006</t>
  </si>
  <si>
    <t>JP3626800001</t>
  </si>
  <si>
    <t>JP3198900007</t>
  </si>
  <si>
    <t>NL0000303709</t>
  </si>
  <si>
    <t>SE0011166628</t>
  </si>
  <si>
    <t>SE0015811963</t>
  </si>
  <si>
    <t>SE0005190238</t>
  </si>
  <si>
    <t>US22822V1017</t>
  </si>
  <si>
    <t>US48203R1041</t>
  </si>
  <si>
    <t>US5926881054</t>
  </si>
  <si>
    <t>US92343E1029</t>
  </si>
  <si>
    <t>AU000000BXB1</t>
  </si>
  <si>
    <t>DE000A1DAHH0</t>
  </si>
  <si>
    <t>JP3424950008</t>
  </si>
  <si>
    <t>NL0000334118</t>
  </si>
  <si>
    <t>NL0014332678</t>
  </si>
  <si>
    <t>NL0000009827</t>
  </si>
  <si>
    <t>SE0015811559</t>
  </si>
  <si>
    <t>US09061G1013</t>
  </si>
  <si>
    <t>US4932671088</t>
  </si>
  <si>
    <t>US90384S3031</t>
  </si>
  <si>
    <t>PK0122801019</t>
  </si>
  <si>
    <t>AU000000BSL0</t>
  </si>
  <si>
    <t>AU000000WTC3</t>
  </si>
  <si>
    <t>FR0000120222</t>
  </si>
  <si>
    <t>FR0000052292</t>
  </si>
  <si>
    <t>IT0000072170</t>
  </si>
  <si>
    <t>JP3820000002</t>
  </si>
  <si>
    <t>JP3837800006</t>
  </si>
  <si>
    <t>JP3414750004</t>
  </si>
  <si>
    <t>US2547091080</t>
  </si>
  <si>
    <t>US92343V1044</t>
  </si>
  <si>
    <t>INE669C01036</t>
  </si>
  <si>
    <t>INE285A01027</t>
  </si>
  <si>
    <t>CA39138C1068</t>
  </si>
  <si>
    <t>JP3047550003</t>
  </si>
  <si>
    <t>US0036541003</t>
  </si>
  <si>
    <t>US29355A1079</t>
  </si>
  <si>
    <t>US86771W1053</t>
  </si>
  <si>
    <t>US87918A1051</t>
  </si>
  <si>
    <t>CA53229C1077</t>
  </si>
  <si>
    <t>FR0013326246</t>
  </si>
  <si>
    <t>DE000A0HN5C6</t>
  </si>
  <si>
    <t>IL0006046119</t>
  </si>
  <si>
    <t>JP3675600005</t>
  </si>
  <si>
    <t>JP3347200002</t>
  </si>
  <si>
    <t>JP3351100007</t>
  </si>
  <si>
    <t>US50155Q1004</t>
  </si>
  <si>
    <t>US87165B1035</t>
  </si>
  <si>
    <t>BD0211SINGR7</t>
  </si>
  <si>
    <t>CNE100001ZF9</t>
  </si>
  <si>
    <t>BE0974256852</t>
  </si>
  <si>
    <t>DE0005810055</t>
  </si>
  <si>
    <t>INE102D01028</t>
  </si>
  <si>
    <t>JP3898400001</t>
  </si>
  <si>
    <t>JP3104890003</t>
  </si>
  <si>
    <t>US0152711091</t>
  </si>
  <si>
    <t>US0367521038</t>
  </si>
  <si>
    <t>US2538681030</t>
  </si>
  <si>
    <t>US3167731005</t>
  </si>
  <si>
    <t>US40171V1008</t>
  </si>
  <si>
    <t>US8522341036</t>
  </si>
  <si>
    <t>XS2308200158</t>
  </si>
  <si>
    <t>US12685J1051</t>
  </si>
  <si>
    <t>US4180561072</t>
  </si>
  <si>
    <t>DE0005552004</t>
  </si>
  <si>
    <t>INE259A01022</t>
  </si>
  <si>
    <t>JP3148800000</t>
  </si>
  <si>
    <t>JP3890310000</t>
  </si>
  <si>
    <t>JP3735400008</t>
  </si>
  <si>
    <t>JP3048110005</t>
  </si>
  <si>
    <t>NZAIAE0002S6</t>
  </si>
  <si>
    <t>SE0007100599</t>
  </si>
  <si>
    <t>CH0012032113</t>
  </si>
  <si>
    <t>US24703L2025</t>
  </si>
  <si>
    <t>US4404521001</t>
  </si>
  <si>
    <t>AEN000101016</t>
  </si>
  <si>
    <t>CA87971M1032</t>
  </si>
  <si>
    <t>FR0000120404</t>
  </si>
  <si>
    <t>IL0006625771</t>
  </si>
  <si>
    <t>JP3982800009</t>
  </si>
  <si>
    <t>SE0015988019</t>
  </si>
  <si>
    <t>CA11284V1058</t>
  </si>
  <si>
    <t>US23918K1088</t>
  </si>
  <si>
    <t>US2605571031</t>
  </si>
  <si>
    <t>US38141G1040</t>
  </si>
  <si>
    <t>US4278661081</t>
  </si>
  <si>
    <t>US45866F1049</t>
  </si>
  <si>
    <t>US5951121038</t>
  </si>
  <si>
    <t>NL0012169213</t>
  </si>
  <si>
    <t>US83417M1045</t>
  </si>
  <si>
    <t>US8725401090</t>
  </si>
  <si>
    <t>AU000000MIN4</t>
  </si>
  <si>
    <t>DE000EVNK013</t>
  </si>
  <si>
    <t>JP3122400009</t>
  </si>
  <si>
    <t>JP3205800000</t>
  </si>
  <si>
    <t>JP3174410005</t>
  </si>
  <si>
    <t>NZTELE0001S4</t>
  </si>
  <si>
    <t>GB00BN7SWP63</t>
  </si>
  <si>
    <t>US14448C1045</t>
  </si>
  <si>
    <t>US62944T1051</t>
  </si>
  <si>
    <t>US6934751057</t>
  </si>
  <si>
    <t>US76680R2067</t>
  </si>
  <si>
    <t>US78486Q1013</t>
  </si>
  <si>
    <t>US8923561067</t>
  </si>
  <si>
    <t>US8962391004</t>
  </si>
  <si>
    <t>US9113121068</t>
  </si>
  <si>
    <t>XS2337050475</t>
  </si>
  <si>
    <t>AU000000TLS2</t>
  </si>
  <si>
    <t>BE0974349814</t>
  </si>
  <si>
    <t>CA56501R1064</t>
  </si>
  <si>
    <t>CA67077M1086</t>
  </si>
  <si>
    <t>FR0014003TT8</t>
  </si>
  <si>
    <t>DE0005190037</t>
  </si>
  <si>
    <t>SE0015810247</t>
  </si>
  <si>
    <t>GB00BM8PJY71</t>
  </si>
  <si>
    <t>US22160K1051</t>
  </si>
  <si>
    <t>US6311031081</t>
  </si>
  <si>
    <t>US83088M1027</t>
  </si>
  <si>
    <t>US8574771031</t>
  </si>
  <si>
    <t>US9478901096</t>
  </si>
  <si>
    <t>AU000000FMG4</t>
  </si>
  <si>
    <t>AU000000REA9</t>
  </si>
  <si>
    <t>CA45823T1066</t>
  </si>
  <si>
    <t>JP3388200002</t>
  </si>
  <si>
    <t>JP3695200000</t>
  </si>
  <si>
    <t>JP3538800008</t>
  </si>
  <si>
    <t>NL0015000IY2</t>
  </si>
  <si>
    <t>NO0010582521</t>
  </si>
  <si>
    <t>SE0011090018</t>
  </si>
  <si>
    <t>JE00B783TY65</t>
  </si>
  <si>
    <t>US0427351004</t>
  </si>
  <si>
    <t>US0605051046</t>
  </si>
  <si>
    <t>US12514G1085</t>
  </si>
  <si>
    <t>CH0044328745</t>
  </si>
  <si>
    <t>US2910111044</t>
  </si>
  <si>
    <t>US31620M1062</t>
  </si>
  <si>
    <t>US43300A2033</t>
  </si>
  <si>
    <t>US5253271028</t>
  </si>
  <si>
    <t>US50212V1008</t>
  </si>
  <si>
    <t>US6092071058</t>
  </si>
  <si>
    <t>JE00BYSS4X48</t>
  </si>
  <si>
    <t>FR0000121204</t>
  </si>
  <si>
    <t>INE545U01014</t>
  </si>
  <si>
    <t>ES0178430E18</t>
  </si>
  <si>
    <t>SE0000872095</t>
  </si>
  <si>
    <t>US22266L1061</t>
  </si>
  <si>
    <t>US3377381088</t>
  </si>
  <si>
    <t>US5502411037</t>
  </si>
  <si>
    <t>US8740541094</t>
  </si>
  <si>
    <t>US91324P1021</t>
  </si>
  <si>
    <t>TH0661010007</t>
  </si>
  <si>
    <t>US0357108390</t>
  </si>
  <si>
    <t>JP3110650003</t>
  </si>
  <si>
    <t>DE0008232125</t>
  </si>
  <si>
    <t>DK0010272202</t>
  </si>
  <si>
    <t>US7433151039</t>
  </si>
  <si>
    <t>US74736K1016</t>
  </si>
  <si>
    <t>ID1000095706</t>
  </si>
  <si>
    <t>JP3659000008</t>
  </si>
  <si>
    <t>US9598021098</t>
  </si>
  <si>
    <t>US9884981013</t>
  </si>
  <si>
    <t>SA11U0S23612</t>
  </si>
  <si>
    <t>AU000000IEL5</t>
  </si>
  <si>
    <t>FR0004125920</t>
  </si>
  <si>
    <t>JP3548600000</t>
  </si>
  <si>
    <t>JP3787000003</t>
  </si>
  <si>
    <t>JP3888300005</t>
  </si>
  <si>
    <t>JP3173540000</t>
  </si>
  <si>
    <t>NL0012015705</t>
  </si>
  <si>
    <t>US09857L1089</t>
  </si>
  <si>
    <t>US1729081059</t>
  </si>
  <si>
    <t>US5494981039</t>
  </si>
  <si>
    <t>US90138F1021</t>
  </si>
  <si>
    <t>US9078181081</t>
  </si>
  <si>
    <t>CA7677441056</t>
  </si>
  <si>
    <t>LU1673108939</t>
  </si>
  <si>
    <t>JP3322930003</t>
  </si>
  <si>
    <t>TH0528010R18</t>
  </si>
  <si>
    <t>TH6068010Y02</t>
  </si>
  <si>
    <t>GB00BF8Q6K64</t>
  </si>
  <si>
    <t>US6795801009</t>
  </si>
  <si>
    <t>AU000000GMG2</t>
  </si>
  <si>
    <t>CA0636711016</t>
  </si>
  <si>
    <t>CA7392391016</t>
  </si>
  <si>
    <t>CA7669101031</t>
  </si>
  <si>
    <t>FR0000124141</t>
  </si>
  <si>
    <t>DE0006231004</t>
  </si>
  <si>
    <t>IT0005239360</t>
  </si>
  <si>
    <t>JP3266400005</t>
  </si>
  <si>
    <t>JP3932000007</t>
  </si>
  <si>
    <t>JP3955000009</t>
  </si>
  <si>
    <t>US03852U1060</t>
  </si>
  <si>
    <t>US2058871029</t>
  </si>
  <si>
    <t>US2372661015</t>
  </si>
  <si>
    <t>US29452E1010</t>
  </si>
  <si>
    <t>US4878361082</t>
  </si>
  <si>
    <t>US70438V1061</t>
  </si>
  <si>
    <t>US7458671010</t>
  </si>
  <si>
    <t>US7475251036</t>
  </si>
  <si>
    <t>US9633201069</t>
  </si>
  <si>
    <t>US9778521024</t>
  </si>
  <si>
    <t>INE689W01016</t>
  </si>
  <si>
    <t>DE0006062144</t>
  </si>
  <si>
    <t>IT0004176001</t>
  </si>
  <si>
    <t>JP3164720009</t>
  </si>
  <si>
    <t>ES0125220311</t>
  </si>
  <si>
    <t>US08265T2087</t>
  </si>
  <si>
    <t>US5738741041</t>
  </si>
  <si>
    <t>US68389X1054</t>
  </si>
  <si>
    <t>SA15ED94KR18</t>
  </si>
  <si>
    <t>FR0013176526</t>
  </si>
  <si>
    <t>SE0017832488</t>
  </si>
  <si>
    <t>DE000ENAG999</t>
  </si>
  <si>
    <t>JP3733000008</t>
  </si>
  <si>
    <t>SE0000242455</t>
  </si>
  <si>
    <t>US12504L1098</t>
  </si>
  <si>
    <t>US23331A1097</t>
  </si>
  <si>
    <t>US45687V1061</t>
  </si>
  <si>
    <t>DK0060336014</t>
  </si>
  <si>
    <t>FR0000121709</t>
  </si>
  <si>
    <t>US5261071071</t>
  </si>
  <si>
    <t>US60770K1079</t>
  </si>
  <si>
    <t>INE0JS101016</t>
  </si>
  <si>
    <t>US64110D1046</t>
  </si>
  <si>
    <t>IE00BLS09M33</t>
  </si>
  <si>
    <t>US9314271084</t>
  </si>
  <si>
    <t>DE0005785604</t>
  </si>
  <si>
    <t>JP3197800000</t>
  </si>
  <si>
    <t>SE0015658109</t>
  </si>
  <si>
    <t>NL0010545661</t>
  </si>
  <si>
    <t>US5218652049</t>
  </si>
  <si>
    <t>US96145D1054</t>
  </si>
  <si>
    <t>AU000000MGR9</t>
  </si>
  <si>
    <t>JP3519400000</t>
  </si>
  <si>
    <t>ES0167050915</t>
  </si>
  <si>
    <t>CH0418792922</t>
  </si>
  <si>
    <t>US2810201077</t>
  </si>
  <si>
    <t>BRRENTR05OR0</t>
  </si>
  <si>
    <t>SE0016844831</t>
  </si>
  <si>
    <t>ES0173093024</t>
  </si>
  <si>
    <t>FR0000125338</t>
  </si>
  <si>
    <t>FR001400AJ45</t>
  </si>
  <si>
    <t>CH0024638196</t>
  </si>
  <si>
    <t>IE00B8KQN827</t>
  </si>
  <si>
    <t>CA5592224011</t>
  </si>
  <si>
    <t>US6951561090</t>
  </si>
  <si>
    <t>NL0015001WM6</t>
  </si>
  <si>
    <t>US92276F1003</t>
  </si>
  <si>
    <t>TH0737010Y08</t>
  </si>
  <si>
    <t>DK0010219153</t>
  </si>
  <si>
    <t>FI0009014377</t>
  </si>
  <si>
    <t>ID1000109507</t>
  </si>
  <si>
    <t>ES0113860A34</t>
  </si>
  <si>
    <t>US0404131064</t>
  </si>
  <si>
    <t>US6098391054</t>
  </si>
  <si>
    <t>IE00BKVD2N49</t>
  </si>
  <si>
    <t>US8793691069</t>
  </si>
  <si>
    <t>CA85472N1096</t>
  </si>
  <si>
    <t>IE00BD1RP616</t>
  </si>
  <si>
    <t>IE00B4L5YC18</t>
  </si>
  <si>
    <t>CA2499061083</t>
  </si>
  <si>
    <t>CA2861812014</t>
  </si>
  <si>
    <t>JP3112000009</t>
  </si>
  <si>
    <t>US6937181088</t>
  </si>
  <si>
    <t>CH0024638212</t>
  </si>
  <si>
    <t>GB00BLGZ9862</t>
  </si>
  <si>
    <t>GRS830003000</t>
  </si>
  <si>
    <t>Nominal</t>
  </si>
  <si>
    <t>USD Market Value</t>
  </si>
  <si>
    <t>XIAOMI CORP-CLASS B</t>
  </si>
  <si>
    <t>Mkt Cap ($MM)</t>
  </si>
  <si>
    <t>%</t>
  </si>
  <si>
    <t>CASH</t>
  </si>
  <si>
    <t>ALPHA BANK SA</t>
  </si>
  <si>
    <t>NUVAMA WEALTH MANAGEMENT LTD</t>
  </si>
  <si>
    <t>ALQUITY GLOBAL IMPACT FUND PORTFOLIO</t>
  </si>
  <si>
    <t>Asia</t>
  </si>
  <si>
    <t>FW</t>
  </si>
  <si>
    <t>PLZL RR EQUITY</t>
  </si>
  <si>
    <t>POLYUS PJSC</t>
  </si>
  <si>
    <t>RU000A0JNAA8</t>
  </si>
  <si>
    <t>PLZL</t>
  </si>
  <si>
    <t>RASAN AB EQUITY</t>
  </si>
  <si>
    <t>RASAN INFORMATION TECHNOLOGY</t>
  </si>
  <si>
    <t>SA162GIK1SH5</t>
  </si>
  <si>
    <t>RASAN</t>
  </si>
  <si>
    <t>FWGI</t>
  </si>
  <si>
    <t>EFN CN EQUITY</t>
  </si>
  <si>
    <t>ELEMENT FLEET MANAGEMENT COR</t>
  </si>
  <si>
    <t>EFN</t>
  </si>
  <si>
    <t>HEN GR EQUITY</t>
  </si>
  <si>
    <t>HENKEL AG &amp; CO KGAA</t>
  </si>
  <si>
    <t>DSY FP EQUITY</t>
  </si>
  <si>
    <t>DASSAULT SYSTEMES SE</t>
  </si>
  <si>
    <t>BOUYGUES SA</t>
  </si>
  <si>
    <t>FR0000120503</t>
  </si>
  <si>
    <t>EIX US EQUITY</t>
  </si>
  <si>
    <t>EDISON INTERNATIONAL</t>
  </si>
  <si>
    <t>EIX</t>
  </si>
  <si>
    <t>PLD US EQUITY</t>
  </si>
  <si>
    <t>PROLOGIS INC</t>
  </si>
  <si>
    <t>PLD</t>
  </si>
  <si>
    <t>RIVN US EQUITY</t>
  </si>
  <si>
    <t>RIVIAN AUTOMOTIVE INC-A</t>
  </si>
  <si>
    <t>US76954A1034</t>
  </si>
  <si>
    <t>RIVN</t>
  </si>
  <si>
    <t>BHARTI IN EQUITY</t>
  </si>
  <si>
    <t>BHARTI AIRTEL LTD</t>
  </si>
  <si>
    <t>INE397D01024</t>
  </si>
  <si>
    <t>BHARTI</t>
  </si>
  <si>
    <t>NUVAMA</t>
  </si>
  <si>
    <t>RASAN AB Equity</t>
  </si>
  <si>
    <t>EFN CN Equity</t>
  </si>
  <si>
    <t>DSY FP Equity</t>
  </si>
  <si>
    <t>EN FP Equity</t>
  </si>
  <si>
    <t>EIX US Equity</t>
  </si>
  <si>
    <t>PLD US Equity</t>
  </si>
  <si>
    <t>RIVN US Equity</t>
  </si>
  <si>
    <t>BHARTI IN Equity</t>
  </si>
  <si>
    <t>CGT</t>
  </si>
  <si>
    <t>CASH AED</t>
  </si>
  <si>
    <t>CASH AUD</t>
  </si>
  <si>
    <t>CASH BRL</t>
  </si>
  <si>
    <t>CASH CAD</t>
  </si>
  <si>
    <t>CASH CHF</t>
  </si>
  <si>
    <t>CASH CNY</t>
  </si>
  <si>
    <t>CASH DKK</t>
  </si>
  <si>
    <t>CASH EGP</t>
  </si>
  <si>
    <t>CASH EUR</t>
  </si>
  <si>
    <t>CASH GBP</t>
  </si>
  <si>
    <t>CASH HKD</t>
  </si>
  <si>
    <t>CASH IDR</t>
  </si>
  <si>
    <t>CASH ILS</t>
  </si>
  <si>
    <t>CASH INR</t>
  </si>
  <si>
    <t>CASH JPY</t>
  </si>
  <si>
    <t>CASH KRW</t>
  </si>
  <si>
    <t>CASH MXN</t>
  </si>
  <si>
    <t>CASH MYR</t>
  </si>
  <si>
    <t>CASH NOK</t>
  </si>
  <si>
    <t>CASH NZD</t>
  </si>
  <si>
    <t>CASH PHP</t>
  </si>
  <si>
    <t>CASH PLN</t>
  </si>
  <si>
    <t>CASH SEK</t>
  </si>
  <si>
    <t>CASH SGD</t>
  </si>
  <si>
    <t>CASH THB</t>
  </si>
  <si>
    <t>CASH TWD</t>
  </si>
  <si>
    <t>CASH USD</t>
  </si>
  <si>
    <t>CASH VND</t>
  </si>
  <si>
    <t>CASH ZAR</t>
  </si>
  <si>
    <t>CASH BDT</t>
  </si>
  <si>
    <t>BDT</t>
  </si>
  <si>
    <t>CASH HUF</t>
  </si>
  <si>
    <t>CASH KWD</t>
  </si>
  <si>
    <t>CASH SAR</t>
  </si>
  <si>
    <t>Geography</t>
  </si>
  <si>
    <t>posbd</t>
  </si>
  <si>
    <t>PORT</t>
  </si>
  <si>
    <t>Portfolio</t>
  </si>
  <si>
    <t>Equity</t>
  </si>
  <si>
    <t>Total</t>
  </si>
  <si>
    <t>Top 10</t>
  </si>
  <si>
    <t>Alquity Indian Subcontinent</t>
  </si>
  <si>
    <t>Geo Data</t>
  </si>
  <si>
    <t>Alquity Global Impact</t>
  </si>
  <si>
    <t>Sector Data</t>
  </si>
  <si>
    <t>CNY CASH BALANCE</t>
  </si>
  <si>
    <t>EUR CASH BALANCE</t>
  </si>
  <si>
    <t>GBP CASH BALANCE</t>
  </si>
  <si>
    <t>HKD CASH BALANCE</t>
  </si>
  <si>
    <t>IDR CASH BALANCE</t>
  </si>
  <si>
    <t>INR CASH BALANCE</t>
  </si>
  <si>
    <t>KRW CASH BALANCE</t>
  </si>
  <si>
    <t>MYR CASH BALANCE</t>
  </si>
  <si>
    <t>PHP CASH BALANCE</t>
  </si>
  <si>
    <t>SGD CASH BALANCE</t>
  </si>
  <si>
    <t>THB CASH BALANCE</t>
  </si>
  <si>
    <t>TWD CASH BALANCE</t>
  </si>
  <si>
    <t>USD CASH BALANCE</t>
  </si>
  <si>
    <t>VND CASH BALANCE</t>
  </si>
  <si>
    <t>BDT CASH BALANCE</t>
  </si>
  <si>
    <t>AED CASH BALANCE</t>
  </si>
  <si>
    <t>BRL CASH BALANCE</t>
  </si>
  <si>
    <t>EGP CASH BALANCE</t>
  </si>
  <si>
    <t>MXN CASH BALANCE</t>
  </si>
  <si>
    <t>PLN CASH BALANCE</t>
  </si>
  <si>
    <t>ZAR CASH BALANCE</t>
  </si>
  <si>
    <t>KWD CASH BALANCE</t>
  </si>
  <si>
    <t>SAR CASH BALANCE</t>
  </si>
  <si>
    <t>AUD CASH BALANCE</t>
  </si>
  <si>
    <t>CAD CASH BALANCE</t>
  </si>
  <si>
    <t>CHF CASH BALANCE</t>
  </si>
  <si>
    <t>DKK CASH BALANCE</t>
  </si>
  <si>
    <t>ILS CASH BALANCE</t>
  </si>
  <si>
    <t>JPY CASH BALANCE</t>
  </si>
  <si>
    <t>NOK CASH BALANCE</t>
  </si>
  <si>
    <t>NZD CASH BALANCE</t>
  </si>
  <si>
    <t>SEK CASH BALANCE</t>
  </si>
  <si>
    <t>CON GR EQUITY</t>
  </si>
  <si>
    <t>CONTINENTAL AG</t>
  </si>
  <si>
    <t>DE0005439004</t>
  </si>
  <si>
    <t>CON</t>
  </si>
  <si>
    <t>IH IN EQUITY</t>
  </si>
  <si>
    <t>INDIAN HOTELS CO LTD</t>
  </si>
  <si>
    <t>IH</t>
  </si>
  <si>
    <t>7701 JP EQUITY</t>
  </si>
  <si>
    <t>SHIMADZU CORP</t>
  </si>
  <si>
    <t>JP3357200009</t>
  </si>
  <si>
    <t>ABT US EQUITY</t>
  </si>
  <si>
    <t>ABBOTT LABORATORIES</t>
  </si>
  <si>
    <t>US0028241000</t>
  </si>
  <si>
    <t>ABT</t>
  </si>
  <si>
    <t>DOC US EQUITY</t>
  </si>
  <si>
    <t>HEALTHPEAK PROPERTIES INC</t>
  </si>
  <si>
    <t>DOC</t>
  </si>
  <si>
    <t>VTR US EQUITY</t>
  </si>
  <si>
    <t>VENTAS INC</t>
  </si>
  <si>
    <t>VTR</t>
  </si>
  <si>
    <t>ZM US EQUITY</t>
  </si>
  <si>
    <t>ZOOM COMMUNICATIONS INC</t>
  </si>
  <si>
    <t>US98980L1017</t>
  </si>
  <si>
    <t>HUF CASH BALANCE</t>
  </si>
  <si>
    <t>032830 KS EQUITY</t>
  </si>
  <si>
    <t>SAMSUNG LIFE INSURANCE CO LT</t>
  </si>
  <si>
    <t>KR7032830002</t>
  </si>
  <si>
    <t>TVSL IN EQUITY</t>
  </si>
  <si>
    <t>TVS MOTOR CO LTD</t>
  </si>
  <si>
    <t>BBAJIOO MM EQUITY</t>
  </si>
  <si>
    <t>BANCO DEL BAJIO SA</t>
  </si>
  <si>
    <t>MX41BB000000</t>
  </si>
  <si>
    <t>VBBR3 BZ EQUITY</t>
  </si>
  <si>
    <t>VIBRA ENERGIA SA</t>
  </si>
  <si>
    <t>BRVBBRACNOR1</t>
  </si>
  <si>
    <t>TTAN IN EQUITY</t>
  </si>
  <si>
    <t>TITAN CO LTD</t>
  </si>
  <si>
    <t>INE280A01028</t>
  </si>
  <si>
    <t>009150 KS EQUITY</t>
  </si>
  <si>
    <t>SAMSUNG ELECTRO-MECHANICS CO</t>
  </si>
  <si>
    <t>KR7009150004</t>
  </si>
  <si>
    <t>3005 TT EQUITY</t>
  </si>
  <si>
    <t>GETAC HOLDINGS CORP</t>
  </si>
  <si>
    <t>TW0003005005</t>
  </si>
  <si>
    <t>2209 HK EQUITY</t>
  </si>
  <si>
    <t>YESASIA HOLDINGS LTD</t>
  </si>
  <si>
    <t>HK0000748381</t>
  </si>
  <si>
    <t>AMV0 GR EQUITY</t>
  </si>
  <si>
    <t>AUMOVIO SE</t>
  </si>
  <si>
    <t>DE000AUM0V10</t>
  </si>
  <si>
    <t>Consumer discretionary</t>
  </si>
  <si>
    <t>AMV0</t>
  </si>
  <si>
    <t>ARTO IJ EQUITY</t>
  </si>
  <si>
    <t>BANK JAGO TBK PT</t>
  </si>
  <si>
    <t>ID1000136708</t>
  </si>
  <si>
    <t>ARTO</t>
  </si>
  <si>
    <t>138040 KS EQUITY</t>
  </si>
  <si>
    <t>MERITZ FINANCIAL GROUP INC</t>
  </si>
  <si>
    <t>KR7138040001</t>
  </si>
  <si>
    <t>ECOSHOP MK EQUITY</t>
  </si>
  <si>
    <t>ECO-SHOP MARKETING BHD</t>
  </si>
  <si>
    <t>MYL5337OO000</t>
  </si>
  <si>
    <t>ECOSHOP</t>
  </si>
  <si>
    <t>7769 TT EQUITY</t>
  </si>
  <si>
    <t>HON PRECISION INC</t>
  </si>
  <si>
    <t>TW0007769002</t>
  </si>
  <si>
    <t>2600036D VN EQUITY</t>
  </si>
  <si>
    <t>NAM LONG INVESTMENT C-RIGHTS</t>
  </si>
  <si>
    <t>VNMIRNLG2518</t>
  </si>
  <si>
    <t>VCB VN EQUITY</t>
  </si>
  <si>
    <t>BANK FOR FOREIGN TRADE JSC</t>
  </si>
  <si>
    <t>VCB</t>
  </si>
  <si>
    <t>300308 CH EQUITY</t>
  </si>
  <si>
    <t>ZHONGJI INNOLIGHT CO LTD-A</t>
  </si>
  <si>
    <t>CNE100001CY9</t>
  </si>
  <si>
    <t>PINFRA* MM EQUITY</t>
  </si>
  <si>
    <t>PROMOTORA Y OPERADORA DE INF</t>
  </si>
  <si>
    <t>MX01PI000005</t>
  </si>
  <si>
    <t>RDOR3 BZ EQUITY</t>
  </si>
  <si>
    <t>REDE D OR SAO LUIZ SA</t>
  </si>
  <si>
    <t>BRRDORACNOR8</t>
  </si>
  <si>
    <t>Securities</t>
  </si>
  <si>
    <t>ISINs</t>
  </si>
  <si>
    <t>GICS</t>
  </si>
  <si>
    <t>NU US EQUITY</t>
  </si>
  <si>
    <t>NU HOLDINGS LTD/CAYMAN ISL-A</t>
  </si>
  <si>
    <t>KYG6683N1034</t>
  </si>
  <si>
    <t>VALU EY EQUITY</t>
  </si>
  <si>
    <t>U CONSUMER FINANCE</t>
  </si>
  <si>
    <t>EGS505Z1C018</t>
  </si>
  <si>
    <t>TATA MOTORS LTD /NEW</t>
  </si>
  <si>
    <t>INE1TAE01010</t>
  </si>
  <si>
    <t>VALU</t>
  </si>
  <si>
    <t>TMCV IN EQUITY</t>
  </si>
  <si>
    <t>TMCV</t>
  </si>
  <si>
    <t>TMPV IN EQUITY</t>
  </si>
  <si>
    <t>TATA MOTORS PASSENGER VEHICLES LIMITED</t>
  </si>
  <si>
    <t>TMPV</t>
  </si>
  <si>
    <t>Q US EQUITY</t>
  </si>
  <si>
    <t>QNITY ELECTRONICS INC</t>
  </si>
  <si>
    <t>US74743L1008</t>
  </si>
  <si>
    <t>Q</t>
  </si>
  <si>
    <t>GMG AU EQUITY</t>
  </si>
  <si>
    <t>GOODMAN GROUP</t>
  </si>
  <si>
    <t>BAM CN EQUITY</t>
  </si>
  <si>
    <t>BROOKFIELD ASSET MGMT-A</t>
  </si>
  <si>
    <t>CA1130041058</t>
  </si>
  <si>
    <t>BAM</t>
  </si>
  <si>
    <t>BN CN EQUITY</t>
  </si>
  <si>
    <t>BROOKFIELD CORP</t>
  </si>
  <si>
    <t>CA11271J1075</t>
  </si>
  <si>
    <t>SPSN SW EQUITY</t>
  </si>
  <si>
    <t>SWISS PRIME SITE-REG</t>
  </si>
  <si>
    <t>CH0008038389</t>
  </si>
  <si>
    <t>NHY NO EQUITY</t>
  </si>
  <si>
    <t>NORSK HYDRO ASA</t>
  </si>
  <si>
    <t>NHY</t>
  </si>
  <si>
    <t>ALFA SS EQUITY</t>
  </si>
  <si>
    <t>ALFA LAVAL AB</t>
  </si>
  <si>
    <t>SE0000695876</t>
  </si>
  <si>
    <t>ALFA</t>
  </si>
  <si>
    <t>KEP SP EQUITY</t>
  </si>
  <si>
    <t>KEPPEL LTD</t>
  </si>
  <si>
    <t>SG1U68934629</t>
  </si>
  <si>
    <t>KEP</t>
  </si>
  <si>
    <t>ALNY US EQUITY</t>
  </si>
  <si>
    <t>ALNYLAM PHARMACEUTICALS INC</t>
  </si>
  <si>
    <t>ALNY</t>
  </si>
  <si>
    <t>CRWD US EQUITY</t>
  </si>
  <si>
    <t>CROWDSTRIKE HOLDINGS INC - A</t>
  </si>
  <si>
    <t>US22788C1053</t>
  </si>
  <si>
    <t>CRWD</t>
  </si>
  <si>
    <t>EQIX US EQUITY</t>
  </si>
  <si>
    <t>EQUINIX INC</t>
  </si>
  <si>
    <t>EQIX</t>
  </si>
  <si>
    <t>IEX US EQUITY</t>
  </si>
  <si>
    <t>IDEX CORP</t>
  </si>
  <si>
    <t>US45167R1041</t>
  </si>
  <si>
    <t>IEX</t>
  </si>
  <si>
    <t>MDT US EQUITY</t>
  </si>
  <si>
    <t>MEDTRONIC PLC</t>
  </si>
  <si>
    <t>IE00BTN1Y115</t>
  </si>
  <si>
    <t>MDT</t>
  </si>
  <si>
    <t>PNR US EQUITY</t>
  </si>
  <si>
    <t>PENTAIR PLC</t>
  </si>
  <si>
    <t>PNR</t>
  </si>
  <si>
    <t>ROK US EQUITY</t>
  </si>
  <si>
    <t>ROCKWELL AUTOMATION INC</t>
  </si>
  <si>
    <t>ROK</t>
  </si>
  <si>
    <t>SNPS US EQUITY</t>
  </si>
  <si>
    <t>SYNOPSYS INC</t>
  </si>
  <si>
    <t>INE531F01023</t>
  </si>
  <si>
    <t>RBA IN EQUITY</t>
  </si>
  <si>
    <t>RESTAURANT BRANDS ASIA LTD</t>
  </si>
  <si>
    <t>INE07T201019</t>
  </si>
  <si>
    <t>RBA</t>
  </si>
  <si>
    <t>THELEELA IN EQUITY</t>
  </si>
  <si>
    <t>LEELA PALACES HOTELS &amp; RESOR</t>
  </si>
  <si>
    <t>INE0AQ201015</t>
  </si>
  <si>
    <t>THELEELA</t>
  </si>
  <si>
    <t>GFI SJ EQUITY</t>
  </si>
  <si>
    <t>GOLD FIELDS LTD</t>
  </si>
  <si>
    <t>ZAE000018123</t>
  </si>
  <si>
    <t>KR7039030002</t>
  </si>
  <si>
    <t>039030 KS EQUITY</t>
  </si>
  <si>
    <t>EO TECHNICS CO LTD</t>
  </si>
  <si>
    <t>VESTA* MM EQUITY</t>
  </si>
  <si>
    <t>GFI</t>
  </si>
  <si>
    <t>INE237A01036</t>
  </si>
  <si>
    <t>MDV PW EQUITY</t>
  </si>
  <si>
    <t>MODIVO SA</t>
  </si>
  <si>
    <t>G1A GR EQUITY</t>
  </si>
  <si>
    <t>GEA GROUP AG</t>
  </si>
  <si>
    <t>DE0006602006</t>
  </si>
  <si>
    <t>G1A</t>
  </si>
  <si>
    <t>BBVA SM EQUITY</t>
  </si>
  <si>
    <t>BANCO BILBAO VIZCAYA ARGENTA</t>
  </si>
  <si>
    <t>BBVA</t>
  </si>
  <si>
    <t>EN FP EQUITY</t>
  </si>
  <si>
    <t>EN</t>
  </si>
  <si>
    <t>7186 JP EQUITY</t>
  </si>
  <si>
    <t>YOKOHAMA FINANCIAL GROUP INC</t>
  </si>
  <si>
    <t>JP3305990008</t>
  </si>
  <si>
    <t>7751 JT EQUITY</t>
  </si>
  <si>
    <t>CANON INC</t>
  </si>
  <si>
    <t>JP3242800005</t>
  </si>
  <si>
    <t>MRK US EQUITY</t>
  </si>
  <si>
    <t>MERCK &amp; CO. INC.</t>
  </si>
  <si>
    <t>MRK</t>
  </si>
  <si>
    <t>RPRX US EQUITY</t>
  </si>
  <si>
    <t>ROYALTY PHARMA PLC- CL A</t>
  </si>
  <si>
    <t>GB00BMVP7Y09</t>
  </si>
  <si>
    <t>RPRX</t>
  </si>
  <si>
    <t>SOLV US EQUITY</t>
  </si>
  <si>
    <t>SOLVENTUM CORP</t>
  </si>
  <si>
    <t>US83444M1018</t>
  </si>
  <si>
    <t>SOLV</t>
  </si>
  <si>
    <t>TT US EQUITY</t>
  </si>
  <si>
    <t>TRANE TECHNOLOGIES PLC</t>
  </si>
  <si>
    <t>KWIL IN EQUITY</t>
  </si>
  <si>
    <t>KWALITY WALL S INDIA LTD</t>
  </si>
  <si>
    <t>INE2KCE01013</t>
  </si>
  <si>
    <t>INE2KCE01013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</si>
</sst>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m/d/yyyy"/>
    <numFmt numFmtId="165" formatCode="###,##0.00"/>
    <numFmt numFmtId="166" formatCode="_-* #,##0_-;\-* #,##0_-;_-* &quot;-&quot;??_-;_-@_-"/>
    <numFmt numFmtId="167" formatCode="_-[$$-409]* #,##0.00_ ;_-[$$-409]* \-#,##0.00\ ;_-[$$-409]* &quot;-&quot;??_ ;_-@_ "/>
    <numFmt numFmtId="169" formatCode="0.0000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7"/>
      <color rgb="FF404040"/>
      <name val="MetaWebPro"/>
    </font>
    <font>
      <b/>
      <sz val="7"/>
      <color rgb="FF404040"/>
      <name val="MetaWebPro"/>
    </font>
    <font>
      <sz val="10"/>
      <name val="Arial"/>
      <family val="2"/>
    </font>
    <font>
      <sz val="8"/>
      <color indexed="9"/>
      <name val="Microsoft Sans Serif"/>
      <family val="2"/>
    </font>
    <font>
      <b/>
      <sz val="7"/>
      <color indexed="22"/>
      <name val="Microsoft Sans Serif"/>
      <family val="2"/>
    </font>
    <font>
      <b/>
      <sz val="11"/>
      <color theme="9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EE0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3"/>
        <bgColor indexed="9"/>
      </patternFill>
    </fill>
    <fill>
      <patternFill patternType="solid">
        <fgColor rgb="FFFF000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2" borderId="0" xfId="0" applyFont="1" applyFill="1"/>
    <xf numFmtId="0" fontId="4" fillId="3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left" vertical="center" indent="1"/>
    </xf>
    <xf numFmtId="0" fontId="6" fillId="0" borderId="0" xfId="0" applyFont="1"/>
    <xf numFmtId="0" fontId="0" fillId="6" borderId="0" xfId="0" applyFill="1"/>
    <xf numFmtId="0" fontId="7" fillId="7" borderId="1" xfId="0" applyFont="1" applyFill="1" applyBorder="1" applyAlignment="1">
      <alignment horizontal="left" vertical="top"/>
    </xf>
    <xf numFmtId="164" fontId="7" fillId="7" borderId="1" xfId="0" applyNumberFormat="1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right" vertical="top"/>
    </xf>
    <xf numFmtId="165" fontId="7" fillId="7" borderId="1" xfId="0" applyNumberFormat="1" applyFont="1" applyFill="1" applyBorder="1" applyAlignment="1">
      <alignment horizontal="right" vertical="top"/>
    </xf>
    <xf numFmtId="0" fontId="7" fillId="8" borderId="1" xfId="0" applyFont="1" applyFill="1" applyBorder="1" applyAlignment="1">
      <alignment horizontal="left" vertical="top"/>
    </xf>
    <xf numFmtId="0" fontId="6" fillId="6" borderId="0" xfId="0" applyFont="1" applyFill="1"/>
    <xf numFmtId="164" fontId="7" fillId="8" borderId="1" xfId="0" applyNumberFormat="1" applyFont="1" applyFill="1" applyBorder="1" applyAlignment="1">
      <alignment horizontal="left" vertical="top"/>
    </xf>
    <xf numFmtId="0" fontId="7" fillId="8" borderId="1" xfId="0" applyFont="1" applyFill="1" applyBorder="1" applyAlignment="1">
      <alignment horizontal="right" vertical="top"/>
    </xf>
    <xf numFmtId="165" fontId="7" fillId="8" borderId="1" xfId="0" applyNumberFormat="1" applyFont="1" applyFill="1" applyBorder="1" applyAlignment="1">
      <alignment horizontal="right" vertical="top"/>
    </xf>
    <xf numFmtId="0" fontId="8" fillId="7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43" fontId="0" fillId="0" borderId="0" xfId="1" applyFont="1"/>
    <xf numFmtId="0" fontId="2" fillId="10" borderId="0" xfId="0" applyFont="1" applyFill="1"/>
    <xf numFmtId="0" fontId="2" fillId="11" borderId="0" xfId="0" applyFont="1" applyFill="1"/>
    <xf numFmtId="43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14" fontId="0" fillId="0" borderId="0" xfId="0" applyNumberFormat="1"/>
    <xf numFmtId="0" fontId="2" fillId="0" borderId="3" xfId="0" applyFont="1" applyBorder="1"/>
    <xf numFmtId="0" fontId="0" fillId="0" borderId="3" xfId="0" applyBorder="1"/>
    <xf numFmtId="166" fontId="0" fillId="0" borderId="3" xfId="1" applyNumberFormat="1" applyFont="1" applyBorder="1"/>
    <xf numFmtId="167" fontId="0" fillId="0" borderId="3" xfId="0" applyNumberFormat="1" applyBorder="1"/>
    <xf numFmtId="15" fontId="0" fillId="0" borderId="0" xfId="0" applyNumberFormat="1"/>
    <xf numFmtId="10" fontId="0" fillId="0" borderId="0" xfId="0" applyNumberFormat="1"/>
    <xf numFmtId="10" fontId="0" fillId="0" borderId="0" xfId="2" applyNumberFormat="1" applyFont="1"/>
    <xf numFmtId="10" fontId="0" fillId="0" borderId="3" xfId="1" applyNumberFormat="1" applyFont="1" applyBorder="1"/>
    <xf numFmtId="43" fontId="0" fillId="0" borderId="3" xfId="1" applyFont="1" applyBorder="1"/>
    <xf numFmtId="0" fontId="0" fillId="12" borderId="0" xfId="0" applyFill="1"/>
    <xf numFmtId="0" fontId="0" fillId="13" borderId="4" xfId="0" applyFill="1" applyBorder="1"/>
    <xf numFmtId="0" fontId="0" fillId="15" borderId="4" xfId="0" applyFill="1" applyBorder="1"/>
    <xf numFmtId="0" fontId="0" fillId="16" borderId="4" xfId="0" applyFill="1" applyBorder="1"/>
    <xf numFmtId="0" fontId="0" fillId="13" borderId="0" xfId="0" applyFill="1"/>
    <xf numFmtId="0" fontId="0" fillId="17" borderId="4" xfId="0" applyFill="1" applyBorder="1"/>
    <xf numFmtId="0" fontId="0" fillId="18" borderId="4" xfId="0" applyFill="1" applyBorder="1"/>
    <xf numFmtId="0" fontId="0" fillId="19" borderId="4" xfId="0" applyFill="1" applyBorder="1"/>
    <xf numFmtId="0" fontId="0" fillId="20" borderId="0" xfId="0" applyFill="1"/>
    <xf numFmtId="0" fontId="0" fillId="22" borderId="0" xfId="0" applyFill="1"/>
    <xf numFmtId="0" fontId="0" fillId="0" borderId="0" xfId="0" quotePrefix="1"/>
    <xf numFmtId="169" fontId="0" fillId="0" borderId="0" xfId="0" applyNumberFormat="1"/>
    <xf numFmtId="0" fontId="0" fillId="14" borderId="4" xfId="1" applyNumberFormat="1" applyFont="1" applyFill="1" applyBorder="1"/>
    <xf numFmtId="0" fontId="0" fillId="23" borderId="0" xfId="0" applyFill="1"/>
    <xf numFmtId="0" fontId="0" fillId="23" borderId="3" xfId="0" applyFill="1" applyBorder="1"/>
    <xf numFmtId="167" fontId="0" fillId="0" borderId="0" xfId="0" applyNumberFormat="1"/>
    <xf numFmtId="0" fontId="9" fillId="0" borderId="0" xfId="0" applyFont="1" applyAlignment="1">
      <alignment horizontal="center" vertical="center"/>
    </xf>
    <xf numFmtId="0" fontId="11" fillId="20" borderId="0" xfId="0" applyFont="1" applyFill="1" applyAlignment="1">
      <alignment horizontal="center"/>
    </xf>
    <xf numFmtId="0" fontId="0" fillId="20" borderId="0" xfId="0" applyFill="1" applyAlignment="1">
      <alignment horizontal="center"/>
    </xf>
    <xf numFmtId="0" fontId="10" fillId="21" borderId="0" xfId="0" applyFont="1" applyFill="1" applyAlignment="1">
      <alignment horizontal="center"/>
    </xf>
    <xf numFmtId="0" fontId="10" fillId="11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kesh.Negi\OneDrive%20-%20EPE%20LLP\Desktop\Alquity%20Month%20End\June%202025\Geography%20June%202025.xlsx" TargetMode="External"/><Relationship Id="rId1" Type="http://schemas.openxmlformats.org/officeDocument/2006/relationships/externalLinkPath" Target="https://epeadministration-my.sharepoint.com/Users/Mukesh.Negi/OneDrive%20-%20EPE%20LLP/Desktop/Alquity%20Month%20End/June%202025/Geography%20Jun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W"/>
      <sheetName val="Africa"/>
      <sheetName val="Asia"/>
      <sheetName val="GEQ"/>
      <sheetName val="India"/>
      <sheetName val="FW"/>
      <sheetName val="VAM"/>
      <sheetName val="Names"/>
      <sheetName val="Country Codes"/>
      <sheetName val="Securities Static"/>
      <sheetName val="AD Files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Thinkfolio Name</v>
          </cell>
          <cell r="B1" t="str">
            <v>Factsheet Name</v>
          </cell>
        </row>
        <row r="2">
          <cell r="A2" t="str">
            <v>ALQUITY AFRICA</v>
          </cell>
          <cell r="B2" t="str">
            <v>ALQUITY AFRICA</v>
          </cell>
        </row>
        <row r="3">
          <cell r="A3" t="str">
            <v>South Africa</v>
          </cell>
          <cell r="B3" t="str">
            <v>South Africa</v>
          </cell>
        </row>
        <row r="4">
          <cell r="A4" t="str">
            <v>Egypt</v>
          </cell>
          <cell r="B4" t="str">
            <v>Egypt</v>
          </cell>
        </row>
        <row r="5">
          <cell r="A5" t="str">
            <v>Nigeria</v>
          </cell>
          <cell r="B5" t="str">
            <v>Nigeria</v>
          </cell>
        </row>
        <row r="6">
          <cell r="A6" t="str">
            <v>Kenya</v>
          </cell>
          <cell r="B6" t="str">
            <v>Kenya</v>
          </cell>
        </row>
        <row r="7">
          <cell r="A7" t="str">
            <v>Morocco</v>
          </cell>
          <cell r="B7" t="str">
            <v>Morocco</v>
          </cell>
        </row>
        <row r="8">
          <cell r="A8" t="str">
            <v>United States</v>
          </cell>
          <cell r="B8" t="str">
            <v>United States</v>
          </cell>
        </row>
        <row r="9">
          <cell r="A9" t="str">
            <v>Senegal</v>
          </cell>
          <cell r="B9" t="str">
            <v>Senegal</v>
          </cell>
        </row>
        <row r="10">
          <cell r="A10" t="str">
            <v>Uganda</v>
          </cell>
          <cell r="B10" t="str">
            <v>Uganda</v>
          </cell>
        </row>
        <row r="11">
          <cell r="A11" t="str">
            <v>Botswana</v>
          </cell>
          <cell r="B11" t="str">
            <v>Botswana</v>
          </cell>
        </row>
        <row r="12">
          <cell r="A12" t="str">
            <v>United Kingdom</v>
          </cell>
          <cell r="B12" t="str">
            <v>United Kingdom</v>
          </cell>
        </row>
        <row r="13">
          <cell r="A13" t="str">
            <v>European Union</v>
          </cell>
          <cell r="B13" t="str">
            <v>European Union</v>
          </cell>
        </row>
        <row r="14">
          <cell r="A14" t="str">
            <v>ALQUITY FUTURE WORLD</v>
          </cell>
          <cell r="B14" t="str">
            <v>ALQUITY FUTURE WORLD</v>
          </cell>
        </row>
        <row r="15">
          <cell r="A15" t="str">
            <v>India</v>
          </cell>
          <cell r="B15" t="str">
            <v>India</v>
          </cell>
        </row>
        <row r="16">
          <cell r="A16" t="str">
            <v>Viet Nam</v>
          </cell>
          <cell r="B16" t="str">
            <v>Vietnam</v>
          </cell>
        </row>
        <row r="17">
          <cell r="A17" t="str">
            <v>China</v>
          </cell>
          <cell r="B17" t="str">
            <v>China</v>
          </cell>
        </row>
        <row r="18">
          <cell r="A18" t="str">
            <v>Pakistan</v>
          </cell>
          <cell r="B18" t="str">
            <v>Pakistan</v>
          </cell>
        </row>
        <row r="19">
          <cell r="A19" t="str">
            <v>Brazil</v>
          </cell>
          <cell r="B19" t="str">
            <v>Brazil</v>
          </cell>
        </row>
        <row r="20">
          <cell r="A20" t="str">
            <v>South Africa</v>
          </cell>
          <cell r="B20" t="str">
            <v>South Africa</v>
          </cell>
        </row>
        <row r="21">
          <cell r="A21" t="str">
            <v>Indonesia</v>
          </cell>
          <cell r="B21" t="str">
            <v>Indonesia</v>
          </cell>
        </row>
        <row r="22">
          <cell r="A22" t="str">
            <v>Myanmar</v>
          </cell>
          <cell r="B22" t="str">
            <v>Myanmar</v>
          </cell>
        </row>
        <row r="23">
          <cell r="A23" t="str">
            <v>Bangladesh</v>
          </cell>
          <cell r="B23" t="str">
            <v>Bangladesh</v>
          </cell>
        </row>
        <row r="24">
          <cell r="A24" t="str">
            <v>Mexico</v>
          </cell>
          <cell r="B24" t="str">
            <v>Mexico</v>
          </cell>
        </row>
        <row r="25">
          <cell r="A25" t="str">
            <v>Philippines</v>
          </cell>
          <cell r="B25" t="str">
            <v>Philippines</v>
          </cell>
        </row>
        <row r="26">
          <cell r="A26" t="str">
            <v>Peru</v>
          </cell>
          <cell r="B26" t="str">
            <v>Peru</v>
          </cell>
        </row>
        <row r="27">
          <cell r="A27" t="str">
            <v>Korea, Republic Of</v>
          </cell>
          <cell r="B27" t="str">
            <v>South Korea</v>
          </cell>
        </row>
        <row r="28">
          <cell r="A28" t="str">
            <v>Chile</v>
          </cell>
          <cell r="B28" t="str">
            <v>Chile</v>
          </cell>
        </row>
        <row r="29">
          <cell r="A29" t="str">
            <v>United States</v>
          </cell>
          <cell r="B29" t="str">
            <v>United States</v>
          </cell>
        </row>
        <row r="30">
          <cell r="A30" t="str">
            <v>European Union</v>
          </cell>
          <cell r="B30" t="str">
            <v>European Union</v>
          </cell>
        </row>
        <row r="31">
          <cell r="A31" t="str">
            <v>Hong Kong</v>
          </cell>
          <cell r="B31" t="str">
            <v>Hong Kong</v>
          </cell>
        </row>
        <row r="32">
          <cell r="A32" t="str">
            <v>Argentina</v>
          </cell>
          <cell r="B32" t="str">
            <v>Argentina</v>
          </cell>
        </row>
        <row r="33">
          <cell r="A33" t="str">
            <v>Kenya</v>
          </cell>
          <cell r="B33" t="str">
            <v>Kenya</v>
          </cell>
        </row>
        <row r="34">
          <cell r="A34" t="str">
            <v>Singapore</v>
          </cell>
          <cell r="B34" t="str">
            <v>Singapore</v>
          </cell>
        </row>
        <row r="35">
          <cell r="A35" t="str">
            <v>Egypt</v>
          </cell>
          <cell r="B35" t="str">
            <v>Egypt</v>
          </cell>
        </row>
        <row r="36">
          <cell r="A36" t="str">
            <v>United Kingdom</v>
          </cell>
          <cell r="B36" t="str">
            <v>United Kingdom</v>
          </cell>
        </row>
        <row r="37">
          <cell r="A37" t="str">
            <v>ALQUITY INDIA</v>
          </cell>
          <cell r="B37" t="str">
            <v>ALQUITY INDIA</v>
          </cell>
        </row>
        <row r="38">
          <cell r="A38" t="str">
            <v>India</v>
          </cell>
          <cell r="B38" t="str">
            <v>India</v>
          </cell>
        </row>
        <row r="39">
          <cell r="A39" t="str">
            <v>United States</v>
          </cell>
          <cell r="B39" t="str">
            <v>United States</v>
          </cell>
        </row>
        <row r="40">
          <cell r="A40" t="str">
            <v>Pakistan</v>
          </cell>
          <cell r="B40" t="str">
            <v>Pakistan</v>
          </cell>
        </row>
        <row r="41">
          <cell r="A41" t="str">
            <v>Bangladesh</v>
          </cell>
          <cell r="B41" t="str">
            <v>Bangladesh</v>
          </cell>
        </row>
        <row r="42">
          <cell r="A42" t="str">
            <v>Sri Lanka</v>
          </cell>
          <cell r="B42" t="str">
            <v>Sri Lanka</v>
          </cell>
        </row>
        <row r="43">
          <cell r="A43" t="str">
            <v>United Kingdom</v>
          </cell>
          <cell r="B43" t="str">
            <v>United Kingdom</v>
          </cell>
        </row>
        <row r="44">
          <cell r="A44" t="str">
            <v>European Union</v>
          </cell>
          <cell r="B44" t="str">
            <v>European Union</v>
          </cell>
        </row>
        <row r="45">
          <cell r="A45" t="str">
            <v>Poland</v>
          </cell>
          <cell r="B45" t="str">
            <v>Poland</v>
          </cell>
        </row>
        <row r="46">
          <cell r="A46" t="str">
            <v>ALQUITY ASIA</v>
          </cell>
          <cell r="B46" t="str">
            <v>ALQUITY ASIA</v>
          </cell>
        </row>
        <row r="47">
          <cell r="A47" t="str">
            <v>India</v>
          </cell>
          <cell r="B47" t="str">
            <v>India</v>
          </cell>
        </row>
        <row r="48">
          <cell r="A48" t="str">
            <v>China</v>
          </cell>
          <cell r="B48" t="str">
            <v>China</v>
          </cell>
        </row>
        <row r="49">
          <cell r="A49" t="str">
            <v>Viet Nam</v>
          </cell>
          <cell r="B49" t="str">
            <v>Vietnam</v>
          </cell>
        </row>
        <row r="50">
          <cell r="A50" t="str">
            <v>Pakistan</v>
          </cell>
          <cell r="B50" t="str">
            <v>Pakistan</v>
          </cell>
        </row>
        <row r="51">
          <cell r="A51" t="str">
            <v>Indonesia</v>
          </cell>
          <cell r="B51" t="str">
            <v>Indonesia</v>
          </cell>
        </row>
        <row r="52">
          <cell r="A52" t="str">
            <v>Myanmar</v>
          </cell>
          <cell r="B52" t="str">
            <v>Myanmar</v>
          </cell>
        </row>
        <row r="53">
          <cell r="A53" t="str">
            <v>Korea, Republic Of</v>
          </cell>
          <cell r="B53" t="str">
            <v>South Korea</v>
          </cell>
        </row>
        <row r="54">
          <cell r="A54" t="str">
            <v>Bangladesh</v>
          </cell>
          <cell r="B54" t="str">
            <v>Bangladesh</v>
          </cell>
        </row>
        <row r="55">
          <cell r="A55" t="str">
            <v>Taiwan, Province Of China</v>
          </cell>
          <cell r="B55" t="str">
            <v>Taiwan</v>
          </cell>
        </row>
        <row r="56">
          <cell r="A56" t="str">
            <v>Philippines</v>
          </cell>
          <cell r="B56" t="str">
            <v>Philippines</v>
          </cell>
        </row>
        <row r="57">
          <cell r="A57" t="str">
            <v>Thailand</v>
          </cell>
          <cell r="B57" t="str">
            <v>Thailand</v>
          </cell>
        </row>
        <row r="58">
          <cell r="A58" t="str">
            <v>Hong Kong</v>
          </cell>
          <cell r="B58" t="str">
            <v>Hong Kong</v>
          </cell>
        </row>
        <row r="59">
          <cell r="A59" t="str">
            <v>Sri Lanka</v>
          </cell>
          <cell r="B59" t="str">
            <v>Sri Lanka</v>
          </cell>
        </row>
        <row r="60">
          <cell r="A60" t="str">
            <v>Lao People's Democratic Repub</v>
          </cell>
          <cell r="B60" t="str">
            <v>Laos</v>
          </cell>
        </row>
        <row r="61">
          <cell r="A61" t="str">
            <v>United States</v>
          </cell>
          <cell r="B61" t="str">
            <v>United States</v>
          </cell>
        </row>
        <row r="62">
          <cell r="A62" t="str">
            <v>United Kingdom</v>
          </cell>
          <cell r="B62" t="str">
            <v>United Kingdom</v>
          </cell>
        </row>
        <row r="63">
          <cell r="A63" t="str">
            <v>European Union</v>
          </cell>
          <cell r="B63" t="str">
            <v>European Union</v>
          </cell>
        </row>
        <row r="64">
          <cell r="A64" t="str">
            <v>Singapore</v>
          </cell>
          <cell r="B64" t="str">
            <v>Singapore</v>
          </cell>
        </row>
        <row r="65">
          <cell r="A65" t="str">
            <v>ALQUITY GEQ</v>
          </cell>
          <cell r="B65" t="str">
            <v>ALQUITY GEQ</v>
          </cell>
        </row>
        <row r="66">
          <cell r="A66" t="str">
            <v>Brazil</v>
          </cell>
          <cell r="B66" t="str">
            <v>Brazil</v>
          </cell>
        </row>
        <row r="67">
          <cell r="A67" t="str">
            <v>Chile</v>
          </cell>
          <cell r="B67" t="str">
            <v>Chile</v>
          </cell>
        </row>
        <row r="68">
          <cell r="A68" t="str">
            <v>Mexico</v>
          </cell>
          <cell r="B68" t="str">
            <v>Mexico</v>
          </cell>
        </row>
        <row r="69">
          <cell r="A69" t="str">
            <v>Peru</v>
          </cell>
          <cell r="B69" t="str">
            <v>Peru</v>
          </cell>
        </row>
        <row r="70">
          <cell r="A70" t="str">
            <v>Argentina</v>
          </cell>
          <cell r="B70" t="str">
            <v>Argentina</v>
          </cell>
        </row>
        <row r="71">
          <cell r="A71" t="str">
            <v>Regional</v>
          </cell>
          <cell r="B71" t="str">
            <v>Regional</v>
          </cell>
        </row>
        <row r="72">
          <cell r="A72" t="str">
            <v>Colombia</v>
          </cell>
          <cell r="B72" t="str">
            <v>Colombia</v>
          </cell>
        </row>
        <row r="73">
          <cell r="A73" t="str">
            <v>United States</v>
          </cell>
          <cell r="B73" t="str">
            <v>United States</v>
          </cell>
        </row>
        <row r="74">
          <cell r="A74" t="str">
            <v>United Kingdom</v>
          </cell>
          <cell r="B74" t="str">
            <v>United Kingdom</v>
          </cell>
        </row>
        <row r="75">
          <cell r="A75" t="str">
            <v>European Union</v>
          </cell>
          <cell r="B75" t="str">
            <v>European Union</v>
          </cell>
        </row>
        <row r="76">
          <cell r="A76" t="str">
            <v>Tunisia</v>
          </cell>
          <cell r="B76" t="str">
            <v>Tunisia</v>
          </cell>
        </row>
        <row r="77">
          <cell r="A77" t="str">
            <v>US Minor Outlying Islands</v>
          </cell>
          <cell r="B77" t="str">
            <v>United States</v>
          </cell>
        </row>
        <row r="78">
          <cell r="A78" t="str">
            <v>Namibia</v>
          </cell>
          <cell r="B78" t="str">
            <v>Namibia</v>
          </cell>
        </row>
        <row r="79">
          <cell r="A79" t="str">
            <v>Malaysia</v>
          </cell>
          <cell r="B79" t="str">
            <v>Malaysia</v>
          </cell>
        </row>
        <row r="80">
          <cell r="A80" t="str">
            <v>Mauritius</v>
          </cell>
          <cell r="B80" t="str">
            <v>Mauritius</v>
          </cell>
        </row>
        <row r="81">
          <cell r="A81" t="str">
            <v>Burma</v>
          </cell>
          <cell r="B81" t="str">
            <v>Myanmar</v>
          </cell>
        </row>
        <row r="82">
          <cell r="A82" t="str">
            <v>South Korea</v>
          </cell>
          <cell r="B82" t="str">
            <v>South Korea</v>
          </cell>
        </row>
        <row r="83">
          <cell r="A83" t="str">
            <v>Taiwan</v>
          </cell>
          <cell r="B83" t="str">
            <v>Taiwan</v>
          </cell>
        </row>
        <row r="84">
          <cell r="A84" t="str">
            <v>Vietnam</v>
          </cell>
          <cell r="B84" t="str">
            <v>Vietnam</v>
          </cell>
        </row>
        <row r="85">
          <cell r="A85" t="str">
            <v>Russia</v>
          </cell>
          <cell r="B85" t="str">
            <v>Russia</v>
          </cell>
        </row>
        <row r="86">
          <cell r="A86" t="str">
            <v>Hungary</v>
          </cell>
          <cell r="B86" t="str">
            <v>Hungary</v>
          </cell>
        </row>
        <row r="87">
          <cell r="A87" t="str">
            <v>Australia</v>
          </cell>
          <cell r="B87" t="str">
            <v>Australia</v>
          </cell>
        </row>
        <row r="88">
          <cell r="A88" t="str">
            <v>Austria</v>
          </cell>
          <cell r="B88" t="str">
            <v>Austria</v>
          </cell>
        </row>
        <row r="89">
          <cell r="A89" t="str">
            <v>Belgium</v>
          </cell>
          <cell r="B89" t="str">
            <v>Belgium</v>
          </cell>
        </row>
        <row r="90">
          <cell r="A90" t="str">
            <v>Canada</v>
          </cell>
          <cell r="B90" t="str">
            <v>Canada</v>
          </cell>
        </row>
        <row r="91">
          <cell r="A91" t="str">
            <v>China</v>
          </cell>
          <cell r="B91" t="str">
            <v>China</v>
          </cell>
        </row>
        <row r="92">
          <cell r="A92" t="str">
            <v>Denmark</v>
          </cell>
          <cell r="B92" t="str">
            <v>Denmark</v>
          </cell>
        </row>
        <row r="93">
          <cell r="A93" t="str">
            <v>France</v>
          </cell>
          <cell r="B93" t="str">
            <v>France</v>
          </cell>
        </row>
        <row r="94">
          <cell r="A94" t="str">
            <v>Germany</v>
          </cell>
          <cell r="B94" t="str">
            <v>Germany</v>
          </cell>
        </row>
        <row r="95">
          <cell r="A95" t="str">
            <v>Japan</v>
          </cell>
          <cell r="B95" t="str">
            <v>Japan</v>
          </cell>
        </row>
        <row r="96">
          <cell r="A96" t="str">
            <v>Netherlands</v>
          </cell>
          <cell r="B96" t="str">
            <v>Netherlands</v>
          </cell>
        </row>
        <row r="97">
          <cell r="A97" t="str">
            <v>Spain</v>
          </cell>
          <cell r="B97" t="str">
            <v>Spain</v>
          </cell>
        </row>
        <row r="98">
          <cell r="A98" t="str">
            <v>Sweden</v>
          </cell>
          <cell r="B98" t="str">
            <v>Sweden</v>
          </cell>
        </row>
        <row r="99">
          <cell r="A99" t="str">
            <v>Switzerland</v>
          </cell>
          <cell r="B99" t="str">
            <v>Switzerland</v>
          </cell>
        </row>
        <row r="100">
          <cell r="A100" t="str">
            <v>Cash</v>
          </cell>
          <cell r="B100" t="str">
            <v>Cash</v>
          </cell>
        </row>
        <row r="101">
          <cell r="A101" t="str">
            <v>ETF</v>
          </cell>
          <cell r="B101" t="str">
            <v>ETF</v>
          </cell>
        </row>
        <row r="102">
          <cell r="A102" t="str">
            <v>Saudi Arabia</v>
          </cell>
          <cell r="B102" t="str">
            <v>Saudi Arabia</v>
          </cell>
        </row>
        <row r="103">
          <cell r="A103" t="str">
            <v>Alquity Asia UCITS Fund</v>
          </cell>
          <cell r="B103" t="str">
            <v>Alquity Asia UCITS Fund</v>
          </cell>
        </row>
        <row r="104">
          <cell r="A104" t="str">
            <v>Italy</v>
          </cell>
          <cell r="B104" t="str">
            <v>Italy</v>
          </cell>
        </row>
        <row r="105">
          <cell r="A105" t="str">
            <v>Finland</v>
          </cell>
          <cell r="B105" t="str">
            <v>Finland</v>
          </cell>
        </row>
        <row r="106">
          <cell r="A106" t="str">
            <v>Ireland</v>
          </cell>
          <cell r="B106" t="str">
            <v>Ireland</v>
          </cell>
        </row>
        <row r="107">
          <cell r="A107" t="str">
            <v>Norway</v>
          </cell>
          <cell r="B107" t="str">
            <v>Norway</v>
          </cell>
        </row>
        <row r="108">
          <cell r="A108" t="str">
            <v>Israel</v>
          </cell>
          <cell r="B108" t="str">
            <v>Israel</v>
          </cell>
        </row>
        <row r="109">
          <cell r="A109" t="str">
            <v>New Zealand</v>
          </cell>
          <cell r="B109" t="str">
            <v>New Zealand</v>
          </cell>
        </row>
        <row r="110">
          <cell r="A110" t="str">
            <v>United Arab Emirates</v>
          </cell>
          <cell r="B110" t="str">
            <v>United Arab Emirates</v>
          </cell>
        </row>
        <row r="111">
          <cell r="A111" t="str">
            <v>Treasury Bill</v>
          </cell>
          <cell r="B111" t="str">
            <v>Treasury Bill</v>
          </cell>
        </row>
        <row r="112">
          <cell r="A112" t="str">
            <v>Greece</v>
          </cell>
          <cell r="B112" t="str">
            <v>Greece</v>
          </cell>
        </row>
        <row r="113">
          <cell r="A113" t="str">
            <v>Kuwait</v>
          </cell>
          <cell r="B113" t="str">
            <v>Kuwait</v>
          </cell>
        </row>
        <row r="114">
          <cell r="A114" t="str">
            <v>Kazakhstan</v>
          </cell>
          <cell r="B114" t="str">
            <v>Kazakhstan</v>
          </cell>
        </row>
        <row r="115">
          <cell r="A115" t="str">
            <v>ALQUITY R&amp;M</v>
          </cell>
          <cell r="B115" t="str">
            <v>ALQUITY R&amp;M</v>
          </cell>
        </row>
      </sheetData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kit Tiwari" refreshedDate="46084.476293287036" createdVersion="8" refreshedVersion="8" minRefreshableVersion="3" recordCount="627" xr:uid="{12B88AF4-771D-4667-A076-22CA4E60F2E3}">
  <cacheSource type="worksheet">
    <worksheetSource ref="A1:AA1048576" sheet="AD File"/>
  </cacheSource>
  <cacheFields count="27">
    <cacheField name="ACCOUNT" numFmtId="0">
      <sharedItems containsBlank="1" count="5">
        <s v="Asia"/>
        <s v="FW"/>
        <s v="FWGI"/>
        <s v="India"/>
        <m/>
      </sharedItems>
    </cacheField>
    <cacheField name="Security" numFmtId="0">
      <sharedItems containsBlank="1"/>
    </cacheField>
    <cacheField name="Description" numFmtId="0">
      <sharedItems containsBlank="1"/>
    </cacheField>
    <cacheField name="ISIN" numFmtId="0">
      <sharedItems containsBlank="1"/>
    </cacheField>
    <cacheField name="Currency" numFmtId="0">
      <sharedItems containsBlank="1"/>
    </cacheField>
    <cacheField name="SECURITY TYPE" numFmtId="0">
      <sharedItems containsBlank="1"/>
    </cacheField>
    <cacheField name="Total_Quantity" numFmtId="0">
      <sharedItems containsString="0" containsBlank="1" containsNumber="1" minValue="-182573080.13" maxValue="23254661.539999999"/>
    </cacheField>
    <cacheField name="COMPANY SYMBOL" numFmtId="0">
      <sharedItems containsBlank="1" containsMixedTypes="1" containsNumber="1" containsInteger="1" minValue="268" maxValue="373220"/>
    </cacheField>
    <cacheField name="LONG SHORT" numFmtId="0">
      <sharedItems containsBlank="1"/>
    </cacheField>
    <cacheField name="Value_Local_Currency" numFmtId="0">
      <sharedItems containsString="0" containsBlank="1" containsNumber="1" minValue="-491104000" maxValue="6409426850.1146498"/>
    </cacheField>
    <cacheField name="CLOSING PRICE" numFmtId="0">
      <sharedItems containsString="0" containsBlank="1" containsNumber="1" minValue="0" maxValue="1063000"/>
    </cacheField>
    <cacheField name="Value" numFmtId="0">
      <sharedItems containsString="0" containsBlank="1" containsNumber="1" minValue="-341071.728" maxValue="3874916.4060999998"/>
    </cacheField>
    <cacheField name="Average_Price" numFmtId="0">
      <sharedItems containsString="0" containsBlank="1" containsNumber="1" minValue="0" maxValue="886210.76073622203"/>
    </cacheField>
    <cacheField name="VALUE_PCT_NAV" numFmtId="0">
      <sharedItems containsString="0" containsBlank="1" containsNumber="1" minValue="-1.095284E-2" maxValue="0.11470479"/>
    </cacheField>
    <cacheField name="Total_Cost_Local_Currency" numFmtId="0">
      <sharedItems containsString="0" containsBlank="1" containsNumber="1" minValue="-377067720.999973" maxValue="6531716952.1679602"/>
    </cacheField>
    <cacheField name="Exposure" numFmtId="0">
      <sharedItems containsString="0" containsBlank="1" containsNumber="1" minValue="-341071.728" maxValue="3874916.4060999998"/>
    </cacheField>
    <cacheField name="Total_Cost" numFmtId="0">
      <sharedItems containsString="0" containsBlank="1" containsNumber="1" minValue="-261873.532234482" maxValue="6236435.29217033"/>
    </cacheField>
    <cacheField name="FX_Rate" numFmtId="0">
      <sharedItems containsString="0" containsBlank="1" containsNumber="1" minValue="3.8376E-5" maxValue="3.2614722289999998"/>
    </cacheField>
    <cacheField name="Accrued_Interest" numFmtId="0">
      <sharedItems containsString="0" containsBlank="1" containsNumber="1" containsInteger="1" minValue="0" maxValue="0"/>
    </cacheField>
    <cacheField name="Unrealized_PL" numFmtId="0">
      <sharedItems containsString="0" containsBlank="1" containsNumber="1" minValue="-5112883.3976999996" maxValue="2413672.3838999998"/>
    </cacheField>
    <cacheField name="Interest" numFmtId="0">
      <sharedItems containsString="0" containsBlank="1" containsNumber="1" minValue="-1293.8599999999999" maxValue="1182.92"/>
    </cacheField>
    <cacheField name="Dividends" numFmtId="0">
      <sharedItems containsString="0" containsBlank="1" containsNumber="1" minValue="-6203.6210000000001" maxValue="5015794.4305999996"/>
    </cacheField>
    <cacheField name="Other" numFmtId="0">
      <sharedItems containsString="0" containsBlank="1" containsNumber="1" minValue="-166887.67290000001" maxValue="49923056.8803"/>
    </cacheField>
    <cacheField name="Realized_PL" numFmtId="0">
      <sharedItems containsString="0" containsBlank="1" containsNumber="1" minValue="-489015.84659999999" maxValue="985380.00150000001"/>
    </cacheField>
    <cacheField name="Exposure_PCT_NAV" numFmtId="0">
      <sharedItems containsString="0" containsBlank="1" containsNumber="1" minValue="-1.095284E-2" maxValue="0.11470479"/>
    </cacheField>
    <cacheField name="Country of Risk" numFmtId="0">
      <sharedItems containsBlank="1" count="45">
        <s v="Cash"/>
        <s v="China"/>
        <s v="Chile"/>
        <s v="Indonesia"/>
        <s v="India"/>
        <s v="South Korea"/>
        <s v="Malaysia"/>
        <s v="Philippines"/>
        <s v="Singapore"/>
        <s v="Thailand"/>
        <s v="Taiwan"/>
        <s v="Vietnam"/>
        <s v="United Arab Emirates"/>
        <s v="Brazil"/>
        <s v="Egypt"/>
        <s v="Kazakhstan"/>
        <s v="Greece"/>
        <s v="Kuwait"/>
        <s v="Mexico"/>
        <s v="Poland"/>
        <s v="Russia"/>
        <s v="Saudi Arabia"/>
        <s v="South Africa"/>
        <s v="Australia"/>
        <s v="Belgium"/>
        <s v="Canada"/>
        <s v="Switzerland"/>
        <s v="United States"/>
        <s v="Germany"/>
        <s v="Spain"/>
        <s v="Finland"/>
        <s v="France"/>
        <s v="United Kingdom"/>
        <s v="Austria"/>
        <s v="Israel"/>
        <s v="Italy"/>
        <s v="Japan"/>
        <s v="Netherlands"/>
        <s v="Norway"/>
        <s v="New Zealand"/>
        <s v="Sweden"/>
        <s v="Peru"/>
        <m/>
        <e v="#N/A" u="1"/>
        <s v="Argentina" u="1"/>
      </sharedItems>
    </cacheField>
    <cacheField name="Secto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kit Tiwari" refreshedDate="46084.476294097221" createdVersion="8" refreshedVersion="8" minRefreshableVersion="3" recordCount="627" xr:uid="{72DD03D5-E20A-41BC-9280-C158015E9761}">
  <cacheSource type="worksheet">
    <worksheetSource ref="A1:AA654" sheet="AD File"/>
  </cacheSource>
  <cacheFields count="27">
    <cacheField name="ACCOUNT" numFmtId="0">
      <sharedItems containsBlank="1" count="5">
        <s v="Asia"/>
        <s v="FW"/>
        <s v="FWGI"/>
        <s v="India"/>
        <m/>
      </sharedItems>
    </cacheField>
    <cacheField name="Security" numFmtId="0">
      <sharedItems containsBlank="1"/>
    </cacheField>
    <cacheField name="Description" numFmtId="0">
      <sharedItems containsBlank="1"/>
    </cacheField>
    <cacheField name="ISIN" numFmtId="0">
      <sharedItems containsBlank="1"/>
    </cacheField>
    <cacheField name="Currency" numFmtId="0">
      <sharedItems containsBlank="1"/>
    </cacheField>
    <cacheField name="SECURITY TYPE" numFmtId="0">
      <sharedItems containsBlank="1"/>
    </cacheField>
    <cacheField name="Total_Quantity" numFmtId="0">
      <sharedItems containsString="0" containsBlank="1" containsNumber="1" minValue="-182573080.13" maxValue="23254661.539999999"/>
    </cacheField>
    <cacheField name="COMPANY SYMBOL" numFmtId="0">
      <sharedItems containsBlank="1" containsMixedTypes="1" containsNumber="1" containsInteger="1" minValue="268" maxValue="373220"/>
    </cacheField>
    <cacheField name="LONG SHORT" numFmtId="0">
      <sharedItems containsBlank="1"/>
    </cacheField>
    <cacheField name="Value_Local_Currency" numFmtId="0">
      <sharedItems containsString="0" containsBlank="1" containsNumber="1" minValue="-491104000" maxValue="6409426850.1146498"/>
    </cacheField>
    <cacheField name="CLOSING PRICE" numFmtId="0">
      <sharedItems containsString="0" containsBlank="1" containsNumber="1" minValue="0" maxValue="1063000"/>
    </cacheField>
    <cacheField name="Value" numFmtId="0">
      <sharedItems containsString="0" containsBlank="1" containsNumber="1" minValue="-341071.728" maxValue="3874916.4060999998"/>
    </cacheField>
    <cacheField name="Average_Price" numFmtId="0">
      <sharedItems containsString="0" containsBlank="1" containsNumber="1" minValue="0" maxValue="886210.76073622203"/>
    </cacheField>
    <cacheField name="VALUE_PCT_NAV" numFmtId="0">
      <sharedItems containsString="0" containsBlank="1" containsNumber="1" minValue="-1.095284E-2" maxValue="0.11470479"/>
    </cacheField>
    <cacheField name="Total_Cost_Local_Currency" numFmtId="0">
      <sharedItems containsString="0" containsBlank="1" containsNumber="1" minValue="-377067720.999973" maxValue="6531716952.1679602"/>
    </cacheField>
    <cacheField name="Exposure" numFmtId="0">
      <sharedItems containsString="0" containsBlank="1" containsNumber="1" minValue="-341071.728" maxValue="3874916.4060999998"/>
    </cacheField>
    <cacheField name="Total_Cost" numFmtId="0">
      <sharedItems containsString="0" containsBlank="1" containsNumber="1" minValue="-261873.532234482" maxValue="6236435.29217033"/>
    </cacheField>
    <cacheField name="FX_Rate" numFmtId="0">
      <sharedItems containsString="0" containsBlank="1" containsNumber="1" minValue="3.8376E-5" maxValue="3.2614722289999998"/>
    </cacheField>
    <cacheField name="Accrued_Interest" numFmtId="0">
      <sharedItems containsString="0" containsBlank="1" containsNumber="1" containsInteger="1" minValue="0" maxValue="0"/>
    </cacheField>
    <cacheField name="Unrealized_PL" numFmtId="0">
      <sharedItems containsString="0" containsBlank="1" containsNumber="1" minValue="-5112883.3976999996" maxValue="2413672.3838999998"/>
    </cacheField>
    <cacheField name="Interest" numFmtId="0">
      <sharedItems containsString="0" containsBlank="1" containsNumber="1" minValue="-1293.8599999999999" maxValue="1182.92"/>
    </cacheField>
    <cacheField name="Dividends" numFmtId="0">
      <sharedItems containsString="0" containsBlank="1" containsNumber="1" minValue="-6203.6210000000001" maxValue="5015794.4305999996"/>
    </cacheField>
    <cacheField name="Other" numFmtId="0">
      <sharedItems containsString="0" containsBlank="1" containsNumber="1" minValue="-166887.67290000001" maxValue="49923056.8803"/>
    </cacheField>
    <cacheField name="Realized_PL" numFmtId="0">
      <sharedItems containsString="0" containsBlank="1" containsNumber="1" minValue="-489015.84659999999" maxValue="985380.00150000001"/>
    </cacheField>
    <cacheField name="Exposure_PCT_NAV" numFmtId="0">
      <sharedItems containsString="0" containsBlank="1" containsNumber="1" minValue="-1.095284E-2" maxValue="0.11470479"/>
    </cacheField>
    <cacheField name="Country of Risk" numFmtId="0">
      <sharedItems containsBlank="1"/>
    </cacheField>
    <cacheField name="Sector" numFmtId="0">
      <sharedItems containsBlank="1" count="13">
        <s v="Cash"/>
        <s v="Information Technology"/>
        <s v="Materials"/>
        <s v="Real Estate"/>
        <s v="Financials"/>
        <s v="Consumer Discretionary"/>
        <s v="Communication Services"/>
        <s v="Industrials"/>
        <s v="Consumer Staples"/>
        <s v="Health Care"/>
        <s v="Utilities"/>
        <m/>
        <e v="#N/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kit Tiwari" refreshedDate="46084.476294675929" createdVersion="8" refreshedVersion="8" minRefreshableVersion="3" recordCount="627" xr:uid="{BEA60CAE-5BF6-4244-9357-565FD0127B65}">
  <cacheSource type="worksheet">
    <worksheetSource ref="A1:AA630" sheet="AD File"/>
  </cacheSource>
  <cacheFields count="27">
    <cacheField name="ACCOUNT" numFmtId="0">
      <sharedItems containsBlank="1" count="5">
        <s v="Asia"/>
        <s v="FW"/>
        <s v="FWGI"/>
        <s v="India"/>
        <m/>
      </sharedItems>
    </cacheField>
    <cacheField name="Security" numFmtId="0">
      <sharedItems containsBlank="1"/>
    </cacheField>
    <cacheField name="Description" numFmtId="0">
      <sharedItems containsBlank="1" count="329">
        <s v="CNY CASH BALANCE"/>
        <s v="EUR CASH BALANCE"/>
        <s v="GBP CASH BALANCE"/>
        <s v="HKD CASH BALANCE"/>
        <s v="IDR CASH BALANCE"/>
        <s v="INR CASH BALANCE"/>
        <s v="KRW CASH BALANCE"/>
        <s v="MYR CASH BALANCE"/>
        <s v="PHP CASH BALANCE"/>
        <s v="SGD CASH BALANCE"/>
        <s v="THB CASH BALANCE"/>
        <s v="TWD CASH BALANCE"/>
        <s v="USD CASH BALANCE"/>
        <s v="VND CASH BALANCE"/>
        <s v="ZHONGJI INNOLIGHT CO LTD-A"/>
        <s v="ANTOFAGASTA PLC"/>
        <s v="CHINA RESOURCES LAND LTD"/>
        <s v="AIA GROUP LTD"/>
        <s v="XIAOMI CORP-CLASS B"/>
        <s v="AAC TECHNOLOGIES HOLDINGS IN"/>
        <s v="YESASIA HOLDINGS LTD"/>
        <s v="PING AN INSURANCE GROUP CO-H"/>
        <s v="GREAT WALL MOTOR CO LTD-H"/>
        <s v="SUNNY OPTICAL TECH"/>
        <s v="CHINA PACIFIC INSURANCE GR-H"/>
        <s v="MEITUAN-CLASS B"/>
        <s v="HONG KONG EXCHANGES &amp; CLEAR"/>
        <s v="TENCENT HOLDINGS LTD"/>
        <s v="TONGCHENG TRAVEL HOLDINGS LT"/>
        <s v="BAIDU INC-CLASS A"/>
        <s v="TRIP.COM GROUP LTD"/>
        <s v="YUM CHINA HOLDINGS INC"/>
        <s v="BANK JAGO TBK PT"/>
        <s v="MITRA ADIPERKASA TBK PT"/>
        <s v="APTUS VALUE HOUSING FINANCE"/>
        <s v="ADITYA VISION LTD"/>
        <s v="BHARTI AIRTEL LTD"/>
        <s v="HDFC BANK LIMITED"/>
        <s v="ICICI BANK LTD"/>
        <s v="INFOSYS LTD"/>
        <s v="LE TRAVENUES TECHNOLOGY LTD"/>
        <s v="LEMON TREE HOTELS LTD"/>
        <s v="MACROTECH DEVELOPERS LTD"/>
        <s v="MAHINDRA &amp; MAHINDRA LTD"/>
        <s v="MAHINDRA &amp; MAHINDRA FINANCIAL SERVICES"/>
        <s v="PHOENIX MILLS LTD"/>
        <s v="POLYCAB INDIA LTD"/>
        <s v="SAMHI HOTELS LTD"/>
        <s v="SKIPPER LTD"/>
        <s v="KIA CORP"/>
        <s v="SK HYNIX INC"/>
        <s v="EO TECHNICS CO LTD"/>
        <s v="MERITZ FINANCIAL GROUP INC"/>
        <s v="PARK SYSTEMS CORP"/>
        <s v="NAVER CORP"/>
        <s v="LG ENERGY SOLUTION"/>
        <s v="LEENO INDUSTRIAL INC"/>
        <s v="ECO-SHOP MARKETING BHD"/>
        <s v="CEBU AIR INC"/>
        <s v="SM INVESTMENTS CORP"/>
        <s v="SM PRIME HOLDINGS INC"/>
        <s v="DBS GROUP HOLDINGS LTD"/>
        <s v="CP ALL PCL-FOREIGN"/>
        <s v="MINOR INTERNATIONAL PCL-FOR"/>
        <s v="LITE-ON TECHNOLOGY CORP"/>
        <s v="DELTA ELECTRONICS INC"/>
        <s v="TAIWAN SEMICONDUCTOR MANUFAC"/>
        <s v="MEDIATEK INC"/>
        <s v="E.SUN FINANCIAL HOLDING CO"/>
        <s v="POYA INTERNATIONAL CO LTD"/>
        <s v="MPI CORP"/>
        <s v="HON PRECISION INC"/>
        <s v="KAROOOOO LTD"/>
        <s v="MAKEMYTRIP LTD"/>
        <s v="SEA LTD-ADR"/>
        <s v="NAM LONG INVESTMENT CORP"/>
        <s v="FPT DIGITAL RETAIL JSC"/>
        <s v="BANK FOR FOREIGN TRADE JSC"/>
        <s v="BDT CASH BALANCE"/>
        <s v="AED CASH BALANCE"/>
        <s v="BRL CASH BALANCE"/>
        <s v="EGP CASH BALANCE"/>
        <s v="MXN CASH BALANCE"/>
        <s v="PLN CASH BALANCE"/>
        <s v="ZAR CASH BALANCE"/>
        <s v="ALDAR PROPERTIES PJSC"/>
        <s v="SPINNEYS 1961 HOLDING PLC"/>
        <s v="ITAU UNIBANCO HOLDING S-PREF"/>
        <s v="MULTIPLAN EMPREENDIMENTOS"/>
        <s v="RAIA DROGASIL SA"/>
        <s v="EDITA FOOD INDUSTRIES SAE"/>
        <s v="U CONSUMER FINANCE"/>
        <s v="AIR ASTANA JSC - GDR"/>
        <s v="ALPHA BANK SA"/>
        <s v="FOURLIS SA"/>
        <s v="GULF BANK"/>
        <s v="TRUST FIBRA UNO"/>
        <s v="GRUPO AEROPORTUARIO DEL CENT"/>
        <s v="CORP INMOBILIARIA VESTA SAB"/>
        <s v="BUDIMEX"/>
        <s v="MODIVO SA"/>
        <s v="FIX PRICE GROUP PLC-GDR REGS"/>
        <s v="POLYUS PJSC"/>
        <s v="RASAN INFORMATION TECHNOLOGY"/>
        <s v="AL RAJHI BANK"/>
        <s v="SAUDI AWWAL BANK"/>
        <s v="HDFC BANK LTD-ADR"/>
        <s v="ICICI BANK LTD-SPON ADR"/>
        <s v="MERCADOLIBRE INC"/>
        <s v="NU HOLDINGS LTD/CAYMAN ISL-A"/>
        <s v="BOXER RETAIL LTD"/>
        <s v="KUMBA IRON ORE LTD"/>
        <s v="MR PRICE GROUP LTD"/>
        <s v="GOLD FIELDS LTD"/>
        <s v="KWD CASH BALANCE"/>
        <s v="SAR CASH BALANCE"/>
        <s v="AUD CASH BALANCE"/>
        <s v="CAD CASH BALANCE"/>
        <s v="CHF CASH BALANCE"/>
        <s v="DKK CASH BALANCE"/>
        <s v="ILS CASH BALANCE"/>
        <s v="JPY CASH BALANCE"/>
        <s v="NOK CASH BALANCE"/>
        <s v="NZD CASH BALANCE"/>
        <s v="SEK CASH BALANCE"/>
        <s v="COLES GROUP LTD"/>
        <s v="SCENTRE GROUP"/>
        <s v="WOOLWORTHS GROUP LTD"/>
        <s v="KBC GROUP NV"/>
        <s v="ITAUSA SA"/>
        <s v="KLABIN SA - UNIT"/>
        <s v="WEG SA"/>
        <s v="BROOKFIELD ASSET MGMT-A"/>
        <s v="BROOKFIELD CORP"/>
        <s v="ELEMENT FLEET MANAGEMENT COR"/>
        <s v="METRO INC/CN"/>
        <s v="OPEN TEXT CORP"/>
        <s v="SAPUTO INC"/>
        <s v="ABB LTD-REG"/>
        <s v="NESTLE SA-REG"/>
        <s v="NOVARTIS AG-REG"/>
        <s v="PARTNERS GROUP HOLDING AG"/>
        <s v="AUMOVIO SE"/>
        <s v="CONTINENTAL AG"/>
        <s v="GEA GROUP AG"/>
        <s v="MERCEDES-BENZ GROUP AG"/>
        <s v="SAP SE"/>
        <s v="SIEMENS AG-REG"/>
        <s v="BANCO BILBAO VIZCAYA ARGENTA"/>
        <s v="FERROVIAL SE"/>
        <s v="BANCO SANTANDER SA"/>
        <s v="KONE OYJ-B"/>
        <s v="NORDEA BANK ABP"/>
        <s v="BUREAU VERITAS SA"/>
        <s v="DASSAULT SYSTEMES SE"/>
        <s v="BOUYGUES SA"/>
        <s v="EIFFAGE"/>
        <s v="GETLINK SE"/>
        <s v="ASTRAZENECA PLC"/>
        <s v="BT GROUP PLC"/>
        <s v="HALMA PLC"/>
        <s v="HALEON PLC"/>
        <s v="3I GROUP PLC"/>
        <s v="INFORMA PLC"/>
        <s v="MONDI PLC"/>
        <s v="VODAFONE GROUP PLC"/>
        <s v="HENGAN INTL GROUP CO LTD"/>
        <s v="HAITIAN INTERNATIONAL HLDGS"/>
        <s v="WHARF REAL ESTATE INVESTMENT"/>
        <s v="KINGDEE INTERNATIONAL SFTWR"/>
        <s v="XINYI SOLAR HOLDINGS LTD"/>
        <s v="NICE LTD"/>
        <s v="TATA MOTORS LTD /NEW"/>
        <s v="AXIS BANK LTD"/>
        <s v="HAVELLS INDIA LTD"/>
        <s v="INDIAN HOTELS CO LTD"/>
        <s v="MARUTI SUZUKI INDIA LTD"/>
        <s v="OBEROI REALTY LTD"/>
        <s v="TATA MOTORS PASSENGER VEHICLES LIMITED"/>
        <s v="BPER BANCA SPA"/>
        <s v="INTESA SANPAOLO"/>
        <s v="RECORDATI INDUSTRIA CHIMICA"/>
        <s v="TERNA-RETE ELETTRICA NAZIONA"/>
        <s v="DAIWA HOUSE INDUSTRY CO LTD"/>
        <s v="SEKISUI HOUSE LTD"/>
        <s v="TAKEDA PHARMACEUTICAL CO LTD"/>
        <s v="KOMATSU LTD"/>
        <s v="MINEBEA MITSUMI INC"/>
        <s v="HITACHI LTD"/>
        <s v="KEYENCE CORP"/>
        <s v="YOKOHAMA FINANCIAL GROUP INC"/>
        <s v="TOYOTA MOTOR CORP"/>
        <s v="SHIMADZU CORP"/>
        <s v="CANON INC"/>
        <s v="TOKYO ELECTRON LTD"/>
        <s v="MITSUBISHI UFJ FINANCIAL GRO"/>
        <s v="ORIX CORP"/>
        <s v="MITSUBISHI ESTATE CO LTD"/>
        <s v="KDDI CORP"/>
        <s v="PUBLIC BANK BERHAD"/>
        <s v="AKZO NOBEL N.V."/>
        <s v="MOWI ASA"/>
        <s v="NORSK HYDRO ASA"/>
        <s v="TELENOR ASA"/>
        <s v="MERIDIAN ENERGY LTD"/>
        <s v="ALFA LAVAL AB"/>
        <s v="CAPITALAND ASCENDAS REIT"/>
        <s v="KEPPEL LTD"/>
        <s v="CP ALL PCL-NVDR"/>
        <s v="HOTAI MOTOR COMPANY LTD"/>
        <s v="PRESIDENT CHAIN STORE CORP"/>
        <s v="ABBVIE INC"/>
        <s v="ABBOTT LABORATORIES"/>
        <s v="AECOM"/>
        <s v="ANALOG DEVICES INC"/>
        <s v="AUTODESK INC"/>
        <s v="AKAMAI TECHNOLOGIES INC"/>
        <s v="ALNYLAM PHARMACEUTICALS INC"/>
        <s v="ADVANCED MICRO DEVICES"/>
        <s v="APTIV PLC"/>
        <s v="AVALONBAY COMMUNITIES INC"/>
        <s v="BROADCOM INC"/>
        <s v="CREDICORP LTD"/>
        <s v="BUNGE GLOBAL SA"/>
        <s v="BROADRIDGE FINANCIAL SOLUTIO"/>
        <s v="BOSTON SCIENTIFIC CORP"/>
        <s v="BXP INC"/>
        <s v="CHURCH &amp; DWIGHT CO INC"/>
        <s v="CHECK POINT SOFTWARE TECH"/>
        <s v="CLOROX COMPANY"/>
        <s v="CUMMINS INC"/>
        <s v="SALESFORCE.COM INC"/>
        <s v="CROWDSTRIKE HOLDINGS INC - A"/>
        <s v="CISCO SYSTEMS INC"/>
        <s v="CARLISLE COS INC"/>
        <s v="DUPONT DE NEMOURS INC"/>
        <s v="DATADOG INC - CLASS A"/>
        <s v="HEALTHPEAK PROPERTIES INC"/>
        <s v="DOVER CORP"/>
        <s v="DYNATRACE INC"/>
        <s v="ECOLAB INC"/>
        <s v="EDISON INTERNATIONAL"/>
        <s v="EQUINIX INC"/>
        <s v="EVERSOURCE ENERGY"/>
        <s v="F5 INC"/>
        <s v="GODADDY INC - CLASS A"/>
        <s v="GE HEALTHCARE TECHNOLOGY"/>
        <s v="GE VERNOVA INC"/>
        <s v="GRACO INC"/>
        <s v="GILEAD SCIENCES INC"/>
        <s v="HOLOGIC INC"/>
        <s v="HEWLETT PACKARD ENTERPRISE"/>
        <s v="HP INC"/>
        <s v="HUMANA INC"/>
        <s v="INTL BUSINESS MACHINES CORP"/>
        <s v="IDEX CORP"/>
        <s v="INCYTE CORP"/>
        <s v="INTERNATIONAL PAPER CO"/>
        <s v="INTUITIVE SURGICAL INC"/>
        <s v="JACOBS SOLUTIONS INC"/>
        <s v="JABIL INC"/>
        <s v="JOHNSON CONTROLS INTERNATION"/>
        <s v="KRAFT HEINZ CO/THE"/>
        <s v="KIMCO REALTY CORP"/>
        <s v="ELI LILLY &amp; CO"/>
        <s v="MEDTRONIC PLC"/>
        <s v="MERCK &amp; CO. INC."/>
        <s v="MICROSOFT CORP"/>
        <s v="NEUROCRINE BIOSCIENCES INC"/>
        <s v="SERVICENOW INC"/>
        <s v="NVIDIA CORP"/>
        <s v="OWENS CORNING"/>
        <s v="OTIS WORLDWIDE CORP"/>
        <s v="PALO ALTO NETWORKS INC"/>
        <s v="PARKER HANNIFIN CORP"/>
        <s v="PROLOGIS INC"/>
        <s v="PENTAIR PLC"/>
        <s v="QNITY ELECTRONICS INC"/>
        <s v="RIVIAN AUTOMOTIVE INC-A"/>
        <s v="ROCKWELL AUTOMATION INC"/>
        <s v="ROYALTY PHARMA PLC- CL A"/>
        <s v="REPUBLIC SERVICES INC"/>
        <s v="SOLVENTUM CORP"/>
        <s v="STEEL DYNAMICS INC"/>
        <s v="STRYKER CORP"/>
        <s v="SYSCO CORP"/>
        <s v="TRANE TECHNOLOGIES PLC"/>
        <s v="TEXAS INSTRUMENTS INC"/>
        <s v="VERALTO CORP"/>
        <s v="VENTAS INC"/>
        <s v="WASTE CONNECTIONS INC"/>
        <s v="WESTERN DIGITAL CORP"/>
        <s v="WELLTOWER INC"/>
        <s v="WASTE MANAGEMENT INC"/>
        <s v="WEYERHAEUSER CO"/>
        <s v="XYLEM INC"/>
        <s v="ZOOM COMMUNICATIONS INC"/>
        <s v="ZSCALER INC"/>
        <s v="BID CORP LTD"/>
        <s v="HUF CASH BALANCE"/>
        <s v="APL APOLLO TUBES LTD"/>
        <s v="AMRUTANJAN HEALTH CARE LTD"/>
        <s v="ASTRAL LTD"/>
        <s v="ZINKA LOGISTICS SOLUTIONS LT"/>
        <s v="CHOLAMANDALAM INVESTMENT AND"/>
        <s v="DABUR INDIA LTD"/>
        <s v="HERO MOTOCORP LTD"/>
        <s v="HINDUSTAN UNILEVER LTD"/>
        <s v="INDUSIND BANK LTD"/>
        <s v="ION EXCHANGE (INDIA) LTD"/>
        <s v="ICICI PRUDENTIAL LIFE INSURA"/>
        <s v="KOTAK MAHINDRA BANK LTD"/>
        <s v="METRO BRANDS LTD"/>
        <s v="NUVAMA WEALTH MANAGEMENT LTD"/>
        <s v="PB FINTECH LTD"/>
        <s v="RESTAURANT BRANDS ASIA LTD"/>
        <s v="REDINGTON LTD"/>
        <s v="SHILCHAR TECHNOLOGIES LTD"/>
        <s v="SUBROS LTD"/>
        <s v="SYNGENE INTERNATIONAL LTD"/>
        <s v="TATA CONSULTANCY SVCS LTD"/>
        <s v="LEELA PALACES HOTELS &amp; RESOR"/>
        <s v="TIPS MUSIC LTD"/>
        <s v="UNO MINDA LTD"/>
        <s v="ULTRATECH CEMENT LTD"/>
        <s v="VMART RETAIL LTD"/>
        <s v="ETERNAL LTD"/>
        <s v="INFOSYS LTD-SP ADR"/>
        <m/>
      </sharedItems>
    </cacheField>
    <cacheField name="ISIN" numFmtId="0">
      <sharedItems containsBlank="1"/>
    </cacheField>
    <cacheField name="Currency" numFmtId="0">
      <sharedItems containsBlank="1"/>
    </cacheField>
    <cacheField name="SECURITY TYPE" numFmtId="0">
      <sharedItems containsBlank="1"/>
    </cacheField>
    <cacheField name="Total_Quantity" numFmtId="0">
      <sharedItems containsString="0" containsBlank="1" containsNumber="1" minValue="-182573080.13" maxValue="23254661.539999999"/>
    </cacheField>
    <cacheField name="COMPANY SYMBOL" numFmtId="0">
      <sharedItems containsBlank="1" containsMixedTypes="1" containsNumber="1" containsInteger="1" minValue="268" maxValue="373220"/>
    </cacheField>
    <cacheField name="LONG SHORT" numFmtId="0">
      <sharedItems containsBlank="1"/>
    </cacheField>
    <cacheField name="Value_Local_Currency" numFmtId="0">
      <sharedItems containsString="0" containsBlank="1" containsNumber="1" minValue="-491104000" maxValue="6409426850.1146498"/>
    </cacheField>
    <cacheField name="CLOSING PRICE" numFmtId="0">
      <sharedItems containsString="0" containsBlank="1" containsNumber="1" minValue="0" maxValue="1063000"/>
    </cacheField>
    <cacheField name="Value" numFmtId="0">
      <sharedItems containsString="0" containsBlank="1" containsNumber="1" minValue="-341071.728" maxValue="3874916.4060999998"/>
    </cacheField>
    <cacheField name="Average_Price" numFmtId="0">
      <sharedItems containsString="0" containsBlank="1" containsNumber="1" minValue="0" maxValue="886210.76073622203"/>
    </cacheField>
    <cacheField name="VALUE_PCT_NAV" numFmtId="0">
      <sharedItems containsString="0" containsBlank="1" containsNumber="1" minValue="-1.095284E-2" maxValue="0.11470479"/>
    </cacheField>
    <cacheField name="Total_Cost_Local_Currency" numFmtId="0">
      <sharedItems containsString="0" containsBlank="1" containsNumber="1" minValue="-377067720.999973" maxValue="6531716952.1679602"/>
    </cacheField>
    <cacheField name="Exposure" numFmtId="0">
      <sharedItems containsString="0" containsBlank="1" containsNumber="1" minValue="-341071.728" maxValue="3874916.4060999998"/>
    </cacheField>
    <cacheField name="Total_Cost" numFmtId="0">
      <sharedItems containsString="0" containsBlank="1" containsNumber="1" minValue="-261873.532234482" maxValue="6236435.29217033"/>
    </cacheField>
    <cacheField name="FX_Rate" numFmtId="0">
      <sharedItems containsString="0" containsBlank="1" containsNumber="1" minValue="3.8376E-5" maxValue="3.2614722289999998"/>
    </cacheField>
    <cacheField name="Accrued_Interest" numFmtId="0">
      <sharedItems containsString="0" containsBlank="1" containsNumber="1" containsInteger="1" minValue="0" maxValue="0"/>
    </cacheField>
    <cacheField name="Unrealized_PL" numFmtId="0">
      <sharedItems containsString="0" containsBlank="1" containsNumber="1" minValue="-5112883.3976999996" maxValue="2413672.3838999998"/>
    </cacheField>
    <cacheField name="Interest" numFmtId="0">
      <sharedItems containsString="0" containsBlank="1" containsNumber="1" minValue="-1293.8599999999999" maxValue="1182.92"/>
    </cacheField>
    <cacheField name="Dividends" numFmtId="0">
      <sharedItems containsString="0" containsBlank="1" containsNumber="1" minValue="-6203.6210000000001" maxValue="5015794.4305999996"/>
    </cacheField>
    <cacheField name="Other" numFmtId="0">
      <sharedItems containsString="0" containsBlank="1" containsNumber="1" minValue="-166887.67290000001" maxValue="49923056.8803"/>
    </cacheField>
    <cacheField name="Realized_PL" numFmtId="0">
      <sharedItems containsString="0" containsBlank="1" containsNumber="1" minValue="-489015.84659999999" maxValue="985380.00150000001"/>
    </cacheField>
    <cacheField name="Exposure_PCT_NAV" numFmtId="0">
      <sharedItems containsString="0" containsBlank="1" containsNumber="1" minValue="-1.095284E-2" maxValue="0.11470479"/>
    </cacheField>
    <cacheField name="Country of Risk" numFmtId="0">
      <sharedItems containsBlank="1"/>
    </cacheField>
    <cacheField name="Secto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7">
  <r>
    <x v="0"/>
    <s v="CASH CNY"/>
    <s v="CNY CASH BALANCE"/>
    <m/>
    <s v="CNY"/>
    <s v="Cash"/>
    <n v="0"/>
    <s v="CASH CNY"/>
    <s v="OTHER"/>
    <n v="0"/>
    <n v="0.14573"/>
    <n v="0"/>
    <n v="0.14042792300000001"/>
    <n v="0"/>
    <n v="0"/>
    <n v="0"/>
    <n v="0"/>
    <n v="0.14573"/>
    <n v="0"/>
    <n v="-3497.6291000000001"/>
    <n v="0"/>
    <n v="0"/>
    <n v="194939.24660000001"/>
    <n v="-1553.8424"/>
    <n v="0"/>
    <x v="0"/>
    <s v="Cash"/>
  </r>
  <r>
    <x v="0"/>
    <s v="CASH EUR"/>
    <s v="EUR CASH BALANCE"/>
    <m/>
    <s v="EUR"/>
    <s v="Cash"/>
    <n v="0"/>
    <s v="CASH EUR"/>
    <s v="OTHER"/>
    <n v="0"/>
    <n v="1.1812"/>
    <n v="0"/>
    <n v="1.161488453"/>
    <n v="0"/>
    <n v="0"/>
    <n v="0"/>
    <n v="0"/>
    <n v="1.1812"/>
    <n v="0"/>
    <n v="-771.92250000000001"/>
    <n v="-1.18E-2"/>
    <n v="0"/>
    <n v="58272.765599999999"/>
    <n v="-5088.3981000000003"/>
    <n v="0"/>
    <x v="0"/>
    <s v="Cash"/>
  </r>
  <r>
    <x v="0"/>
    <s v="CASH GBP"/>
    <s v="GBP CASH BALANCE"/>
    <m/>
    <s v="GBP"/>
    <s v="Cash"/>
    <n v="-2397.0300000000002"/>
    <s v="CASH GBP"/>
    <s v="OTHER"/>
    <n v="-2397.02996588"/>
    <n v="1.3482000000000001"/>
    <n v="-3231.6758"/>
    <n v="1.3544670809999999"/>
    <n v="-3.5166E-4"/>
    <n v="-3246.6982271689999"/>
    <n v="0"/>
    <n v="-4377.1985498699996"/>
    <n v="1.3482000000000001"/>
    <n v="0"/>
    <n v="647.13149999999996"/>
    <n v="-18.012"/>
    <n v="0"/>
    <n v="-2129.8863000000001"/>
    <n v="-19284.365600000001"/>
    <n v="0"/>
    <x v="0"/>
    <s v="Cash"/>
  </r>
  <r>
    <x v="0"/>
    <s v="CASH HKD"/>
    <s v="HKD CASH BALANCE"/>
    <m/>
    <s v="HKD"/>
    <s v="Cash"/>
    <n v="-283930.89010000002"/>
    <s v="CASH HKD"/>
    <s v="OTHER"/>
    <n v="-283930.89031450002"/>
    <n v="0.12781999999999999"/>
    <n v="-36292.046399999999"/>
    <n v="0.12796495599999999"/>
    <n v="-3.94919E-3"/>
    <n v="-36333.203858686997"/>
    <n v="0"/>
    <n v="-4644.1101172170002"/>
    <n v="0.12781999999999999"/>
    <n v="0"/>
    <n v="2145.6493"/>
    <n v="0"/>
    <n v="0"/>
    <n v="4369867.4374000002"/>
    <n v="-5186.5438000000004"/>
    <n v="0"/>
    <x v="0"/>
    <s v="Cash"/>
  </r>
  <r>
    <x v="0"/>
    <s v="CASH IDR"/>
    <s v="IDR CASH BALANCE"/>
    <m/>
    <s v="IDR"/>
    <s v="Cash"/>
    <n v="-182573080.13"/>
    <s v="CASH IDR"/>
    <s v="OTHER"/>
    <n v="-182573080.40960199"/>
    <n v="5.9570000000000001E-5"/>
    <n v="-10875.8784"/>
    <n v="5.9871000000000003E-5"/>
    <n v="-1.18348E-3"/>
    <n v="-10930.832880463"/>
    <n v="0"/>
    <n v="-0.65114971499999996"/>
    <n v="5.9570000000000001E-5"/>
    <n v="0"/>
    <n v="1472.8992000000001"/>
    <n v="0"/>
    <n v="0"/>
    <n v="421418.17810000002"/>
    <n v="518.50580000000002"/>
    <n v="0"/>
    <x v="0"/>
    <s v="Cash"/>
  </r>
  <r>
    <x v="0"/>
    <s v="CASH INR"/>
    <s v="INR CASH BALANCE"/>
    <m/>
    <s v="INR"/>
    <s v="Cash"/>
    <n v="0"/>
    <s v="CASH INR"/>
    <s v="OTHER"/>
    <n v="0"/>
    <n v="1.0992E-2"/>
    <n v="0"/>
    <n v="1.1119138000000001E-2"/>
    <n v="0"/>
    <n v="0"/>
    <n v="0"/>
    <n v="0"/>
    <n v="1.0992E-2"/>
    <n v="0"/>
    <n v="26540.6607"/>
    <n v="0"/>
    <n v="0"/>
    <n v="3109812.69"/>
    <n v="-3977.6190000000001"/>
    <n v="0"/>
    <x v="0"/>
    <s v="Cash"/>
  </r>
  <r>
    <x v="0"/>
    <s v="CASH KRW"/>
    <s v="KRW CASH BALANCE"/>
    <m/>
    <s v="KRW"/>
    <s v="Cash"/>
    <n v="4195475"/>
    <s v="CASH KRW"/>
    <s v="OTHER"/>
    <n v="4195475.0179985603"/>
    <n v="6.9450000000000002E-4"/>
    <n v="2913.7574"/>
    <n v="0"/>
    <n v="3.1707000000000003E-4"/>
    <n v="0"/>
    <n v="0"/>
    <n v="0"/>
    <n v="6.9450000000000002E-4"/>
    <n v="0"/>
    <n v="0"/>
    <n v="0"/>
    <n v="0"/>
    <n v="0"/>
    <n v="0"/>
    <n v="0"/>
    <x v="0"/>
    <s v="Cash"/>
  </r>
  <r>
    <x v="0"/>
    <s v="CASH KRW"/>
    <s v="KRW CASH BALANCE"/>
    <m/>
    <s v="KRW"/>
    <s v="Cash"/>
    <n v="-35593315"/>
    <s v="CASH KRW"/>
    <s v="OTHER"/>
    <n v="-35593315.046796203"/>
    <n v="6.9450000000000002E-4"/>
    <n v="-24719.5573"/>
    <n v="6.9945000000000001E-4"/>
    <n v="-2.6898999999999998E-3"/>
    <n v="-24895.744176749999"/>
    <n v="0"/>
    <n v="-17.290094330999999"/>
    <n v="6.9450000000000002E-4"/>
    <n v="0"/>
    <n v="11459.658299999999"/>
    <n v="0"/>
    <n v="0"/>
    <n v="1721123.3038999999"/>
    <n v="4005.8757999999998"/>
    <n v="0"/>
    <x v="0"/>
    <s v="Cash"/>
  </r>
  <r>
    <x v="0"/>
    <s v="CASH MYR"/>
    <s v="MYR CASH BALANCE"/>
    <m/>
    <s v="MYR"/>
    <s v="Cash"/>
    <n v="1191"/>
    <s v="CASH MYR"/>
    <s v="OTHER"/>
    <n v="1191"/>
    <n v="0.25679999999999997"/>
    <n v="305.84879999999998"/>
    <n v="0.236451038"/>
    <n v="3.328E-5"/>
    <n v="281.61318625799998"/>
    <n v="0"/>
    <n v="72.318266230999996"/>
    <n v="0.25679999999999997"/>
    <n v="0"/>
    <n v="-22245.2327"/>
    <n v="0"/>
    <n v="0"/>
    <n v="351847.74310000002"/>
    <n v="-1864.8001999999999"/>
    <n v="0"/>
    <x v="0"/>
    <s v="Cash"/>
  </r>
  <r>
    <x v="0"/>
    <s v="CASH PHP"/>
    <s v="PHP CASH BALANCE"/>
    <m/>
    <s v="PHP"/>
    <s v="Cash"/>
    <n v="0"/>
    <s v="CASH PHP"/>
    <s v="OTHER"/>
    <n v="0"/>
    <n v="1.7342E-2"/>
    <n v="0"/>
    <n v="1.7182902999999999E-2"/>
    <n v="0"/>
    <n v="0"/>
    <n v="0"/>
    <n v="0"/>
    <n v="1.7342E-2"/>
    <n v="0"/>
    <n v="-2847.9874"/>
    <n v="0"/>
    <n v="0"/>
    <n v="552905.07050000003"/>
    <n v="-1688.7764"/>
    <n v="0"/>
    <x v="0"/>
    <s v="Cash"/>
  </r>
  <r>
    <x v="0"/>
    <s v="CASH SGD"/>
    <s v="SGD CASH BALANCE"/>
    <m/>
    <s v="SGD"/>
    <s v="Cash"/>
    <n v="0"/>
    <s v="CASH SGD"/>
    <s v="OTHER"/>
    <n v="0"/>
    <n v="0.79049999999999998"/>
    <n v="0"/>
    <n v="0.77428399800000003"/>
    <n v="0"/>
    <n v="0"/>
    <n v="0"/>
    <n v="0"/>
    <n v="0.79049999999999998"/>
    <n v="0"/>
    <n v="-5219.2088999999996"/>
    <n v="0"/>
    <n v="0"/>
    <n v="309425.32809999998"/>
    <n v="4.6199000000000003"/>
    <n v="0"/>
    <x v="0"/>
    <s v="Cash"/>
  </r>
  <r>
    <x v="0"/>
    <s v="CASH THB"/>
    <s v="THB CASH BALANCE"/>
    <m/>
    <s v="THB"/>
    <s v="Cash"/>
    <n v="-848737.22"/>
    <s v="CASH THB"/>
    <s v="OTHER"/>
    <n v="-848737.21904879995"/>
    <n v="3.2211999999999998E-2"/>
    <n v="-27339.523300000001"/>
    <n v="3.0035599E-2"/>
    <n v="-2.9750000000000002E-3"/>
    <n v="-25492.330796294998"/>
    <n v="0"/>
    <n v="-821.15895961000001"/>
    <n v="3.2211999999999998E-2"/>
    <n v="0"/>
    <n v="-47681.642"/>
    <n v="0"/>
    <n v="0"/>
    <n v="977263.81550000003"/>
    <n v="0"/>
    <n v="0"/>
    <x v="0"/>
    <s v="Cash"/>
  </r>
  <r>
    <x v="0"/>
    <s v="CASH TWD"/>
    <s v="TWD CASH BALANCE"/>
    <m/>
    <s v="TWD"/>
    <s v="Cash"/>
    <n v="0"/>
    <s v="CASH TWD"/>
    <s v="OTHER"/>
    <n v="0"/>
    <n v="3.1926000000000003E-2"/>
    <n v="0"/>
    <n v="3.2510809000000002E-2"/>
    <n v="0"/>
    <n v="0"/>
    <n v="0"/>
    <n v="0"/>
    <n v="3.1926000000000003E-2"/>
    <n v="0"/>
    <n v="47729.228900000002"/>
    <n v="0"/>
    <n v="0"/>
    <n v="3007748.3802"/>
    <n v="3426.8986"/>
    <n v="0"/>
    <x v="0"/>
    <s v="Cash"/>
  </r>
  <r>
    <x v="0"/>
    <s v="CASH USD"/>
    <s v="USD CASH BALANCE"/>
    <m/>
    <s v="USD"/>
    <s v="Cash"/>
    <n v="78169.61"/>
    <s v="CASH USD"/>
    <s v="OTHER"/>
    <n v="78169.61"/>
    <n v="1"/>
    <n v="78169.61"/>
    <n v="0"/>
    <n v="8.5061700000000004E-3"/>
    <n v="0"/>
    <n v="0"/>
    <n v="0"/>
    <n v="1"/>
    <n v="0"/>
    <n v="0"/>
    <n v="0"/>
    <n v="0"/>
    <n v="0"/>
    <n v="0"/>
    <n v="0"/>
    <x v="0"/>
    <s v="Cash"/>
  </r>
  <r>
    <x v="0"/>
    <s v="CASH USD"/>
    <s v="USD CASH BALANCE"/>
    <m/>
    <s v="USD"/>
    <s v="Cash"/>
    <n v="120207.9276"/>
    <s v="CASH USD"/>
    <s v="OTHER"/>
    <n v="120207.9276"/>
    <n v="1"/>
    <n v="120207.9276"/>
    <n v="1"/>
    <n v="1.3080649999999999E-2"/>
    <n v="120207.9276"/>
    <n v="0"/>
    <n v="120207.9276"/>
    <n v="1"/>
    <n v="0"/>
    <n v="0"/>
    <n v="-606.70000000000005"/>
    <n v="104933.91"/>
    <n v="914589.11"/>
    <n v="5.4000000000000003E-3"/>
    <n v="0"/>
    <x v="0"/>
    <s v="Cash"/>
  </r>
  <r>
    <x v="0"/>
    <s v="CASH VND"/>
    <s v="VND CASH BALANCE"/>
    <m/>
    <s v="VND"/>
    <s v="Cash"/>
    <n v="1.4746999999999999"/>
    <s v="CASH VND"/>
    <s v="OTHER"/>
    <n v="2.6057952900000001"/>
    <n v="3.8376E-5"/>
    <n v="1E-4"/>
    <n v="3.8278000000000002E-5"/>
    <n v="0"/>
    <n v="5.6449000000000001E-5"/>
    <n v="0"/>
    <n v="2.0000000000000001E-9"/>
    <n v="3.8376E-5"/>
    <n v="0"/>
    <n v="119.68940000000001"/>
    <n v="0"/>
    <n v="0"/>
    <n v="200662.8585"/>
    <n v="-59.971299999999999"/>
    <n v="0"/>
    <x v="0"/>
    <s v="Cash"/>
  </r>
  <r>
    <x v="0"/>
    <s v="300308 CH EQUITY"/>
    <s v="ZHONGJI INNOLIGHT CO LTD-A"/>
    <s v="CNE100001CY9"/>
    <s v="CNY"/>
    <s v="Stock"/>
    <n v="900"/>
    <n v="300308"/>
    <s v="LONG"/>
    <n v="480600"/>
    <n v="534"/>
    <n v="70037.838000000003"/>
    <n v="514.39657779300001"/>
    <n v="7.6213000000000001E-3"/>
    <n v="462956.92001369997"/>
    <n v="70037.838000000003"/>
    <n v="67466.711953596998"/>
    <n v="0.14573"/>
    <n v="0"/>
    <n v="2571.1260000000002"/>
    <n v="0"/>
    <n v="0"/>
    <n v="0"/>
    <n v="1876.6265000000001"/>
    <n v="7.6213000000000001E-3"/>
    <x v="1"/>
    <s v="Information Technology"/>
  </r>
  <r>
    <x v="0"/>
    <s v="ANTO LN EQUITY"/>
    <s v="ANTOFAGASTA PLC"/>
    <s v="GB0000456144"/>
    <s v="GBP"/>
    <s v="Stock"/>
    <n v="1965"/>
    <s v="ANTO"/>
    <s v="LONG"/>
    <n v="83866.199970329995"/>
    <n v="4268"/>
    <n v="113068.4108"/>
    <n v="603.03836647100002"/>
    <n v="1.230375E-2"/>
    <n v="11849.703901155"/>
    <n v="113068.4108"/>
    <n v="15975.770799537"/>
    <n v="1.3482000000000001"/>
    <n v="0"/>
    <n v="97092.64"/>
    <n v="0"/>
    <n v="841.14200000000005"/>
    <n v="0"/>
    <n v="153264.443"/>
    <n v="1.230375E-2"/>
    <x v="2"/>
    <s v="Materials"/>
  </r>
  <r>
    <x v="0"/>
    <s v="1109 HK EQUITY"/>
    <s v="CHINA RESOURCES LAND LTD"/>
    <s v="KYG2108Y1052"/>
    <s v="HKD"/>
    <s v="Stock"/>
    <n v="34000"/>
    <n v="1109"/>
    <s v="LONG"/>
    <n v="1080520"/>
    <n v="31.78"/>
    <n v="138112.06640000001"/>
    <n v="25.7"/>
    <n v="1.5028919999999999E-2"/>
    <n v="873800"/>
    <n v="138112.06640000001"/>
    <n v="111689.11599999999"/>
    <n v="0.12781999999999999"/>
    <n v="0"/>
    <n v="26422.950400000002"/>
    <n v="0"/>
    <n v="13231.0815"/>
    <n v="0"/>
    <n v="17664.4339"/>
    <n v="1.5028919999999999E-2"/>
    <x v="1"/>
    <s v="Real Estate"/>
  </r>
  <r>
    <x v="0"/>
    <s v="1299 HK EQUITY"/>
    <s v="AIA GROUP LTD"/>
    <s v="HK0000069689"/>
    <s v="HKD"/>
    <s v="Stock"/>
    <n v="12988"/>
    <n v="1299"/>
    <s v="LONG"/>
    <n v="1127358.40009388"/>
    <n v="86.8"/>
    <n v="144098.95069999999"/>
    <n v="63.8"/>
    <n v="1.5680389999999999E-2"/>
    <n v="828634.4"/>
    <n v="144098.95069999999"/>
    <n v="105916.049008"/>
    <n v="0.12781999999999999"/>
    <n v="0"/>
    <n v="38182.901700000002"/>
    <n v="0"/>
    <n v="1602.6224999999999"/>
    <n v="0"/>
    <n v="32999.107900000003"/>
    <n v="1.5680389999999999E-2"/>
    <x v="1"/>
    <s v="Financials"/>
  </r>
  <r>
    <x v="0"/>
    <s v="1810 HK EQUITY"/>
    <s v="XIAOMI CORP-CLASS B"/>
    <s v="KYG9830T1067"/>
    <s v="HKD"/>
    <s v="Stock"/>
    <n v="35600"/>
    <n v="1810"/>
    <s v="LONG"/>
    <n v="1242440"/>
    <n v="34.9"/>
    <n v="158808.6808"/>
    <n v="54.245546564999998"/>
    <n v="1.7281060000000001E-2"/>
    <n v="1931141.457714"/>
    <n v="158808.6808"/>
    <n v="246838.50112500301"/>
    <n v="0.12781999999999999"/>
    <n v="0"/>
    <n v="-88029.820300000007"/>
    <n v="0"/>
    <n v="0"/>
    <n v="0"/>
    <n v="-36398.680500000002"/>
    <n v="1.7281060000000001E-2"/>
    <x v="1"/>
    <s v="Information Technology"/>
  </r>
  <r>
    <x v="0"/>
    <s v="2018 HK EQUITY"/>
    <s v="AAC TECHNOLOGIES HOLDINGS IN"/>
    <s v="KYG2953R1149"/>
    <s v="HKD"/>
    <s v="Stock"/>
    <n v="18000"/>
    <n v="2018"/>
    <s v="LONG"/>
    <n v="672120"/>
    <n v="37.340000000000003"/>
    <n v="85910.378400000001"/>
    <n v="42.999893116000003"/>
    <n v="9.3484999999999992E-3"/>
    <n v="773998.07608799997"/>
    <n v="85910.378400000001"/>
    <n v="98932.434085568006"/>
    <n v="0.12781999999999999"/>
    <n v="0"/>
    <n v="-13022.055700000001"/>
    <n v="0"/>
    <n v="0"/>
    <n v="0"/>
    <n v="-8439.7250000000004"/>
    <n v="9.3484999999999992E-3"/>
    <x v="1"/>
    <s v="Information Technology"/>
  </r>
  <r>
    <x v="0"/>
    <s v="2209 HK EQUITY"/>
    <s v="YESASIA HOLDINGS LTD"/>
    <s v="HK0000748381"/>
    <s v="HKD"/>
    <s v="Stock"/>
    <n v="103000"/>
    <n v="2209"/>
    <s v="LONG"/>
    <n v="334750"/>
    <n v="3.25"/>
    <n v="42787.745000000003"/>
    <n v="5.0952574290000001"/>
    <n v="4.6560300000000002E-3"/>
    <n v="524811.51518700004"/>
    <n v="42787.745000000003"/>
    <n v="67081.407871201998"/>
    <n v="0.12781999999999999"/>
    <n v="0"/>
    <n v="-24293.662899999999"/>
    <n v="0"/>
    <n v="0"/>
    <n v="0"/>
    <n v="-7029.6608999999999"/>
    <n v="4.6560300000000002E-3"/>
    <x v="1"/>
    <s v="Consumer Discretionary"/>
  </r>
  <r>
    <x v="0"/>
    <s v="2318 HK EQUITY"/>
    <s v="PING AN INSURANCE GROUP CO-H"/>
    <s v="CNE1000003X6"/>
    <s v="HKD"/>
    <s v="Stock"/>
    <n v="12000"/>
    <n v="2318"/>
    <s v="LONG"/>
    <n v="816000"/>
    <n v="68"/>
    <n v="104301.12"/>
    <n v="50.449240656000001"/>
    <n v="1.1349720000000001E-2"/>
    <n v="605390.88787199999"/>
    <n v="104301.12"/>
    <n v="77381.063287798999"/>
    <n v="0.12781999999999999"/>
    <n v="0"/>
    <n v="26920.056700000001"/>
    <n v="0"/>
    <n v="2522.1327000000001"/>
    <n v="0"/>
    <n v="12210.038399999999"/>
    <n v="1.1349720000000001E-2"/>
    <x v="1"/>
    <s v="Financials"/>
  </r>
  <r>
    <x v="0"/>
    <s v="2333 HK EQUITY"/>
    <s v="GREAT WALL MOTOR CO LTD-H"/>
    <s v="CNE100000338"/>
    <s v="HKD"/>
    <s v="Stock"/>
    <n v="47000"/>
    <n v="2333"/>
    <s v="LONG"/>
    <n v="604420"/>
    <n v="12.86"/>
    <n v="77256.964399999997"/>
    <n v="15.5"/>
    <n v="8.4068600000000004E-3"/>
    <n v="728500"/>
    <n v="77256.964399999997"/>
    <n v="93116.87"/>
    <n v="0.12781999999999999"/>
    <n v="0"/>
    <n v="-15859.9056"/>
    <n v="0"/>
    <n v="6008.7516999999998"/>
    <n v="0"/>
    <n v="-9554.6319000000003"/>
    <n v="8.4068600000000004E-3"/>
    <x v="1"/>
    <s v="Consumer Discretionary"/>
  </r>
  <r>
    <x v="0"/>
    <s v="2382 HK EQUITY"/>
    <s v="SUNNY OPTICAL TECH"/>
    <s v="KYG8586D1097"/>
    <s v="HKD"/>
    <s v="Stock"/>
    <n v="11819"/>
    <n v="2382"/>
    <s v="LONG"/>
    <n v="688456.75011735002"/>
    <n v="58.25"/>
    <n v="87998.541800000006"/>
    <n v="87.1"/>
    <n v="9.5757199999999994E-3"/>
    <n v="1029434.9"/>
    <n v="87998.541800000006"/>
    <n v="131582.36891799999"/>
    <n v="0.12781999999999999"/>
    <n v="0"/>
    <n v="-43583.827100000002"/>
    <n v="0"/>
    <n v="0"/>
    <n v="0"/>
    <n v="-29873.9843"/>
    <n v="9.5757199999999994E-3"/>
    <x v="1"/>
    <s v="Information Technology"/>
  </r>
  <r>
    <x v="0"/>
    <s v="2601 HK EQUITY"/>
    <s v="CHINA PACIFIC INSURANCE GR-H"/>
    <s v="CNE1000009Q7"/>
    <s v="HKD"/>
    <s v="Stock"/>
    <n v="25600"/>
    <n v="2601"/>
    <s v="LONG"/>
    <n v="920064.00015646999"/>
    <n v="35.94"/>
    <n v="117602.5805"/>
    <n v="24.2"/>
    <n v="1.279714E-2"/>
    <n v="619520"/>
    <n v="117602.5805"/>
    <n v="79187.046400000007"/>
    <n v="0.12781999999999999"/>
    <n v="0"/>
    <n v="38415.534099999997"/>
    <n v="0"/>
    <n v="8701.5944999999992"/>
    <n v="0"/>
    <n v="41952.795400000003"/>
    <n v="1.279714E-2"/>
    <x v="1"/>
    <s v="Financials"/>
  </r>
  <r>
    <x v="0"/>
    <s v="3690 HK EQUITY"/>
    <s v="MEITUAN-CLASS B"/>
    <s v="KYG596691041"/>
    <s v="HKD"/>
    <s v="Stock"/>
    <n v="11600"/>
    <n v="3690"/>
    <s v="LONG"/>
    <n v="941340"/>
    <n v="81.150000000000006"/>
    <n v="120322.0788"/>
    <n v="168.3"/>
    <n v="1.309307E-2"/>
    <n v="1952280"/>
    <n v="120322.0788"/>
    <n v="249540.4296"/>
    <n v="0.12781999999999999"/>
    <n v="0"/>
    <n v="-129218.3508"/>
    <n v="0"/>
    <n v="0"/>
    <n v="0"/>
    <n v="-55062.943800000001"/>
    <n v="1.309307E-2"/>
    <x v="1"/>
    <s v="Consumer Discretionary"/>
  </r>
  <r>
    <x v="0"/>
    <s v="388 HK EQUITY"/>
    <s v="HONG KONG EXCHANGES &amp; CLEAR"/>
    <s v="HK0388045442"/>
    <s v="HKD"/>
    <s v="Stock"/>
    <n v="4100"/>
    <n v="388"/>
    <s v="LONG"/>
    <n v="1717900"/>
    <n v="419"/>
    <n v="219581.978"/>
    <n v="356.39190765199999"/>
    <n v="2.3894220000000001E-2"/>
    <n v="1461206.8213732"/>
    <n v="219581.978"/>
    <n v="186771.45590792201"/>
    <n v="0.12781999999999999"/>
    <n v="0"/>
    <n v="32810.522100000002"/>
    <n v="0"/>
    <n v="5521.8239999999996"/>
    <n v="0"/>
    <n v="31719.3282"/>
    <n v="2.3894220000000001E-2"/>
    <x v="1"/>
    <s v="Financials"/>
  </r>
  <r>
    <x v="0"/>
    <s v="700 HK EQUITY"/>
    <s v="TENCENT HOLDINGS LTD"/>
    <s v="KYG875721634"/>
    <s v="HKD"/>
    <s v="Stock"/>
    <n v="12200"/>
    <n v="700"/>
    <s v="LONG"/>
    <n v="6319600"/>
    <n v="518"/>
    <n v="807771.272"/>
    <n v="513.09285682999996"/>
    <n v="8.7899130000000006E-2"/>
    <n v="6259732.8533260003"/>
    <n v="807771.272"/>
    <n v="800119.05331212899"/>
    <n v="0.12781999999999999"/>
    <n v="0"/>
    <n v="7652.2187000000004"/>
    <n v="0"/>
    <n v="0"/>
    <n v="0"/>
    <n v="71808.990099999995"/>
    <n v="8.7899130000000006E-2"/>
    <x v="1"/>
    <s v="Communication Services"/>
  </r>
  <r>
    <x v="0"/>
    <s v="780 HK EQUITY"/>
    <s v="TONGCHENG TRAVEL HOLDINGS LT"/>
    <s v="KYG8918W1069"/>
    <s v="HKD"/>
    <s v="Stock"/>
    <n v="28759"/>
    <n v="780"/>
    <s v="LONG"/>
    <n v="594160.94038491999"/>
    <n v="20.66"/>
    <n v="75945.651400000002"/>
    <n v="20.05"/>
    <n v="8.2641699999999995E-3"/>
    <n v="576617.94999999995"/>
    <n v="75945.651400000002"/>
    <n v="73703.306368999998"/>
    <n v="0.12781999999999999"/>
    <n v="0"/>
    <n v="2242.3449999999998"/>
    <n v="0"/>
    <n v="1655.6039000000001"/>
    <n v="0"/>
    <n v="22107.766299999999"/>
    <n v="8.2641699999999995E-3"/>
    <x v="1"/>
    <s v="Consumer Discretionary"/>
  </r>
  <r>
    <x v="0"/>
    <s v="9888 HK EQUITY"/>
    <s v="BAIDU INC-CLASS A"/>
    <s v="KYG070341048"/>
    <s v="HKD"/>
    <s v="Stock"/>
    <n v="6000"/>
    <n v="9888"/>
    <s v="LONG"/>
    <n v="742200"/>
    <n v="123.7"/>
    <n v="94868.004000000001"/>
    <n v="98.807228332999998"/>
    <n v="1.0323239999999999E-2"/>
    <n v="592843.36999799998"/>
    <n v="94868.004000000001"/>
    <n v="75777.239553143998"/>
    <n v="0.12781999999999999"/>
    <n v="0"/>
    <n v="19090.7644"/>
    <n v="0"/>
    <n v="0"/>
    <n v="0"/>
    <n v="13829.8964"/>
    <n v="1.0323239999999999E-2"/>
    <x v="1"/>
    <s v="Communication Services"/>
  </r>
  <r>
    <x v="0"/>
    <s v="9961 HK EQUITY"/>
    <s v="TRIP.COM GROUP LTD"/>
    <s v="KYG9066F1019"/>
    <s v="HKD"/>
    <s v="Stock"/>
    <n v="2100"/>
    <n v="9961"/>
    <s v="LONG"/>
    <n v="863940"/>
    <n v="411.4"/>
    <n v="110428.81080000001"/>
    <n v="459.94132155"/>
    <n v="1.2016519999999999E-2"/>
    <n v="965876.77525499999"/>
    <n v="110428.81080000001"/>
    <n v="123458.369413094"/>
    <n v="0.12781999999999999"/>
    <n v="0"/>
    <n v="-13029.5586"/>
    <n v="0"/>
    <n v="372.5455"/>
    <n v="0"/>
    <n v="123.41849999999999"/>
    <n v="1.2016519999999999E-2"/>
    <x v="1"/>
    <s v="Consumer Discretionary"/>
  </r>
  <r>
    <x v="0"/>
    <s v="9987 HK EQUITY"/>
    <s v="YUM CHINA HOLDINGS INC"/>
    <s v="US98850P1093"/>
    <s v="HKD"/>
    <s v="Stock"/>
    <n v="1950"/>
    <n v="9987"/>
    <s v="LONG"/>
    <n v="844740"/>
    <n v="433.2"/>
    <n v="107974.66680000001"/>
    <n v="371.51735892900001"/>
    <n v="1.174946E-2"/>
    <n v="724458.84991154994"/>
    <n v="107974.66680000001"/>
    <n v="92600.330195693998"/>
    <n v="0.12781999999999999"/>
    <n v="0"/>
    <n v="15374.336600000001"/>
    <n v="0"/>
    <n v="884.75340000000006"/>
    <n v="0"/>
    <n v="-7086.5043999999998"/>
    <n v="1.174946E-2"/>
    <x v="1"/>
    <s v="Consumer Discretionary"/>
  </r>
  <r>
    <x v="0"/>
    <s v="ARTO IJ EQUITY"/>
    <s v="BANK JAGO TBK PT"/>
    <s v="ID1000136708"/>
    <s v="IDR"/>
    <s v="Stock"/>
    <n v="470700"/>
    <s v="ARTO"/>
    <s v="LONG"/>
    <n v="748412999.83212996"/>
    <n v="1590"/>
    <n v="44582.962399999997"/>
    <n v="1972.444797954"/>
    <n v="4.8513799999999998E-3"/>
    <n v="928429766.39694703"/>
    <n v="44582.962399999997"/>
    <n v="55306.561184266"/>
    <n v="5.9570000000000001E-5"/>
    <n v="0"/>
    <n v="-10723.5988"/>
    <n v="0"/>
    <n v="0"/>
    <n v="0"/>
    <n v="-3702.0581999999999"/>
    <n v="4.8513799999999998E-3"/>
    <x v="3"/>
    <s v="Financials"/>
  </r>
  <r>
    <x v="0"/>
    <s v="MAPI IJ EQUITY"/>
    <s v="MITRA ADIPERKASA TBK PT"/>
    <s v="ID1000099807"/>
    <s v="IDR"/>
    <s v="Stock"/>
    <n v="601000"/>
    <s v="MAPI"/>
    <s v="LONG"/>
    <n v="805340000"/>
    <n v="1340"/>
    <n v="47974.103799999997"/>
    <n v="1560.7955999999999"/>
    <n v="5.2203900000000001E-3"/>
    <n v="938038155.60000002"/>
    <n v="47974.103799999997"/>
    <n v="55878.932929092"/>
    <n v="5.9570000000000001E-5"/>
    <n v="0"/>
    <n v="-7904.8290999999999"/>
    <n v="0"/>
    <n v="861.97789999999998"/>
    <n v="0"/>
    <n v="-19317.097399999999"/>
    <n v="5.2203900000000001E-3"/>
    <x v="3"/>
    <s v="Consumer Discretionary"/>
  </r>
  <r>
    <x v="0"/>
    <s v="APTUS IN EQUITY"/>
    <s v="APTUS VALUE HOUSING FINANCE"/>
    <s v="INE852O01025"/>
    <s v="INR"/>
    <s v="Stock"/>
    <n v="16730"/>
    <s v="APTUS"/>
    <s v="LONG"/>
    <n v="4082119.9963609902"/>
    <n v="244"/>
    <n v="44870.663"/>
    <n v="302.38202059999998"/>
    <n v="4.8826800000000004E-3"/>
    <n v="5058851.2046379996"/>
    <n v="44870.663"/>
    <n v="55606.892441381002"/>
    <n v="1.0992E-2"/>
    <n v="0"/>
    <n v="-10736.2294"/>
    <n v="0"/>
    <n v="0"/>
    <n v="0"/>
    <n v="-2043.3514"/>
    <n v="4.8826800000000004E-3"/>
    <x v="4"/>
    <s v="Financials"/>
  </r>
  <r>
    <x v="0"/>
    <s v="AVL IN EQUITY"/>
    <s v="ADITYA VISION LTD"/>
    <s v="INE679V01027"/>
    <s v="INR"/>
    <s v="Stock"/>
    <n v="7360"/>
    <s v="AVL"/>
    <s v="LONG"/>
    <n v="3558192.0032751099"/>
    <n v="483.45"/>
    <n v="39111.646500000003"/>
    <n v="423.280817813"/>
    <n v="4.2560100000000002E-3"/>
    <n v="3115346.8191036801"/>
    <n v="39111.646500000003"/>
    <n v="34243.892235587999"/>
    <n v="1.0992E-2"/>
    <n v="0"/>
    <n v="4867.7542000000003"/>
    <n v="0"/>
    <n v="177.39"/>
    <n v="0"/>
    <n v="5707.6976999999997"/>
    <n v="4.2560100000000002E-3"/>
    <x v="4"/>
    <s v="Consumer Discretionary"/>
  </r>
  <r>
    <x v="0"/>
    <s v="BHARTI IN EQUITY"/>
    <s v="BHARTI AIRTEL LTD"/>
    <s v="INE397D01024"/>
    <s v="INR"/>
    <s v="Stock"/>
    <n v="2613"/>
    <s v="BHARTI"/>
    <s v="LONG"/>
    <n v="4910610.8988355203"/>
    <n v="1879.3"/>
    <n v="53977.434999999998"/>
    <n v="2034.9962866880001"/>
    <n v="5.8736500000000002E-3"/>
    <n v="5317445.2971157404"/>
    <n v="53977.434999999998"/>
    <n v="58449.358705895997"/>
    <n v="1.0992E-2"/>
    <n v="0"/>
    <n v="-4471.9237000000003"/>
    <n v="0"/>
    <n v="0"/>
    <n v="0"/>
    <n v="-1885.3802000000001"/>
    <n v="5.8736500000000002E-3"/>
    <x v="4"/>
    <s v="Communication Services"/>
  </r>
  <r>
    <x v="0"/>
    <s v="HDFCB IN EQUITY"/>
    <s v="HDFC BANK LIMITED"/>
    <s v="INE040A01034"/>
    <s v="INR"/>
    <s v="Stock"/>
    <n v="12744"/>
    <s v="HDFCB"/>
    <s v="LONG"/>
    <n v="11313485.9989083"/>
    <n v="887.75"/>
    <n v="124357.83809999999"/>
    <n v="1287.434276486"/>
    <n v="1.3532229999999999E-2"/>
    <n v="16407062.4195375"/>
    <n v="124357.83809999999"/>
    <n v="180346.43011555701"/>
    <n v="1.0992E-2"/>
    <n v="0"/>
    <n v="-55988.591999999997"/>
    <n v="0"/>
    <n v="113346.5977"/>
    <n v="0"/>
    <n v="-34159.892399999997"/>
    <n v="1.3532229999999999E-2"/>
    <x v="4"/>
    <s v="Financials"/>
  </r>
  <r>
    <x v="0"/>
    <s v="ICICIBC IN EQUITY"/>
    <s v="ICICI BANK LTD"/>
    <s v="INE090A01021"/>
    <s v="INR"/>
    <s v="Stock"/>
    <n v="6941"/>
    <s v="ICICIBC"/>
    <s v="LONG"/>
    <n v="9570944.8962882105"/>
    <n v="1378.9"/>
    <n v="105203.8263"/>
    <n v="1243.95"/>
    <n v="1.144795E-2"/>
    <n v="8634256.9499999993"/>
    <n v="105203.8263"/>
    <n v="94907.752394399999"/>
    <n v="1.0992E-2"/>
    <n v="0"/>
    <n v="10296.073899999999"/>
    <n v="0"/>
    <n v="1579.7153000000001"/>
    <n v="0"/>
    <n v="19089.826099999998"/>
    <n v="1.144795E-2"/>
    <x v="4"/>
    <s v="Financials"/>
  </r>
  <r>
    <x v="0"/>
    <s v="INFO IN EQUITY"/>
    <s v="INFOSYS LTD"/>
    <s v="INE009A01021"/>
    <s v="INR"/>
    <s v="Stock"/>
    <n v="2934"/>
    <s v="INFO"/>
    <s v="LONG"/>
    <n v="3814493.4042940298"/>
    <n v="1300.0999999999999"/>
    <n v="41928.911500000002"/>
    <n v="1560.329673533"/>
    <n v="4.5625700000000002E-3"/>
    <n v="4578007.2621458201"/>
    <n v="41928.911500000002"/>
    <n v="50321.455825507001"/>
    <n v="1.0992E-2"/>
    <n v="0"/>
    <n v="-8392.5444000000007"/>
    <n v="0"/>
    <n v="0"/>
    <n v="0"/>
    <n v="-3030.6251999999999"/>
    <n v="4.5625700000000002E-3"/>
    <x v="4"/>
    <s v="Information Technology"/>
  </r>
  <r>
    <x v="0"/>
    <s v="IXIGO IN EQUITY"/>
    <s v="LE TRAVENUES TECHNOLOGY LTD"/>
    <s v="INE0HV901016"/>
    <s v="INR"/>
    <s v="Stock"/>
    <n v="44215"/>
    <s v="IXIGO"/>
    <s v="LONG"/>
    <n v="7532467.4035662301"/>
    <n v="170.36"/>
    <n v="82796.881699999998"/>
    <n v="155.980740779"/>
    <n v="9.0097000000000007E-3"/>
    <n v="6896688.4535434796"/>
    <n v="82796.881699999998"/>
    <n v="75808.399481350003"/>
    <n v="1.0992E-2"/>
    <n v="0"/>
    <n v="6988.4822000000004"/>
    <n v="0"/>
    <n v="0"/>
    <n v="0"/>
    <n v="113374.84699999999"/>
    <n v="9.0097000000000007E-3"/>
    <x v="4"/>
    <s v="Consumer Discretionary"/>
  </r>
  <r>
    <x v="0"/>
    <s v="LEMONTRE IN EQUITY"/>
    <s v="LEMON TREE HOTELS LTD"/>
    <s v="INE970X01018"/>
    <s v="INR"/>
    <s v="Stock"/>
    <n v="97365"/>
    <s v="LEMONTRE"/>
    <s v="LONG"/>
    <n v="11067479.5487627"/>
    <n v="113.67"/>
    <n v="121653.7352"/>
    <n v="124.748290109"/>
    <n v="1.323798E-2"/>
    <n v="12146117.2664627"/>
    <n v="121653.7352"/>
    <n v="133510.12099295901"/>
    <n v="1.0992E-2"/>
    <n v="0"/>
    <n v="-11856.3858"/>
    <n v="0"/>
    <n v="0"/>
    <n v="0"/>
    <n v="42622.140200000002"/>
    <n v="1.323798E-2"/>
    <x v="4"/>
    <s v="Consumer Discretionary"/>
  </r>
  <r>
    <x v="0"/>
    <s v="LODHA IN EQUITY"/>
    <s v="MACROTECH DEVELOPERS LTD"/>
    <s v="INE670K01029"/>
    <s v="INR"/>
    <s v="Stock"/>
    <n v="10081"/>
    <s v="LODHA"/>
    <s v="LONG"/>
    <n v="9962548.2532751095"/>
    <n v="988.25"/>
    <n v="109508.33040000001"/>
    <n v="1080.5016067710001"/>
    <n v="1.1916349999999999E-2"/>
    <n v="10892536.697858401"/>
    <n v="109508.33040000001"/>
    <n v="119730.76338285999"/>
    <n v="1.0992E-2"/>
    <n v="0"/>
    <n v="-10222.433000000001"/>
    <n v="0"/>
    <n v="536.15949999999998"/>
    <n v="0"/>
    <n v="18026.729899999998"/>
    <n v="1.1916349999999999E-2"/>
    <x v="4"/>
    <s v="Real Estate"/>
  </r>
  <r>
    <x v="0"/>
    <s v="MM IN EQUITY"/>
    <s v="MAHINDRA &amp; MAHINDRA LTD"/>
    <s v="INE101A01026"/>
    <s v="INR"/>
    <s v="Stock"/>
    <n v="3071"/>
    <s v="MM"/>
    <s v="LONG"/>
    <n v="10433415.402110601"/>
    <n v="3397.4"/>
    <n v="114684.1021"/>
    <n v="2712.9111013080001"/>
    <n v="1.2479560000000001E-2"/>
    <n v="8331349.9921168601"/>
    <n v="114684.1021"/>
    <n v="91578.199113348994"/>
    <n v="1.0992E-2"/>
    <n v="0"/>
    <n v="23105.902999999998"/>
    <n v="0"/>
    <n v="1599.0612000000001"/>
    <n v="0"/>
    <n v="27318.809600000001"/>
    <n v="1.2479560000000001E-2"/>
    <x v="4"/>
    <s v="Consumer Discretionary"/>
  </r>
  <r>
    <x v="0"/>
    <s v="MMFS IN EQUITY"/>
    <s v="MAHINDRA &amp; MAHINDRA FINANCIAL SERVICES"/>
    <s v="INE774D01024"/>
    <s v="INR"/>
    <s v="Stock"/>
    <n v="24235"/>
    <s v="MMFS"/>
    <s v="LONG"/>
    <n v="9071160.4985444006"/>
    <n v="374.3"/>
    <n v="99710.196200000006"/>
    <n v="262.52869319400003"/>
    <n v="1.0850149999999999E-2"/>
    <n v="6362382.8795565898"/>
    <n v="99710.196200000006"/>
    <n v="69935.312612085996"/>
    <n v="1.0992E-2"/>
    <n v="0"/>
    <n v="29774.883600000001"/>
    <n v="0"/>
    <n v="3853.7622000000001"/>
    <n v="0"/>
    <n v="40670.803099999997"/>
    <n v="1.0850149999999999E-2"/>
    <x v="4"/>
    <s v="Financials"/>
  </r>
  <r>
    <x v="0"/>
    <s v="PHNX IN EQUITY"/>
    <s v="PHOENIX MILLS LTD"/>
    <s v="INE211B01039"/>
    <s v="INR"/>
    <s v="Stock"/>
    <n v="6187"/>
    <s v="PHNX"/>
    <s v="LONG"/>
    <n v="10261758.1968704"/>
    <n v="1658.6"/>
    <n v="112797.2461"/>
    <n v="1582.038255235"/>
    <n v="1.227424E-2"/>
    <n v="9788070.6851389408"/>
    <n v="112797.2461"/>
    <n v="107590.472971047"/>
    <n v="1.0992E-2"/>
    <n v="0"/>
    <n v="5206.7731999999996"/>
    <n v="0"/>
    <n v="248.06200000000001"/>
    <n v="0"/>
    <n v="5706.7379000000001"/>
    <n v="1.227424E-2"/>
    <x v="4"/>
    <s v="Real Estate"/>
  </r>
  <r>
    <x v="0"/>
    <s v="POLYCAB IN EQUITY"/>
    <s v="POLYCAB INDIA LTD"/>
    <s v="INE455K01017"/>
    <s v="INR"/>
    <s v="Stock"/>
    <n v="1054"/>
    <s v="POLYCAB"/>
    <s v="LONG"/>
    <n v="9075467.0032751095"/>
    <n v="8610.5"/>
    <n v="99757.533299999996"/>
    <n v="5008.75"/>
    <n v="1.08553E-2"/>
    <n v="5279222.5"/>
    <n v="99757.533299999996"/>
    <n v="58029.21372"/>
    <n v="1.0992E-2"/>
    <n v="0"/>
    <n v="41728.319499999998"/>
    <n v="0"/>
    <n v="0"/>
    <n v="0"/>
    <n v="52472.891000000003"/>
    <n v="1.08553E-2"/>
    <x v="4"/>
    <s v="Industrials"/>
  </r>
  <r>
    <x v="0"/>
    <s v="SAMHI IN EQUITY"/>
    <s v="SAMHI HOTELS LTD"/>
    <s v="INE08U801020"/>
    <s v="INR"/>
    <s v="Stock"/>
    <n v="51021"/>
    <s v="SAMHI"/>
    <s v="LONG"/>
    <n v="8290912.5"/>
    <n v="162.5"/>
    <n v="91133.710200000001"/>
    <n v="145.31503676200001"/>
    <n v="9.9168799999999994E-3"/>
    <n v="7414118.4906339999"/>
    <n v="91133.710200000001"/>
    <n v="81495.990449049001"/>
    <n v="1.0992E-2"/>
    <n v="0"/>
    <n v="9637.7198000000008"/>
    <n v="0"/>
    <n v="0"/>
    <n v="0"/>
    <n v="45575.0579"/>
    <n v="9.9168799999999994E-3"/>
    <x v="4"/>
    <s v="Consumer Discretionary"/>
  </r>
  <r>
    <x v="0"/>
    <s v="SKIPPER IN EQUITY"/>
    <s v="SKIPPER LTD"/>
    <s v="INE439E01022"/>
    <s v="INR"/>
    <s v="Stock"/>
    <n v="21622"/>
    <s v="SKIPPER"/>
    <s v="LONG"/>
    <n v="7921219.6961426502"/>
    <n v="366.35"/>
    <n v="87070.046900000001"/>
    <n v="392.987527054"/>
    <n v="9.4746899999999992E-3"/>
    <n v="8497176.3099615797"/>
    <n v="87070.046900000001"/>
    <n v="93400.961999097999"/>
    <n v="1.0992E-2"/>
    <n v="0"/>
    <n v="-6330.9151000000002"/>
    <n v="0"/>
    <n v="33.451999999999998"/>
    <n v="0"/>
    <n v="26417.6613"/>
    <n v="9.4746899999999992E-3"/>
    <x v="4"/>
    <s v="Industrials"/>
  </r>
  <r>
    <x v="0"/>
    <s v="000270 KS EQUITY"/>
    <s v="KIA CORP"/>
    <s v="KR7000270009"/>
    <s v="KRW"/>
    <s v="Stock"/>
    <n v="1481"/>
    <n v="270"/>
    <s v="LONG"/>
    <n v="305086000"/>
    <n v="206000"/>
    <n v="211882.22700000001"/>
    <n v="99932.733755933994"/>
    <n v="2.3056360000000001E-2"/>
    <n v="148000378.69253799"/>
    <n v="211882.22700000001"/>
    <n v="102786.26300196799"/>
    <n v="6.9450000000000002E-4"/>
    <n v="0"/>
    <n v="109095.96400000001"/>
    <n v="0"/>
    <n v="0"/>
    <n v="0"/>
    <n v="30688.463"/>
    <n v="2.3056360000000001E-2"/>
    <x v="5"/>
    <s v="Consumer Discretionary"/>
  </r>
  <r>
    <x v="0"/>
    <s v="000660 KS EQUITY"/>
    <s v="SK HYNIX INC"/>
    <s v="KR7000660001"/>
    <s v="KRW"/>
    <s v="Stock"/>
    <n v="1403"/>
    <n v="660"/>
    <s v="LONG"/>
    <n v="1491389000"/>
    <n v="1063000"/>
    <n v="1035769.6605"/>
    <n v="198900"/>
    <n v="0.11270919"/>
    <n v="279056700"/>
    <n v="1035769.6605"/>
    <n v="193804.87815"/>
    <n v="6.9450000000000002E-4"/>
    <n v="0"/>
    <n v="841964.78240000003"/>
    <n v="0"/>
    <n v="2472.5936999999999"/>
    <n v="0"/>
    <n v="398319.8137"/>
    <n v="0.11270919"/>
    <x v="5"/>
    <s v="Information Technology"/>
  </r>
  <r>
    <x v="0"/>
    <s v="039030 KS EQUITY"/>
    <s v="EO TECHNICS CO LTD"/>
    <s v="KR7039030002"/>
    <s v="KRW"/>
    <s v="Stock"/>
    <n v="346"/>
    <n v="39030"/>
    <s v="LONG"/>
    <n v="144282000"/>
    <n v="417000"/>
    <n v="100203.849"/>
    <n v="362884.72832372098"/>
    <n v="1.090387E-2"/>
    <n v="125558116.000007"/>
    <n v="100203.849"/>
    <n v="87200.111562004997"/>
    <n v="6.9450000000000002E-4"/>
    <n v="0"/>
    <n v="13003.7374"/>
    <n v="0"/>
    <n v="0"/>
    <n v="0"/>
    <n v="0"/>
    <n v="1.090387E-2"/>
    <x v="5"/>
    <s v="Information Technology"/>
  </r>
  <r>
    <x v="0"/>
    <s v="138040 KS EQUITY"/>
    <s v="MERITZ FINANCIAL GROUP INC"/>
    <s v="KR7138040001"/>
    <s v="KRW"/>
    <s v="Stock"/>
    <n v="1173"/>
    <n v="138040"/>
    <s v="LONG"/>
    <n v="149440200"/>
    <n v="127400"/>
    <n v="103786.21890000001"/>
    <n v="113047.314339508"/>
    <n v="1.129369E-2"/>
    <n v="132604499.72024199"/>
    <n v="103786.21890000001"/>
    <n v="92093.825055709007"/>
    <n v="6.9450000000000002E-4"/>
    <n v="0"/>
    <n v="11692.3938"/>
    <n v="0"/>
    <n v="0"/>
    <n v="0"/>
    <n v="5290.6180999999997"/>
    <n v="1.129369E-2"/>
    <x v="5"/>
    <s v="Financials"/>
  </r>
  <r>
    <x v="0"/>
    <s v="140860 KS EQUITY"/>
    <s v="PARK SYSTEMS CORP"/>
    <s v="KR7140860008"/>
    <s v="KRW"/>
    <s v="Stock"/>
    <n v="596"/>
    <n v="140860"/>
    <s v="LONG"/>
    <n v="173436000"/>
    <n v="291000"/>
    <n v="120451.302"/>
    <n v="202475.29128209499"/>
    <n v="1.310713E-2"/>
    <n v="120675273.604128"/>
    <n v="120451.302"/>
    <n v="83808.977518066997"/>
    <n v="6.9450000000000002E-4"/>
    <n v="0"/>
    <n v="36642.324500000002"/>
    <n v="0"/>
    <n v="0"/>
    <n v="0"/>
    <n v="35108.890200000002"/>
    <n v="1.310713E-2"/>
    <x v="5"/>
    <s v="Information Technology"/>
  </r>
  <r>
    <x v="0"/>
    <s v="035420 KS EQUITY"/>
    <s v="NAVER CORP"/>
    <s v="KR7035420009"/>
    <s v="KRW"/>
    <s v="Stock"/>
    <n v="595"/>
    <n v="35420"/>
    <s v="LONG"/>
    <n v="152022499.92800501"/>
    <n v="255500"/>
    <n v="105579.6262"/>
    <n v="214000"/>
    <n v="1.148884E-2"/>
    <n v="127330000"/>
    <n v="105579.6262"/>
    <n v="88430.684999999998"/>
    <n v="6.9450000000000002E-4"/>
    <n v="0"/>
    <n v="17148.941200000001"/>
    <n v="0"/>
    <n v="1086.7883999999999"/>
    <n v="0"/>
    <n v="12866.231299999999"/>
    <n v="1.148884E-2"/>
    <x v="5"/>
    <s v="Communication Services"/>
  </r>
  <r>
    <x v="0"/>
    <s v="373220 KS EQUITY"/>
    <s v="LG ENERGY SOLUTION"/>
    <s v="KR7373220003"/>
    <s v="KRW"/>
    <s v="Stock"/>
    <n v="196"/>
    <n v="373220"/>
    <s v="LONG"/>
    <n v="83594000"/>
    <n v="426500"/>
    <n v="58056.033000000003"/>
    <n v="359632.29213485803"/>
    <n v="6.3174700000000004E-3"/>
    <n v="70487929.258432105"/>
    <n v="58056.033000000003"/>
    <n v="48953.866869981"/>
    <n v="6.9450000000000002E-4"/>
    <n v="0"/>
    <n v="9102.1661000000004"/>
    <n v="0"/>
    <n v="0"/>
    <n v="0"/>
    <n v="8851.9791000000005"/>
    <n v="6.3174700000000004E-3"/>
    <x v="5"/>
    <s v="Industrials"/>
  </r>
  <r>
    <x v="0"/>
    <s v="058470 KS EQUITY"/>
    <s v="LEENO INDUSTRIAL INC"/>
    <s v="KR7058470006"/>
    <s v="KRW"/>
    <s v="Stock"/>
    <n v="1294"/>
    <n v="58470"/>
    <s v="LONG"/>
    <n v="138846200"/>
    <n v="107300"/>
    <n v="96428.685899999997"/>
    <n v="43220.712396702002"/>
    <n v="1.049307E-2"/>
    <n v="55927601.841332301"/>
    <n v="96428.685899999997"/>
    <n v="38841.719478804996"/>
    <n v="6.9450000000000002E-4"/>
    <n v="0"/>
    <n v="57586.966399999998"/>
    <n v="0"/>
    <n v="0"/>
    <n v="0"/>
    <n v="106130.6314"/>
    <n v="1.049307E-2"/>
    <x v="5"/>
    <s v="Information Technology"/>
  </r>
  <r>
    <x v="0"/>
    <s v="ECOSHOP MK EQUITY"/>
    <s v="ECO-SHOP MARKETING BHD"/>
    <s v="MYL5337OO000"/>
    <s v="MYR"/>
    <s v="Stock"/>
    <n v="167800"/>
    <s v="ECOSHOP"/>
    <s v="LONG"/>
    <n v="270158"/>
    <n v="1.61"/>
    <n v="69376.574399999998"/>
    <n v="1.551297817"/>
    <n v="7.5493399999999999E-3"/>
    <n v="260307.77369259999"/>
    <n v="69376.574399999998"/>
    <n v="66847.036284260001"/>
    <n v="0.25679999999999997"/>
    <n v="0"/>
    <n v="2529.5381000000002"/>
    <n v="0"/>
    <n v="578.44200000000001"/>
    <n v="0"/>
    <n v="-278.10829999999999"/>
    <n v="7.5493399999999999E-3"/>
    <x v="6"/>
    <s v="Consumer Staples"/>
  </r>
  <r>
    <x v="0"/>
    <s v="CEB PM EQUITY"/>
    <s v="CEBU AIR INC"/>
    <s v="PHY1234G1032"/>
    <s v="PHP"/>
    <s v="Stock"/>
    <n v="170400"/>
    <s v="CEB"/>
    <s v="LONG"/>
    <n v="6458159.9988467302"/>
    <n v="37.9"/>
    <n v="111997.41069999999"/>
    <n v="34.077845148000002"/>
    <n v="1.218721E-2"/>
    <n v="5806864.8132191999"/>
    <n v="111997.41069999999"/>
    <n v="100702.649590847"/>
    <n v="1.7342E-2"/>
    <n v="0"/>
    <n v="11294.7611"/>
    <n v="0"/>
    <n v="0"/>
    <n v="0"/>
    <n v="-830.95759999999996"/>
    <n v="1.218721E-2"/>
    <x v="7"/>
    <s v="Industrials"/>
  </r>
  <r>
    <x v="0"/>
    <s v="SM PM EQUITY"/>
    <s v="SM INVESTMENTS CORP"/>
    <s v="PHY806761029"/>
    <s v="PHP"/>
    <s v="Stock"/>
    <n v="4395"/>
    <s v="SM"/>
    <s v="LONG"/>
    <n v="3098474.9971168302"/>
    <n v="705"/>
    <n v="53733.753400000001"/>
    <n v="825.45016982200002"/>
    <n v="5.8471399999999998E-3"/>
    <n v="3627853.4963676902"/>
    <n v="53733.753400000001"/>
    <n v="62914.235334008001"/>
    <n v="1.7342E-2"/>
    <n v="0"/>
    <n v="-9180.4819000000007"/>
    <n v="0"/>
    <n v="0"/>
    <n v="0"/>
    <n v="-6558.4186"/>
    <n v="5.8471399999999998E-3"/>
    <x v="7"/>
    <s v="Industrials"/>
  </r>
  <r>
    <x v="0"/>
    <s v="SMPH PM EQUITY"/>
    <s v="SM PRIME HOLDINGS INC"/>
    <s v="PHY8076N1120"/>
    <s v="PHP"/>
    <s v="Stock"/>
    <n v="141142"/>
    <s v="SMPH"/>
    <s v="LONG"/>
    <n v="3034552.9985007499"/>
    <n v="21.5"/>
    <n v="52625.218099999998"/>
    <n v="23.915292440999998"/>
    <n v="5.7265099999999998E-3"/>
    <n v="3375452.2057076199"/>
    <n v="52625.218099999998"/>
    <n v="58537.092151381999"/>
    <n v="1.7342E-2"/>
    <n v="0"/>
    <n v="-5911.8739999999998"/>
    <n v="0"/>
    <n v="0"/>
    <n v="0"/>
    <n v="-4991.6022000000003"/>
    <n v="5.7265099999999998E-3"/>
    <x v="7"/>
    <s v="Real Estate"/>
  </r>
  <r>
    <x v="0"/>
    <s v="DBS SP EQUITY"/>
    <s v="DBS GROUP HOLDINGS LTD"/>
    <s v="SG1L01001701"/>
    <s v="SGD"/>
    <s v="Stock"/>
    <n v="2300"/>
    <s v="DBS SP EQUITY"/>
    <s v="LONG"/>
    <n v="131376"/>
    <n v="57.12"/>
    <n v="103852.728"/>
    <n v="44.480669317999997"/>
    <n v="1.1300930000000001E-2"/>
    <n v="102305.5394314"/>
    <n v="103852.728"/>
    <n v="80872.528920522003"/>
    <n v="0.79049999999999998"/>
    <n v="0"/>
    <n v="22980.199100000002"/>
    <n v="0"/>
    <n v="2561.2199999999998"/>
    <n v="0"/>
    <n v="23312.729899999998"/>
    <n v="1.1300930000000001E-2"/>
    <x v="8"/>
    <s v="Financials"/>
  </r>
  <r>
    <x v="0"/>
    <s v="CPALL/F TB EQUITY"/>
    <s v="CP ALL PCL-FOREIGN"/>
    <s v="TH0737010Y16"/>
    <s v="THB"/>
    <s v="Stock"/>
    <n v="49500"/>
    <s v="CPALL"/>
    <s v="LONG"/>
    <n v="2561625"/>
    <n v="51.75"/>
    <n v="82515.064499999993"/>
    <n v="51.661357979999998"/>
    <n v="8.9790300000000007E-3"/>
    <n v="2557237.2200099998"/>
    <n v="82515.064499999993"/>
    <n v="82373.725330961999"/>
    <n v="3.2211999999999998E-2"/>
    <n v="0"/>
    <n v="141.33920000000001"/>
    <n v="0"/>
    <n v="0"/>
    <n v="0"/>
    <n v="-2574.5583000000001"/>
    <n v="8.9790300000000007E-3"/>
    <x v="9"/>
    <s v="Consumer Staples"/>
  </r>
  <r>
    <x v="0"/>
    <s v="MINT/F TB EQUITY"/>
    <s v="MINOR INTERNATIONAL PCL-FOR"/>
    <s v="TH0128B10Z09"/>
    <s v="THB"/>
    <s v="Stock"/>
    <n v="178720"/>
    <s v="MINT"/>
    <s v="LONG"/>
    <n v="4646719.9987582304"/>
    <n v="26"/>
    <n v="149680.1446"/>
    <n v="27.500577495000002"/>
    <n v="1.6287719999999999E-2"/>
    <n v="4914903.2099064002"/>
    <n v="149680.1446"/>
    <n v="158318.86219750499"/>
    <n v="3.2211999999999998E-2"/>
    <n v="0"/>
    <n v="-8638.7175999999999"/>
    <n v="0"/>
    <n v="2411.2615000000001"/>
    <n v="0"/>
    <n v="-16359.548699999999"/>
    <n v="1.6287719999999999E-2"/>
    <x v="9"/>
    <s v="Consumer Discretionary"/>
  </r>
  <r>
    <x v="0"/>
    <s v="2301 TT EQUITY"/>
    <s v="LITE-ON TECHNOLOGY CORP"/>
    <s v="TW0002301009"/>
    <s v="TWD"/>
    <s v="Stock"/>
    <n v="24000"/>
    <n v="2301"/>
    <s v="LONG"/>
    <n v="4152000"/>
    <n v="173"/>
    <n v="132556.75200000001"/>
    <n v="169.02172037299999"/>
    <n v="1.442441E-2"/>
    <n v="4056521.288952"/>
    <n v="132556.75200000001"/>
    <n v="129508.49867108199"/>
    <n v="3.1926000000000003E-2"/>
    <n v="0"/>
    <n v="3048.2532999999999"/>
    <n v="0"/>
    <n v="0"/>
    <n v="0"/>
    <n v="1355.2854"/>
    <n v="1.442441E-2"/>
    <x v="10"/>
    <s v="Information Technology"/>
  </r>
  <r>
    <x v="0"/>
    <s v="2308 TT EQUITY"/>
    <s v="DELTA ELECTRONICS INC"/>
    <s v="TW0002308004"/>
    <s v="TWD"/>
    <s v="Stock"/>
    <n v="3937"/>
    <n v="2308"/>
    <s v="LONG"/>
    <n v="5629910.0012528999"/>
    <n v="1430"/>
    <n v="179740.5067"/>
    <n v="479.87017854099997"/>
    <n v="1.9558800000000001E-2"/>
    <n v="1889248.8929159101"/>
    <n v="179740.5067"/>
    <n v="60316.160155234"/>
    <n v="3.1926000000000003E-2"/>
    <n v="0"/>
    <n v="119424.3465"/>
    <n v="0"/>
    <n v="6466.8986999999997"/>
    <n v="0"/>
    <n v="172255.40760000001"/>
    <n v="1.9558800000000001E-2"/>
    <x v="10"/>
    <s v="Information Technology"/>
  </r>
  <r>
    <x v="0"/>
    <s v="2330 TT EQUITY"/>
    <s v="TAIWAN SEMICONDUCTOR MANUFAC"/>
    <s v="TW0002330008"/>
    <s v="TWD"/>
    <s v="Stock"/>
    <n v="16550"/>
    <n v="2330"/>
    <s v="LONG"/>
    <n v="33017250"/>
    <n v="1995"/>
    <n v="1054108.7235000001"/>
    <n v="988"/>
    <n v="0.11470479"/>
    <n v="16351400"/>
    <n v="1054108.7235000001"/>
    <n v="522034.79639999999"/>
    <n v="3.1926000000000003E-2"/>
    <n v="0"/>
    <n v="532073.92709999997"/>
    <n v="0"/>
    <n v="15535.247499999999"/>
    <n v="0"/>
    <n v="324028.8198"/>
    <n v="0.11470479"/>
    <x v="10"/>
    <s v="Information Technology"/>
  </r>
  <r>
    <x v="0"/>
    <s v="2454 TT EQUITY"/>
    <s v="MEDIATEK INC"/>
    <s v="TW0002454006"/>
    <s v="TWD"/>
    <s v="Stock"/>
    <n v="2491"/>
    <n v="2454"/>
    <s v="LONG"/>
    <n v="4844995.00093967"/>
    <n v="1945"/>
    <n v="154681.31039999999"/>
    <n v="1410"/>
    <n v="1.6831929999999998E-2"/>
    <n v="3512310"/>
    <n v="154681.31039999999"/>
    <n v="112134.00906"/>
    <n v="3.1926000000000003E-2"/>
    <n v="0"/>
    <n v="42547.301299999999"/>
    <n v="0"/>
    <n v="7902.8059000000003"/>
    <n v="0"/>
    <n v="-3016.4776999999999"/>
    <n v="1.6831929999999998E-2"/>
    <x v="10"/>
    <s v="Information Technology"/>
  </r>
  <r>
    <x v="0"/>
    <s v="2884 TT EQUITY"/>
    <s v="E.SUN FINANCIAL HOLDING CO"/>
    <s v="TW0002884004"/>
    <s v="TWD"/>
    <s v="Stock"/>
    <n v="107000"/>
    <n v="2884"/>
    <s v="LONG"/>
    <n v="3755700"/>
    <n v="35.1"/>
    <n v="119904.4782"/>
    <n v="32.824441770999996"/>
    <n v="1.3047629999999999E-2"/>
    <n v="3512215.2694970001"/>
    <n v="119904.4782"/>
    <n v="112130.984693961"/>
    <n v="3.1926000000000003E-2"/>
    <n v="0"/>
    <n v="7773.4934999999996"/>
    <n v="0"/>
    <n v="0"/>
    <n v="0"/>
    <n v="1887.8028999999999"/>
    <n v="1.3047629999999999E-2"/>
    <x v="10"/>
    <s v="Financials"/>
  </r>
  <r>
    <x v="0"/>
    <s v="5904 TT EQUITY"/>
    <s v="POYA INTERNATIONAL CO LTD"/>
    <s v="TW0005904007"/>
    <s v="TWD"/>
    <s v="Stock"/>
    <n v="3486"/>
    <n v="5904"/>
    <s v="LONG"/>
    <n v="1763915.99949884"/>
    <n v="506"/>
    <n v="56314.782200000001"/>
    <n v="500.826850095"/>
    <n v="6.1279999999999998E-3"/>
    <n v="1745882.39943117"/>
    <n v="56314.782200000001"/>
    <n v="55739.041484239999"/>
    <n v="3.1926000000000003E-2"/>
    <n v="0"/>
    <n v="575.74069999999995"/>
    <n v="0"/>
    <n v="4829.1587"/>
    <n v="0"/>
    <n v="-10489.585800000001"/>
    <n v="6.1279999999999998E-3"/>
    <x v="10"/>
    <s v="Consumer Discretionary"/>
  </r>
  <r>
    <x v="0"/>
    <s v="6223 TT EQUITY"/>
    <s v="MPI CORP"/>
    <s v="TW0006223001"/>
    <s v="TWD"/>
    <s v="Stock"/>
    <n v="1500"/>
    <n v="6223"/>
    <s v="LONG"/>
    <n v="4417500"/>
    <n v="2945"/>
    <n v="141033.10500000001"/>
    <n v="672.52738750000003"/>
    <n v="1.5346780000000001E-2"/>
    <n v="1008791.08125"/>
    <n v="141033.10500000001"/>
    <n v="32206.664059988001"/>
    <n v="3.1926000000000003E-2"/>
    <n v="0"/>
    <n v="108826.4409"/>
    <n v="0"/>
    <n v="4090.0001999999999"/>
    <n v="0"/>
    <n v="179528.62729999999"/>
    <n v="1.5346780000000001E-2"/>
    <x v="10"/>
    <s v="Information Technology"/>
  </r>
  <r>
    <x v="0"/>
    <s v="7769 TT EQUITY"/>
    <s v="HON PRECISION INC"/>
    <s v="TW0007769002"/>
    <s v="TWD"/>
    <s v="Stock"/>
    <n v="1033"/>
    <n v="7769"/>
    <s v="LONG"/>
    <n v="5020380.0006264504"/>
    <n v="4860"/>
    <n v="160280.6519"/>
    <n v="2147.1142292029999"/>
    <n v="1.744124E-2"/>
    <n v="2217968.99876669"/>
    <n v="160280.6519"/>
    <n v="70810.878254626004"/>
    <n v="3.1926000000000003E-2"/>
    <n v="0"/>
    <n v="89469.7736"/>
    <n v="0"/>
    <n v="0"/>
    <n v="0"/>
    <n v="40381.541100000002"/>
    <n v="1.744124E-2"/>
    <x v="10"/>
    <s v="Information Technology"/>
  </r>
  <r>
    <x v="0"/>
    <s v="KARO US EQUITY"/>
    <s v="KAROOOOO LTD"/>
    <s v="SGXZ19450089"/>
    <s v="USD"/>
    <s v="Stock"/>
    <n v="1858"/>
    <s v="KARO"/>
    <s v="LONG"/>
    <n v="87734.76"/>
    <n v="47.22"/>
    <n v="87734.76"/>
    <n v="42.929713843999998"/>
    <n v="9.5470199999999998E-3"/>
    <n v="79763.408322151998"/>
    <n v="87734.76"/>
    <n v="79763.408322151998"/>
    <n v="1"/>
    <n v="0"/>
    <n v="7971.3517000000002"/>
    <n v="0"/>
    <n v="3232.5"/>
    <n v="0"/>
    <n v="20528.998299999999"/>
    <n v="9.5470199999999998E-3"/>
    <x v="8"/>
    <s v="Information Technology"/>
  </r>
  <r>
    <x v="0"/>
    <s v="MMYT US EQUITY"/>
    <s v="MAKEMYTRIP LTD"/>
    <s v="MU0295S00016"/>
    <s v="USD"/>
    <s v="Stock"/>
    <n v="933"/>
    <s v="MMYT"/>
    <s v="LONG"/>
    <n v="52686.51"/>
    <n v="56.47"/>
    <n v="52686.51"/>
    <n v="92.679305556000003"/>
    <n v="5.73318E-3"/>
    <n v="86469.792083748005"/>
    <n v="52686.51"/>
    <n v="86469.792083748005"/>
    <n v="1"/>
    <n v="0"/>
    <n v="-33783.282099999997"/>
    <n v="0"/>
    <n v="0"/>
    <n v="0"/>
    <n v="-4412.5779000000002"/>
    <n v="5.73318E-3"/>
    <x v="4"/>
    <s v="Consumer Discretionary"/>
  </r>
  <r>
    <x v="0"/>
    <s v="SE US EQUITY"/>
    <s v="SEA LTD-ADR"/>
    <s v="US81141R1005"/>
    <s v="USD"/>
    <s v="Stock"/>
    <n v="1186"/>
    <s v="SE"/>
    <s v="LONG"/>
    <n v="128621.7"/>
    <n v="108.45"/>
    <n v="128621.7"/>
    <n v="128.62793600800001"/>
    <n v="1.399621E-2"/>
    <n v="152552.73210548799"/>
    <n v="128621.7"/>
    <n v="152552.73210548799"/>
    <n v="1"/>
    <n v="0"/>
    <n v="-23931.0321"/>
    <n v="0"/>
    <n v="0"/>
    <n v="0"/>
    <n v="40707.772100000002"/>
    <n v="1.399621E-2"/>
    <x v="8"/>
    <s v="Communication Services"/>
  </r>
  <r>
    <x v="0"/>
    <s v="NLG VN EQUITY"/>
    <s v="NAM LONG INVESTMENT CORP"/>
    <s v="VN000000NLG1"/>
    <s v="VND"/>
    <s v="Stock"/>
    <n v="83774"/>
    <s v="NLG"/>
    <s v="LONG"/>
    <n v="2333105899.5205302"/>
    <n v="27850"/>
    <n v="89535.271999999997"/>
    <n v="27078.139427401002"/>
    <n v="9.7429500000000002E-3"/>
    <n v="2268444052.3910899"/>
    <n v="89535.271999999997"/>
    <n v="87053.808954560998"/>
    <n v="3.8376E-5"/>
    <n v="0"/>
    <n v="2481.4630999999999"/>
    <n v="0"/>
    <n v="1321.3241"/>
    <n v="0"/>
    <n v="1364.0422000000001"/>
    <n v="9.7429500000000002E-3"/>
    <x v="11"/>
    <s v="Real Estate"/>
  </r>
  <r>
    <x v="0"/>
    <s v="FRT VN EQUITY"/>
    <s v="FPT DIGITAL RETAIL JSC"/>
    <s v="VN000000FRT7"/>
    <s v="VND"/>
    <s v="Stock"/>
    <n v="11586"/>
    <s v="FRT"/>
    <s v="LONG"/>
    <n v="1958034000.4169199"/>
    <n v="169000"/>
    <n v="75141.512799999997"/>
    <n v="172080.32416376099"/>
    <n v="8.1766600000000005E-3"/>
    <n v="1993722635.7613299"/>
    <n v="75141.512799999997"/>
    <n v="76511.099869976999"/>
    <n v="3.8376E-5"/>
    <n v="0"/>
    <n v="-1369.5871"/>
    <n v="0"/>
    <n v="18065.271700000001"/>
    <n v="0"/>
    <n v="-560.70460000000003"/>
    <n v="8.1766600000000005E-3"/>
    <x v="11"/>
    <s v="Consumer Discretionary"/>
  </r>
  <r>
    <x v="0"/>
    <s v="VCB VN EQUITY"/>
    <s v="BANK FOR FOREIGN TRADE JSC"/>
    <s v="VN000000VCB4"/>
    <s v="VND"/>
    <s v="Stock"/>
    <n v="41894"/>
    <s v="VCB"/>
    <s v="LONG"/>
    <n v="2718920598.8117499"/>
    <n v="64900"/>
    <n v="104341.2969"/>
    <n v="64785.544850582999"/>
    <n v="1.1354090000000001E-2"/>
    <n v="2714125615.9703202"/>
    <n v="104341.2969"/>
    <n v="104157.28463847699"/>
    <n v="3.8376E-5"/>
    <n v="0"/>
    <n v="184.01230000000001"/>
    <n v="0"/>
    <n v="0"/>
    <n v="0"/>
    <n v="0"/>
    <n v="1.1354090000000001E-2"/>
    <x v="11"/>
    <s v="Financials"/>
  </r>
  <r>
    <x v="0"/>
    <s v="CASH BDT"/>
    <s v="BDT CASH BALANCE"/>
    <m/>
    <s v="BDT"/>
    <s v="Cash"/>
    <n v="-0.02"/>
    <s v="CASH BDT"/>
    <s v="OTHER"/>
    <n v="-2.4441000000000001E-2"/>
    <n v="8.1829710000000007E-3"/>
    <n v="-2.0000000000000001E-4"/>
    <n v="0"/>
    <n v="0"/>
    <n v="0"/>
    <n v="0"/>
    <n v="0"/>
    <n v="8.1829710000000007E-3"/>
    <n v="0"/>
    <n v="0"/>
    <n v="0"/>
    <n v="0"/>
    <n v="-2.0000000000000001E-4"/>
    <n v="0"/>
    <n v="0"/>
    <x v="0"/>
    <s v="Cash"/>
  </r>
  <r>
    <x v="1"/>
    <s v="CASH AED"/>
    <s v="AED CASH BALANCE"/>
    <m/>
    <s v="AED"/>
    <s v="Cash"/>
    <n v="0"/>
    <s v="CASH AED"/>
    <s v="OTHER"/>
    <n v="0"/>
    <n v="0.27225701099999999"/>
    <n v="0"/>
    <n v="0.271851277"/>
    <n v="0"/>
    <n v="0"/>
    <n v="0"/>
    <n v="0"/>
    <n v="0.27225701099999999"/>
    <n v="0"/>
    <n v="-133.40180000000001"/>
    <n v="0"/>
    <n v="0"/>
    <n v="549529.55969999998"/>
    <n v="-448.84410000000003"/>
    <n v="0"/>
    <x v="0"/>
    <s v="Cash"/>
  </r>
  <r>
    <x v="1"/>
    <s v="CASH BRL"/>
    <s v="BRL CASH BALANCE"/>
    <m/>
    <s v="BRL"/>
    <s v="Cash"/>
    <n v="1153.4100000000001"/>
    <s v="CASH BRL"/>
    <s v="OTHER"/>
    <n v="1153.4098134000001"/>
    <n v="0.19511053"/>
    <n v="225.04239999999999"/>
    <n v="0"/>
    <n v="6.0800000000000002E-6"/>
    <n v="0"/>
    <n v="0"/>
    <n v="0"/>
    <n v="0.19511053"/>
    <n v="0"/>
    <n v="0"/>
    <n v="0"/>
    <n v="0"/>
    <n v="0"/>
    <n v="0"/>
    <n v="0"/>
    <x v="0"/>
    <s v="Cash"/>
  </r>
  <r>
    <x v="1"/>
    <s v="CASH BRL"/>
    <s v="BRL CASH BALANCE"/>
    <m/>
    <s v="BRL"/>
    <s v="Cash"/>
    <n v="48530.57"/>
    <s v="CASH BRL"/>
    <s v="OTHER"/>
    <n v="48530.569826239996"/>
    <n v="0.19511053"/>
    <n v="9468.8251999999993"/>
    <n v="0.18139324900000001"/>
    <n v="2.5569999999999998E-4"/>
    <n v="8803.1177681219997"/>
    <n v="0"/>
    <n v="1717.580973391"/>
    <n v="0.19511053"/>
    <n v="0"/>
    <n v="95.143699999999995"/>
    <n v="0"/>
    <n v="487.72750000000002"/>
    <n v="763324.00589999999"/>
    <n v="11037.3429"/>
    <n v="0"/>
    <x v="0"/>
    <s v="Cash"/>
  </r>
  <r>
    <x v="1"/>
    <s v="CASH CNY"/>
    <s v="CNY CASH BALANCE"/>
    <m/>
    <s v="CNY"/>
    <s v="Cash"/>
    <n v="0"/>
    <s v="CASH CNY"/>
    <s v="OTHER"/>
    <n v="0"/>
    <n v="0.14573"/>
    <n v="0"/>
    <n v="0.139871573"/>
    <n v="0"/>
    <n v="0"/>
    <n v="0"/>
    <n v="0"/>
    <n v="0.14573"/>
    <n v="0"/>
    <n v="-5426.4636"/>
    <n v="0"/>
    <n v="0"/>
    <n v="356743.2525"/>
    <n v="-3301.3649"/>
    <n v="0"/>
    <x v="0"/>
    <s v="Cash"/>
  </r>
  <r>
    <x v="1"/>
    <s v="CASH EGP"/>
    <s v="EGP CASH BALANCE"/>
    <m/>
    <s v="EGP"/>
    <s v="Cash"/>
    <n v="0"/>
    <s v="CASH EGP"/>
    <s v="OTHER"/>
    <n v="0"/>
    <n v="2.0857840999999998E-2"/>
    <n v="0"/>
    <n v="2.1225089999999999E-2"/>
    <n v="0"/>
    <n v="0"/>
    <n v="0"/>
    <n v="0"/>
    <n v="2.0857840999999998E-2"/>
    <n v="0"/>
    <n v="-5212.5378000000001"/>
    <n v="0"/>
    <n v="0"/>
    <n v="181175.28339999999"/>
    <n v="-3032.4009999999998"/>
    <n v="0"/>
    <x v="0"/>
    <s v="Cash"/>
  </r>
  <r>
    <x v="1"/>
    <s v="CASH EUR"/>
    <s v="EUR CASH BALANCE"/>
    <m/>
    <s v="EUR"/>
    <s v="Cash"/>
    <n v="77172.03"/>
    <s v="CASH EUR"/>
    <s v="OTHER"/>
    <n v="77172.029969519994"/>
    <n v="1.1812"/>
    <n v="91155.601800000004"/>
    <n v="1.183666152"/>
    <n v="2.4616400000000002E-3"/>
    <n v="91345.919792129003"/>
    <n v="0"/>
    <n v="107897.80045846201"/>
    <n v="1.1812"/>
    <n v="0"/>
    <n v="573.94939999999997"/>
    <n v="3.5400000000000001E-2"/>
    <n v="0"/>
    <n v="646510.57819999999"/>
    <n v="-7388.5159000000003"/>
    <n v="0"/>
    <x v="0"/>
    <s v="Cash"/>
  </r>
  <r>
    <x v="1"/>
    <s v="CASH GBP"/>
    <s v="GBP CASH BALANCE"/>
    <m/>
    <s v="GBP"/>
    <s v="Cash"/>
    <n v="-1.1499999999999999"/>
    <s v="CASH GBP"/>
    <s v="OTHER"/>
    <n v="-1.1499777499999999"/>
    <n v="1.3482000000000001"/>
    <n v="-1.5504"/>
    <n v="1.3490980290000001"/>
    <n v="-4.0000000000000001E-8"/>
    <n v="-1.5514627329999999"/>
    <n v="0"/>
    <n v="-2.0916820569999999"/>
    <n v="1.3482000000000001"/>
    <n v="0"/>
    <n v="164.05330000000001"/>
    <n v="-3.9367000000000001"/>
    <n v="0"/>
    <n v="-38517.709900000002"/>
    <n v="-2311.8481999999999"/>
    <n v="0"/>
    <x v="0"/>
    <s v="Cash"/>
  </r>
  <r>
    <x v="1"/>
    <s v="CASH HKD"/>
    <s v="HKD CASH BALANCE"/>
    <m/>
    <s v="HKD"/>
    <s v="Cash"/>
    <n v="-2.0000000000000001E-4"/>
    <s v="CASH HKD"/>
    <s v="OTHER"/>
    <n v="0"/>
    <n v="0.12781999999999999"/>
    <n v="0"/>
    <n v="0.12817999199999999"/>
    <n v="0"/>
    <n v="-2.5636E-5"/>
    <n v="0"/>
    <n v="-3.2770000000000001E-6"/>
    <n v="0.12781999999999999"/>
    <n v="0"/>
    <n v="-4151.5645000000004"/>
    <n v="0"/>
    <n v="0"/>
    <n v="6523729.6940000001"/>
    <n v="-3996.4378000000002"/>
    <n v="0"/>
    <x v="0"/>
    <s v="Cash"/>
  </r>
  <r>
    <x v="1"/>
    <s v="CASH IDR"/>
    <s v="IDR CASH BALANCE"/>
    <m/>
    <s v="IDR"/>
    <s v="Cash"/>
    <n v="-1E-4"/>
    <s v="CASH IDR"/>
    <s v="OTHER"/>
    <n v="0"/>
    <n v="5.9570000000000001E-5"/>
    <n v="0"/>
    <n v="5.9596000000000003E-5"/>
    <n v="0"/>
    <n v="-6E-9"/>
    <n v="0"/>
    <n v="0"/>
    <n v="5.9570000000000001E-5"/>
    <n v="0"/>
    <n v="102.87560000000001"/>
    <n v="0"/>
    <n v="0"/>
    <n v="724247.53269999998"/>
    <n v="-358.23399999999998"/>
    <n v="0"/>
    <x v="0"/>
    <s v="Cash"/>
  </r>
  <r>
    <x v="1"/>
    <s v="CASH INR"/>
    <s v="INR CASH BALANCE"/>
    <m/>
    <s v="INR"/>
    <s v="Cash"/>
    <n v="0"/>
    <s v="CASH INR"/>
    <s v="OTHER"/>
    <n v="0"/>
    <n v="1.0992E-2"/>
    <n v="0"/>
    <n v="1.1075758999999999E-2"/>
    <n v="0"/>
    <n v="0"/>
    <n v="0"/>
    <n v="0"/>
    <n v="1.0992E-2"/>
    <n v="0"/>
    <n v="8089.9053999999996"/>
    <n v="0"/>
    <n v="0"/>
    <n v="5091434.1151999999"/>
    <n v="-18838.106599999999"/>
    <n v="0"/>
    <x v="0"/>
    <s v="Cash"/>
  </r>
  <r>
    <x v="1"/>
    <s v="CASH KRW"/>
    <s v="KRW CASH BALANCE"/>
    <m/>
    <s v="KRW"/>
    <s v="Cash"/>
    <n v="12980090"/>
    <s v="CASH KRW"/>
    <s v="OTHER"/>
    <n v="12980089.9928005"/>
    <n v="6.9450000000000002E-4"/>
    <n v="9014.6725000000006"/>
    <n v="0"/>
    <n v="2.4343999999999999E-4"/>
    <n v="0"/>
    <n v="0"/>
    <n v="0"/>
    <n v="6.9450000000000002E-4"/>
    <n v="0"/>
    <n v="0"/>
    <n v="0"/>
    <n v="0"/>
    <n v="0"/>
    <n v="0"/>
    <n v="0"/>
    <x v="0"/>
    <s v="Cash"/>
  </r>
  <r>
    <x v="1"/>
    <s v="CASH KRW"/>
    <s v="KRW CASH BALANCE"/>
    <m/>
    <s v="KRW"/>
    <s v="Cash"/>
    <n v="-155003145"/>
    <s v="CASH KRW"/>
    <s v="OTHER"/>
    <n v="-155003144.9964"/>
    <n v="6.9450000000000002E-4"/>
    <n v="-107649.6842"/>
    <n v="6.8503599999999998E-4"/>
    <n v="-2.9070599999999999E-3"/>
    <n v="-106182.73443822"/>
    <n v="0"/>
    <n v="-73.743909067000004"/>
    <n v="6.9450000000000002E-4"/>
    <n v="0"/>
    <n v="-6152.1518999999998"/>
    <n v="0"/>
    <n v="0"/>
    <n v="2293864.1194000002"/>
    <n v="-4266.9441999999999"/>
    <n v="0"/>
    <x v="0"/>
    <s v="Cash"/>
  </r>
  <r>
    <x v="1"/>
    <s v="CASH MXN"/>
    <s v="MXN CASH BALANCE"/>
    <m/>
    <s v="MXN"/>
    <s v="Cash"/>
    <n v="0"/>
    <s v="CASH MXN"/>
    <s v="OTHER"/>
    <n v="0"/>
    <n v="5.8039316000000001E-2"/>
    <n v="0"/>
    <n v="5.7829459999999999E-2"/>
    <n v="0"/>
    <n v="0"/>
    <n v="0"/>
    <n v="0"/>
    <n v="5.8039316000000001E-2"/>
    <n v="0"/>
    <n v="1105.0355"/>
    <n v="0"/>
    <n v="0"/>
    <n v="227698.06270000001"/>
    <n v="13018.9856"/>
    <n v="0"/>
    <x v="0"/>
    <s v="Cash"/>
  </r>
  <r>
    <x v="1"/>
    <s v="CASH MYR"/>
    <s v="MYR CASH BALANCE"/>
    <m/>
    <s v="MYR"/>
    <s v="Cash"/>
    <n v="2738.5"/>
    <s v="CASH MYR"/>
    <s v="OTHER"/>
    <n v="2738.5"/>
    <n v="0.25679999999999997"/>
    <n v="703.24680000000001"/>
    <n v="0.235908488"/>
    <n v="1.8989999999999999E-5"/>
    <n v="646.03539438799999"/>
    <n v="0"/>
    <n v="165.90188927899999"/>
    <n v="0.25679999999999997"/>
    <n v="0"/>
    <n v="-22206.806499999999"/>
    <n v="0"/>
    <n v="0"/>
    <n v="492257.60879999999"/>
    <n v="-1395.5700999999999"/>
    <n v="0"/>
    <x v="0"/>
    <s v="Cash"/>
  </r>
  <r>
    <x v="1"/>
    <s v="CASH PHP"/>
    <s v="PHP CASH BALANCE"/>
    <m/>
    <s v="PHP"/>
    <s v="Cash"/>
    <n v="0"/>
    <s v="CASH PHP"/>
    <s v="OTHER"/>
    <n v="0"/>
    <n v="1.7342E-2"/>
    <n v="0"/>
    <n v="1.7232099000000001E-2"/>
    <n v="0"/>
    <n v="0"/>
    <n v="0"/>
    <n v="0"/>
    <n v="1.7342E-2"/>
    <n v="0"/>
    <n v="-961.40099999999995"/>
    <n v="0"/>
    <n v="0"/>
    <n v="967783.94149999996"/>
    <n v="-2836.2631000000001"/>
    <n v="0"/>
    <x v="0"/>
    <s v="Cash"/>
  </r>
  <r>
    <x v="1"/>
    <s v="CASH PLN"/>
    <s v="PLN CASH BALANCE"/>
    <m/>
    <s v="PLN"/>
    <s v="Cash"/>
    <n v="0.01"/>
    <s v="CASH PLN"/>
    <s v="OTHER"/>
    <n v="1.0006640000000001E-2"/>
    <n v="0.27981420299999998"/>
    <n v="2.8E-3"/>
    <n v="0.27029919600000002"/>
    <n v="0"/>
    <n v="2.702992E-3"/>
    <n v="0"/>
    <n v="7.5633600000000003E-4"/>
    <n v="0.27981420299999998"/>
    <n v="0"/>
    <n v="-21056.271199999999"/>
    <n v="0"/>
    <n v="0"/>
    <n v="941447.25100000005"/>
    <n v="0"/>
    <n v="0"/>
    <x v="0"/>
    <s v="Cash"/>
  </r>
  <r>
    <x v="1"/>
    <s v="CASH THB"/>
    <s v="THB CASH BALANCE"/>
    <m/>
    <s v="THB"/>
    <s v="Cash"/>
    <n v="0"/>
    <s v="CASH THB"/>
    <s v="OTHER"/>
    <n v="0"/>
    <n v="3.2211999999999998E-2"/>
    <n v="0"/>
    <n v="3.0211584999999999E-2"/>
    <n v="0"/>
    <n v="0"/>
    <n v="0"/>
    <n v="0"/>
    <n v="3.2211999999999998E-2"/>
    <n v="0"/>
    <n v="-40257.761100000003"/>
    <n v="0"/>
    <n v="0"/>
    <n v="1424476.7287000001"/>
    <n v="-5771.4282000000003"/>
    <n v="0"/>
    <x v="0"/>
    <s v="Cash"/>
  </r>
  <r>
    <x v="1"/>
    <s v="CASH TWD"/>
    <s v="TWD CASH BALANCE"/>
    <m/>
    <s v="TWD"/>
    <s v="Cash"/>
    <n v="0"/>
    <s v="CASH TWD"/>
    <s v="OTHER"/>
    <n v="0"/>
    <n v="3.1926000000000003E-2"/>
    <n v="0"/>
    <n v="3.2230214E-2"/>
    <n v="0"/>
    <n v="0"/>
    <n v="0"/>
    <n v="0"/>
    <n v="3.1926000000000003E-2"/>
    <n v="0"/>
    <n v="17316.448899999999"/>
    <n v="0"/>
    <n v="0"/>
    <n v="4735350.8713999996"/>
    <n v="7121.2493000000004"/>
    <n v="0"/>
    <x v="0"/>
    <s v="Cash"/>
  </r>
  <r>
    <x v="1"/>
    <s v="CASH USD"/>
    <s v="USD CASH BALANCE"/>
    <m/>
    <s v="USD"/>
    <s v="Cash"/>
    <n v="-29108.959999999999"/>
    <s v="CASH USD"/>
    <s v="OTHER"/>
    <n v="-29108.959999999999"/>
    <n v="1"/>
    <n v="-29108.959999999999"/>
    <n v="0"/>
    <n v="-7.8607999999999998E-4"/>
    <n v="0"/>
    <n v="0"/>
    <n v="0"/>
    <n v="1"/>
    <n v="0"/>
    <n v="0"/>
    <n v="0"/>
    <n v="0"/>
    <n v="0"/>
    <n v="0"/>
    <n v="0"/>
    <x v="0"/>
    <s v="Cash"/>
  </r>
  <r>
    <x v="1"/>
    <s v="CASH USD"/>
    <s v="USD CASH BALANCE"/>
    <m/>
    <s v="USD"/>
    <s v="Cash"/>
    <n v="195717.5944"/>
    <s v="CASH USD"/>
    <s v="OTHER"/>
    <n v="195717.5944"/>
    <n v="1"/>
    <n v="195717.5944"/>
    <n v="1"/>
    <n v="5.2853099999999997E-3"/>
    <n v="195717.5944"/>
    <n v="0"/>
    <n v="195717.5944"/>
    <n v="1"/>
    <n v="0"/>
    <n v="-6.9999999999999999E-4"/>
    <n v="-1293.8599999999999"/>
    <n v="271005.51"/>
    <n v="2034265.25"/>
    <n v="0"/>
    <n v="0"/>
    <x v="0"/>
    <s v="Cash"/>
  </r>
  <r>
    <x v="1"/>
    <s v="CASH VND"/>
    <s v="VND CASH BALANCE"/>
    <m/>
    <s v="VND"/>
    <s v="Cash"/>
    <n v="9.6699999999999994E-2"/>
    <s v="CASH VND"/>
    <s v="OTHER"/>
    <n v="0"/>
    <n v="3.8376E-5"/>
    <n v="0"/>
    <n v="3.8099999999999998E-5"/>
    <n v="0"/>
    <n v="3.6839999999999998E-6"/>
    <n v="0"/>
    <n v="0"/>
    <n v="3.8376E-5"/>
    <n v="0"/>
    <n v="2860.4472999999998"/>
    <n v="0"/>
    <n v="0"/>
    <n v="220326.6249"/>
    <n v="-249.2484"/>
    <n v="0"/>
    <x v="0"/>
    <s v="Cash"/>
  </r>
  <r>
    <x v="1"/>
    <s v="CASH ZAR"/>
    <s v="ZAR CASH BALANCE"/>
    <m/>
    <s v="ZAR"/>
    <s v="Cash"/>
    <n v="-545563.76"/>
    <s v="CASH ZAR"/>
    <s v="OTHER"/>
    <n v="-545563.75936254999"/>
    <n v="6.275E-2"/>
    <n v="-34234.125899999999"/>
    <n v="6.251661E-2"/>
    <n v="-9.2449000000000003E-4"/>
    <n v="-34106.796814054003"/>
    <n v="0"/>
    <n v="-2140.2015000820002"/>
    <n v="6.275E-2"/>
    <n v="0"/>
    <n v="772.94370000000004"/>
    <n v="0"/>
    <n v="0"/>
    <n v="8906.9313999999995"/>
    <n v="-43274.035400000001"/>
    <n v="0"/>
    <x v="0"/>
    <s v="Cash"/>
  </r>
  <r>
    <x v="1"/>
    <s v="ALDAR UH EQUITY"/>
    <s v="ALDAR PROPERTIES PJSC"/>
    <s v="AEA002001013"/>
    <s v="AED"/>
    <s v="Stock"/>
    <n v="121599"/>
    <s v="ALDAR"/>
    <s v="LONG"/>
    <n v="1313269.1998884799"/>
    <n v="10.8"/>
    <n v="357546.74699999997"/>
    <n v="8.7766796570000007"/>
    <n v="9.6554699999999993E-3"/>
    <n v="1067235.46961154"/>
    <n v="357546.74699999997"/>
    <n v="290562.33898961998"/>
    <n v="0.27225701099999999"/>
    <n v="0"/>
    <n v="66984.407999999996"/>
    <n v="0"/>
    <n v="0"/>
    <n v="0"/>
    <n v="17325.507699999998"/>
    <n v="9.6554699999999993E-3"/>
    <x v="12"/>
    <s v="Real Estate"/>
  </r>
  <r>
    <x v="1"/>
    <s v="SPINNEYS UH EQUITY"/>
    <s v="SPINNEYS 1961 HOLDING PLC"/>
    <s v="AEE01377S248"/>
    <s v="AED"/>
    <s v="Stock"/>
    <n v="440734"/>
    <s v="SPINNEYS"/>
    <s v="LONG"/>
    <n v="661100.99989307998"/>
    <n v="1.5"/>
    <n v="179989.38219999999"/>
    <n v="1.6008983880000001"/>
    <n v="4.8605799999999998E-3"/>
    <n v="705570.35013679205"/>
    <n v="179989.38219999999"/>
    <n v="192096.474578466"/>
    <n v="0.27225701099999999"/>
    <n v="0"/>
    <n v="-12107.0923"/>
    <n v="0"/>
    <n v="4468.5406999999996"/>
    <n v="0"/>
    <n v="850.96109999999999"/>
    <n v="4.8605799999999998E-3"/>
    <x v="12"/>
    <s v="Consumer Staples"/>
  </r>
  <r>
    <x v="1"/>
    <s v="ITUB4 BZ EQUITY"/>
    <s v="ITAU UNIBANCO HOLDING S-PREF"/>
    <s v="BRITUBACNPR1"/>
    <s v="BRL"/>
    <s v="Stock"/>
    <n v="49713"/>
    <s v="ITUB4"/>
    <s v="LONG"/>
    <n v="2325574.1399503099"/>
    <n v="46.78"/>
    <n v="453744.00300000003"/>
    <n v="32.076637028"/>
    <n v="1.225326E-2"/>
    <n v="1594625.85657296"/>
    <n v="453744.00300000003"/>
    <n v="311128.29602765501"/>
    <n v="0.19511053"/>
    <n v="0"/>
    <n v="142615.70699999999"/>
    <n v="0"/>
    <n v="66041.895999999993"/>
    <n v="0"/>
    <n v="56226.0524"/>
    <n v="1.225326E-2"/>
    <x v="13"/>
    <s v="Financials"/>
  </r>
  <r>
    <x v="1"/>
    <s v="MULT3 BZ EQUITY"/>
    <s v="MULTIPLAN EMPREENDIMENTOS"/>
    <s v="BRMULTACNOR5"/>
    <s v="BRL"/>
    <s v="Stock"/>
    <n v="70936"/>
    <s v="MULT3"/>
    <s v="LONG"/>
    <n v="2496947.2001331798"/>
    <n v="35.200000000000003"/>
    <n v="487180.69160000002"/>
    <n v="26.71348875"/>
    <n v="1.315621E-2"/>
    <n v="1894948.0379699999"/>
    <n v="487180.69160000002"/>
    <n v="369724.31601078698"/>
    <n v="0.19511053"/>
    <n v="0"/>
    <n v="117456.3756"/>
    <n v="0"/>
    <n v="8981.0938000000006"/>
    <n v="0"/>
    <n v="1626.4546"/>
    <n v="1.315621E-2"/>
    <x v="13"/>
    <s v="Real Estate"/>
  </r>
  <r>
    <x v="1"/>
    <s v="RADL3 BZ EQUITY"/>
    <s v="RAIA DROGASIL SA"/>
    <s v="BRRADLACNOR0"/>
    <s v="BRL"/>
    <s v="Stock"/>
    <n v="86286"/>
    <s v="RADL3"/>
    <s v="LONG"/>
    <n v="2164052.8801802802"/>
    <n v="25.08"/>
    <n v="422229.50439999998"/>
    <n v="16.819858081"/>
    <n v="1.1402219999999999E-2"/>
    <n v="1451318.27437716"/>
    <n v="422229.50439999998"/>
    <n v="283167.47771241399"/>
    <n v="0.19511053"/>
    <n v="0"/>
    <n v="139062.02669999999"/>
    <n v="0"/>
    <n v="0"/>
    <n v="0"/>
    <n v="12426.5808"/>
    <n v="1.1402219999999999E-2"/>
    <x v="13"/>
    <s v="Consumer Staples"/>
  </r>
  <r>
    <x v="1"/>
    <s v="300308 CH EQUITY"/>
    <s v="ZHONGJI INNOLIGHT CO LTD-A"/>
    <s v="CNE100001CY9"/>
    <s v="CNY"/>
    <s v="Stock"/>
    <n v="2300"/>
    <n v="300308"/>
    <s v="LONG"/>
    <n v="1228200"/>
    <n v="534"/>
    <n v="178985.58600000001"/>
    <n v="493.65014780899998"/>
    <n v="4.8334700000000003E-3"/>
    <n v="1135395.3399606999"/>
    <n v="178985.58600000001"/>
    <n v="165461.16289247299"/>
    <n v="0.14573"/>
    <n v="0"/>
    <n v="13524.4231"/>
    <n v="0"/>
    <n v="0"/>
    <n v="0"/>
    <n v="0"/>
    <n v="4.8334700000000003E-3"/>
    <x v="1"/>
    <s v="Information Technology"/>
  </r>
  <r>
    <x v="1"/>
    <s v="EFID EY EQUITY"/>
    <s v="EDITA FOOD INDUSTRIES SAE"/>
    <s v="EGS305I1C011"/>
    <s v="EGP"/>
    <s v="Stock"/>
    <n v="374392"/>
    <s v="EFID"/>
    <s v="LONG"/>
    <n v="10190950.237850601"/>
    <n v="27.22"/>
    <n v="212561.21969999999"/>
    <n v="20.58"/>
    <n v="5.7401700000000002E-3"/>
    <n v="7704987.3600000003"/>
    <n v="212561.21969999999"/>
    <n v="160709.40126188999"/>
    <n v="2.0857840999999998E-2"/>
    <n v="0"/>
    <n v="51851.818500000001"/>
    <n v="0"/>
    <n v="89404.348800000007"/>
    <n v="0"/>
    <n v="-10485.8482"/>
    <n v="5.7401700000000002E-3"/>
    <x v="14"/>
    <s v="Consumer Staples"/>
  </r>
  <r>
    <x v="1"/>
    <s v="VALU EY EQUITY"/>
    <s v="U CONSUMER FINANCE"/>
    <s v="EGS505Z1C018"/>
    <s v="EGP"/>
    <s v="Stock"/>
    <n v="1948936"/>
    <s v="VALU"/>
    <s v="LONG"/>
    <n v="21633189.600016601"/>
    <n v="11.1"/>
    <n v="451221.62900000002"/>
    <n v="9.7275208109999998"/>
    <n v="1.218515E-2"/>
    <n v="18958315.499306999"/>
    <n v="451221.62900000002"/>
    <n v="395429.53031238302"/>
    <n v="2.0857840999999998E-2"/>
    <n v="0"/>
    <n v="55792.098700000002"/>
    <n v="0"/>
    <n v="0"/>
    <n v="0"/>
    <n v="0"/>
    <n v="1.218515E-2"/>
    <x v="14"/>
    <s v="Financials"/>
  </r>
  <r>
    <x v="1"/>
    <s v="ANTO LN EQUITY"/>
    <s v="ANTOFAGASTA PLC"/>
    <s v="GB0000456144"/>
    <s v="GBP"/>
    <s v="Stock"/>
    <n v="8462"/>
    <s v="ANTO"/>
    <s v="LONG"/>
    <n v="361158.15999110002"/>
    <n v="4268"/>
    <n v="486913.4313"/>
    <n v="368.81230841399997"/>
    <n v="1.3148999999999999E-2"/>
    <n v="31208.897537993002"/>
    <n v="486913.4313"/>
    <n v="42075.835660721998"/>
    <n v="1.3482000000000001"/>
    <n v="0"/>
    <n v="444837.59570000001"/>
    <n v="0"/>
    <n v="2932.0789"/>
    <n v="0"/>
    <n v="323955.10060000001"/>
    <n v="1.3148999999999999E-2"/>
    <x v="2"/>
    <s v="Materials"/>
  </r>
  <r>
    <x v="1"/>
    <s v="AIRA LI EQUITY"/>
    <s v="AIR ASTANA JSC - GDR"/>
    <s v="US0090632078"/>
    <s v="USD"/>
    <s v="Stock"/>
    <n v="40934"/>
    <s v="AIRA"/>
    <s v="LONG"/>
    <n v="267708.36"/>
    <n v="6.54"/>
    <n v="267708.36"/>
    <n v="5.7504306930000002"/>
    <n v="7.2294100000000003E-3"/>
    <n v="235388.12998726199"/>
    <n v="267708.36"/>
    <n v="235388.12998726199"/>
    <n v="1"/>
    <n v="0"/>
    <n v="32320.23"/>
    <n v="0"/>
    <n v="0"/>
    <n v="0"/>
    <n v="0"/>
    <n v="7.2294100000000003E-3"/>
    <x v="15"/>
    <s v="Industrials"/>
  </r>
  <r>
    <x v="1"/>
    <s v="ALPHA GA EQUITY"/>
    <s v="ALPHA BANK SA"/>
    <s v="GRS830003000"/>
    <s v="EUR"/>
    <s v="Stock"/>
    <n v="43205"/>
    <s v="ALPHA"/>
    <s v="LONG"/>
    <n v="160722.59998306999"/>
    <n v="3.72"/>
    <n v="189845.53510000001"/>
    <n v="2.3875673499999999"/>
    <n v="5.1267400000000003E-3"/>
    <n v="103154.84735675"/>
    <n v="189845.53510000001"/>
    <n v="121846.50569779301"/>
    <n v="1.1812"/>
    <n v="0"/>
    <n v="67999.029399999999"/>
    <n v="0"/>
    <n v="0"/>
    <n v="0"/>
    <n v="50119.7186"/>
    <n v="5.1267400000000003E-3"/>
    <x v="16"/>
    <s v="Financials"/>
  </r>
  <r>
    <x v="1"/>
    <s v="FOYRK GA EQUITY"/>
    <s v="FOURLIS SA"/>
    <s v="GRS096003009"/>
    <s v="EUR"/>
    <s v="Stock"/>
    <n v="41253"/>
    <s v="FOYRK"/>
    <s v="LONG"/>
    <n v="188319.94497121999"/>
    <n v="4.5650000000000004"/>
    <n v="222443.519"/>
    <n v="4.0750000829999999"/>
    <n v="6.0070399999999999E-3"/>
    <n v="168105.97842399901"/>
    <n v="222443.519"/>
    <n v="198566.78171442801"/>
    <n v="1.1812"/>
    <n v="0"/>
    <n v="23876.737300000001"/>
    <n v="0"/>
    <n v="0"/>
    <n v="0"/>
    <n v="13882.641799999999"/>
    <n v="6.0070399999999999E-3"/>
    <x v="16"/>
    <s v="Consumer Discretionary"/>
  </r>
  <r>
    <x v="1"/>
    <s v="1109 HK EQUITY"/>
    <s v="CHINA RESOURCES LAND LTD"/>
    <s v="KYG2108Y1052"/>
    <s v="HKD"/>
    <s v="Stock"/>
    <n v="116000"/>
    <n v="1109"/>
    <s v="LONG"/>
    <n v="3686480"/>
    <n v="31.78"/>
    <n v="471205.87359999999"/>
    <n v="25.7"/>
    <n v="1.272482E-2"/>
    <n v="2981200"/>
    <n v="471205.87359999999"/>
    <n v="381056.984"/>
    <n v="0.12781999999999999"/>
    <n v="0"/>
    <n v="90148.889599999995"/>
    <n v="0"/>
    <n v="23194.717000000001"/>
    <n v="0"/>
    <n v="7478.5104000000001"/>
    <n v="1.272482E-2"/>
    <x v="1"/>
    <s v="Real Estate"/>
  </r>
  <r>
    <x v="1"/>
    <s v="1299 HK EQUITY"/>
    <s v="AIA GROUP LTD"/>
    <s v="HK0000069689"/>
    <s v="HKD"/>
    <s v="Stock"/>
    <n v="25800"/>
    <n v="1299"/>
    <s v="LONG"/>
    <n v="2239440"/>
    <n v="86.8"/>
    <n v="286245.22080000001"/>
    <n v="66.031968990999999"/>
    <n v="7.72999E-3"/>
    <n v="1703624.7999678"/>
    <n v="286245.22080000001"/>
    <n v="217757.32193188401"/>
    <n v="0.12781999999999999"/>
    <n v="0"/>
    <n v="68487.8989"/>
    <n v="0"/>
    <n v="1415.4786999999999"/>
    <n v="0"/>
    <n v="0"/>
    <n v="7.72999E-3"/>
    <x v="1"/>
    <s v="Financials"/>
  </r>
  <r>
    <x v="1"/>
    <s v="1810 HK EQUITY"/>
    <s v="XIAOMI CORP-CLASS B"/>
    <s v="KYG9830T1067"/>
    <s v="HKD"/>
    <s v="Stock"/>
    <n v="117000"/>
    <n v="1810"/>
    <s v="LONG"/>
    <n v="4083300"/>
    <n v="34.9"/>
    <n v="521927.40600000002"/>
    <n v="55.378934026000003"/>
    <n v="1.4094539999999999E-2"/>
    <n v="6479335.2810420003"/>
    <n v="521927.40600000002"/>
    <n v="828188.63562278799"/>
    <n v="0.12781999999999999"/>
    <n v="0"/>
    <n v="-306261.22960000002"/>
    <n v="0"/>
    <n v="0"/>
    <n v="0"/>
    <n v="-20338.751499999998"/>
    <n v="1.4094539999999999E-2"/>
    <x v="1"/>
    <s v="Information Technology"/>
  </r>
  <r>
    <x v="1"/>
    <s v="2018 HK EQUITY"/>
    <s v="AAC TECHNOLOGIES HOLDINGS IN"/>
    <s v="KYG2953R1149"/>
    <s v="HKD"/>
    <s v="Stock"/>
    <n v="71000"/>
    <n v="2018"/>
    <s v="LONG"/>
    <n v="2651140"/>
    <n v="37.340000000000003"/>
    <n v="338868.71480000002"/>
    <n v="43.134352956999997"/>
    <n v="9.1510800000000007E-3"/>
    <n v="3062539.0599469999"/>
    <n v="338868.71480000002"/>
    <n v="391453.74264242599"/>
    <n v="0.12781999999999999"/>
    <n v="0"/>
    <n v="-52585.027800000003"/>
    <n v="0"/>
    <n v="0"/>
    <n v="0"/>
    <n v="0"/>
    <n v="9.1510800000000007E-3"/>
    <x v="1"/>
    <s v="Information Technology"/>
  </r>
  <r>
    <x v="1"/>
    <s v="2209 HK EQUITY"/>
    <s v="YESASIA HOLDINGS LTD"/>
    <s v="HK0000748381"/>
    <s v="HKD"/>
    <s v="Stock"/>
    <n v="410000"/>
    <n v="2209"/>
    <s v="LONG"/>
    <n v="1332500"/>
    <n v="3.25"/>
    <n v="170320.15"/>
    <n v="5.0736011459999997"/>
    <n v="4.5994599999999997E-3"/>
    <n v="2080176.4698600001"/>
    <n v="170320.15"/>
    <n v="265888.15637750499"/>
    <n v="0.12781999999999999"/>
    <n v="0"/>
    <n v="-95568.006399999998"/>
    <n v="0"/>
    <n v="0"/>
    <n v="0"/>
    <n v="0"/>
    <n v="4.5994599999999997E-3"/>
    <x v="1"/>
    <s v="Consumer Discretionary"/>
  </r>
  <r>
    <x v="1"/>
    <s v="2318 HK EQUITY"/>
    <s v="PING AN INSURANCE GROUP CO-H"/>
    <s v="CNE1000003X6"/>
    <s v="HKD"/>
    <s v="Stock"/>
    <n v="32000"/>
    <n v="2318"/>
    <s v="LONG"/>
    <n v="2176000"/>
    <n v="68"/>
    <n v="278136.32000000001"/>
    <n v="47.1"/>
    <n v="7.5110100000000003E-3"/>
    <n v="1507200"/>
    <n v="278136.32000000001"/>
    <n v="192650.304"/>
    <n v="0.12781999999999999"/>
    <n v="0"/>
    <n v="85486.016000000003"/>
    <n v="0"/>
    <n v="4247.8023999999996"/>
    <n v="0"/>
    <n v="-11537.219800000001"/>
    <n v="7.5110100000000003E-3"/>
    <x v="1"/>
    <s v="Financials"/>
  </r>
  <r>
    <x v="1"/>
    <s v="2333 HK EQUITY"/>
    <s v="GREAT WALL MOTOR CO LTD-H"/>
    <s v="CNE100000338"/>
    <s v="HKD"/>
    <s v="Stock"/>
    <n v="142400"/>
    <n v="2333"/>
    <s v="LONG"/>
    <n v="1831264.0001564701"/>
    <n v="12.86"/>
    <n v="234072.16450000001"/>
    <n v="15.5"/>
    <n v="6.3210699999999998E-3"/>
    <n v="2207200"/>
    <n v="234072.16450000001"/>
    <n v="282124.304"/>
    <n v="0.12781999999999999"/>
    <n v="0"/>
    <n v="-48052.139499999997"/>
    <n v="0"/>
    <n v="11067.428900000001"/>
    <n v="0"/>
    <n v="6322.0461999999998"/>
    <n v="6.3210699999999998E-3"/>
    <x v="1"/>
    <s v="Consumer Discretionary"/>
  </r>
  <r>
    <x v="1"/>
    <s v="2382 HK EQUITY"/>
    <s v="SUNNY OPTICAL TECH"/>
    <s v="KYG8586D1097"/>
    <s v="HKD"/>
    <s v="Stock"/>
    <n v="48900"/>
    <n v="2382"/>
    <s v="LONG"/>
    <n v="2848425"/>
    <n v="58.25"/>
    <n v="364085.68349999998"/>
    <n v="84.239846256999996"/>
    <n v="9.8320600000000001E-3"/>
    <n v="4119328.4819673002"/>
    <n v="364085.68349999998"/>
    <n v="526532.56656506006"/>
    <n v="0.12781999999999999"/>
    <n v="0"/>
    <n v="-162446.88310000001"/>
    <n v="0"/>
    <n v="0"/>
    <n v="0"/>
    <n v="-1482.0471"/>
    <n v="9.8320600000000001E-3"/>
    <x v="1"/>
    <s v="Information Technology"/>
  </r>
  <r>
    <x v="1"/>
    <s v="2601 HK EQUITY"/>
    <s v="CHINA PACIFIC INSURANCE GR-H"/>
    <s v="CNE1000009Q7"/>
    <s v="HKD"/>
    <s v="Stock"/>
    <n v="68000"/>
    <n v="2601"/>
    <s v="LONG"/>
    <n v="2443920"/>
    <n v="35.94"/>
    <n v="312381.85440000001"/>
    <n v="24.2"/>
    <n v="8.4358100000000002E-3"/>
    <n v="1645600"/>
    <n v="312381.85440000001"/>
    <n v="210340.592"/>
    <n v="0.12781999999999999"/>
    <n v="0"/>
    <n v="102041.26240000001"/>
    <n v="0"/>
    <n v="11481.270500000001"/>
    <n v="0"/>
    <n v="4935.4651000000003"/>
    <n v="8.4358100000000002E-3"/>
    <x v="1"/>
    <s v="Financials"/>
  </r>
  <r>
    <x v="1"/>
    <s v="3690 HK EQUITY"/>
    <s v="MEITUAN-CLASS B"/>
    <s v="KYG596691041"/>
    <s v="HKD"/>
    <s v="Stock"/>
    <n v="27644"/>
    <n v="3690"/>
    <s v="LONG"/>
    <n v="2243310.6000625901"/>
    <n v="81.150000000000006"/>
    <n v="286739.96090000001"/>
    <n v="168.3"/>
    <n v="7.7433500000000004E-3"/>
    <n v="4652485.2"/>
    <n v="286739.96090000001"/>
    <n v="594680.65826399997"/>
    <n v="0.12781999999999999"/>
    <n v="0"/>
    <n v="-307940.6974"/>
    <n v="0"/>
    <n v="0"/>
    <n v="0"/>
    <n v="0"/>
    <n v="7.7433500000000004E-3"/>
    <x v="1"/>
    <s v="Consumer Discretionary"/>
  </r>
  <r>
    <x v="1"/>
    <s v="388 HK EQUITY"/>
    <s v="HONG KONG EXCHANGES &amp; CLEAR"/>
    <s v="HK0388045442"/>
    <s v="HKD"/>
    <s v="Stock"/>
    <n v="12500"/>
    <n v="388"/>
    <s v="LONG"/>
    <n v="5237500"/>
    <n v="419"/>
    <n v="669457.25"/>
    <n v="353.08160757600001"/>
    <n v="1.8078549999999999E-2"/>
    <n v="4413520.0947000002"/>
    <n v="669457.25"/>
    <n v="564136.13850455405"/>
    <n v="0.12781999999999999"/>
    <n v="0"/>
    <n v="105321.1115"/>
    <n v="0"/>
    <n v="10123.343999999999"/>
    <n v="0"/>
    <n v="4952.8135000000002"/>
    <n v="1.8078549999999999E-2"/>
    <x v="1"/>
    <s v="Financials"/>
  </r>
  <r>
    <x v="1"/>
    <s v="700 HK EQUITY"/>
    <s v="TENCENT HOLDINGS LTD"/>
    <s v="KYG875721634"/>
    <s v="HKD"/>
    <s v="Stock"/>
    <n v="36200"/>
    <n v="700"/>
    <s v="LONG"/>
    <n v="18751600"/>
    <n v="518"/>
    <n v="2396829.5120000001"/>
    <n v="512.72096317900002"/>
    <n v="6.472588E-2"/>
    <n v="18560498.867079802"/>
    <n v="2396829.5120000001"/>
    <n v="2372402.9651901401"/>
    <n v="0.12781999999999999"/>
    <n v="0"/>
    <n v="24426.5468"/>
    <n v="0"/>
    <n v="0"/>
    <n v="0"/>
    <n v="13167.221"/>
    <n v="6.472588E-2"/>
    <x v="1"/>
    <s v="Communication Services"/>
  </r>
  <r>
    <x v="1"/>
    <s v="780 HK EQUITY"/>
    <s v="TONGCHENG TRAVEL HOLDINGS LT"/>
    <s v="KYG8918W1069"/>
    <s v="HKD"/>
    <s v="Stock"/>
    <n v="102400"/>
    <n v="780"/>
    <s v="LONG"/>
    <n v="2115584.0001564701"/>
    <n v="20.66"/>
    <n v="270413.94689999998"/>
    <n v="20.05"/>
    <n v="7.3024700000000001E-3"/>
    <n v="2053120"/>
    <n v="270413.94689999998"/>
    <n v="262429.79840000003"/>
    <n v="0.12781999999999999"/>
    <n v="0"/>
    <n v="7984.1485000000002"/>
    <n v="0"/>
    <n v="3552.3735000000001"/>
    <n v="0"/>
    <n v="21143.310799999999"/>
    <n v="7.3024700000000001E-3"/>
    <x v="1"/>
    <s v="Consumer Discretionary"/>
  </r>
  <r>
    <x v="1"/>
    <s v="9888 HK EQUITY"/>
    <s v="BAIDU INC-CLASS A"/>
    <s v="KYG070341048"/>
    <s v="HKD"/>
    <s v="Stock"/>
    <n v="19850"/>
    <n v="9888"/>
    <s v="LONG"/>
    <n v="2455445"/>
    <n v="123.7"/>
    <n v="313854.97989999998"/>
    <n v="104.385139545"/>
    <n v="8.4755899999999999E-3"/>
    <n v="2072045.0199682501"/>
    <n v="313854.97989999998"/>
    <n v="264848.79445234197"/>
    <n v="0.12781999999999999"/>
    <n v="0"/>
    <n v="49006.185400000002"/>
    <n v="0"/>
    <n v="0"/>
    <n v="0"/>
    <n v="0"/>
    <n v="8.4755899999999999E-3"/>
    <x v="1"/>
    <s v="Communication Services"/>
  </r>
  <r>
    <x v="1"/>
    <s v="9961 HK EQUITY"/>
    <s v="TRIP.COM GROUP LTD"/>
    <s v="KYG9066F1019"/>
    <s v="HKD"/>
    <s v="Stock"/>
    <n v="5850"/>
    <n v="9961"/>
    <s v="LONG"/>
    <n v="2406690"/>
    <n v="411.4"/>
    <n v="307623.11580000003"/>
    <n v="468.89758803400002"/>
    <n v="8.3073000000000001E-3"/>
    <n v="2743050.8899988998"/>
    <n v="307623.11580000003"/>
    <n v="350616.76475965901"/>
    <n v="0.12781999999999999"/>
    <n v="0"/>
    <n v="-42993.648999999998"/>
    <n v="0"/>
    <n v="789.79719999999998"/>
    <n v="0"/>
    <n v="0"/>
    <n v="8.3073000000000001E-3"/>
    <x v="1"/>
    <s v="Consumer Discretionary"/>
  </r>
  <r>
    <x v="1"/>
    <s v="9987 HK EQUITY"/>
    <s v="YUM CHINA HOLDINGS INC"/>
    <s v="US98850P1093"/>
    <s v="HKD"/>
    <s v="Stock"/>
    <n v="6850"/>
    <n v="9987"/>
    <s v="LONG"/>
    <n v="2967420"/>
    <n v="433.2"/>
    <n v="379295.62439999997"/>
    <n v="370.96885116300001"/>
    <n v="1.02428E-2"/>
    <n v="2541136.6304665501"/>
    <n v="379295.62439999997"/>
    <n v="324808.08410623402"/>
    <n v="0.12781999999999999"/>
    <n v="0"/>
    <n v="54487.540300000001"/>
    <n v="0"/>
    <n v="2080.3663999999999"/>
    <n v="0"/>
    <n v="926.86120000000005"/>
    <n v="1.02428E-2"/>
    <x v="1"/>
    <s v="Consumer Discretionary"/>
  </r>
  <r>
    <x v="1"/>
    <s v="ARTO IJ EQUITY"/>
    <s v="BANK JAGO TBK PT"/>
    <s v="ID1000136708"/>
    <s v="IDR"/>
    <s v="Stock"/>
    <n v="1833900"/>
    <s v="ARTO"/>
    <s v="LONG"/>
    <n v="2915901000.5036001"/>
    <n v="1590"/>
    <n v="173700.22260000001"/>
    <n v="2001.4254612469999"/>
    <n v="4.6907399999999997E-3"/>
    <n v="3670414153.3808699"/>
    <n v="173700.22260000001"/>
    <n v="218646.57111689899"/>
    <n v="5.9570000000000001E-5"/>
    <n v="0"/>
    <n v="-44946.3485"/>
    <n v="0"/>
    <n v="0"/>
    <n v="0"/>
    <n v="0"/>
    <n v="4.6907399999999997E-3"/>
    <x v="3"/>
    <s v="Financials"/>
  </r>
  <r>
    <x v="1"/>
    <s v="MAPI IJ EQUITY"/>
    <s v="MITRA ADIPERKASA TBK PT"/>
    <s v="ID1000099807"/>
    <s v="IDR"/>
    <s v="Stock"/>
    <n v="2876600"/>
    <s v="MAPI"/>
    <s v="LONG"/>
    <n v="3854644000.3357301"/>
    <n v="1340"/>
    <n v="229621.14309999999"/>
    <n v="1518.187651922"/>
    <n v="6.2008699999999998E-3"/>
    <n v="4367218599.5188198"/>
    <n v="229621.14309999999"/>
    <n v="260155.211973336"/>
    <n v="5.9570000000000001E-5"/>
    <n v="0"/>
    <n v="-30534.068899999998"/>
    <n v="0"/>
    <n v="1981.8343"/>
    <n v="0"/>
    <n v="-4521.4282999999996"/>
    <n v="6.2008699999999998E-3"/>
    <x v="3"/>
    <s v="Consumer Discretionary"/>
  </r>
  <r>
    <x v="1"/>
    <s v="APTUS IN EQUITY"/>
    <s v="APTUS VALUE HOUSING FINANCE"/>
    <s v="INE852O01025"/>
    <s v="INR"/>
    <s v="Stock"/>
    <n v="76924"/>
    <s v="APTUS"/>
    <s v="LONG"/>
    <n v="18769456.0043668"/>
    <n v="244"/>
    <n v="206313.86040000001"/>
    <n v="302.78735869799999"/>
    <n v="5.5714600000000003E-3"/>
    <n v="23291614.7804849"/>
    <n v="206313.86040000001"/>
    <n v="256021.429667091"/>
    <n v="1.0992E-2"/>
    <n v="0"/>
    <n v="-49707.569300000003"/>
    <n v="0"/>
    <n v="0"/>
    <n v="0"/>
    <n v="-6765.6860999999999"/>
    <n v="5.5714600000000003E-3"/>
    <x v="4"/>
    <s v="Financials"/>
  </r>
  <r>
    <x v="1"/>
    <s v="AVL IN EQUITY"/>
    <s v="ADITYA VISION LTD"/>
    <s v="INE679V01027"/>
    <s v="INR"/>
    <s v="Stock"/>
    <n v="32535"/>
    <s v="AVL"/>
    <s v="LONG"/>
    <n v="15729045.751455599"/>
    <n v="483.45"/>
    <n v="172893.6709"/>
    <n v="425.5"/>
    <n v="4.6689599999999998E-3"/>
    <n v="13843642.5"/>
    <n v="172893.6709"/>
    <n v="152169.31836"/>
    <n v="1.0992E-2"/>
    <n v="0"/>
    <n v="20724.352500000001"/>
    <n v="0"/>
    <n v="590.90909999999997"/>
    <n v="0"/>
    <n v="1817.0799"/>
    <n v="4.6689599999999998E-3"/>
    <x v="4"/>
    <s v="Consumer Discretionary"/>
  </r>
  <r>
    <x v="1"/>
    <s v="BHARTI IN EQUITY"/>
    <s v="BHARTI AIRTEL LTD"/>
    <s v="INE397D01024"/>
    <s v="INR"/>
    <s v="Stock"/>
    <n v="9076"/>
    <s v="BHARTI"/>
    <s v="LONG"/>
    <n v="17056526.801309999"/>
    <n v="1879.3"/>
    <n v="187485.3426"/>
    <n v="2100.3498788060001"/>
    <n v="5.0629999999999998E-3"/>
    <n v="19062775.500043198"/>
    <n v="187485.3426"/>
    <n v="209538.02829647501"/>
    <n v="1.0992E-2"/>
    <n v="0"/>
    <n v="-22052.685700000002"/>
    <n v="0"/>
    <n v="0"/>
    <n v="0"/>
    <n v="0"/>
    <n v="5.0629999999999998E-3"/>
    <x v="4"/>
    <s v="Communication Services"/>
  </r>
  <r>
    <x v="1"/>
    <s v="HDFCB IN EQUITY"/>
    <s v="HDFC BANK LIMITED"/>
    <s v="INE040A01034"/>
    <s v="INR"/>
    <s v="Stock"/>
    <n v="48220"/>
    <s v="HDFCB"/>
    <s v="LONG"/>
    <n v="42807305.003638998"/>
    <n v="887.75"/>
    <n v="470537.89659999998"/>
    <n v="1291.9892483460001"/>
    <n v="1.2706780000000001E-2"/>
    <n v="62299721.555244103"/>
    <n v="470537.89659999998"/>
    <n v="684798.53933524305"/>
    <n v="1.0992E-2"/>
    <n v="0"/>
    <n v="-214260.6428"/>
    <n v="0"/>
    <n v="246100.67290000001"/>
    <n v="0"/>
    <n v="-10632.3298"/>
    <n v="1.2706780000000001E-2"/>
    <x v="4"/>
    <s v="Financials"/>
  </r>
  <r>
    <x v="1"/>
    <s v="ICICIBC IN EQUITY"/>
    <s v="ICICI BANK LTD"/>
    <s v="INE090A01021"/>
    <s v="INR"/>
    <s v="Stock"/>
    <n v="15833"/>
    <s v="ICICIBC"/>
    <s v="LONG"/>
    <n v="21832123.699053802"/>
    <n v="1378.9"/>
    <n v="239978.70370000001"/>
    <n v="1243.95"/>
    <n v="6.4805699999999997E-3"/>
    <n v="19695460.350000001"/>
    <n v="239978.70370000001"/>
    <n v="216492.50016719999"/>
    <n v="1.0992E-2"/>
    <n v="0"/>
    <n v="23486.2035"/>
    <n v="0"/>
    <n v="2456.2064"/>
    <n v="0"/>
    <n v="8160.4268000000002"/>
    <n v="6.4805699999999997E-3"/>
    <x v="4"/>
    <s v="Financials"/>
  </r>
  <r>
    <x v="1"/>
    <s v="INFO IN EQUITY"/>
    <s v="INFOSYS LTD"/>
    <s v="INE009A01021"/>
    <s v="INR"/>
    <s v="Stock"/>
    <n v="12147"/>
    <s v="INFO"/>
    <s v="LONG"/>
    <n v="15792314.701601099"/>
    <n v="1300.0999999999999"/>
    <n v="173589.1232"/>
    <n v="1562.39996789"/>
    <n v="4.6877400000000001E-3"/>
    <n v="18978472.409959801"/>
    <n v="173589.1232"/>
    <n v="208611.36873027799"/>
    <n v="1.0992E-2"/>
    <n v="0"/>
    <n v="-35022.245499999997"/>
    <n v="0"/>
    <n v="0"/>
    <n v="0"/>
    <n v="0"/>
    <n v="4.6877400000000001E-3"/>
    <x v="4"/>
    <s v="Information Technology"/>
  </r>
  <r>
    <x v="1"/>
    <s v="IXIGO IN EQUITY"/>
    <s v="LE TRAVENUES TECHNOLOGY LTD"/>
    <s v="INE0HV901016"/>
    <s v="INR"/>
    <s v="Stock"/>
    <n v="177353"/>
    <s v="IXIGO"/>
    <s v="LONG"/>
    <n v="30213857.077874798"/>
    <n v="170.36"/>
    <n v="332110.717"/>
    <n v="175.75430446600001"/>
    <n v="8.9685800000000003E-3"/>
    <n v="31170553.1599584"/>
    <n v="332110.717"/>
    <n v="342626.72033426398"/>
    <n v="1.0992E-2"/>
    <n v="0"/>
    <n v="-10516.0033"/>
    <n v="0"/>
    <n v="0"/>
    <n v="0"/>
    <n v="159078.58919999999"/>
    <n v="8.9685800000000003E-3"/>
    <x v="4"/>
    <s v="Consumer Discretionary"/>
  </r>
  <r>
    <x v="1"/>
    <s v="LEMONTRE IN EQUITY"/>
    <s v="LEMON TREE HOTELS LTD"/>
    <s v="INE970X01018"/>
    <s v="INR"/>
    <s v="Stock"/>
    <n v="366894"/>
    <s v="LEMONTRE"/>
    <s v="LONG"/>
    <n v="41704840.984352201"/>
    <n v="113.67"/>
    <n v="458419.61210000003"/>
    <n v="124.492116143"/>
    <n v="1.237953E-2"/>
    <n v="45675410.4601698"/>
    <n v="458419.61210000003"/>
    <n v="502064.11177818698"/>
    <n v="1.0992E-2"/>
    <n v="0"/>
    <n v="-43644.4997"/>
    <n v="0"/>
    <n v="0"/>
    <n v="0"/>
    <n v="32730.948499999999"/>
    <n v="1.237953E-2"/>
    <x v="4"/>
    <s v="Consumer Discretionary"/>
  </r>
  <r>
    <x v="1"/>
    <s v="LODHA IN EQUITY"/>
    <s v="MACROTECH DEVELOPERS LTD"/>
    <s v="INE670K01029"/>
    <s v="INR"/>
    <s v="Stock"/>
    <n v="33674"/>
    <s v="LODHA"/>
    <s v="LONG"/>
    <n v="33278330.504002899"/>
    <n v="988.25"/>
    <n v="365795.40889999998"/>
    <n v="1079.145438067"/>
    <n v="9.87823E-3"/>
    <n v="36339143.481468096"/>
    <n v="365795.40889999998"/>
    <n v="399439.86514829798"/>
    <n v="1.0992E-2"/>
    <n v="0"/>
    <n v="-33644.456299999998"/>
    <n v="0"/>
    <n v="1263.3407999999999"/>
    <n v="0"/>
    <n v="7847.5195999999996"/>
    <n v="9.87823E-3"/>
    <x v="4"/>
    <s v="Real Estate"/>
  </r>
  <r>
    <x v="1"/>
    <s v="MM IN EQUITY"/>
    <s v="MAHINDRA &amp; MAHINDRA LTD"/>
    <s v="INE101A01026"/>
    <s v="INR"/>
    <s v="Stock"/>
    <n v="13387"/>
    <s v="MM"/>
    <s v="LONG"/>
    <n v="45480993.795487598"/>
    <n v="3397.4"/>
    <n v="499927.08380000002"/>
    <n v="2843.8162771739999"/>
    <n v="1.3500430000000001E-2"/>
    <n v="38070168.502528302"/>
    <n v="499927.08380000002"/>
    <n v="418467.29217979102"/>
    <n v="1.0992E-2"/>
    <n v="0"/>
    <n v="81459.791700000002"/>
    <n v="0"/>
    <n v="3026.5360999999998"/>
    <n v="0"/>
    <n v="7029.7266"/>
    <n v="1.3500430000000001E-2"/>
    <x v="4"/>
    <s v="Consumer Discretionary"/>
  </r>
  <r>
    <x v="1"/>
    <s v="MMFS IN EQUITY"/>
    <s v="MAHINDRA &amp; MAHINDRA FINANCIAL SERVICES"/>
    <s v="INE774D01024"/>
    <s v="INR"/>
    <s v="Stock"/>
    <n v="87425"/>
    <s v="MMFS"/>
    <s v="LONG"/>
    <n v="32723177.501819499"/>
    <n v="374.3"/>
    <n v="359693.16710000002"/>
    <n v="240.222222222"/>
    <n v="9.7134400000000003E-3"/>
    <n v="21001427.7777583"/>
    <n v="359693.16710000002"/>
    <n v="230847.69413312001"/>
    <n v="1.0992E-2"/>
    <n v="0"/>
    <n v="128845.47289999999"/>
    <n v="0"/>
    <n v="10179.1965"/>
    <n v="0"/>
    <n v="51284.072899999999"/>
    <n v="9.7134400000000003E-3"/>
    <x v="4"/>
    <s v="Financials"/>
  </r>
  <r>
    <x v="1"/>
    <s v="PHNX IN EQUITY"/>
    <s v="PHOENIX MILLS LTD"/>
    <s v="INE211B01039"/>
    <s v="INR"/>
    <s v="Stock"/>
    <n v="18495"/>
    <s v="PHNX"/>
    <s v="LONG"/>
    <n v="30675806.995997"/>
    <n v="1658.6"/>
    <n v="337188.4705"/>
    <n v="1601.5"/>
    <n v="9.1056999999999996E-3"/>
    <n v="29619742.5"/>
    <n v="337188.4705"/>
    <n v="325580.20955999999"/>
    <n v="1.0992E-2"/>
    <n v="0"/>
    <n v="11608.261"/>
    <n v="0"/>
    <n v="559.27300000000002"/>
    <n v="0"/>
    <n v="3109.3049000000001"/>
    <n v="9.1056999999999996E-3"/>
    <x v="4"/>
    <s v="Real Estate"/>
  </r>
  <r>
    <x v="1"/>
    <s v="POLYCAB IN EQUITY"/>
    <s v="POLYCAB INDIA LTD"/>
    <s v="INE455K01017"/>
    <s v="INR"/>
    <s v="Stock"/>
    <n v="5166"/>
    <s v="POLYCAB"/>
    <s v="LONG"/>
    <n v="44481843.004002899"/>
    <n v="8610.5"/>
    <n v="488944.41830000002"/>
    <n v="5008.75"/>
    <n v="1.320384E-2"/>
    <n v="25875202.5"/>
    <n v="488944.41830000002"/>
    <n v="284420.22587999998"/>
    <n v="1.0992E-2"/>
    <n v="0"/>
    <n v="204524.1924"/>
    <n v="0"/>
    <n v="0"/>
    <n v="0"/>
    <n v="12479.254199999999"/>
    <n v="1.320384E-2"/>
    <x v="4"/>
    <s v="Industrials"/>
  </r>
  <r>
    <x v="1"/>
    <s v="SAMHI IN EQUITY"/>
    <s v="SAMHI HOTELS LTD"/>
    <s v="INE08U801020"/>
    <s v="INR"/>
    <s v="Stock"/>
    <n v="134817"/>
    <s v="SAMHI"/>
    <s v="LONG"/>
    <n v="21907762.5"/>
    <n v="162.5"/>
    <n v="240810.12539999999"/>
    <n v="141.568297237"/>
    <n v="6.5030299999999999E-3"/>
    <n v="19085813.128600601"/>
    <n v="240810.12539999999"/>
    <n v="209791.25790957801"/>
    <n v="1.0992E-2"/>
    <n v="0"/>
    <n v="31018.8675"/>
    <n v="0"/>
    <n v="0"/>
    <n v="0"/>
    <n v="67860.988200000007"/>
    <n v="6.5030299999999999E-3"/>
    <x v="4"/>
    <s v="Consumer Discretionary"/>
  </r>
  <r>
    <x v="1"/>
    <s v="SKIPPER IN EQUITY"/>
    <s v="SKIPPER LTD"/>
    <s v="INE439E01022"/>
    <s v="INR"/>
    <s v="Stock"/>
    <n v="51786"/>
    <s v="SKIPPER"/>
    <s v="LONG"/>
    <n v="18971801.100800499"/>
    <n v="366.35"/>
    <n v="208538.03769999999"/>
    <n v="400.55"/>
    <n v="5.63153E-3"/>
    <n v="20742882.300000001"/>
    <n v="208538.03769999999"/>
    <n v="228005.76224159999"/>
    <n v="1.0992E-2"/>
    <n v="0"/>
    <n v="-19467.724600000001"/>
    <n v="0"/>
    <n v="78.5291"/>
    <n v="0"/>
    <n v="17133.5311"/>
    <n v="5.63153E-3"/>
    <x v="4"/>
    <s v="Industrials"/>
  </r>
  <r>
    <x v="1"/>
    <s v="000270 KS EQUITY"/>
    <s v="KIA CORP"/>
    <s v="KR7000270009"/>
    <s v="KRW"/>
    <s v="Stock"/>
    <n v="4911"/>
    <n v="270"/>
    <s v="LONG"/>
    <n v="1011666000"/>
    <n v="206000"/>
    <n v="702602.03700000001"/>
    <n v="101188.09597701801"/>
    <n v="1.897362E-2"/>
    <n v="496934739.343135"/>
    <n v="702602.03700000001"/>
    <n v="345121.17647380801"/>
    <n v="6.9450000000000002E-4"/>
    <n v="0"/>
    <n v="357480.86050000001"/>
    <n v="0"/>
    <n v="0"/>
    <n v="0"/>
    <n v="14384.8724"/>
    <n v="1.897362E-2"/>
    <x v="5"/>
    <s v="Consumer Discretionary"/>
  </r>
  <r>
    <x v="1"/>
    <s v="000660 KS EQUITY"/>
    <s v="SK HYNIX INC"/>
    <s v="KR7000660001"/>
    <s v="KRW"/>
    <s v="Stock"/>
    <n v="4022"/>
    <n v="660"/>
    <s v="LONG"/>
    <n v="4275386000"/>
    <n v="1063000"/>
    <n v="2969255.577"/>
    <n v="198900"/>
    <n v="8.0184119999999998E-2"/>
    <n v="799975800"/>
    <n v="2969255.577"/>
    <n v="555583.19310000003"/>
    <n v="6.9450000000000002E-4"/>
    <n v="0"/>
    <n v="2413672.3838999998"/>
    <n v="0"/>
    <n v="6538.8042999999998"/>
    <n v="0"/>
    <n v="314520.761"/>
    <n v="8.0184119999999998E-2"/>
    <x v="5"/>
    <s v="Information Technology"/>
  </r>
  <r>
    <x v="1"/>
    <s v="039030 KS EQUITY"/>
    <s v="EO TECHNICS CO LTD"/>
    <s v="KR7039030002"/>
    <s v="KRW"/>
    <s v="Stock"/>
    <n v="1124"/>
    <n v="39030"/>
    <s v="LONG"/>
    <n v="468708000"/>
    <n v="417000"/>
    <n v="325517.70600000001"/>
    <n v="362417.73487543798"/>
    <n v="8.7905399999999995E-3"/>
    <n v="407357533.99999201"/>
    <n v="325517.70600000001"/>
    <n v="282909.80736299499"/>
    <n v="6.9450000000000002E-4"/>
    <n v="0"/>
    <n v="42607.8986"/>
    <n v="0"/>
    <n v="0"/>
    <n v="0"/>
    <n v="0"/>
    <n v="8.7905399999999995E-3"/>
    <x v="5"/>
    <s v="Information Technology"/>
  </r>
  <r>
    <x v="1"/>
    <s v="138040 KS EQUITY"/>
    <s v="MERITZ FINANCIAL GROUP INC"/>
    <s v="KR7138040001"/>
    <s v="KRW"/>
    <s v="Stock"/>
    <n v="4629"/>
    <n v="138040"/>
    <s v="LONG"/>
    <n v="589734600"/>
    <n v="127400"/>
    <n v="409570.67969999998"/>
    <n v="112037.76128753601"/>
    <n v="1.106037E-2"/>
    <n v="518622797.00000399"/>
    <n v="409570.67969999998"/>
    <n v="360183.53251650301"/>
    <n v="6.9450000000000002E-4"/>
    <n v="0"/>
    <n v="49387.147199999999"/>
    <n v="0"/>
    <n v="0"/>
    <n v="0"/>
    <n v="0"/>
    <n v="1.106037E-2"/>
    <x v="5"/>
    <s v="Financials"/>
  </r>
  <r>
    <x v="1"/>
    <s v="140860 KS EQUITY"/>
    <s v="PARK SYSTEMS CORP"/>
    <s v="KR7140860008"/>
    <s v="KRW"/>
    <s v="Stock"/>
    <n v="2577"/>
    <n v="140860"/>
    <s v="LONG"/>
    <n v="749907000"/>
    <n v="291000"/>
    <n v="520810.41149999999"/>
    <n v="217490.04912152901"/>
    <n v="1.406438E-2"/>
    <n v="560471856.58617997"/>
    <n v="520810.41149999999"/>
    <n v="389247.70439910202"/>
    <n v="6.9450000000000002E-4"/>
    <n v="0"/>
    <n v="131562.7071"/>
    <n v="0"/>
    <n v="0"/>
    <n v="0"/>
    <n v="20025.868999999999"/>
    <n v="1.406438E-2"/>
    <x v="5"/>
    <s v="Information Technology"/>
  </r>
  <r>
    <x v="1"/>
    <s v="035420 KS EQUITY"/>
    <s v="NAVER CORP"/>
    <s v="KR7035420009"/>
    <s v="KRW"/>
    <s v="Stock"/>
    <n v="2068"/>
    <n v="35420"/>
    <s v="LONG"/>
    <n v="528374000"/>
    <n v="255500"/>
    <n v="366955.74300000002"/>
    <n v="219359.55996131501"/>
    <n v="9.9095599999999995E-3"/>
    <n v="453635569.99999899"/>
    <n v="366955.74300000002"/>
    <n v="315049.90336499998"/>
    <n v="6.9450000000000002E-4"/>
    <n v="0"/>
    <n v="51905.839599999999"/>
    <n v="0"/>
    <n v="3777.2743999999998"/>
    <n v="0"/>
    <n v="32304.212599999999"/>
    <n v="9.9095599999999995E-3"/>
    <x v="5"/>
    <s v="Communication Services"/>
  </r>
  <r>
    <x v="1"/>
    <s v="373220 KS EQUITY"/>
    <s v="LG ENERGY SOLUTION"/>
    <s v="KR7373220003"/>
    <s v="KRW"/>
    <s v="Stock"/>
    <n v="729"/>
    <n v="373220"/>
    <s v="LONG"/>
    <n v="310918499.92800498"/>
    <n v="426500"/>
    <n v="215932.8982"/>
    <n v="359548.056241418"/>
    <n v="5.8312199999999998E-3"/>
    <n v="262110532.999993"/>
    <n v="215932.8982"/>
    <n v="182035.765168496"/>
    <n v="6.9450000000000002E-4"/>
    <n v="0"/>
    <n v="33897.133099999999"/>
    <n v="0"/>
    <n v="0"/>
    <n v="0"/>
    <n v="0"/>
    <n v="5.8312199999999998E-3"/>
    <x v="5"/>
    <s v="Industrials"/>
  </r>
  <r>
    <x v="1"/>
    <s v="058470 KS EQUITY"/>
    <s v="LEENO INDUSTRIAL INC"/>
    <s v="KR7058470006"/>
    <s v="KRW"/>
    <s v="Stock"/>
    <n v="4685"/>
    <n v="58470"/>
    <s v="LONG"/>
    <n v="502700499.92800498"/>
    <n v="107300"/>
    <n v="349125.49719999998"/>
    <n v="43298.671380043001"/>
    <n v="9.4280600000000003E-3"/>
    <n v="202854275.415501"/>
    <n v="349125.49719999998"/>
    <n v="140882.29427606601"/>
    <n v="6.9450000000000002E-4"/>
    <n v="0"/>
    <n v="208243.20300000001"/>
    <n v="0"/>
    <n v="0"/>
    <n v="0"/>
    <n v="238427.95499999999"/>
    <n v="9.4280600000000003E-3"/>
    <x v="5"/>
    <s v="Information Technology"/>
  </r>
  <r>
    <x v="1"/>
    <s v="GBK KK EQUITY"/>
    <s v="GULF BANK"/>
    <s v="KW0EQ0100028"/>
    <s v="KWD"/>
    <s v="Stock"/>
    <n v="219903"/>
    <s v="GBK"/>
    <s v="LONG"/>
    <n v="74547.116985429995"/>
    <n v="339"/>
    <n v="243133.3518"/>
    <n v="340.05764866099997"/>
    <n v="6.5657700000000003E-3"/>
    <n v="74779.697113500006"/>
    <n v="243133.3518"/>
    <n v="243891.905428711"/>
    <n v="3.2614722289999998"/>
    <n v="0"/>
    <n v="-758.55359999999996"/>
    <n v="0"/>
    <n v="0"/>
    <n v="0"/>
    <n v="-226.9786"/>
    <n v="6.5657700000000003E-3"/>
    <x v="17"/>
    <s v="Financials"/>
  </r>
  <r>
    <x v="1"/>
    <s v="FUNO11 MM EQUITY"/>
    <s v="TRUST FIBRA UNO"/>
    <s v="MXCFFU000001"/>
    <s v="MXN"/>
    <s v="Stock"/>
    <n v="113902"/>
    <s v="FUNO11"/>
    <s v="LONG"/>
    <n v="3407947.8400469101"/>
    <n v="29.92"/>
    <n v="197794.96160000001"/>
    <n v="28.186034925000001"/>
    <n v="5.3414100000000004E-3"/>
    <n v="3210445.7500273502"/>
    <n v="197794.96160000001"/>
    <n v="186332.07538669399"/>
    <n v="5.8039316000000001E-2"/>
    <n v="0"/>
    <n v="11462.886200000001"/>
    <n v="0"/>
    <n v="2274.4105"/>
    <n v="0"/>
    <n v="0"/>
    <n v="5.3414100000000004E-3"/>
    <x v="18"/>
    <s v="Real Estate"/>
  </r>
  <r>
    <x v="1"/>
    <s v="OMAB MM EQUITY"/>
    <s v="GRUPO AEROPORTUARIO DEL CENT"/>
    <s v="MX01OM000018"/>
    <s v="MXN"/>
    <s v="Stock"/>
    <n v="10032"/>
    <s v="OMAB"/>
    <s v="LONG"/>
    <n v="2639318.8799812901"/>
    <n v="263.08999999999997"/>
    <n v="153184.26250000001"/>
    <n v="279.61034689600001"/>
    <n v="4.13671E-3"/>
    <n v="2805051.0000606701"/>
    <n v="153184.26250000001"/>
    <n v="162803.24138863699"/>
    <n v="5.8039316000000001E-2"/>
    <n v="0"/>
    <n v="-9618.9789000000001"/>
    <n v="0"/>
    <n v="0"/>
    <n v="0"/>
    <n v="0"/>
    <n v="4.13671E-3"/>
    <x v="18"/>
    <s v="Industrials"/>
  </r>
  <r>
    <x v="1"/>
    <s v="VESTA* MM EQUITY"/>
    <s v="CORP INMOBILIARIA VESTA SAB"/>
    <s v="MX01VE0M0003"/>
    <s v="MXN"/>
    <s v="Stock"/>
    <n v="65032"/>
    <s v="VESTA"/>
    <s v="LONG"/>
    <n v="4124979.7602714701"/>
    <n v="63.43"/>
    <n v="239411.00380000001"/>
    <n v="56.375914780000002"/>
    <n v="6.4652399999999997E-3"/>
    <n v="3666238.4899729602"/>
    <n v="239411.00380000001"/>
    <n v="212785.974250903"/>
    <n v="5.8039316000000001E-2"/>
    <n v="0"/>
    <n v="26625.029500000001"/>
    <n v="0"/>
    <n v="0"/>
    <n v="0"/>
    <n v="0"/>
    <n v="6.4652399999999997E-3"/>
    <x v="18"/>
    <s v="Real Estate"/>
  </r>
  <r>
    <x v="1"/>
    <s v="ECOSHOP MK EQUITY"/>
    <s v="ECO-SHOP MARKETING BHD"/>
    <s v="MYL5337OO000"/>
    <s v="MYR"/>
    <s v="Stock"/>
    <n v="547700"/>
    <s v="ECOSHOP"/>
    <s v="LONG"/>
    <n v="881797"/>
    <n v="1.61"/>
    <n v="226445.46960000001"/>
    <n v="1.5426780170000001"/>
    <n v="6.11511E-3"/>
    <n v="844924.74991090002"/>
    <n v="226445.46960000001"/>
    <n v="216976.675777119"/>
    <n v="0.25679999999999997"/>
    <n v="0"/>
    <n v="9468.7937999999995"/>
    <n v="0"/>
    <n v="1406.4936"/>
    <n v="0"/>
    <n v="0"/>
    <n v="6.11511E-3"/>
    <x v="6"/>
    <s v="Consumer Staples"/>
  </r>
  <r>
    <x v="1"/>
    <s v="CEB PM EQUITY"/>
    <s v="CEBU AIR INC"/>
    <s v="PHY1234G1032"/>
    <s v="PHP"/>
    <s v="Stock"/>
    <n v="557100"/>
    <s v="CEB"/>
    <s v="LONG"/>
    <n v="21114090.001153201"/>
    <n v="37.9"/>
    <n v="366160.54879999999"/>
    <n v="34.025908917999999"/>
    <n v="9.8880900000000004E-3"/>
    <n v="18955833.858217798"/>
    <n v="366160.54879999999"/>
    <n v="328732.07076921302"/>
    <n v="1.7342E-2"/>
    <n v="0"/>
    <n v="37428.478000000003"/>
    <n v="0"/>
    <n v="0"/>
    <n v="0"/>
    <n v="1579.4828"/>
    <n v="9.8880900000000004E-3"/>
    <x v="7"/>
    <s v="Industrials"/>
  </r>
  <r>
    <x v="1"/>
    <s v="SM PM EQUITY"/>
    <s v="SM INVESTMENTS CORP"/>
    <s v="PHY806761029"/>
    <s v="PHP"/>
    <s v="Stock"/>
    <n v="18028"/>
    <s v="SM"/>
    <s v="LONG"/>
    <n v="12709740.001153201"/>
    <n v="705"/>
    <n v="220412.31109999999"/>
    <n v="814"/>
    <n v="5.9521900000000004E-3"/>
    <n v="14674792"/>
    <n v="220412.31109999999"/>
    <n v="254490.242864"/>
    <n v="1.7342E-2"/>
    <n v="0"/>
    <n v="-34077.931799999998"/>
    <n v="0"/>
    <n v="0"/>
    <n v="0"/>
    <n v="0"/>
    <n v="5.9521900000000004E-3"/>
    <x v="7"/>
    <s v="Industrials"/>
  </r>
  <r>
    <x v="1"/>
    <s v="SMPH PM EQUITY"/>
    <s v="SM PRIME HOLDINGS INC"/>
    <s v="PHY8076N1120"/>
    <s v="PHP"/>
    <s v="Stock"/>
    <n v="534280"/>
    <s v="SMPH"/>
    <s v="LONG"/>
    <n v="11487019.997693401"/>
    <n v="21.5"/>
    <n v="199207.9008"/>
    <n v="23.95"/>
    <n v="5.3795700000000002E-3"/>
    <n v="12796006"/>
    <n v="199207.9008"/>
    <n v="221908.336052"/>
    <n v="1.7342E-2"/>
    <n v="0"/>
    <n v="-22700.4352"/>
    <n v="0"/>
    <n v="0"/>
    <n v="0"/>
    <n v="0"/>
    <n v="5.3795700000000002E-3"/>
    <x v="7"/>
    <s v="Real Estate"/>
  </r>
  <r>
    <x v="1"/>
    <s v="BDX PW EQUITY"/>
    <s v="BUDIMEX"/>
    <s v="PLBUDMX00013"/>
    <s v="PLN"/>
    <s v="Stock"/>
    <n v="869"/>
    <s v="BDX"/>
    <s v="LONG"/>
    <n v="701282.99991977005"/>
    <n v="807"/>
    <n v="196228.9437"/>
    <n v="632"/>
    <n v="5.29912E-3"/>
    <n v="549208"/>
    <n v="196228.9437"/>
    <n v="153676.198801224"/>
    <n v="0.27981420299999998"/>
    <n v="0"/>
    <n v="42552.744899999998"/>
    <n v="0"/>
    <n v="0"/>
    <n v="0"/>
    <n v="4795.7915999999996"/>
    <n v="5.29912E-3"/>
    <x v="19"/>
    <s v="Industrials"/>
  </r>
  <r>
    <x v="1"/>
    <s v="MDV PW EQUITY"/>
    <s v="MODIVO SA"/>
    <s v="PLCCC0000016"/>
    <s v="PLN"/>
    <s v="Stock"/>
    <n v="3350"/>
    <s v="MDV"/>
    <s v="LONG"/>
    <n v="371514.99990156002"/>
    <n v="110.9"/>
    <n v="103955.17359999999"/>
    <n v="183.6"/>
    <n v="2.80729E-3"/>
    <n v="615060"/>
    <n v="103955.17359999999"/>
    <n v="172102.52369718"/>
    <n v="0.27981420299999998"/>
    <n v="0"/>
    <n v="-68147.350099999996"/>
    <n v="0"/>
    <n v="0"/>
    <n v="0"/>
    <n v="0"/>
    <n v="2.80729E-3"/>
    <x v="19"/>
    <s v="Consumer Discretionary"/>
  </r>
  <r>
    <x v="1"/>
    <s v="FIXP RX EQUITY"/>
    <s v="FIX PRICE GROUP PLC-GDR REGS"/>
    <s v="US33835G2057"/>
    <s v="RUB"/>
    <s v="Stock"/>
    <n v="96059"/>
    <s v="FIXP"/>
    <s v="LONG"/>
    <n v="0"/>
    <n v="0"/>
    <n v="0"/>
    <n v="0"/>
    <n v="0"/>
    <n v="0"/>
    <n v="0"/>
    <n v="0"/>
    <n v="1.2983016999999999E-2"/>
    <n v="0"/>
    <n v="0"/>
    <n v="0"/>
    <n v="0"/>
    <n v="0"/>
    <n v="0"/>
    <n v="0"/>
    <x v="20"/>
    <s v="Consumer Staples"/>
  </r>
  <r>
    <x v="1"/>
    <s v="PLZL RR EQUITY"/>
    <s v="POLYUS PJSC"/>
    <s v="RU000A0JNAA8"/>
    <s v="USD"/>
    <s v="Stock"/>
    <n v="690"/>
    <s v="PLZL"/>
    <s v="LONG"/>
    <n v="0"/>
    <n v="0"/>
    <n v="0"/>
    <n v="0"/>
    <n v="0"/>
    <n v="0"/>
    <n v="0"/>
    <n v="0"/>
    <n v="1"/>
    <n v="0"/>
    <n v="0"/>
    <n v="0"/>
    <n v="0"/>
    <n v="0"/>
    <n v="0"/>
    <n v="0"/>
    <x v="20"/>
    <s v="Materials"/>
  </r>
  <r>
    <x v="1"/>
    <s v="RASAN AB EQUITY"/>
    <s v="RASAN INFORMATION TECHNOLOGY"/>
    <s v="SA162GIK1SH5"/>
    <s v="SAR"/>
    <s v="Stock"/>
    <n v="11457"/>
    <s v="RASAN"/>
    <s v="LONG"/>
    <n v="1489410.00000893"/>
    <n v="130"/>
    <n v="397080.70059999998"/>
    <n v="91.551369468999994"/>
    <n v="1.0723079999999999E-2"/>
    <n v="1048904.04000633"/>
    <n v="397080.70059999998"/>
    <n v="279640.63022632402"/>
    <n v="0.26660268199999998"/>
    <n v="0"/>
    <n v="117440.0704"/>
    <n v="0"/>
    <n v="0"/>
    <n v="0"/>
    <n v="0"/>
    <n v="1.0723079999999999E-2"/>
    <x v="21"/>
    <s v="Financials"/>
  </r>
  <r>
    <x v="1"/>
    <s v="RJHI AB EQUITY"/>
    <s v="AL RAJHI BANK"/>
    <s v="SA0007879113"/>
    <s v="SAR"/>
    <s v="Stock"/>
    <n v="10531"/>
    <s v="RJHI"/>
    <s v="LONG"/>
    <n v="1063631.0001562501"/>
    <n v="101"/>
    <n v="283566.87729999999"/>
    <n v="100.6"/>
    <n v="7.6576600000000002E-3"/>
    <n v="1059418.6000000001"/>
    <n v="283566.87729999999"/>
    <n v="282443.840120685"/>
    <n v="0.26660268199999998"/>
    <n v="0"/>
    <n v="1123.0371"/>
    <n v="0"/>
    <n v="2881.1084999999998"/>
    <n v="0"/>
    <n v="-3763.942"/>
    <n v="7.6576600000000002E-3"/>
    <x v="21"/>
    <s v="Financials"/>
  </r>
  <r>
    <x v="1"/>
    <s v="SABB AB EQUITY"/>
    <s v="SAUDI AWWAL BANK"/>
    <s v="SA0007879089"/>
    <s v="SAR"/>
    <s v="Stock"/>
    <n v="22421"/>
    <s v="SABB"/>
    <s v="LONG"/>
    <n v="767246.61982208001"/>
    <n v="34.22"/>
    <n v="204550.00659999999"/>
    <n v="35.35"/>
    <n v="5.5238300000000004E-3"/>
    <n v="792582.35"/>
    <n v="204550.00659999999"/>
    <n v="211304.58021586301"/>
    <n v="0.26660268199999998"/>
    <n v="0"/>
    <n v="-6754.5735999999997"/>
    <n v="0"/>
    <n v="10139.1666"/>
    <n v="0"/>
    <n v="-13585.7474"/>
    <n v="5.5238300000000004E-3"/>
    <x v="21"/>
    <s v="Financials"/>
  </r>
  <r>
    <x v="1"/>
    <s v="CPALL/F TB EQUITY"/>
    <s v="CP ALL PCL-FOREIGN"/>
    <s v="TH0737010Y16"/>
    <s v="THB"/>
    <s v="Stock"/>
    <n v="173000"/>
    <s v="CPALL"/>
    <s v="LONG"/>
    <n v="8952750"/>
    <n v="51.75"/>
    <n v="288385.98300000001"/>
    <n v="50.649020231999998"/>
    <n v="7.7878000000000001E-3"/>
    <n v="8762280.5001359992"/>
    <n v="288385.98300000001"/>
    <n v="282250.57947038102"/>
    <n v="3.2211999999999998E-2"/>
    <n v="0"/>
    <n v="6135.4035000000003"/>
    <n v="0"/>
    <n v="0"/>
    <n v="0"/>
    <n v="0"/>
    <n v="7.7878000000000001E-3"/>
    <x v="9"/>
    <s v="Consumer Staples"/>
  </r>
  <r>
    <x v="1"/>
    <s v="MINT/F TB EQUITY"/>
    <s v="MINOR INTERNATIONAL PCL-FOR"/>
    <s v="TH0128B10Z09"/>
    <s v="THB"/>
    <s v="Stock"/>
    <n v="433000"/>
    <s v="MINT"/>
    <s v="LONG"/>
    <n v="11258000"/>
    <n v="26"/>
    <n v="362642.696"/>
    <n v="27.5"/>
    <n v="9.7930900000000008E-3"/>
    <n v="11907500"/>
    <n v="362642.696"/>
    <n v="383564.39"/>
    <n v="3.2211999999999998E-2"/>
    <n v="0"/>
    <n v="-20921.694"/>
    <n v="0"/>
    <n v="4620.1671999999999"/>
    <n v="0"/>
    <n v="-1701.4223999999999"/>
    <n v="9.7930900000000008E-3"/>
    <x v="9"/>
    <s v="Consumer Discretionary"/>
  </r>
  <r>
    <x v="1"/>
    <s v="2301 TT EQUITY"/>
    <s v="LITE-ON TECHNOLOGY CORP"/>
    <s v="TW0002301009"/>
    <s v="TWD"/>
    <s v="Stock"/>
    <n v="68000"/>
    <n v="2301"/>
    <s v="LONG"/>
    <n v="11764000"/>
    <n v="173"/>
    <n v="375577.46399999998"/>
    <n v="163.821688677"/>
    <n v="1.0142389999999999E-2"/>
    <n v="11139874.830035999"/>
    <n v="375577.46399999998"/>
    <n v="355651.64382372901"/>
    <n v="3.1926000000000003E-2"/>
    <n v="0"/>
    <n v="19925.820199999998"/>
    <n v="0"/>
    <n v="0"/>
    <n v="0"/>
    <n v="0"/>
    <n v="1.0142389999999999E-2"/>
    <x v="10"/>
    <s v="Information Technology"/>
  </r>
  <r>
    <x v="1"/>
    <s v="2308 TT EQUITY"/>
    <s v="DELTA ELECTRONICS INC"/>
    <s v="TW0002308004"/>
    <s v="TWD"/>
    <s v="Stock"/>
    <n v="17000"/>
    <n v="2308"/>
    <s v="LONG"/>
    <n v="24310000"/>
    <n v="1430"/>
    <n v="776121.06"/>
    <n v="485.69986388900003"/>
    <n v="2.095899E-2"/>
    <n v="8256897.6861129999"/>
    <n v="776121.06"/>
    <n v="263609.71552684403"/>
    <n v="3.1926000000000003E-2"/>
    <n v="0"/>
    <n v="512511.34450000001"/>
    <n v="0"/>
    <n v="9833.2080000000005"/>
    <n v="0"/>
    <n v="204916.75380000001"/>
    <n v="2.095899E-2"/>
    <x v="10"/>
    <s v="Information Technology"/>
  </r>
  <r>
    <x v="1"/>
    <s v="2330 TT EQUITY"/>
    <s v="TAIWAN SEMICONDUCTOR MANUFAC"/>
    <s v="TW0002330008"/>
    <s v="TWD"/>
    <s v="Stock"/>
    <n v="60838"/>
    <n v="2330"/>
    <s v="LONG"/>
    <n v="121371810.001252"/>
    <n v="1995"/>
    <n v="3874916.4060999998"/>
    <n v="988"/>
    <n v="0.10464130000000001"/>
    <n v="60107944"/>
    <n v="3874916.4060999998"/>
    <n v="1919006.2201439999"/>
    <n v="3.1926000000000003E-2"/>
    <n v="0"/>
    <n v="1955910.1858999999"/>
    <n v="0"/>
    <n v="37698.383600000001"/>
    <n v="0"/>
    <n v="456505.98259999999"/>
    <n v="0.10464130000000001"/>
    <x v="10"/>
    <s v="Information Technology"/>
  </r>
  <r>
    <x v="1"/>
    <s v="2454 TT EQUITY"/>
    <s v="MEDIATEK INC"/>
    <s v="TW0002454006"/>
    <s v="TWD"/>
    <s v="Stock"/>
    <n v="8500"/>
    <n v="2454"/>
    <s v="LONG"/>
    <n v="16532500"/>
    <n v="1945"/>
    <n v="527816.59499999997"/>
    <n v="1410"/>
    <n v="1.425358E-2"/>
    <n v="11985000"/>
    <n v="527816.59499999997"/>
    <n v="382633.11"/>
    <n v="3.1926000000000003E-2"/>
    <n v="0"/>
    <n v="145183.48499999999"/>
    <n v="0"/>
    <n v="22092.899300000001"/>
    <n v="0"/>
    <n v="18142.358800000002"/>
    <n v="1.425358E-2"/>
    <x v="10"/>
    <s v="Information Technology"/>
  </r>
  <r>
    <x v="1"/>
    <s v="2884 TT EQUITY"/>
    <s v="E.SUN FINANCIAL HOLDING CO"/>
    <s v="TW0002884004"/>
    <s v="TWD"/>
    <s v="Stock"/>
    <n v="308000"/>
    <n v="2884"/>
    <s v="LONG"/>
    <n v="10810800"/>
    <n v="35.1"/>
    <n v="345145.60080000001"/>
    <n v="33.718257143000002"/>
    <n v="9.3205800000000002E-3"/>
    <n v="10385223.200044001"/>
    <n v="345145.60080000001"/>
    <n v="331558.635884605"/>
    <n v="3.1926000000000003E-2"/>
    <n v="0"/>
    <n v="13586.964900000001"/>
    <n v="0"/>
    <n v="0"/>
    <n v="0"/>
    <n v="0"/>
    <n v="9.3205800000000002E-3"/>
    <x v="10"/>
    <s v="Financials"/>
  </r>
  <r>
    <x v="1"/>
    <s v="5904 TT EQUITY"/>
    <s v="POYA INTERNATIONAL CO LTD"/>
    <s v="TW0005904007"/>
    <s v="TWD"/>
    <s v="Stock"/>
    <n v="11763"/>
    <n v="5904"/>
    <s v="LONG"/>
    <n v="5952077.9991229698"/>
    <n v="506"/>
    <n v="190026.0422"/>
    <n v="512.74853353699996"/>
    <n v="5.13161E-3"/>
    <n v="6031460.9999957299"/>
    <n v="190026.0422"/>
    <n v="192560.423885864"/>
    <n v="3.1926000000000003E-2"/>
    <n v="0"/>
    <n v="-2534.3816999999999"/>
    <n v="0"/>
    <n v="10357.784100000001"/>
    <n v="0"/>
    <n v="0"/>
    <n v="5.13161E-3"/>
    <x v="10"/>
    <s v="Consumer Discretionary"/>
  </r>
  <r>
    <x v="1"/>
    <s v="6223 TT EQUITY"/>
    <s v="MPI CORP"/>
    <s v="TW0006223001"/>
    <s v="TWD"/>
    <s v="Stock"/>
    <n v="6000"/>
    <n v="6223"/>
    <s v="LONG"/>
    <n v="17670000"/>
    <n v="2945"/>
    <n v="564132.42000000004"/>
    <n v="992.56730330100004"/>
    <n v="1.5234279999999999E-2"/>
    <n v="5955403.8198060002"/>
    <n v="564132.42000000004"/>
    <n v="190132.22235112599"/>
    <n v="3.1926000000000003E-2"/>
    <n v="0"/>
    <n v="374000.19760000001"/>
    <n v="0"/>
    <n v="8946.8755000000001"/>
    <n v="0"/>
    <n v="274869.10820000002"/>
    <n v="1.5234279999999999E-2"/>
    <x v="10"/>
    <s v="Information Technology"/>
  </r>
  <r>
    <x v="1"/>
    <s v="7769 TT EQUITY"/>
    <s v="HON PRECISION INC"/>
    <s v="TW0007769002"/>
    <s v="TWD"/>
    <s v="Stock"/>
    <n v="4019"/>
    <n v="7769"/>
    <s v="LONG"/>
    <n v="19532339.998747099"/>
    <n v="4860"/>
    <n v="623589.48679999996"/>
    <n v="2154.7000117150001"/>
    <n v="1.6839900000000001E-2"/>
    <n v="8659739.3470825795"/>
    <n v="623589.48679999996"/>
    <n v="276470.83839495899"/>
    <n v="3.1926000000000003E-2"/>
    <n v="0"/>
    <n v="347118.64840000001"/>
    <n v="0"/>
    <n v="0"/>
    <n v="0"/>
    <n v="18096.825499999999"/>
    <n v="1.6839900000000001E-2"/>
    <x v="10"/>
    <s v="Information Technology"/>
  </r>
  <r>
    <x v="1"/>
    <s v="HDB US EQUITY"/>
    <s v="HDFC BANK LTD-ADR"/>
    <s v="US40415F1012"/>
    <s v="USD"/>
    <s v="Stock"/>
    <n v="1600"/>
    <s v="HDB"/>
    <s v="LONG"/>
    <n v="50960"/>
    <n v="31.85"/>
    <n v="50960"/>
    <n v="30.24"/>
    <n v="1.37616E-3"/>
    <n v="48384"/>
    <n v="50960"/>
    <n v="48384"/>
    <n v="1"/>
    <n v="0"/>
    <n v="2576"/>
    <n v="0"/>
    <n v="759.47"/>
    <n v="0"/>
    <n v="0"/>
    <n v="1.37616E-3"/>
    <x v="4"/>
    <s v="Financials"/>
  </r>
  <r>
    <x v="1"/>
    <s v="IBN US EQUITY"/>
    <s v="ICICI BANK LTD-SPON ADR"/>
    <s v="US45104G1040"/>
    <s v="USD"/>
    <s v="Stock"/>
    <n v="3659"/>
    <s v="IBN"/>
    <s v="LONG"/>
    <n v="111636.09"/>
    <n v="30.51"/>
    <n v="111636.09"/>
    <n v="28.79"/>
    <n v="3.0147099999999999E-3"/>
    <n v="105342.61"/>
    <n v="111636.09"/>
    <n v="105342.61"/>
    <n v="1"/>
    <n v="0"/>
    <n v="6293.48"/>
    <n v="0"/>
    <n v="939.01"/>
    <n v="0"/>
    <n v="4252.38"/>
    <n v="3.0147099999999999E-3"/>
    <x v="4"/>
    <s v="Financials"/>
  </r>
  <r>
    <x v="1"/>
    <s v="KARO US EQUITY"/>
    <s v="KAROOOOO LTD"/>
    <s v="SGXZ19450089"/>
    <s v="USD"/>
    <s v="Stock"/>
    <n v="6658"/>
    <s v="KARO"/>
    <s v="LONG"/>
    <n v="314390.76"/>
    <n v="47.22"/>
    <n v="314390.76"/>
    <n v="42.905319421000002"/>
    <n v="8.4900600000000007E-3"/>
    <n v="285663.61670501798"/>
    <n v="314390.76"/>
    <n v="285663.61670501798"/>
    <n v="1"/>
    <n v="0"/>
    <n v="28727.1433"/>
    <n v="0"/>
    <n v="8805"/>
    <n v="0"/>
    <n v="21172.726699999999"/>
    <n v="8.4900600000000007E-3"/>
    <x v="8"/>
    <s v="Information Technology"/>
  </r>
  <r>
    <x v="1"/>
    <s v="MELI US EQUITY"/>
    <s v="MERCADOLIBRE INC"/>
    <s v="US58733R1023"/>
    <s v="USD"/>
    <s v="Stock"/>
    <n v="150"/>
    <s v="MELI"/>
    <s v="LONG"/>
    <n v="263637"/>
    <n v="1757.58"/>
    <n v="263637"/>
    <n v="2044.9259999999999"/>
    <n v="7.1194600000000002E-3"/>
    <n v="306738.90000000002"/>
    <n v="263637"/>
    <n v="306738.90000000002"/>
    <n v="1"/>
    <n v="0"/>
    <n v="-43101.9"/>
    <n v="0"/>
    <n v="0"/>
    <n v="0"/>
    <n v="3784.42"/>
    <n v="7.1194600000000002E-3"/>
    <x v="13"/>
    <s v="Consumer Discretionary"/>
  </r>
  <r>
    <x v="1"/>
    <s v="MMYT US EQUITY"/>
    <s v="MAKEMYTRIP LTD"/>
    <s v="MU0295S00016"/>
    <s v="USD"/>
    <s v="Stock"/>
    <n v="2967"/>
    <s v="MMYT"/>
    <s v="LONG"/>
    <n v="167546.49"/>
    <n v="56.47"/>
    <n v="167546.49"/>
    <n v="92.654724490000007"/>
    <n v="4.5245600000000004E-3"/>
    <n v="274906.56756182999"/>
    <n v="167546.49"/>
    <n v="274906.56756182999"/>
    <n v="1"/>
    <n v="0"/>
    <n v="-107360.0776"/>
    <n v="0"/>
    <n v="0"/>
    <n v="0"/>
    <n v="-1426.6523999999999"/>
    <n v="4.5245600000000004E-3"/>
    <x v="4"/>
    <s v="Consumer Discretionary"/>
  </r>
  <r>
    <x v="1"/>
    <s v="NU US EQUITY"/>
    <s v="NU HOLDINGS LTD/CAYMAN ISL-A"/>
    <s v="KYG6683N1034"/>
    <s v="USD"/>
    <s v="Stock"/>
    <n v="22826"/>
    <s v="NU"/>
    <s v="LONG"/>
    <n v="341933.48"/>
    <n v="14.98"/>
    <n v="341933.48"/>
    <n v="16.962256636999999"/>
    <n v="9.2338400000000001E-3"/>
    <n v="387180.46999616199"/>
    <n v="341933.48"/>
    <n v="387180.46999616199"/>
    <n v="1"/>
    <n v="0"/>
    <n v="-45246.99"/>
    <n v="0"/>
    <n v="0"/>
    <n v="0"/>
    <n v="0"/>
    <n v="9.2338400000000001E-3"/>
    <x v="13"/>
    <s v="Financials"/>
  </r>
  <r>
    <x v="1"/>
    <s v="SE US EQUITY"/>
    <s v="SEA LTD-ADR"/>
    <s v="US81141R1005"/>
    <s v="USD"/>
    <s v="Stock"/>
    <n v="3026"/>
    <s v="SE"/>
    <s v="LONG"/>
    <n v="328169.7"/>
    <n v="108.45"/>
    <n v="328169.7"/>
    <n v="129.03961683899999"/>
    <n v="8.8621499999999992E-3"/>
    <n v="390473.88055481401"/>
    <n v="328169.7"/>
    <n v="390473.88055481401"/>
    <n v="1"/>
    <n v="0"/>
    <n v="-62304.1806"/>
    <n v="0"/>
    <n v="0"/>
    <n v="0"/>
    <n v="62413.730600000003"/>
    <n v="8.8621499999999992E-3"/>
    <x v="8"/>
    <s v="Communication Services"/>
  </r>
  <r>
    <x v="1"/>
    <s v="NLG VN EQUITY"/>
    <s v="NAM LONG INVESTMENT CORP"/>
    <s v="VN000000NLG1"/>
    <s v="VND"/>
    <s v="Stock"/>
    <n v="230141"/>
    <s v="NLG"/>
    <s v="LONG"/>
    <n v="6409426850.1146498"/>
    <n v="27850"/>
    <n v="245968.1648"/>
    <n v="28381.370343259001"/>
    <n v="6.6423200000000002E-3"/>
    <n v="6531716952.1679602"/>
    <n v="245968.1648"/>
    <n v="250661.16975639801"/>
    <n v="3.8376E-5"/>
    <n v="0"/>
    <n v="-4693.0050000000001"/>
    <n v="0"/>
    <n v="2033.556"/>
    <n v="0"/>
    <n v="0"/>
    <n v="6.6423200000000002E-3"/>
    <x v="11"/>
    <s v="Real Estate"/>
  </r>
  <r>
    <x v="1"/>
    <s v="FRT VN EQUITY"/>
    <s v="FPT DIGITAL RETAIL JSC"/>
    <s v="VN000000FRT7"/>
    <s v="VND"/>
    <s v="Stock"/>
    <n v="35690"/>
    <s v="FRT"/>
    <s v="LONG"/>
    <n v="6031610001.0423098"/>
    <n v="169000"/>
    <n v="231469.06539999999"/>
    <n v="163591.829072772"/>
    <n v="6.2507700000000001E-3"/>
    <n v="5838592379.6072302"/>
    <n v="231469.06539999999"/>
    <n v="224061.821159807"/>
    <n v="3.8376E-5"/>
    <n v="0"/>
    <n v="7407.2442000000001"/>
    <n v="0"/>
    <n v="29894.903999999999"/>
    <n v="0"/>
    <n v="0"/>
    <n v="6.2507700000000001E-3"/>
    <x v="11"/>
    <s v="Consumer Discretionary"/>
  </r>
  <r>
    <x v="1"/>
    <s v="VCB VN EQUITY"/>
    <s v="BANK FOR FOREIGN TRADE JSC"/>
    <s v="VN000000VCB4"/>
    <s v="VND"/>
    <s v="Stock"/>
    <n v="72032"/>
    <s v="VCB"/>
    <s v="LONG"/>
    <n v="4674876800.6045399"/>
    <n v="64900"/>
    <n v="179403.07209999999"/>
    <n v="63400.726456199998"/>
    <n v="4.8447400000000002E-3"/>
    <n v="4566881128.0929899"/>
    <n v="179403.07209999999"/>
    <n v="175258.630171697"/>
    <n v="3.8376E-5"/>
    <n v="0"/>
    <n v="4144.4418999999998"/>
    <n v="0"/>
    <n v="0"/>
    <n v="0"/>
    <n v="0"/>
    <n v="4.8447400000000002E-3"/>
    <x v="11"/>
    <s v="Financials"/>
  </r>
  <r>
    <x v="1"/>
    <s v="BOX SJ EQUITY"/>
    <s v="BOXER RETAIL LTD"/>
    <s v="ZAE000339891"/>
    <s v="ZAR"/>
    <s v="Stock"/>
    <n v="47236"/>
    <s v="BOX"/>
    <s v="LONG"/>
    <n v="3339112.8398406398"/>
    <n v="7069"/>
    <n v="209529.33069999999"/>
    <n v="66"/>
    <n v="5.6582999999999998E-3"/>
    <n v="31175.759999999998"/>
    <n v="209529.33069999999"/>
    <n v="1956.2789399999999"/>
    <n v="6.275E-2"/>
    <n v="0"/>
    <n v="207573.05179999999"/>
    <n v="0"/>
    <n v="0"/>
    <n v="0"/>
    <n v="185524.37270000001"/>
    <n v="5.6582999999999998E-3"/>
    <x v="22"/>
    <s v="Consumer Staples"/>
  </r>
  <r>
    <x v="1"/>
    <s v="KIO SJ EQUITY"/>
    <s v="KUMBA IRON ORE LTD"/>
    <s v="ZAE000085346"/>
    <s v="ZAR"/>
    <s v="Stock"/>
    <n v="9546"/>
    <s v="KIO"/>
    <s v="LONG"/>
    <n v="3508918.68047809"/>
    <n v="36758"/>
    <n v="220184.64720000001"/>
    <n v="330.86999790499999"/>
    <n v="5.9460399999999997E-3"/>
    <n v="31584.850000011"/>
    <n v="220184.64720000001"/>
    <n v="1981.9493375009999"/>
    <n v="6.275E-2"/>
    <n v="0"/>
    <n v="218202.69779999999"/>
    <n v="0"/>
    <n v="9943.5908999999992"/>
    <n v="0"/>
    <n v="0"/>
    <n v="5.9460399999999997E-3"/>
    <x v="22"/>
    <s v="Materials"/>
  </r>
  <r>
    <x v="1"/>
    <s v="MRP SJ EQUITY"/>
    <s v="MR PRICE GROUP LTD"/>
    <s v="ZAE000200457"/>
    <s v="ZAR"/>
    <s v="Stock"/>
    <n v="31879"/>
    <s v="MRP"/>
    <s v="LONG"/>
    <n v="5839914.0095617501"/>
    <n v="18319"/>
    <n v="366454.6041"/>
    <n v="10374.72022626"/>
    <n v="9.8960300000000001E-3"/>
    <n v="3307357.0609294199"/>
    <n v="366454.6041"/>
    <n v="207536.65557332101"/>
    <n v="6.275E-2"/>
    <n v="0"/>
    <n v="158917.9486"/>
    <n v="0"/>
    <n v="0"/>
    <n v="0"/>
    <n v="117951.243"/>
    <n v="9.8960300000000001E-3"/>
    <x v="22"/>
    <s v="Consumer Discretionary"/>
  </r>
  <r>
    <x v="1"/>
    <s v="GFI SJ EQUITY"/>
    <s v="GOLD FIELDS LTD"/>
    <s v="ZAE000018123"/>
    <s v="ZAR"/>
    <s v="Stock"/>
    <n v="6647"/>
    <s v="GFI"/>
    <s v="LONG"/>
    <n v="6171540.0892430302"/>
    <n v="92847"/>
    <n v="387264.14059999998"/>
    <n v="84608.533320189003"/>
    <n v="1.045799E-2"/>
    <n v="5623929.2097929604"/>
    <n v="387264.14059999998"/>
    <n v="352901.55791450798"/>
    <n v="6.275E-2"/>
    <n v="0"/>
    <n v="34362.582699999999"/>
    <n v="0"/>
    <n v="0"/>
    <n v="0"/>
    <n v="0"/>
    <n v="1.045799E-2"/>
    <x v="22"/>
    <s v="Materials"/>
  </r>
  <r>
    <x v="1"/>
    <s v="CASH BDT"/>
    <s v="BDT CASH BALANCE"/>
    <m/>
    <s v="BDT"/>
    <s v="Cash"/>
    <n v="0.04"/>
    <s v="CASH BDT"/>
    <s v="OTHER"/>
    <n v="3.66615E-2"/>
    <n v="8.1829710000000007E-3"/>
    <n v="2.9999999999999997E-4"/>
    <n v="0"/>
    <n v="0"/>
    <n v="0"/>
    <n v="0"/>
    <n v="0"/>
    <n v="8.1829710000000007E-3"/>
    <n v="0"/>
    <n v="0"/>
    <n v="0"/>
    <n v="0"/>
    <n v="2.9999999999999997E-4"/>
    <n v="0"/>
    <n v="0"/>
    <x v="0"/>
    <s v="Cash"/>
  </r>
  <r>
    <x v="1"/>
    <s v="CASH KWD"/>
    <s v="KWD CASH BALANCE"/>
    <m/>
    <s v="KWD"/>
    <s v="Cash"/>
    <n v="0"/>
    <s v="CASH KWD"/>
    <s v="OTHER"/>
    <n v="0"/>
    <n v="3.2614722289999998"/>
    <n v="0"/>
    <n v="3.2692758460000002"/>
    <n v="0"/>
    <n v="0"/>
    <n v="0"/>
    <n v="0"/>
    <n v="3.2614722289999998"/>
    <n v="0"/>
    <n v="-584.12689999999998"/>
    <n v="0"/>
    <n v="0"/>
    <n v="0"/>
    <n v="-42.361400000000003"/>
    <n v="0"/>
    <x v="0"/>
    <s v="Cash"/>
  </r>
  <r>
    <x v="1"/>
    <s v="CASH SAR"/>
    <s v="SAR CASH BALANCE"/>
    <m/>
    <s v="SAR"/>
    <s v="Cash"/>
    <n v="0"/>
    <s v="CASH SAR"/>
    <s v="OTHER"/>
    <n v="0"/>
    <n v="0.26660268199999998"/>
    <n v="0"/>
    <n v="0.26632989400000001"/>
    <n v="0"/>
    <n v="0"/>
    <n v="0"/>
    <n v="0"/>
    <n v="0.26660268199999998"/>
    <n v="0"/>
    <n v="-737.4126"/>
    <n v="0"/>
    <n v="0"/>
    <n v="1542923.125"/>
    <n v="-70.719300000000004"/>
    <n v="0"/>
    <x v="0"/>
    <s v="Cash"/>
  </r>
  <r>
    <x v="2"/>
    <s v="CASH AED"/>
    <s v="AED CASH BALANCE"/>
    <m/>
    <s v="AED"/>
    <s v="Cash"/>
    <n v="0"/>
    <s v="CASH AED"/>
    <s v="OTHER"/>
    <n v="0"/>
    <n v="0.27225701099999999"/>
    <n v="0"/>
    <n v="0.27266369899999998"/>
    <n v="0"/>
    <n v="0"/>
    <n v="0"/>
    <n v="0"/>
    <n v="0.27225701099999999"/>
    <n v="0"/>
    <n v="-444.16210000000001"/>
    <n v="0"/>
    <n v="0"/>
    <n v="0"/>
    <n v="-563.86659999999995"/>
    <n v="0"/>
    <x v="0"/>
    <s v="Cash"/>
  </r>
  <r>
    <x v="2"/>
    <s v="CASH AUD"/>
    <s v="AUD CASH BALANCE"/>
    <m/>
    <s v="AUD"/>
    <s v="Cash"/>
    <n v="5735.35"/>
    <s v="CASH AUD"/>
    <s v="OTHER"/>
    <n v="5735.3499578499996"/>
    <n v="0.71179999999999999"/>
    <n v="4082.4220999999998"/>
    <n v="0.686248792"/>
    <n v="1.3109999999999999E-4"/>
    <n v="3935.877009197"/>
    <n v="0"/>
    <n v="2801.557255147"/>
    <n v="0.71179999999999999"/>
    <n v="0"/>
    <n v="-9477.0629000000008"/>
    <n v="0"/>
    <n v="0"/>
    <n v="706300.40549999999"/>
    <n v="-9921.3066999999992"/>
    <n v="0"/>
    <x v="0"/>
    <s v="Cash"/>
  </r>
  <r>
    <x v="2"/>
    <s v="CASH BRL"/>
    <s v="BRL CASH BALANCE"/>
    <m/>
    <s v="BRL"/>
    <s v="Cash"/>
    <n v="12362.68"/>
    <s v="CASH BRL"/>
    <s v="OTHER"/>
    <n v="12362.67975901"/>
    <n v="0.19511053"/>
    <n v="2412.0889999999999"/>
    <n v="0"/>
    <n v="7.7459999999999994E-5"/>
    <n v="0"/>
    <n v="0"/>
    <n v="0"/>
    <n v="0.19511053"/>
    <n v="0"/>
    <n v="0"/>
    <n v="0"/>
    <n v="0"/>
    <n v="0"/>
    <n v="0"/>
    <n v="0"/>
    <x v="0"/>
    <s v="Cash"/>
  </r>
  <r>
    <x v="2"/>
    <s v="CASH BRL"/>
    <s v="BRL CASH BALANCE"/>
    <m/>
    <s v="BRL"/>
    <s v="Cash"/>
    <n v="5451.1502"/>
    <s v="CASH BRL"/>
    <s v="OTHER"/>
    <n v="5451.1501762600001"/>
    <n v="0.19511053"/>
    <n v="1063.5768"/>
    <n v="0.18325476600000001"/>
    <n v="3.4150000000000003E-5"/>
    <n v="998.94925433200001"/>
    <n v="0"/>
    <n v="194.90551845600001"/>
    <n v="0.19511053"/>
    <n v="0"/>
    <n v="-13566.023999999999"/>
    <n v="0"/>
    <n v="0"/>
    <n v="542889.78760000004"/>
    <n v="-11841.2446"/>
    <n v="0"/>
    <x v="0"/>
    <s v="Cash"/>
  </r>
  <r>
    <x v="2"/>
    <s v="CASH CAD"/>
    <s v="CAD CASH BALANCE"/>
    <m/>
    <s v="CAD"/>
    <s v="Cash"/>
    <n v="2206.09"/>
    <s v="CASH CAD"/>
    <s v="OTHER"/>
    <n v="2206.09002865"/>
    <n v="0.73309999999999997"/>
    <n v="1617.2846"/>
    <n v="0"/>
    <n v="5.1940000000000001E-5"/>
    <n v="0"/>
    <n v="0"/>
    <n v="0"/>
    <n v="0.73309999999999997"/>
    <n v="0"/>
    <n v="0"/>
    <n v="0"/>
    <n v="0"/>
    <n v="0"/>
    <n v="0"/>
    <n v="0"/>
    <x v="0"/>
    <s v="Cash"/>
  </r>
  <r>
    <x v="2"/>
    <s v="CASH CAD"/>
    <s v="CAD CASH BALANCE"/>
    <m/>
    <s v="CAD"/>
    <s v="Cash"/>
    <n v="0"/>
    <s v="CASH CAD"/>
    <s v="OTHER"/>
    <n v="0"/>
    <n v="0.73309999999999997"/>
    <n v="0"/>
    <n v="0.72622666499999999"/>
    <n v="0"/>
    <n v="0"/>
    <n v="0"/>
    <n v="0"/>
    <n v="0.73309999999999997"/>
    <n v="0"/>
    <n v="4537.1495999999997"/>
    <n v="0"/>
    <n v="0"/>
    <n v="299193.5637"/>
    <n v="6264.3936000000003"/>
    <n v="0"/>
    <x v="0"/>
    <s v="Cash"/>
  </r>
  <r>
    <x v="2"/>
    <s v="CASH CHF"/>
    <s v="CHF CASH BALANCE"/>
    <m/>
    <s v="CHF"/>
    <s v="Cash"/>
    <n v="0"/>
    <s v="CASH CHF"/>
    <s v="OTHER"/>
    <n v="0"/>
    <n v="1.2999000000000001"/>
    <n v="0"/>
    <n v="1.304360848"/>
    <n v="0"/>
    <n v="0"/>
    <n v="0"/>
    <n v="0"/>
    <n v="1.2999000000000001"/>
    <n v="0"/>
    <n v="493.50130000000001"/>
    <n v="0"/>
    <n v="0"/>
    <n v="645887.47450000001"/>
    <n v="-7402.3723"/>
    <n v="0"/>
    <x v="0"/>
    <s v="Cash"/>
  </r>
  <r>
    <x v="2"/>
    <s v="CASH DKK"/>
    <s v="DKK CASH BALANCE"/>
    <m/>
    <s v="DKK"/>
    <s v="Cash"/>
    <n v="0"/>
    <s v="CASH DKK"/>
    <s v="OTHER"/>
    <n v="0"/>
    <n v="0.15809999999999999"/>
    <n v="0"/>
    <n v="0.151847604"/>
    <n v="0"/>
    <n v="0"/>
    <n v="0"/>
    <n v="0"/>
    <n v="0.15809999999999999"/>
    <n v="0"/>
    <n v="-404.59429999999998"/>
    <n v="0"/>
    <n v="0"/>
    <n v="0"/>
    <n v="-316.98090000000002"/>
    <n v="0"/>
    <x v="0"/>
    <s v="Cash"/>
  </r>
  <r>
    <x v="2"/>
    <s v="CASH EUR"/>
    <s v="EUR CASH BALANCE"/>
    <m/>
    <s v="EUR"/>
    <s v="Cash"/>
    <n v="2823.9780999999998"/>
    <s v="CASH EUR"/>
    <s v="OTHER"/>
    <n v="2823.97807315"/>
    <n v="1.1812"/>
    <n v="3335.6828999999998"/>
    <n v="1.136241523"/>
    <n v="1.0712E-4"/>
    <n v="3208.7211772629998"/>
    <n v="0"/>
    <n v="3790.1414545829998"/>
    <n v="1.1812"/>
    <n v="0"/>
    <n v="-1578.597"/>
    <n v="-11.186"/>
    <n v="0"/>
    <n v="3090729.7036000001"/>
    <n v="-17386.5681"/>
    <n v="0"/>
    <x v="0"/>
    <s v="Cash"/>
  </r>
  <r>
    <x v="2"/>
    <s v="CASH GBP"/>
    <s v="GBP CASH BALANCE"/>
    <m/>
    <s v="GBP"/>
    <s v="Cash"/>
    <n v="1663.57"/>
    <s v="CASH GBP"/>
    <s v="OTHER"/>
    <n v="1663.57001928"/>
    <n v="1.3482000000000001"/>
    <n v="2242.8251"/>
    <n v="0"/>
    <n v="7.2020000000000005E-5"/>
    <n v="0"/>
    <n v="0"/>
    <n v="0"/>
    <n v="1.3482000000000001"/>
    <n v="0"/>
    <n v="0"/>
    <n v="0"/>
    <n v="0"/>
    <n v="0"/>
    <n v="0"/>
    <n v="0"/>
    <x v="0"/>
    <s v="Cash"/>
  </r>
  <r>
    <x v="2"/>
    <s v="CASH GBP"/>
    <s v="GBP CASH BALANCE"/>
    <m/>
    <s v="GBP"/>
    <s v="Cash"/>
    <n v="-0.30740000000000001"/>
    <s v="CASH GBP"/>
    <s v="OTHER"/>
    <n v="-0.30737279000000001"/>
    <n v="1.3482000000000001"/>
    <n v="-0.41439999999999999"/>
    <n v="1.3417730109999999"/>
    <n v="-1E-8"/>
    <n v="-0.41246102400000001"/>
    <n v="0"/>
    <n v="-0.55607995200000004"/>
    <n v="1.3482000000000001"/>
    <n v="0"/>
    <n v="-4400.6719999999996"/>
    <n v="-1.0650999999999999"/>
    <n v="0"/>
    <n v="91810.950400000002"/>
    <n v="-15179.1104"/>
    <n v="0"/>
    <x v="0"/>
    <s v="Cash"/>
  </r>
  <r>
    <x v="2"/>
    <s v="CASH HKD"/>
    <s v="HKD CASH BALANCE"/>
    <m/>
    <s v="HKD"/>
    <s v="Cash"/>
    <n v="-3.0999999999999999E-3"/>
    <s v="CASH HKD"/>
    <s v="OTHER"/>
    <n v="-3.1294000000000001E-3"/>
    <n v="0.12781999999999999"/>
    <n v="-4.0000000000000002E-4"/>
    <n v="0.12810190399999999"/>
    <n v="0"/>
    <n v="-3.9711599999999998E-4"/>
    <n v="0"/>
    <n v="-5.0759E-5"/>
    <n v="0.12781999999999999"/>
    <n v="0"/>
    <n v="350.32139999999998"/>
    <n v="0"/>
    <n v="0"/>
    <n v="842369.51930000004"/>
    <n v="-1020.9364"/>
    <n v="0"/>
    <x v="0"/>
    <s v="Cash"/>
  </r>
  <r>
    <x v="2"/>
    <s v="CASH ILS"/>
    <s v="ILS CASH BALANCE"/>
    <m/>
    <s v="ILS"/>
    <s v="Cash"/>
    <n v="0"/>
    <s v="CASH ILS"/>
    <s v="OTHER"/>
    <n v="0"/>
    <n v="0.319121777"/>
    <n v="0"/>
    <n v="0.29023965800000001"/>
    <n v="0"/>
    <n v="0"/>
    <n v="0"/>
    <n v="0"/>
    <n v="0.319121777"/>
    <n v="0"/>
    <n v="-14611.6448"/>
    <n v="0"/>
    <n v="0"/>
    <n v="1844.058"/>
    <n v="0"/>
    <n v="0"/>
    <x v="0"/>
    <s v="Cash"/>
  </r>
  <r>
    <x v="2"/>
    <s v="CASH INR"/>
    <s v="INR CASH BALANCE"/>
    <m/>
    <s v="INR"/>
    <s v="Cash"/>
    <n v="27281.000100000001"/>
    <s v="CASH INR"/>
    <s v="OTHER"/>
    <n v="27281.004366810001"/>
    <n v="1.0992E-2"/>
    <n v="299.87279999999998"/>
    <n v="1.1036832999999999E-2"/>
    <n v="9.6299999999999993E-6"/>
    <n v="301.09584217700001"/>
    <n v="0"/>
    <n v="3.309645497"/>
    <n v="1.0992E-2"/>
    <n v="0"/>
    <n v="824.02229999999997"/>
    <n v="0"/>
    <n v="0"/>
    <n v="761627.01329999999"/>
    <n v="-5842.6796000000004"/>
    <n v="0"/>
    <x v="0"/>
    <s v="Cash"/>
  </r>
  <r>
    <x v="2"/>
    <s v="CASH JPY"/>
    <s v="JPY CASH BALANCE"/>
    <m/>
    <s v="JPY"/>
    <s v="Cash"/>
    <n v="518400"/>
    <s v="CASH JPY"/>
    <s v="OTHER"/>
    <n v="518400"/>
    <n v="6.4079999999999996E-3"/>
    <n v="3321.9072000000001"/>
    <n v="0"/>
    <n v="1.0668E-4"/>
    <n v="0"/>
    <n v="0"/>
    <n v="0"/>
    <n v="6.4079999999999996E-3"/>
    <n v="0"/>
    <n v="0"/>
    <n v="0"/>
    <n v="0"/>
    <n v="0"/>
    <n v="0"/>
    <n v="0"/>
    <x v="0"/>
    <s v="Cash"/>
  </r>
  <r>
    <x v="2"/>
    <s v="CASH JPY"/>
    <s v="JPY CASH BALANCE"/>
    <m/>
    <s v="JPY"/>
    <s v="Cash"/>
    <n v="8050405.9999000002"/>
    <s v="CASH JPY"/>
    <s v="OTHER"/>
    <n v="8050405.9925093604"/>
    <n v="6.4079999999999996E-3"/>
    <n v="51587.001600000003"/>
    <n v="6.4196629999999999E-3"/>
    <n v="1.65661E-3"/>
    <n v="51680.893532536"/>
    <n v="0"/>
    <n v="331.17116575599999"/>
    <n v="6.4079999999999996E-3"/>
    <n v="0"/>
    <n v="743.69830000000002"/>
    <n v="0"/>
    <n v="0"/>
    <n v="1704449.361"/>
    <n v="3786.1379000000002"/>
    <n v="0"/>
    <x v="0"/>
    <s v="Cash"/>
  </r>
  <r>
    <x v="2"/>
    <s v="CASH KRW"/>
    <s v="KRW CASH BALANCE"/>
    <m/>
    <s v="KRW"/>
    <s v="Cash"/>
    <n v="611250"/>
    <s v="CASH KRW"/>
    <s v="OTHER"/>
    <n v="611249.96400288003"/>
    <n v="6.9450000000000002E-4"/>
    <n v="424.51310000000001"/>
    <n v="0"/>
    <n v="1.363E-5"/>
    <n v="0"/>
    <n v="0"/>
    <n v="0"/>
    <n v="6.9450000000000002E-4"/>
    <n v="0"/>
    <n v="0"/>
    <n v="0"/>
    <n v="0"/>
    <n v="0"/>
    <n v="0"/>
    <n v="0"/>
    <x v="0"/>
    <s v="Cash"/>
  </r>
  <r>
    <x v="2"/>
    <s v="CASH KRW"/>
    <s v="KRW CASH BALANCE"/>
    <m/>
    <s v="KRW"/>
    <s v="Cash"/>
    <n v="0"/>
    <s v="CASH KRW"/>
    <s v="OTHER"/>
    <n v="0"/>
    <n v="6.9450000000000002E-4"/>
    <n v="0"/>
    <n v="6.8665100000000004E-4"/>
    <n v="0"/>
    <n v="0"/>
    <n v="0"/>
    <n v="0"/>
    <n v="6.9450000000000002E-4"/>
    <n v="0"/>
    <n v="-991.08249999999998"/>
    <n v="0"/>
    <n v="0"/>
    <n v="172888.27439999999"/>
    <n v="-13465.189200000001"/>
    <n v="0"/>
    <x v="0"/>
    <s v="Cash"/>
  </r>
  <r>
    <x v="2"/>
    <s v="CASH MYR"/>
    <s v="MYR CASH BALANCE"/>
    <m/>
    <s v="MYR"/>
    <s v="Cash"/>
    <n v="0"/>
    <s v="CASH MYR"/>
    <s v="OTHER"/>
    <n v="0"/>
    <n v="0.25679999999999997"/>
    <n v="0"/>
    <n v="0.24813854799999999"/>
    <n v="0"/>
    <n v="0"/>
    <n v="0"/>
    <n v="0"/>
    <n v="0.25679999999999997"/>
    <n v="0"/>
    <n v="-7081.0253000000002"/>
    <n v="0"/>
    <n v="0"/>
    <n v="322594.84350000002"/>
    <n v="26.408799999999999"/>
    <n v="0"/>
    <x v="0"/>
    <s v="Cash"/>
  </r>
  <r>
    <x v="2"/>
    <s v="CASH NOK"/>
    <s v="NOK CASH BALANCE"/>
    <m/>
    <s v="NOK"/>
    <s v="Cash"/>
    <n v="10395"/>
    <s v="CASH NOK"/>
    <s v="OTHER"/>
    <n v="10395"/>
    <n v="0.1051"/>
    <n v="1092.5145"/>
    <n v="0"/>
    <n v="3.5080000000000003E-5"/>
    <n v="0"/>
    <n v="0"/>
    <n v="0"/>
    <n v="0.1051"/>
    <n v="0"/>
    <n v="0"/>
    <n v="0"/>
    <n v="0"/>
    <n v="0"/>
    <n v="0"/>
    <n v="0"/>
    <x v="0"/>
    <s v="Cash"/>
  </r>
  <r>
    <x v="2"/>
    <s v="CASH NOK"/>
    <s v="NOK CASH BALANCE"/>
    <m/>
    <s v="NOK"/>
    <s v="Cash"/>
    <n v="0"/>
    <s v="CASH NOK"/>
    <s v="OTHER"/>
    <n v="0"/>
    <n v="0.1051"/>
    <n v="0"/>
    <n v="0.10485451699999999"/>
    <n v="0"/>
    <n v="0"/>
    <n v="0"/>
    <n v="0"/>
    <n v="0.1051"/>
    <n v="0"/>
    <n v="-336.37920000000003"/>
    <n v="0"/>
    <n v="0"/>
    <n v="371355.77870000002"/>
    <n v="1186.3258000000001"/>
    <n v="0"/>
    <x v="0"/>
    <s v="Cash"/>
  </r>
  <r>
    <x v="2"/>
    <s v="CASH NZD"/>
    <s v="NZD CASH BALANCE"/>
    <m/>
    <s v="NZD"/>
    <s v="Cash"/>
    <n v="0"/>
    <s v="CASH NZD"/>
    <s v="OTHER"/>
    <n v="0"/>
    <n v="0.5998"/>
    <n v="0"/>
    <n v="0.60116019099999995"/>
    <n v="0"/>
    <n v="0"/>
    <n v="0"/>
    <n v="0"/>
    <n v="0.5998"/>
    <n v="0"/>
    <n v="-350.2038"/>
    <n v="0"/>
    <n v="0"/>
    <n v="0"/>
    <n v="5980.4525000000003"/>
    <n v="0"/>
    <x v="0"/>
    <s v="Cash"/>
  </r>
  <r>
    <x v="2"/>
    <s v="CASH SEK"/>
    <s v="SEK CASH BALANCE"/>
    <m/>
    <s v="SEK"/>
    <s v="Cash"/>
    <n v="0"/>
    <s v="CASH SEK"/>
    <s v="OTHER"/>
    <n v="0"/>
    <n v="0.11075699999999999"/>
    <n v="0"/>
    <n v="0.10767128300000001"/>
    <n v="0"/>
    <n v="0"/>
    <n v="0"/>
    <n v="0"/>
    <n v="0.11075699999999999"/>
    <n v="0"/>
    <n v="120.05159999999999"/>
    <n v="0"/>
    <n v="0"/>
    <n v="189311.97820000001"/>
    <n v="-4562.0074000000004"/>
    <n v="0"/>
    <x v="0"/>
    <s v="Cash"/>
  </r>
  <r>
    <x v="2"/>
    <s v="CASH SGD"/>
    <s v="SGD CASH BALANCE"/>
    <m/>
    <s v="SGD"/>
    <s v="Cash"/>
    <n v="4637.51"/>
    <s v="CASH SGD"/>
    <s v="OTHER"/>
    <n v="4637.5100569300002"/>
    <n v="0.79049999999999998"/>
    <n v="3665.9517000000001"/>
    <n v="0"/>
    <n v="1.1772E-4"/>
    <n v="0"/>
    <n v="0"/>
    <n v="0"/>
    <n v="0.79049999999999998"/>
    <n v="0"/>
    <n v="0"/>
    <n v="0"/>
    <n v="0"/>
    <n v="0"/>
    <n v="0"/>
    <n v="0"/>
    <x v="0"/>
    <s v="Cash"/>
  </r>
  <r>
    <x v="2"/>
    <s v="CASH SGD"/>
    <s v="SGD CASH BALANCE"/>
    <m/>
    <s v="SGD"/>
    <s v="Cash"/>
    <n v="119611.51"/>
    <s v="CASH SGD"/>
    <s v="OTHER"/>
    <n v="119611.51005693"/>
    <n v="0.79049999999999998"/>
    <n v="94552.898700000005"/>
    <n v="0.78298455899999997"/>
    <n v="3.03638E-3"/>
    <n v="93653.965408674005"/>
    <n v="0"/>
    <n v="74033.459655557002"/>
    <n v="0.79049999999999998"/>
    <n v="0"/>
    <n v="2609.9971999999998"/>
    <n v="0"/>
    <n v="0"/>
    <n v="176007.98699999999"/>
    <n v="-2256.9791"/>
    <n v="0"/>
    <x v="0"/>
    <s v="Cash"/>
  </r>
  <r>
    <x v="2"/>
    <s v="CASH THB"/>
    <s v="THB CASH BALANCE"/>
    <m/>
    <s v="THB"/>
    <s v="Cash"/>
    <n v="0"/>
    <s v="CASH THB"/>
    <s v="OTHER"/>
    <n v="0"/>
    <n v="3.2211999999999998E-2"/>
    <n v="0"/>
    <n v="3.1734195E-2"/>
    <n v="0"/>
    <n v="0"/>
    <n v="0"/>
    <n v="0"/>
    <n v="3.2211999999999998E-2"/>
    <n v="0"/>
    <n v="2515.018"/>
    <n v="0"/>
    <n v="0"/>
    <n v="0"/>
    <n v="4978.2605000000003"/>
    <n v="0"/>
    <x v="0"/>
    <s v="Cash"/>
  </r>
  <r>
    <x v="2"/>
    <s v="CASH TWD"/>
    <s v="TWD CASH BALANCE"/>
    <m/>
    <s v="TWD"/>
    <s v="Cash"/>
    <n v="3085786.21"/>
    <s v="CASH TWD"/>
    <s v="OTHER"/>
    <n v="3085786.2087326902"/>
    <n v="3.1926000000000003E-2"/>
    <n v="98516.810500000007"/>
    <n v="3.2122696999999999E-2"/>
    <n v="3.1636699999999999E-3"/>
    <n v="99123.775430608002"/>
    <n v="0"/>
    <n v="3164.6256543979998"/>
    <n v="3.1926000000000003E-2"/>
    <n v="0"/>
    <n v="2311.9692"/>
    <n v="0"/>
    <n v="0"/>
    <n v="1015964.6976"/>
    <n v="4227.8447999999999"/>
    <n v="0"/>
    <x v="0"/>
    <s v="Cash"/>
  </r>
  <r>
    <x v="2"/>
    <s v="CASH USD"/>
    <s v="USD CASH BALANCE"/>
    <m/>
    <s v="USD"/>
    <s v="Cash"/>
    <n v="-164699.21"/>
    <s v="CASH USD"/>
    <s v="OTHER"/>
    <n v="-164699.21"/>
    <n v="1"/>
    <n v="-164699.21"/>
    <n v="0"/>
    <n v="-5.2889900000000004E-3"/>
    <n v="0"/>
    <n v="0"/>
    <n v="0"/>
    <n v="1"/>
    <n v="0"/>
    <n v="0"/>
    <n v="0"/>
    <n v="0"/>
    <n v="0"/>
    <n v="0"/>
    <n v="0"/>
    <x v="0"/>
    <s v="Cash"/>
  </r>
  <r>
    <x v="2"/>
    <s v="CASH USD"/>
    <s v="USD CASH BALANCE"/>
    <m/>
    <s v="USD"/>
    <s v="Cash"/>
    <n v="146512.39009999999"/>
    <s v="CASH USD"/>
    <s v="OTHER"/>
    <n v="146512.39009999999"/>
    <n v="1"/>
    <n v="146512.39009999999"/>
    <n v="1"/>
    <n v="4.7049500000000003E-3"/>
    <n v="146512.39009999999"/>
    <n v="0"/>
    <n v="146512.39009999999"/>
    <n v="1"/>
    <n v="0"/>
    <n v="6.9999999999999999E-4"/>
    <n v="167.43"/>
    <n v="312731.32"/>
    <n v="17992904.02"/>
    <n v="2.3999999999999998E-3"/>
    <n v="0"/>
    <x v="0"/>
    <s v="Cash"/>
  </r>
  <r>
    <x v="2"/>
    <s v="ALDAR UH EQUITY"/>
    <s v="ALDAR PROPERTIES PJSC"/>
    <s v="AEA002001013"/>
    <s v="AED"/>
    <s v="Stock"/>
    <n v="53456"/>
    <s v="ALDAR"/>
    <s v="LONG"/>
    <n v="577324.79991120996"/>
    <n v="10.8"/>
    <n v="157180.72440000001"/>
    <n v="10.784089158"/>
    <n v="5.0475499999999996E-3"/>
    <n v="576474.27003004798"/>
    <n v="157180.72440000001"/>
    <n v="156949.161676788"/>
    <n v="0.27225701099999999"/>
    <n v="0"/>
    <n v="231.56270000000001"/>
    <n v="0"/>
    <n v="0"/>
    <n v="0"/>
    <n v="0"/>
    <n v="5.0475499999999996E-3"/>
    <x v="12"/>
    <s v="Real Estate"/>
  </r>
  <r>
    <x v="2"/>
    <s v="ALDAR UH EQUITY"/>
    <s v="ALDAR PROPERTIES PJSC"/>
    <s v="AEA002001013"/>
    <s v="AED"/>
    <s v="Stock"/>
    <n v="59871"/>
    <s v="ALDAR"/>
    <s v="LONG"/>
    <n v="646606.80014591001"/>
    <n v="10.8"/>
    <n v="176043.2347"/>
    <n v="9.862731707"/>
    <n v="5.6532800000000001E-3"/>
    <n v="590491.61002979695"/>
    <n v="176043.2347"/>
    <n v="160765.48076728999"/>
    <n v="0.27225701099999999"/>
    <n v="0"/>
    <n v="15277.7539"/>
    <n v="0"/>
    <n v="0"/>
    <n v="0"/>
    <n v="0"/>
    <n v="5.6532800000000001E-3"/>
    <x v="12"/>
    <s v="Real Estate"/>
  </r>
  <r>
    <x v="2"/>
    <s v="COL AU EQUITY"/>
    <s v="COLES GROUP LTD"/>
    <s v="AU0000030678"/>
    <s v="AUD"/>
    <s v="Stock"/>
    <n v="9652"/>
    <s v="COL"/>
    <s v="LONG"/>
    <n v="198445.11997751999"/>
    <n v="20.56"/>
    <n v="141253.23639999999"/>
    <n v="21.76139349"/>
    <n v="4.5360699999999997E-3"/>
    <n v="210040.96996548001"/>
    <n v="141253.23639999999"/>
    <n v="149507.16242142901"/>
    <n v="0.71179999999999999"/>
    <n v="0"/>
    <n v="-8253.9259999999995"/>
    <n v="0"/>
    <n v="0"/>
    <n v="0"/>
    <n v="0"/>
    <n v="4.5360699999999997E-3"/>
    <x v="23"/>
    <s v="Consumer Staples"/>
  </r>
  <r>
    <x v="2"/>
    <s v="COL AU EQUITY"/>
    <s v="COLES GROUP LTD"/>
    <s v="AU0000030678"/>
    <s v="AUD"/>
    <s v="Stock"/>
    <n v="12295"/>
    <s v="COL"/>
    <s v="LONG"/>
    <n v="252785.2000562"/>
    <n v="20.56"/>
    <n v="179932.50539999999"/>
    <n v="20.486884432"/>
    <n v="5.77817E-3"/>
    <n v="251886.24409143999"/>
    <n v="179932.50539999999"/>
    <n v="179292.628544287"/>
    <n v="0.71179999999999999"/>
    <n v="0"/>
    <n v="639.8768"/>
    <n v="0"/>
    <n v="4000.7217999999998"/>
    <n v="0"/>
    <n v="23279.265200000002"/>
    <n v="5.77817E-3"/>
    <x v="23"/>
    <s v="Consumer Staples"/>
  </r>
  <r>
    <x v="2"/>
    <s v="SCG AU EQUITY"/>
    <s v="SCENTRE GROUP"/>
    <s v="AU000000SCG8"/>
    <s v="AUD"/>
    <s v="Stock"/>
    <n v="64406"/>
    <s v="SCG"/>
    <s v="LONG"/>
    <n v="246030.92006182001"/>
    <n v="3.82"/>
    <n v="175124.8089"/>
    <n v="4.0820137880000003"/>
    <n v="5.62379E-3"/>
    <n v="262906.18002992799"/>
    <n v="175124.8089"/>
    <n v="187136.61894530299"/>
    <n v="0.71179999999999999"/>
    <n v="0"/>
    <n v="-12011.810100000001"/>
    <n v="0"/>
    <n v="4082.4222"/>
    <n v="0"/>
    <n v="0"/>
    <n v="5.62379E-3"/>
    <x v="23"/>
    <s v="Real Estate"/>
  </r>
  <r>
    <x v="2"/>
    <s v="WOW AU EQUITY"/>
    <s v="WOOLWORTHS GROUP LTD"/>
    <s v="AU000000WOW2"/>
    <s v="AUD"/>
    <s v="Stock"/>
    <n v="-7533"/>
    <s v="WOW"/>
    <s v="SHORT"/>
    <n v="-271188"/>
    <n v="36"/>
    <n v="-193031.61840000001"/>
    <n v="29.350707547999999"/>
    <n v="-6.1988299999999998E-3"/>
    <n v="-221098.87995908401"/>
    <n v="-193031.61840000001"/>
    <n v="-157378.182754876"/>
    <n v="0.71179999999999999"/>
    <n v="0"/>
    <n v="-35653.435599999997"/>
    <n v="0"/>
    <n v="0"/>
    <n v="0"/>
    <n v="0"/>
    <n v="-6.1988299999999998E-3"/>
    <x v="23"/>
    <s v="Consumer Staples"/>
  </r>
  <r>
    <x v="2"/>
    <s v="WOW AU EQUITY"/>
    <s v="WOOLWORTHS GROUP LTD"/>
    <s v="AU000000WOW2"/>
    <s v="AUD"/>
    <s v="Stock"/>
    <n v="7533"/>
    <s v="WOW"/>
    <s v="LONG"/>
    <n v="271188"/>
    <n v="36"/>
    <n v="193031.61840000001"/>
    <n v="28.911401830999999"/>
    <n v="6.1988299999999998E-3"/>
    <n v="217789.58999292299"/>
    <n v="193031.61840000001"/>
    <n v="155022.63015696299"/>
    <n v="0.71179999999999999"/>
    <n v="0"/>
    <n v="38008.9882"/>
    <n v="0"/>
    <n v="3446.9911000000002"/>
    <n v="0"/>
    <n v="0"/>
    <n v="6.1988299999999998E-3"/>
    <x v="23"/>
    <s v="Consumer Staples"/>
  </r>
  <r>
    <x v="2"/>
    <s v="KBC BB EQUITY"/>
    <s v="KBC GROUP NV"/>
    <s v="BE0003565737"/>
    <s v="EUR"/>
    <s v="Stock"/>
    <n v="1330"/>
    <s v="KBC"/>
    <s v="LONG"/>
    <n v="152684"/>
    <n v="114.8"/>
    <n v="180350.34080000001"/>
    <n v="86.214541952999994"/>
    <n v="5.7915900000000001E-3"/>
    <n v="114665.34079749"/>
    <n v="180350.34080000001"/>
    <n v="135442.700549995"/>
    <n v="1.1812"/>
    <n v="0"/>
    <n v="44907.640299999999"/>
    <n v="0"/>
    <n v="1570.9960000000001"/>
    <n v="0"/>
    <n v="22930.790099999998"/>
    <n v="5.7915900000000001E-3"/>
    <x v="24"/>
    <s v="Financials"/>
  </r>
  <r>
    <x v="2"/>
    <s v="ITSA4 BZ EQUITY"/>
    <s v="ITAUSA SA"/>
    <s v="BRITSAACNPR7"/>
    <s v="BRL"/>
    <s v="Stock"/>
    <n v="40114"/>
    <s v="ITSA4"/>
    <s v="LONG"/>
    <n v="572426.77983601997"/>
    <n v="14.27"/>
    <n v="111686.4924"/>
    <n v="14.153751059999999"/>
    <n v="3.5865900000000002E-3"/>
    <n v="567763.57002084004"/>
    <n v="111686.4924"/>
    <n v="110776.651061458"/>
    <n v="0.19511053"/>
    <n v="0"/>
    <n v="909.84140000000002"/>
    <n v="0"/>
    <n v="0"/>
    <n v="0"/>
    <n v="0"/>
    <n v="3.5865900000000002E-3"/>
    <x v="13"/>
    <s v="Financials"/>
  </r>
  <r>
    <x v="2"/>
    <s v="ITSA4 BZ EQUITY"/>
    <s v="ITAUSA SA"/>
    <s v="BRITSAACNPR7"/>
    <s v="BRL"/>
    <s v="Stock"/>
    <n v="80706"/>
    <s v="ITSA4"/>
    <s v="LONG"/>
    <n v="1151674.62002179"/>
    <n v="14.27"/>
    <n v="224703.8455"/>
    <n v="10.323755670000001"/>
    <n v="7.2159199999999998E-3"/>
    <n v="833189.02510302002"/>
    <n v="224703.8455"/>
    <n v="162563.952278034"/>
    <n v="0.19511053"/>
    <n v="0"/>
    <n v="62139.893199999999"/>
    <n v="0"/>
    <n v="15566.790199999999"/>
    <n v="0"/>
    <n v="17282.583500000001"/>
    <n v="7.2159199999999998E-3"/>
    <x v="13"/>
    <s v="Financials"/>
  </r>
  <r>
    <x v="2"/>
    <s v="ITUB4 BZ EQUITY"/>
    <s v="ITAU UNIBANCO HOLDING S-PREF"/>
    <s v="BRITUBACNPR1"/>
    <s v="BRL"/>
    <s v="Stock"/>
    <n v="-11281"/>
    <s v="ITUB4"/>
    <s v="SHORT"/>
    <n v="-527725.18018377002"/>
    <n v="46.78"/>
    <n v="-102964.7396"/>
    <n v="38.858926515999997"/>
    <n v="-3.3065099999999999E-3"/>
    <n v="-438367.550026996"/>
    <n v="-102964.7396"/>
    <n v="-85530.125020569001"/>
    <n v="0.19511053"/>
    <n v="0"/>
    <n v="-17434.6145"/>
    <n v="0"/>
    <n v="-78.867599999999996"/>
    <n v="0"/>
    <n v="0"/>
    <n v="-3.3065099999999999E-3"/>
    <x v="13"/>
    <s v="Financials"/>
  </r>
  <r>
    <x v="2"/>
    <s v="ITUB4 BZ EQUITY"/>
    <s v="ITAU UNIBANCO HOLDING S-PREF"/>
    <s v="BRITUBACNPR1"/>
    <s v="BRL"/>
    <s v="Stock"/>
    <n v="9896"/>
    <s v="ITUB4"/>
    <s v="LONG"/>
    <n v="462934.88003952999"/>
    <n v="46.78"/>
    <n v="90323.469800000006"/>
    <n v="34.968396884999997"/>
    <n v="2.9005599999999999E-3"/>
    <n v="346047.25557396002"/>
    <n v="90323.469800000006"/>
    <n v="67517.463440081003"/>
    <n v="0.19511053"/>
    <n v="0"/>
    <n v="22806.006399999998"/>
    <n v="0"/>
    <n v="4480.2664999999997"/>
    <n v="0"/>
    <n v="4330.8050999999996"/>
    <n v="2.9005599999999999E-3"/>
    <x v="13"/>
    <s v="Financials"/>
  </r>
  <r>
    <x v="2"/>
    <s v="ITUB4 BZ EQUITY"/>
    <s v="ITAU UNIBANCO HOLDING S-PREF"/>
    <s v="BRITUBACNPR1"/>
    <s v="BRL"/>
    <s v="Stock"/>
    <n v="1385"/>
    <s v="ITUB4"/>
    <s v="LONG"/>
    <n v="64790.300144230001"/>
    <n v="46.78"/>
    <n v="12641.2698"/>
    <n v="32.299999999999997"/>
    <n v="4.0594999999999997E-4"/>
    <n v="44735.5"/>
    <n v="12641.2698"/>
    <n v="8728.3671148150006"/>
    <n v="0.19511053"/>
    <n v="0"/>
    <n v="3912.9027000000001"/>
    <n v="0"/>
    <n v="9355.4094000000005"/>
    <n v="0"/>
    <n v="0"/>
    <n v="4.0594999999999997E-4"/>
    <x v="13"/>
    <s v="Financials"/>
  </r>
  <r>
    <x v="2"/>
    <s v="KLBN11 BZ EQUITY"/>
    <s v="KLABIN SA - UNIT"/>
    <s v="BRKLBNCDAM18"/>
    <s v="BRL"/>
    <s v="Stock"/>
    <n v="23910"/>
    <s v="KLBN11"/>
    <s v="LONG"/>
    <n v="491589.60000774998"/>
    <n v="20.56"/>
    <n v="95914.307400000005"/>
    <n v="18.668991326"/>
    <n v="3.0801000000000001E-3"/>
    <n v="446375.58260466001"/>
    <n v="95914.307400000005"/>
    <n v="87092.576501054005"/>
    <n v="0.19511053"/>
    <n v="0"/>
    <n v="8821.7309000000005"/>
    <n v="0"/>
    <n v="2234.2595000000001"/>
    <n v="0"/>
    <n v="889.03139999999996"/>
    <n v="3.0801000000000001E-3"/>
    <x v="13"/>
    <s v="Materials"/>
  </r>
  <r>
    <x v="2"/>
    <s v="KLBN11 BZ EQUITY"/>
    <s v="KLABIN SA - UNIT"/>
    <s v="BRKLBNCDAM18"/>
    <s v="BRL"/>
    <s v="Stock"/>
    <n v="-23910"/>
    <s v="KLBN11"/>
    <s v="SHORT"/>
    <n v="-491589.60000774998"/>
    <n v="20.56"/>
    <n v="-95914.307400000005"/>
    <n v="18.345435383000002"/>
    <n v="-3.0801000000000001E-3"/>
    <n v="-438639.36000753002"/>
    <n v="-95914.307400000005"/>
    <n v="-85583.158009930004"/>
    <n v="0.19511053"/>
    <n v="0"/>
    <n v="-10331.1494"/>
    <n v="0"/>
    <n v="0"/>
    <n v="0"/>
    <n v="0"/>
    <n v="-3.0801000000000001E-3"/>
    <x v="13"/>
    <s v="Materials"/>
  </r>
  <r>
    <x v="2"/>
    <s v="WEGE3 BZ EQUITY"/>
    <s v="WEG SA"/>
    <s v="BRWEGEACNOR0"/>
    <s v="BRL"/>
    <s v="Stock"/>
    <n v="-7008"/>
    <s v="WEGE3"/>
    <s v="SHORT"/>
    <n v="-348297.59982712998"/>
    <n v="49.7"/>
    <n v="-67956.529299999995"/>
    <n v="52.250089891000002"/>
    <n v="-2.1822899999999999E-3"/>
    <n v="-366168.62995612802"/>
    <n v="-67956.529299999995"/>
    <n v="-71443.355460114006"/>
    <n v="0.19511053"/>
    <n v="0"/>
    <n v="3486.8261000000002"/>
    <n v="0"/>
    <n v="0"/>
    <n v="0"/>
    <n v="0"/>
    <n v="-2.1822899999999999E-3"/>
    <x v="13"/>
    <s v="Industrials"/>
  </r>
  <r>
    <x v="2"/>
    <s v="WEGE3 BZ EQUITY"/>
    <s v="WEG SA"/>
    <s v="BRWEGEACNOR0"/>
    <s v="BRL"/>
    <s v="Stock"/>
    <n v="23635"/>
    <s v="WEGE3"/>
    <s v="LONG"/>
    <n v="1174659.4999255"/>
    <n v="49.7"/>
    <n v="229188.4376"/>
    <n v="41.888794802"/>
    <n v="7.3599299999999998E-3"/>
    <n v="990041.66514526994"/>
    <n v="229188.4376"/>
    <n v="193167.554008576"/>
    <n v="0.19511053"/>
    <n v="0"/>
    <n v="36020.883600000001"/>
    <n v="0"/>
    <n v="2954.8728999999998"/>
    <n v="0"/>
    <n v="-10548.577600000001"/>
    <n v="7.3599299999999998E-3"/>
    <x v="13"/>
    <s v="Industrials"/>
  </r>
  <r>
    <x v="2"/>
    <s v="BAM CN EQUITY"/>
    <s v="BROOKFIELD ASSET MGMT-A"/>
    <s v="CA1130041058"/>
    <s v="CAD"/>
    <s v="Stock"/>
    <n v="3209"/>
    <s v="BAM"/>
    <s v="LONG"/>
    <n v="204381.21006683999"/>
    <n v="63.69"/>
    <n v="149831.8651"/>
    <n v="71.520501714000005"/>
    <n v="4.8115500000000004E-3"/>
    <n v="229509.290000226"/>
    <n v="149831.8651"/>
    <n v="168253.260499166"/>
    <n v="0.73309999999999997"/>
    <n v="0"/>
    <n v="-18421.395400000001"/>
    <n v="0"/>
    <n v="1617.2845"/>
    <n v="0"/>
    <n v="0"/>
    <n v="4.8115500000000004E-3"/>
    <x v="25"/>
    <s v="Financials"/>
  </r>
  <r>
    <x v="2"/>
    <s v="BN CN EQUITY"/>
    <s v="BROOKFIELD CORP"/>
    <s v="CA11271J1075"/>
    <s v="CAD"/>
    <s v="Stock"/>
    <n v="4978"/>
    <s v="BN"/>
    <s v="LONG"/>
    <n v="297783.96003274003"/>
    <n v="59.82"/>
    <n v="218305.42110000001"/>
    <n v="61.340699076"/>
    <n v="7.0104399999999997E-3"/>
    <n v="305354.000000328"/>
    <n v="218305.42110000001"/>
    <n v="223855.01740024"/>
    <n v="0.73309999999999997"/>
    <n v="0"/>
    <n v="-5549.5963000000002"/>
    <n v="0"/>
    <n v="0"/>
    <n v="0"/>
    <n v="0"/>
    <n v="7.0104399999999997E-3"/>
    <x v="25"/>
    <s v="Financials"/>
  </r>
  <r>
    <x v="2"/>
    <s v="EFN CN EQUITY"/>
    <s v="ELEMENT FLEET MANAGEMENT COR"/>
    <s v="CA2861812014"/>
    <s v="CAD"/>
    <s v="Stock"/>
    <n v="3106"/>
    <s v="EFN"/>
    <s v="LONG"/>
    <n v="100913.9399809"/>
    <n v="32.49"/>
    <n v="73980.009399999995"/>
    <n v="35.781799741999997"/>
    <n v="2.37572E-3"/>
    <n v="111138.269998652"/>
    <n v="73980.009399999995"/>
    <n v="81475.465736012004"/>
    <n v="0.73309999999999997"/>
    <n v="0"/>
    <n v="-7495.4562999999998"/>
    <n v="0"/>
    <n v="296.01119999999997"/>
    <n v="0"/>
    <n v="0"/>
    <n v="2.37572E-3"/>
    <x v="25"/>
    <s v="Industrials"/>
  </r>
  <r>
    <x v="2"/>
    <s v="EFN CN EQUITY"/>
    <s v="ELEMENT FLEET MANAGEMENT COR"/>
    <s v="CA2861812014"/>
    <s v="CAD"/>
    <s v="Stock"/>
    <n v="3181"/>
    <s v="EFN"/>
    <s v="LONG"/>
    <n v="103350.6899468"/>
    <n v="32.49"/>
    <n v="75766.390799999994"/>
    <n v="35.473400679000001"/>
    <n v="2.4330900000000002E-3"/>
    <n v="112840.887559899"/>
    <n v="75766.390799999994"/>
    <n v="82723.654670161995"/>
    <n v="0.73309999999999997"/>
    <n v="0"/>
    <n v="-6957.2637999999997"/>
    <n v="0"/>
    <n v="606.31769999999995"/>
    <n v="0"/>
    <n v="2199.6134999999999"/>
    <n v="2.4330900000000002E-3"/>
    <x v="25"/>
    <s v="Industrials"/>
  </r>
  <r>
    <x v="2"/>
    <s v="MRU CN EQUITY"/>
    <s v="METRO INC/CN"/>
    <s v="CA59162N1096"/>
    <s v="CAD"/>
    <s v="Stock"/>
    <n v="-2328"/>
    <s v="MRU"/>
    <s v="SHORT"/>
    <n v="-226258.32001091001"/>
    <n v="97.19"/>
    <n v="-165869.97440000001"/>
    <n v="99.400902062"/>
    <n v="-5.32658E-3"/>
    <n v="-231405.30000033599"/>
    <n v="-165869.97440000001"/>
    <n v="-169643.22543024601"/>
    <n v="0.73309999999999997"/>
    <n v="0"/>
    <n v="3773.2510000000002"/>
    <n v="0"/>
    <n v="-695.46270000000004"/>
    <n v="0"/>
    <n v="0"/>
    <n v="-5.32658E-3"/>
    <x v="25"/>
    <s v="Consumer Staples"/>
  </r>
  <r>
    <x v="2"/>
    <s v="MRU CN EQUITY"/>
    <s v="METRO INC/CN"/>
    <s v="CA59162N1096"/>
    <s v="CAD"/>
    <s v="Stock"/>
    <n v="2328"/>
    <s v="MRU"/>
    <s v="LONG"/>
    <n v="226258.32001091001"/>
    <n v="97.19"/>
    <n v="165869.97440000001"/>
    <n v="99.544527506999998"/>
    <n v="5.32658E-3"/>
    <n v="231739.660036296"/>
    <n v="165869.97440000001"/>
    <n v="169888.34477260901"/>
    <n v="0.73309999999999997"/>
    <n v="0"/>
    <n v="-4018.3703999999998"/>
    <n v="0"/>
    <n v="1958.3887"/>
    <n v="0"/>
    <n v="0"/>
    <n v="5.32658E-3"/>
    <x v="25"/>
    <s v="Consumer Staples"/>
  </r>
  <r>
    <x v="2"/>
    <s v="OTEX CN EQUITY"/>
    <s v="OPEN TEXT CORP"/>
    <s v="CA6837151068"/>
    <s v="CAD"/>
    <s v="Stock"/>
    <n v="2101"/>
    <s v="OTEX"/>
    <s v="LONG"/>
    <n v="70992.789933160006"/>
    <n v="33.79"/>
    <n v="52044.814299999998"/>
    <n v="33.780804379000003"/>
    <n v="1.67132E-3"/>
    <n v="70973.470000279005"/>
    <n v="52044.814299999998"/>
    <n v="52030.650857205001"/>
    <n v="0.73309999999999997"/>
    <n v="0"/>
    <n v="14.163500000000001"/>
    <n v="0"/>
    <n v="0"/>
    <n v="0"/>
    <n v="0"/>
    <n v="1.67132E-3"/>
    <x v="25"/>
    <s v="Information Technology"/>
  </r>
  <r>
    <x v="2"/>
    <s v="OTEX CN EQUITY"/>
    <s v="OPEN TEXT CORP"/>
    <s v="CA6837151068"/>
    <s v="CAD"/>
    <s v="Stock"/>
    <n v="4972"/>
    <s v="OTEX"/>
    <s v="LONG"/>
    <n v="168003.87996180999"/>
    <n v="33.79"/>
    <n v="123163.6444"/>
    <n v="44.757699115000001"/>
    <n v="3.9551600000000001E-3"/>
    <n v="222535.27999978"/>
    <n v="123163.6444"/>
    <n v="163140.61376783901"/>
    <n v="0.73309999999999997"/>
    <n v="0"/>
    <n v="-39976.969299999997"/>
    <n v="0"/>
    <n v="1385.471"/>
    <n v="0"/>
    <n v="0"/>
    <n v="3.9551600000000001E-3"/>
    <x v="25"/>
    <s v="Information Technology"/>
  </r>
  <r>
    <x v="2"/>
    <s v="OTEX CN EQUITY"/>
    <s v="OPEN TEXT CORP"/>
    <s v="CA6837151068"/>
    <s v="CAD"/>
    <s v="Stock"/>
    <n v="-694"/>
    <s v="OTEX"/>
    <s v="SHORT"/>
    <n v="-23450.259991819999"/>
    <n v="33.79"/>
    <n v="-17191.385600000001"/>
    <n v="50.394394812999998"/>
    <n v="-5.5206999999999999E-4"/>
    <n v="-34973.710000222003"/>
    <n v="-17191.385600000001"/>
    <n v="-25639.226801163"/>
    <n v="0.73309999999999997"/>
    <n v="0"/>
    <n v="8447.8412000000008"/>
    <n v="0"/>
    <n v="0"/>
    <n v="0"/>
    <n v="0"/>
    <n v="-5.5206999999999999E-4"/>
    <x v="25"/>
    <s v="Information Technology"/>
  </r>
  <r>
    <x v="2"/>
    <s v="SAP CN EQUITY"/>
    <s v="SAPUTO INC"/>
    <s v="CA8029121057"/>
    <s v="CAD"/>
    <s v="Stock"/>
    <n v="6580"/>
    <s v="SAP"/>
    <s v="LONG"/>
    <n v="286493.19997272"/>
    <n v="43.54"/>
    <n v="210028.1649"/>
    <n v="34.094600303999997"/>
    <n v="6.7446399999999997E-3"/>
    <n v="224342.47000032"/>
    <n v="210028.1649"/>
    <n v="164465.46475723499"/>
    <n v="0.73309999999999997"/>
    <n v="0"/>
    <n v="45562.700199999999"/>
    <n v="0"/>
    <n v="964.75959999999998"/>
    <n v="0"/>
    <n v="0"/>
    <n v="6.7446399999999997E-3"/>
    <x v="25"/>
    <s v="Consumer Staples"/>
  </r>
  <r>
    <x v="2"/>
    <s v="SAP CN EQUITY"/>
    <s v="SAPUTO INC"/>
    <s v="CA8029121057"/>
    <s v="CAD"/>
    <s v="Stock"/>
    <n v="-984"/>
    <s v="SAP"/>
    <s v="SHORT"/>
    <n v="-42843.359978170003"/>
    <n v="43.54"/>
    <n v="-31408.467199999999"/>
    <n v="40.905904472000003"/>
    <n v="-1.00862E-3"/>
    <n v="-40251.410000447999"/>
    <n v="-31408.467199999999"/>
    <n v="-29508.308671327999"/>
    <n v="0.73309999999999997"/>
    <n v="0"/>
    <n v="-1900.1585"/>
    <n v="0"/>
    <n v="0"/>
    <n v="0"/>
    <n v="0"/>
    <n v="-1.00862E-3"/>
    <x v="25"/>
    <s v="Consumer Staples"/>
  </r>
  <r>
    <x v="2"/>
    <s v="ABBN SW EQUITY"/>
    <s v="ABB LTD-REG"/>
    <s v="CH0012221716"/>
    <s v="CHF"/>
    <s v="Stock"/>
    <n v="3103"/>
    <s v="ABBN"/>
    <s v="LONG"/>
    <n v="222857.46003538999"/>
    <n v="71.819999999999993"/>
    <n v="289692.41230000003"/>
    <n v="45.177966480999999"/>
    <n v="9.3028999999999994E-3"/>
    <n v="140187.22999054301"/>
    <n v="289692.41230000003"/>
    <n v="182229.380264707"/>
    <n v="1.2999000000000001"/>
    <n v="0"/>
    <n v="107463.03200000001"/>
    <n v="0"/>
    <n v="0"/>
    <n v="0"/>
    <n v="0"/>
    <n v="9.3028999999999994E-3"/>
    <x v="26"/>
    <s v="Industrials"/>
  </r>
  <r>
    <x v="2"/>
    <s v="ABBN SW EQUITY"/>
    <s v="ABB LTD-REG"/>
    <s v="CH0012221716"/>
    <s v="CHF"/>
    <s v="Stock"/>
    <n v="-1151"/>
    <s v="ABBN"/>
    <s v="SHORT"/>
    <n v="-82664.819986150003"/>
    <n v="71.819999999999993"/>
    <n v="-107455.99950000001"/>
    <n v="67.748823283999997"/>
    <n v="-3.4507399999999999E-3"/>
    <n v="-77978.895599883996"/>
    <n v="-107455.99950000001"/>
    <n v="-101364.76639028901"/>
    <n v="1.2999000000000001"/>
    <n v="0"/>
    <n v="-6091.2331000000004"/>
    <n v="0"/>
    <n v="0"/>
    <n v="0"/>
    <n v="20698.976299999998"/>
    <n v="-3.4507399999999999E-3"/>
    <x v="26"/>
    <s v="Industrials"/>
  </r>
  <r>
    <x v="2"/>
    <s v="NESN SW EQUITY"/>
    <s v="NESTLE SA-REG"/>
    <s v="CH0038863350"/>
    <s v="CHF"/>
    <s v="Stock"/>
    <n v="-1861"/>
    <s v="NESN"/>
    <s v="SHORT"/>
    <n v="-156286.77998307999"/>
    <n v="83.98"/>
    <n v="-203157.18530000001"/>
    <n v="79.641160681000002"/>
    <n v="-6.5239900000000003E-3"/>
    <n v="-148212.20002734099"/>
    <n v="-203157.18530000001"/>
    <n v="-192661.03881554099"/>
    <n v="1.2999000000000001"/>
    <n v="0"/>
    <n v="-10496.146500000001"/>
    <n v="0"/>
    <n v="0"/>
    <n v="0"/>
    <n v="0"/>
    <n v="-6.5239900000000003E-3"/>
    <x v="27"/>
    <s v="Consumer Staples"/>
  </r>
  <r>
    <x v="2"/>
    <s v="NESN SW EQUITY"/>
    <s v="NESTLE SA-REG"/>
    <s v="CH0038863350"/>
    <s v="CHF"/>
    <s v="Stock"/>
    <n v="1861"/>
    <s v="NESN"/>
    <s v="LONG"/>
    <n v="156286.77998307999"/>
    <n v="83.98"/>
    <n v="203157.18530000001"/>
    <n v="74.557469076000004"/>
    <n v="6.5239900000000003E-3"/>
    <n v="138751.44995043601"/>
    <n v="203157.18530000001"/>
    <n v="180363.00979057199"/>
    <n v="1.2999000000000001"/>
    <n v="0"/>
    <n v="22794.175500000001"/>
    <n v="0"/>
    <n v="0"/>
    <n v="0"/>
    <n v="0"/>
    <n v="6.5239900000000003E-3"/>
    <x v="27"/>
    <s v="Consumer Staples"/>
  </r>
  <r>
    <x v="2"/>
    <s v="NOVN SW EQUITY"/>
    <s v="NOVARTIS AG-REG"/>
    <s v="CH0012005267"/>
    <s v="CHF"/>
    <s v="Stock"/>
    <n v="1104"/>
    <s v="NOVN"/>
    <s v="LONG"/>
    <n v="144072"/>
    <n v="130.5"/>
    <n v="187279.19279999999"/>
    <n v="120.604030752"/>
    <n v="6.0140999999999997E-3"/>
    <n v="133146.84995020801"/>
    <n v="187279.19279999999"/>
    <n v="173077.59025027501"/>
    <n v="1.2999000000000001"/>
    <n v="0"/>
    <n v="14201.602500000001"/>
    <n v="0"/>
    <n v="0"/>
    <n v="0"/>
    <n v="0"/>
    <n v="6.0140999999999997E-3"/>
    <x v="26"/>
    <s v="Health Care"/>
  </r>
  <r>
    <x v="2"/>
    <s v="PGHN SW EQUITY"/>
    <s v="PARTNERS GROUP HOLDING AG"/>
    <s v="CH0024608827"/>
    <s v="CHF"/>
    <s v="Stock"/>
    <n v="-103"/>
    <s v="PGHN"/>
    <s v="SHORT"/>
    <n v="-88312.200015390001"/>
    <n v="857.4"/>
    <n v="-114797.0288"/>
    <n v="961.297572887"/>
    <n v="-3.6864799999999998E-3"/>
    <n v="-99013.650007360993"/>
    <n v="-114797.0288"/>
    <n v="-128707.843644569"/>
    <n v="1.2999000000000001"/>
    <n v="0"/>
    <n v="13910.814899999999"/>
    <n v="0"/>
    <n v="0"/>
    <n v="0"/>
    <n v="0"/>
    <n v="-3.6864799999999998E-3"/>
    <x v="26"/>
    <s v="Financials"/>
  </r>
  <r>
    <x v="2"/>
    <s v="PGHN SW EQUITY"/>
    <s v="PARTNERS GROUP HOLDING AG"/>
    <s v="CH0024608827"/>
    <s v="CHF"/>
    <s v="Stock"/>
    <n v="235"/>
    <s v="PGHN"/>
    <s v="LONG"/>
    <n v="201489"/>
    <n v="857.4"/>
    <n v="261915.55110000001"/>
    <n v="1162.281185563"/>
    <n v="8.4109000000000007E-3"/>
    <n v="273136.07860730501"/>
    <n v="261915.55110000001"/>
    <n v="355049.58858163602"/>
    <n v="1.2999000000000001"/>
    <n v="0"/>
    <n v="-93134.037500000006"/>
    <n v="0"/>
    <n v="0"/>
    <n v="0"/>
    <n v="-21651.032200000001"/>
    <n v="8.4109000000000007E-3"/>
    <x v="26"/>
    <s v="Financials"/>
  </r>
  <r>
    <x v="2"/>
    <s v="AMV0 GR EQUITY"/>
    <s v="AUMOVIO SE"/>
    <s v="DE000AUM0V10"/>
    <s v="EUR"/>
    <s v="Stock"/>
    <n v="913"/>
    <s v="AMV0"/>
    <s v="LONG"/>
    <n v="38400.779969520001"/>
    <n v="42.06"/>
    <n v="45359.001300000004"/>
    <n v="0"/>
    <n v="1.4566099999999999E-3"/>
    <n v="0"/>
    <n v="45359.001300000004"/>
    <n v="0"/>
    <n v="1.1812"/>
    <n v="0"/>
    <n v="45359.001300000004"/>
    <n v="0"/>
    <n v="0"/>
    <n v="0"/>
    <n v="0"/>
    <n v="1.4566099999999999E-3"/>
    <x v="28"/>
    <s v="Consumer Discretionary"/>
  </r>
  <r>
    <x v="2"/>
    <s v="AMV0 GR EQUITY"/>
    <s v="AUMOVIO SE"/>
    <s v="DE000AUM0V10"/>
    <s v="EUR"/>
    <s v="Stock"/>
    <n v="-913"/>
    <s v="AMV0"/>
    <s v="SHORT"/>
    <n v="-38400.779969520001"/>
    <n v="42.06"/>
    <n v="-45359.001300000004"/>
    <n v="36.600920092999999"/>
    <n v="-1.4566099999999999E-3"/>
    <n v="-33416.640044909"/>
    <n v="-45359.001300000004"/>
    <n v="-39471.735221046998"/>
    <n v="1.1812"/>
    <n v="0"/>
    <n v="-5887.2660999999998"/>
    <n v="0"/>
    <n v="0"/>
    <n v="0"/>
    <n v="0"/>
    <n v="-1.4566099999999999E-3"/>
    <x v="28"/>
    <s v="Consumer Discretionary"/>
  </r>
  <r>
    <x v="2"/>
    <s v="CON GR EQUITY"/>
    <s v="CONTINENTAL AG"/>
    <s v="DE0005439004"/>
    <s v="EUR"/>
    <s v="Stock"/>
    <n v="1827"/>
    <s v="CON"/>
    <s v="LONG"/>
    <n v="132311.33999323001"/>
    <n v="72.42"/>
    <n v="156286.15479999999"/>
    <n v="76.038084275000003"/>
    <n v="5.0188200000000002E-3"/>
    <n v="138921.57997042499"/>
    <n v="156286.15479999999"/>
    <n v="164094.170261066"/>
    <n v="1.1812"/>
    <n v="0"/>
    <n v="-7808.0155000000004"/>
    <n v="0"/>
    <n v="0"/>
    <n v="0"/>
    <n v="0"/>
    <n v="5.0188200000000002E-3"/>
    <x v="28"/>
    <s v="Consumer Discretionary"/>
  </r>
  <r>
    <x v="2"/>
    <s v="CON GR EQUITY"/>
    <s v="CONTINENTAL AG"/>
    <s v="DE0005439004"/>
    <s v="EUR"/>
    <s v="Stock"/>
    <n v="157"/>
    <s v="CON"/>
    <s v="LONG"/>
    <n v="11369.9399763"/>
    <n v="72.42"/>
    <n v="13430.1731"/>
    <n v="71.212258047000006"/>
    <n v="4.3127999999999998E-4"/>
    <n v="11180.324513379001"/>
    <n v="13430.1731"/>
    <n v="13206.199315203001"/>
    <n v="1.1812"/>
    <n v="0"/>
    <n v="223.97380000000001"/>
    <n v="0"/>
    <n v="0"/>
    <n v="0"/>
    <n v="-11842.7294"/>
    <n v="4.3127999999999998E-4"/>
    <x v="28"/>
    <s v="Consumer Discretionary"/>
  </r>
  <r>
    <x v="2"/>
    <s v="G1A GR EQUITY"/>
    <s v="GEA GROUP AG"/>
    <s v="DE0006602006"/>
    <s v="EUR"/>
    <s v="Stock"/>
    <n v="2198"/>
    <s v="G1A"/>
    <s v="LONG"/>
    <n v="143639.30003386"/>
    <n v="65.349999999999994"/>
    <n v="169666.74119999999"/>
    <n v="63.210373050000001"/>
    <n v="5.4485100000000002E-3"/>
    <n v="138936.39996390001"/>
    <n v="169666.74119999999"/>
    <n v="164111.675637359"/>
    <n v="1.1812"/>
    <n v="0"/>
    <n v="5555.0654999999997"/>
    <n v="0"/>
    <n v="0"/>
    <n v="0"/>
    <n v="0"/>
    <n v="5.4485100000000002E-3"/>
    <x v="28"/>
    <s v="Industrials"/>
  </r>
  <r>
    <x v="2"/>
    <s v="MBG GY EQUITY"/>
    <s v="MERCEDES-BENZ GROUP AG"/>
    <s v="DE0007100000"/>
    <s v="EUR"/>
    <s v="Stock"/>
    <n v="5568"/>
    <s v="MBG"/>
    <s v="LONG"/>
    <n v="327231.35997291002"/>
    <n v="58.77"/>
    <n v="386525.68239999999"/>
    <n v="58.574883264"/>
    <n v="1.24125E-2"/>
    <n v="326144.95001395198"/>
    <n v="386525.68239999999"/>
    <n v="385242.41495647997"/>
    <n v="1.1812"/>
    <n v="0"/>
    <n v="1283.2674999999999"/>
    <n v="0"/>
    <n v="0"/>
    <n v="0"/>
    <n v="-26091.786700000001"/>
    <n v="1.24125E-2"/>
    <x v="28"/>
    <s v="Consumer Discretionary"/>
  </r>
  <r>
    <x v="2"/>
    <s v="MBG GY EQUITY"/>
    <s v="MERCEDES-BENZ GROUP AG"/>
    <s v="DE0007100000"/>
    <s v="EUR"/>
    <s v="Stock"/>
    <n v="-3281"/>
    <s v="MBG"/>
    <s v="SHORT"/>
    <n v="-192824.36996275"/>
    <n v="58.77"/>
    <n v="-227764.1458"/>
    <n v="58.603462354000001"/>
    <n v="-7.3141899999999999E-3"/>
    <n v="-192277.95998347399"/>
    <n v="-227764.1458"/>
    <n v="-227118.72633247901"/>
    <n v="1.1812"/>
    <n v="0"/>
    <n v="-645.41949999999997"/>
    <n v="0"/>
    <n v="0"/>
    <n v="0"/>
    <n v="0"/>
    <n v="-7.3141899999999999E-3"/>
    <x v="28"/>
    <s v="Consumer Discretionary"/>
  </r>
  <r>
    <x v="2"/>
    <s v="SAP GY EQUITY"/>
    <s v="SAP SE"/>
    <s v="DE0007164600"/>
    <s v="EUR"/>
    <s v="Stock"/>
    <n v="747"/>
    <s v="SAP"/>
    <s v="LONG"/>
    <n v="127154.33999322999"/>
    <n v="170.22"/>
    <n v="150194.7064"/>
    <n v="240.57406286899999"/>
    <n v="4.8231999999999997E-3"/>
    <n v="179708.82496314301"/>
    <n v="150194.7064"/>
    <n v="212272.06404646501"/>
    <n v="1.1812"/>
    <n v="0"/>
    <n v="-62077.357600000003"/>
    <n v="0"/>
    <n v="0"/>
    <n v="0"/>
    <n v="5146.1163999999999"/>
    <n v="4.8231999999999997E-3"/>
    <x v="28"/>
    <s v="Information Technology"/>
  </r>
  <r>
    <x v="2"/>
    <s v="SIE GY EQUITY"/>
    <s v="SIEMENS AG-REG"/>
    <s v="DE0007236101"/>
    <s v="EUR"/>
    <s v="Stock"/>
    <n v="-106"/>
    <s v="SIE"/>
    <s v="SHORT"/>
    <n v="-26070.69996614"/>
    <n v="245.95"/>
    <n v="-30794.710800000001"/>
    <n v="176.71207525899999"/>
    <n v="-9.8890999999999996E-4"/>
    <n v="-18731.479977454001"/>
    <n v="-30794.710800000001"/>
    <n v="-22125.624149368999"/>
    <n v="1.1812"/>
    <n v="0"/>
    <n v="-8669.0866999999998"/>
    <n v="0"/>
    <n v="-669.85850000000005"/>
    <n v="0"/>
    <n v="0"/>
    <n v="-9.8890999999999996E-4"/>
    <x v="28"/>
    <s v="Industrials"/>
  </r>
  <r>
    <x v="2"/>
    <s v="SIE GY EQUITY"/>
    <s v="SIEMENS AG-REG"/>
    <s v="DE0007236101"/>
    <s v="EUR"/>
    <s v="Stock"/>
    <n v="1305"/>
    <s v="SIE"/>
    <s v="LONG"/>
    <n v="320964.75"/>
    <n v="245.95"/>
    <n v="379123.56270000001"/>
    <n v="231.23839843299999"/>
    <n v="1.21748E-2"/>
    <n v="301766.10995506501"/>
    <n v="379123.56270000001"/>
    <n v="356446.12907892303"/>
    <n v="1.1812"/>
    <n v="0"/>
    <n v="22677.4336"/>
    <n v="0"/>
    <n v="8246.8431"/>
    <n v="0"/>
    <n v="0"/>
    <n v="1.21748E-2"/>
    <x v="28"/>
    <s v="Industrials"/>
  </r>
  <r>
    <x v="2"/>
    <s v="BBVA SM EQUITY"/>
    <s v="BANCO BILBAO VIZCAYA ARGENTA"/>
    <s v="ES0113211835"/>
    <s v="EUR"/>
    <s v="Stock"/>
    <n v="7147"/>
    <s v="BBVA"/>
    <s v="LONG"/>
    <n v="141153.25"/>
    <n v="19.75"/>
    <n v="166730.21890000001"/>
    <n v="20.580479923999999"/>
    <n v="5.3542099999999999E-3"/>
    <n v="147088.69001682801"/>
    <n v="166730.21890000001"/>
    <n v="173741.160647877"/>
    <n v="1.1812"/>
    <n v="0"/>
    <n v="-7010.9417000000003"/>
    <n v="0"/>
    <n v="0"/>
    <n v="0"/>
    <n v="0"/>
    <n v="5.3542099999999999E-3"/>
    <x v="29"/>
    <s v="Financials"/>
  </r>
  <r>
    <x v="2"/>
    <s v="FER SM EQUITY"/>
    <s v="FERROVIAL SE"/>
    <s v="NL0015001FS8"/>
    <s v="EUR"/>
    <s v="Stock"/>
    <n v="-631"/>
    <s v="FER"/>
    <s v="SHORT"/>
    <n v="-39853.960040639999"/>
    <n v="63.16"/>
    <n v="-47075.497600000002"/>
    <n v="56.430426756000003"/>
    <n v="-1.5117399999999999E-3"/>
    <n v="-35607.599283035997"/>
    <n v="-47075.497600000002"/>
    <n v="-42059.696273121997"/>
    <n v="1.1812"/>
    <n v="0"/>
    <n v="-5015.8013000000001"/>
    <n v="0"/>
    <n v="0"/>
    <n v="0"/>
    <n v="-11293.853999999999"/>
    <n v="-1.5117399999999999E-3"/>
    <x v="27"/>
    <s v="Industrials"/>
  </r>
  <r>
    <x v="2"/>
    <s v="FER SM EQUITY"/>
    <s v="FERROVIAL SE"/>
    <s v="NL0015001FS8"/>
    <s v="EUR"/>
    <s v="Stock"/>
    <n v="2929"/>
    <s v="FER"/>
    <s v="LONG"/>
    <n v="184995.64002709"/>
    <n v="63.16"/>
    <n v="218516.85"/>
    <n v="47.094434962000001"/>
    <n v="7.0172300000000002E-3"/>
    <n v="137939.600003698"/>
    <n v="218516.85"/>
    <n v="162934.255524368"/>
    <n v="1.1812"/>
    <n v="0"/>
    <n v="55582.594400000002"/>
    <n v="0"/>
    <n v="1649.9474"/>
    <n v="0"/>
    <n v="0"/>
    <n v="7.0172300000000002E-3"/>
    <x v="27"/>
    <s v="Industrials"/>
  </r>
  <r>
    <x v="2"/>
    <s v="SAN SM EQUITY"/>
    <s v="BANCO SANTANDER SA"/>
    <s v="ES0113900J37"/>
    <s v="EUR"/>
    <s v="Stock"/>
    <n v="-5101"/>
    <s v="SAN"/>
    <s v="SHORT"/>
    <n v="-55039.789959360001"/>
    <n v="10.79"/>
    <n v="-65012.999900000003"/>
    <n v="10.749950987"/>
    <n v="-2.0877600000000001E-3"/>
    <n v="-54835.499984686998"/>
    <n v="-65012.999900000003"/>
    <n v="-64771.692581912001"/>
    <n v="1.1812"/>
    <n v="0"/>
    <n v="-241.3074"/>
    <n v="0"/>
    <n v="0"/>
    <n v="0"/>
    <n v="0"/>
    <n v="-2.0877600000000001E-3"/>
    <x v="29"/>
    <s v="Financials"/>
  </r>
  <r>
    <x v="2"/>
    <s v="SAN SM EQUITY"/>
    <s v="BANCO SANTANDER SA"/>
    <s v="ES0113900J37"/>
    <s v="EUR"/>
    <s v="Stock"/>
    <n v="18649"/>
    <s v="SAN"/>
    <s v="LONG"/>
    <n v="201222.71004064"/>
    <n v="10.79"/>
    <n v="237684.26509999999"/>
    <n v="6.0020001460000003"/>
    <n v="7.6327599999999997E-3"/>
    <n v="111931.30072275399"/>
    <n v="237684.26509999999"/>
    <n v="132213.25241371701"/>
    <n v="1.1812"/>
    <n v="0"/>
    <n v="105471.0126"/>
    <n v="0"/>
    <n v="2533.2487000000001"/>
    <n v="0"/>
    <n v="21334.221000000001"/>
    <n v="7.6327599999999997E-3"/>
    <x v="29"/>
    <s v="Financials"/>
  </r>
  <r>
    <x v="2"/>
    <s v="KNEBV FH EQUITY"/>
    <s v="KONE OYJ-B"/>
    <s v="FI0009013403"/>
    <s v="EUR"/>
    <s v="Stock"/>
    <n v="2610"/>
    <s v="KNEBV"/>
    <s v="LONG"/>
    <n v="167092.19996614"/>
    <n v="64.02"/>
    <n v="197369.30660000001"/>
    <n v="54.826942076000002"/>
    <n v="6.33812E-3"/>
    <n v="143098.31881836001"/>
    <n v="197369.30660000001"/>
    <n v="169027.73418824701"/>
    <n v="1.1812"/>
    <n v="0"/>
    <n v="28341.572499999998"/>
    <n v="0"/>
    <n v="0"/>
    <n v="0"/>
    <n v="5792.3908000000001"/>
    <n v="6.33812E-3"/>
    <x v="30"/>
    <s v="Industrials"/>
  </r>
  <r>
    <x v="2"/>
    <s v="KNEBV FH EQUITY"/>
    <s v="KONE OYJ-B"/>
    <s v="FI0009013403"/>
    <s v="EUR"/>
    <s v="Stock"/>
    <n v="-477"/>
    <s v="KNEBV"/>
    <s v="SHORT"/>
    <n v="-30537.539959360001"/>
    <n v="64.02"/>
    <n v="-36070.942199999998"/>
    <n v="59.068463448000003"/>
    <n v="-1.15835E-3"/>
    <n v="-28175.657064695999"/>
    <n v="-36070.942199999998"/>
    <n v="-33281.086124818998"/>
    <n v="1.1812"/>
    <n v="0"/>
    <n v="-2789.8561"/>
    <n v="0"/>
    <n v="0"/>
    <n v="0"/>
    <n v="-1675.3988999999999"/>
    <n v="-1.15835E-3"/>
    <x v="30"/>
    <s v="Industrials"/>
  </r>
  <r>
    <x v="2"/>
    <s v="NDA FH EQUITY"/>
    <s v="NORDEA BANK ABP"/>
    <s v="FI4000297767"/>
    <s v="EUR"/>
    <s v="Stock"/>
    <n v="-6566"/>
    <s v="NDA"/>
    <s v="SHORT"/>
    <n v="-108010.69996614"/>
    <n v="16.45"/>
    <n v="-127582.23880000001"/>
    <n v="15.561522999999999"/>
    <n v="-4.0970499999999997E-3"/>
    <n v="-102176.960018"/>
    <n v="-127582.23880000001"/>
    <n v="-120691.425173262"/>
    <n v="1.1812"/>
    <n v="0"/>
    <n v="-6890.8136999999997"/>
    <n v="0"/>
    <n v="0"/>
    <n v="0"/>
    <n v="0"/>
    <n v="-4.0970499999999997E-3"/>
    <x v="30"/>
    <s v="Financials"/>
  </r>
  <r>
    <x v="2"/>
    <s v="NDA FH EQUITY"/>
    <s v="NORDEA BANK ABP"/>
    <s v="FI4000297767"/>
    <s v="EUR"/>
    <s v="Stock"/>
    <n v="15554"/>
    <s v="NDA"/>
    <s v="LONG"/>
    <n v="255863.30003386"/>
    <n v="16.45"/>
    <n v="302225.73"/>
    <n v="12.960710429000001"/>
    <n v="9.7053799999999996E-3"/>
    <n v="201590.890012666"/>
    <n v="302225.73"/>
    <n v="238119.15928296099"/>
    <n v="1.1812"/>
    <n v="0"/>
    <n v="64106.570699999997"/>
    <n v="0"/>
    <n v="0"/>
    <n v="0"/>
    <n v="-2679.3631999999998"/>
    <n v="9.7053799999999996E-3"/>
    <x v="30"/>
    <s v="Financials"/>
  </r>
  <r>
    <x v="2"/>
    <s v="BVI FP EQUITY"/>
    <s v="BUREAU VERITAS SA"/>
    <s v="FR0006174348"/>
    <s v="EUR"/>
    <s v="Stock"/>
    <n v="4497"/>
    <s v="BVI"/>
    <s v="LONG"/>
    <n v="132301.74001015999"/>
    <n v="29.42"/>
    <n v="156274.81529999999"/>
    <n v="29.388994882999999"/>
    <n v="5.0184599999999998E-3"/>
    <n v="132162.30998885099"/>
    <n v="156274.81529999999"/>
    <n v="156110.120558831"/>
    <n v="1.1812"/>
    <n v="0"/>
    <n v="164.69470000000001"/>
    <n v="0"/>
    <n v="-1279.9483"/>
    <n v="0"/>
    <n v="-1051.9176"/>
    <n v="5.0184599999999998E-3"/>
    <x v="31"/>
    <s v="Industrials"/>
  </r>
  <r>
    <x v="2"/>
    <s v="DSY FP EQUITY"/>
    <s v="DASSAULT SYSTEMES SE"/>
    <s v="FR0014003TT8"/>
    <s v="EUR"/>
    <s v="Stock"/>
    <n v="4602"/>
    <s v="DSY"/>
    <s v="LONG"/>
    <n v="85367.099983070002"/>
    <n v="18.55"/>
    <n v="100835.6185"/>
    <n v="31.73549109"/>
    <n v="3.23814E-3"/>
    <n v="146046.72999617999"/>
    <n v="100835.6185"/>
    <n v="172510.39747148799"/>
    <n v="1.1812"/>
    <n v="0"/>
    <n v="-71674.778999999995"/>
    <n v="0"/>
    <n v="0"/>
    <n v="0"/>
    <n v="0"/>
    <n v="3.23814E-3"/>
    <x v="31"/>
    <s v="Information Technology"/>
  </r>
  <r>
    <x v="2"/>
    <s v="DSY FP EQUITY"/>
    <s v="DASSAULT SYSTEMES SE"/>
    <s v="FR0014003TT8"/>
    <s v="EUR"/>
    <s v="Stock"/>
    <n v="-4602"/>
    <s v="DSY"/>
    <s v="SHORT"/>
    <n v="-85367.099983070002"/>
    <n v="18.55"/>
    <n v="-100835.6185"/>
    <n v="23.604839202000001"/>
    <n v="-3.23814E-3"/>
    <n v="-108629.470007604"/>
    <n v="-100835.6185"/>
    <n v="-128313.129972982"/>
    <n v="1.1812"/>
    <n v="0"/>
    <n v="27477.511500000001"/>
    <n v="0"/>
    <n v="0"/>
    <n v="0"/>
    <n v="0"/>
    <n v="-3.23814E-3"/>
    <x v="31"/>
    <s v="Information Technology"/>
  </r>
  <r>
    <x v="2"/>
    <s v="EN FP EQUITY"/>
    <s v="BOUYGUES SA"/>
    <s v="FR0000120503"/>
    <s v="EUR"/>
    <s v="Stock"/>
    <n v="2718"/>
    <s v="EN"/>
    <s v="LONG"/>
    <n v="143184.24001015999"/>
    <n v="52.68"/>
    <n v="169129.2243"/>
    <n v="48.342225898000002"/>
    <n v="5.4312500000000003E-3"/>
    <n v="131394.169990764"/>
    <n v="169129.2243"/>
    <n v="155202.79359309"/>
    <n v="1.1812"/>
    <n v="0"/>
    <n v="13926.430700000001"/>
    <n v="0"/>
    <n v="0"/>
    <n v="0"/>
    <n v="0"/>
    <n v="5.4312500000000003E-3"/>
    <x v="31"/>
    <s v="Industrials"/>
  </r>
  <r>
    <x v="2"/>
    <s v="FGR FP EQUITY"/>
    <s v="EIFFAGE"/>
    <s v="FR0000130452"/>
    <s v="EUR"/>
    <s v="Stock"/>
    <n v="-1096"/>
    <s v="FGR"/>
    <s v="SHORT"/>
    <n v="-160235.19996614"/>
    <n v="146.19999999999999"/>
    <n v="-189269.81820000001"/>
    <n v="133.08008209900001"/>
    <n v="-6.07802E-3"/>
    <n v="-145855.769980504"/>
    <n v="-189269.81820000001"/>
    <n v="-172284.83550097101"/>
    <n v="1.1812"/>
    <n v="0"/>
    <n v="-16984.9827"/>
    <n v="0"/>
    <n v="0"/>
    <n v="0"/>
    <n v="0"/>
    <n v="-6.07802E-3"/>
    <x v="31"/>
    <s v="Industrials"/>
  </r>
  <r>
    <x v="2"/>
    <s v="FGR FP EQUITY"/>
    <s v="EIFFAGE"/>
    <s v="FR0000130452"/>
    <s v="EUR"/>
    <s v="Stock"/>
    <n v="1096"/>
    <s v="FGR"/>
    <s v="LONG"/>
    <n v="160235.19996614"/>
    <n v="146.19999999999999"/>
    <n v="189269.81820000001"/>
    <n v="123.623713495"/>
    <n v="6.07802E-3"/>
    <n v="135491.58999052001"/>
    <n v="189269.81820000001"/>
    <n v="160042.66609680199"/>
    <n v="1.1812"/>
    <n v="0"/>
    <n v="29227.152099999999"/>
    <n v="0"/>
    <n v="0"/>
    <n v="0"/>
    <n v="0"/>
    <n v="6.07802E-3"/>
    <x v="31"/>
    <s v="Industrials"/>
  </r>
  <r>
    <x v="2"/>
    <s v="GET FP EQUITY"/>
    <s v="GETLINK SE"/>
    <s v="FR0010533075"/>
    <s v="EUR"/>
    <s v="Stock"/>
    <n v="7470"/>
    <s v="GET"/>
    <s v="LONG"/>
    <n v="137597.40001693001"/>
    <n v="18.420000000000002"/>
    <n v="162530.04889999999"/>
    <n v="17.460910308999999"/>
    <n v="5.2193300000000003E-3"/>
    <n v="130433.00000823"/>
    <n v="162530.04889999999"/>
    <n v="154067.459609721"/>
    <n v="1.1812"/>
    <n v="0"/>
    <n v="8462.5892999999996"/>
    <n v="0"/>
    <n v="0"/>
    <n v="0"/>
    <n v="0"/>
    <n v="5.2193300000000003E-3"/>
    <x v="31"/>
    <s v="Industrials"/>
  </r>
  <r>
    <x v="2"/>
    <s v="GET FP EQUITY"/>
    <s v="GETLINK SE"/>
    <s v="FR0010533075"/>
    <s v="EUR"/>
    <s v="Stock"/>
    <n v="8009"/>
    <s v="GET"/>
    <s v="LONG"/>
    <n v="147525.77996951999"/>
    <n v="18.420000000000002"/>
    <n v="174257.45129999999"/>
    <n v="16.385829691000001"/>
    <n v="5.5959299999999998E-3"/>
    <n v="131234.10999521901"/>
    <n v="174257.45129999999"/>
    <n v="155013.73072635301"/>
    <n v="1.1812"/>
    <n v="0"/>
    <n v="19243.720600000001"/>
    <n v="0"/>
    <n v="0"/>
    <n v="0"/>
    <n v="0"/>
    <n v="5.5959299999999998E-3"/>
    <x v="31"/>
    <s v="Industrials"/>
  </r>
  <r>
    <x v="2"/>
    <s v="AZN LN EQUITY"/>
    <s v="ASTRAZENECA PLC"/>
    <s v="GB0009895292"/>
    <s v="GBP"/>
    <s v="Stock"/>
    <n v="-274"/>
    <s v="AZN"/>
    <s v="SHORT"/>
    <n v="-42585.080032639999"/>
    <n v="15542"/>
    <n v="-57413.204899999997"/>
    <n v="13964.144785418001"/>
    <n v="-1.8437099999999999E-3"/>
    <n v="-38261.756712044997"/>
    <n v="-57413.204899999997"/>
    <n v="-51584.500399179997"/>
    <n v="1.3482000000000001"/>
    <n v="0"/>
    <n v="-5828.7044999999998"/>
    <n v="0"/>
    <n v="-593.76080000000002"/>
    <n v="0"/>
    <n v="0"/>
    <n v="-1.8437099999999999E-3"/>
    <x v="32"/>
    <s v="Health Care"/>
  </r>
  <r>
    <x v="2"/>
    <s v="AZN LN EQUITY"/>
    <s v="ASTRAZENECA PLC"/>
    <s v="GB0009895292"/>
    <s v="GBP"/>
    <s v="Stock"/>
    <n v="1309"/>
    <s v="AZN"/>
    <s v="LONG"/>
    <n v="203444.78000296999"/>
    <n v="15542"/>
    <n v="274284.2524"/>
    <n v="116.499618029"/>
    <n v="8.8080899999999993E-3"/>
    <n v="1524.98"/>
    <n v="274284.2524"/>
    <n v="2055.978035999"/>
    <n v="1.3482000000000001"/>
    <n v="0"/>
    <n v="272228.27439999999"/>
    <n v="0"/>
    <n v="4197.3375999999998"/>
    <n v="0"/>
    <n v="0"/>
    <n v="8.8080899999999993E-3"/>
    <x v="32"/>
    <s v="Health Care"/>
  </r>
  <r>
    <x v="2"/>
    <s v="BT/A LN EQUITY"/>
    <s v="BT GROUP PLC"/>
    <s v="GB0030913577"/>
    <s v="GBP"/>
    <s v="Stock"/>
    <n v="-30337"/>
    <s v="BT"/>
    <s v="SHORT"/>
    <n v="-65770.616006530006"/>
    <n v="216.8"/>
    <n v="-88671.944499999998"/>
    <n v="185.48414930199999"/>
    <n v="-2.8475200000000001E-3"/>
    <n v="-56270.326373748001"/>
    <n v="-88671.944499999998"/>
    <n v="-75863.654017086999"/>
    <n v="1.3482000000000001"/>
    <n v="0"/>
    <n v="-12808.290499999999"/>
    <n v="0"/>
    <n v="-10.017099999999999"/>
    <n v="0"/>
    <n v="0"/>
    <n v="-2.8475200000000001E-3"/>
    <x v="32"/>
    <s v="Communication Services"/>
  </r>
  <r>
    <x v="2"/>
    <s v="BT/A LN EQUITY"/>
    <s v="BT GROUP PLC"/>
    <s v="GB0030913577"/>
    <s v="GBP"/>
    <s v="Stock"/>
    <n v="30337"/>
    <s v="BT"/>
    <s v="LONG"/>
    <n v="65770.616006530006"/>
    <n v="216.8"/>
    <n v="88671.944499999998"/>
    <n v="100.445188191"/>
    <n v="2.8475200000000001E-3"/>
    <n v="30472.056741503999"/>
    <n v="88671.944499999998"/>
    <n v="41082.426898894999"/>
    <n v="1.3482000000000001"/>
    <n v="0"/>
    <n v="47589.517599999999"/>
    <n v="0"/>
    <n v="10.017099999999999"/>
    <n v="0"/>
    <n v="95612.296600000001"/>
    <n v="2.8475200000000001E-3"/>
    <x v="32"/>
    <s v="Communication Services"/>
  </r>
  <r>
    <x v="2"/>
    <s v="HLMA LN EQUITY"/>
    <s v="HALMA PLC"/>
    <s v="GB0004052071"/>
    <s v="GBP"/>
    <s v="Stock"/>
    <n v="3340"/>
    <s v="HLMA"/>
    <s v="LONG"/>
    <n v="139745.59998517"/>
    <n v="4184"/>
    <n v="188405.01790000001"/>
    <n v="3538.2499975979999"/>
    <n v="6.0502500000000001E-3"/>
    <n v="118177.549919773"/>
    <n v="188405.01790000001"/>
    <n v="159326.97280183801"/>
    <n v="1.3482000000000001"/>
    <n v="0"/>
    <n v="29078.045099999999"/>
    <n v="0"/>
    <n v="0"/>
    <n v="0"/>
    <n v="0"/>
    <n v="6.0502500000000001E-3"/>
    <x v="32"/>
    <s v="Information Technology"/>
  </r>
  <r>
    <x v="2"/>
    <s v="HLN LN EQUITY"/>
    <s v="HALEON PLC"/>
    <s v="GB00BMX86B70"/>
    <s v="GBP"/>
    <s v="Stock"/>
    <n v="-17404"/>
    <s v="HLN"/>
    <s v="SHORT"/>
    <n v="-70608.027963209999"/>
    <n v="405.7"/>
    <n v="-95193.743300000002"/>
    <n v="368.55590984000003"/>
    <n v="-3.0569600000000001E-3"/>
    <n v="-64143.470548554003"/>
    <n v="-95193.743300000002"/>
    <n v="-86478.226993560005"/>
    <n v="1.3482000000000001"/>
    <n v="0"/>
    <n v="-8715.5164000000004"/>
    <n v="0"/>
    <n v="0"/>
    <n v="0"/>
    <n v="0"/>
    <n v="-3.0569600000000001E-3"/>
    <x v="27"/>
    <s v="Health Care"/>
  </r>
  <r>
    <x v="2"/>
    <s v="HLN LN EQUITY"/>
    <s v="HALEON PLC"/>
    <s v="GB00BMX86B70"/>
    <s v="GBP"/>
    <s v="Stock"/>
    <n v="17404"/>
    <s v="HLN"/>
    <s v="LONG"/>
    <n v="70608.027963209999"/>
    <n v="405.7"/>
    <n v="95193.743300000002"/>
    <n v="401.12459078400002"/>
    <n v="3.0569600000000001E-3"/>
    <n v="69811.723780047003"/>
    <n v="95193.743300000002"/>
    <n v="94120.166000259997"/>
    <n v="1.3482000000000001"/>
    <n v="0"/>
    <n v="1073.5772999999999"/>
    <n v="0"/>
    <n v="0"/>
    <n v="0"/>
    <n v="-7147.8212000000003"/>
    <n v="3.0569600000000001E-3"/>
    <x v="27"/>
    <s v="Health Care"/>
  </r>
  <r>
    <x v="2"/>
    <s v="III LN EQUITY"/>
    <s v="3I GROUP PLC"/>
    <s v="GB00B1YW4409"/>
    <s v="GBP"/>
    <s v="Stock"/>
    <n v="1527"/>
    <s v="III"/>
    <s v="LONG"/>
    <n v="50726.939994070002"/>
    <n v="3322"/>
    <n v="68390.060500000007"/>
    <n v="3354.6653099370001"/>
    <n v="2.1962100000000001E-3"/>
    <n v="51225.739282738003"/>
    <n v="68390.060500000007"/>
    <n v="69062.541700987"/>
    <n v="1.3482000000000001"/>
    <n v="0"/>
    <n v="-672.48119999999994"/>
    <n v="0"/>
    <n v="0"/>
    <n v="0"/>
    <n v="-2656.8955999999998"/>
    <n v="2.1962100000000001E-3"/>
    <x v="32"/>
    <s v="Financials"/>
  </r>
  <r>
    <x v="2"/>
    <s v="III LN EQUITY"/>
    <s v="3I GROUP PLC"/>
    <s v="GB00B1YW4409"/>
    <s v="GBP"/>
    <s v="Stock"/>
    <n v="2557"/>
    <s v="III"/>
    <s v="LONG"/>
    <n v="84943.539979230001"/>
    <n v="3322"/>
    <n v="114520.8806"/>
    <n v="37.670073375000001"/>
    <n v="3.67761E-3"/>
    <n v="963.22377619899999"/>
    <n v="114520.8806"/>
    <n v="1298.6182950709999"/>
    <n v="1.3482000000000001"/>
    <n v="0"/>
    <n v="113222.2623"/>
    <n v="0"/>
    <n v="0"/>
    <n v="0"/>
    <n v="70234.322100000005"/>
    <n v="3.67761E-3"/>
    <x v="32"/>
    <s v="Financials"/>
  </r>
  <r>
    <x v="2"/>
    <s v="INF LN EQUITY"/>
    <s v="INFORMA PLC"/>
    <s v="GB00BMJ6DW54"/>
    <s v="GBP"/>
    <s v="Stock"/>
    <n v="20353"/>
    <s v="INF LN EQUITY"/>
    <s v="LONG"/>
    <n v="170598.84601691001"/>
    <n v="838.2"/>
    <n v="230001.36420000001"/>
    <n v="645.04041498200002"/>
    <n v="7.38604E-3"/>
    <n v="131285.07566128601"/>
    <n v="230001.36420000001"/>
    <n v="176998.53900654599"/>
    <n v="1.3482000000000001"/>
    <n v="0"/>
    <n v="53002.825199999999"/>
    <n v="0"/>
    <n v="-2031.7374"/>
    <n v="0"/>
    <n v="127493.0578"/>
    <n v="7.38604E-3"/>
    <x v="32"/>
    <s v="Communication Services"/>
  </r>
  <r>
    <x v="2"/>
    <s v="INF LN EQUITY"/>
    <s v="INFORMA PLC"/>
    <s v="GB00BMJ6DW54"/>
    <s v="GBP"/>
    <s v="Stock"/>
    <n v="-7058"/>
    <s v="INF LN EQUITY"/>
    <s v="SHORT"/>
    <n v="-59160.15598576"/>
    <n v="838.2"/>
    <n v="-79759.722299999994"/>
    <n v="642.70668232699995"/>
    <n v="-2.5613300000000001E-3"/>
    <n v="-45362.237638639999"/>
    <n v="-79759.722299999994"/>
    <n v="-61157.368784414"/>
    <n v="1.3482000000000001"/>
    <n v="0"/>
    <n v="-18602.353500000001"/>
    <n v="0"/>
    <n v="4627.0223999999998"/>
    <n v="0"/>
    <n v="0"/>
    <n v="-2.5613300000000001E-3"/>
    <x v="32"/>
    <s v="Communication Services"/>
  </r>
  <r>
    <x v="2"/>
    <s v="MNDI LN EQUITY"/>
    <s v="MONDI PLC"/>
    <s v="GB00BMWC6P49"/>
    <s v="GBP"/>
    <s v="Stock"/>
    <n v="4701"/>
    <s v="MNDI"/>
    <s v="LONG"/>
    <n v="41707.27199229"/>
    <n v="887.2"/>
    <n v="56229.744100000004"/>
    <n v="1114.6991316250001"/>
    <n v="1.8057100000000001E-3"/>
    <n v="52402.006177691001"/>
    <n v="56229.744100000004"/>
    <n v="70648.384728763005"/>
    <n v="1.3482000000000001"/>
    <n v="0"/>
    <n v="-14418.640600000001"/>
    <n v="0"/>
    <n v="1280.2102"/>
    <n v="0"/>
    <n v="-203.34960000000001"/>
    <n v="1.8057100000000001E-3"/>
    <x v="33"/>
    <s v="Materials"/>
  </r>
  <r>
    <x v="2"/>
    <s v="MNDI LN EQUITY"/>
    <s v="MONDI PLC"/>
    <s v="GB00BMWC6P49"/>
    <s v="GBP"/>
    <s v="Stock"/>
    <n v="-4701"/>
    <s v="MNDI"/>
    <s v="SHORT"/>
    <n v="-41707.27199229"/>
    <n v="887.2"/>
    <n v="-56229.744100000004"/>
    <n v="906.19006981999996"/>
    <n v="-1.8057100000000001E-3"/>
    <n v="-42599.995182238003"/>
    <n v="-56229.744100000004"/>
    <n v="-57433.313504694001"/>
    <n v="1.3482000000000001"/>
    <n v="0"/>
    <n v="1203.5694000000001"/>
    <n v="0"/>
    <n v="0"/>
    <n v="0"/>
    <n v="0"/>
    <n v="-1.8057100000000001E-3"/>
    <x v="33"/>
    <s v="Materials"/>
  </r>
  <r>
    <x v="2"/>
    <s v="VOD LN EQUITY"/>
    <s v="VODAFONE GROUP PLC"/>
    <s v="GB00BH4HKS39"/>
    <s v="GBP"/>
    <s v="Stock"/>
    <n v="-71449"/>
    <s v="VOD"/>
    <s v="SHORT"/>
    <n v="-81809.105028930004"/>
    <n v="114.5"/>
    <n v="-110295.03539999999"/>
    <n v="96.317350203999993"/>
    <n v="-3.5419100000000001E-3"/>
    <n v="-68817.783547255996"/>
    <n v="-110295.03539999999"/>
    <n v="-92780.135778409996"/>
    <n v="1.3482000000000001"/>
    <n v="0"/>
    <n v="-17514.899600000001"/>
    <n v="0"/>
    <n v="0"/>
    <n v="0"/>
    <n v="0"/>
    <n v="-3.5419100000000001E-3"/>
    <x v="32"/>
    <s v="Communication Services"/>
  </r>
  <r>
    <x v="2"/>
    <s v="VOD LN EQUITY"/>
    <s v="VODAFONE GROUP PLC"/>
    <s v="GB00BH4HKS39"/>
    <s v="GBP"/>
    <s v="Stock"/>
    <n v="71449"/>
    <s v="VOD"/>
    <s v="LONG"/>
    <n v="81809.105028930004"/>
    <n v="114.5"/>
    <n v="110295.03539999999"/>
    <n v="0.70410195099999995"/>
    <n v="3.5419100000000001E-3"/>
    <n v="503.07380296999997"/>
    <n v="110295.03539999999"/>
    <n v="678.24410116399997"/>
    <n v="1.3482000000000001"/>
    <n v="0"/>
    <n v="109616.7913"/>
    <n v="0"/>
    <n v="-6203.6210000000001"/>
    <n v="0"/>
    <n v="246102.24179999999"/>
    <n v="3.5419100000000001E-3"/>
    <x v="32"/>
    <s v="Communication Services"/>
  </r>
  <r>
    <x v="2"/>
    <s v="1044 HK EQUITY"/>
    <s v="HENGAN INTL GROUP CO LTD"/>
    <s v="KYG4402L1510"/>
    <s v="HKD"/>
    <s v="Stock"/>
    <n v="59500"/>
    <n v="1044"/>
    <s v="LONG"/>
    <n v="1736210"/>
    <n v="29.18"/>
    <n v="221922.3622"/>
    <n v="22.6"/>
    <n v="7.1266000000000003E-3"/>
    <n v="1344700"/>
    <n v="221922.3622"/>
    <n v="171879.554"/>
    <n v="0.12781999999999999"/>
    <n v="0"/>
    <n v="50042.808199999999"/>
    <n v="0"/>
    <n v="5819.3671999999997"/>
    <n v="0"/>
    <n v="0"/>
    <n v="7.1266000000000003E-3"/>
    <x v="1"/>
    <s v="Consumer Staples"/>
  </r>
  <r>
    <x v="2"/>
    <s v="1044 HK EQUITY"/>
    <s v="HENGAN INTL GROUP CO LTD"/>
    <s v="KYG4402L1510"/>
    <s v="HKD"/>
    <s v="Stock"/>
    <n v="-15000"/>
    <n v="1044"/>
    <s v="SHORT"/>
    <n v="-437700"/>
    <n v="29.18"/>
    <n v="-55946.813999999998"/>
    <n v="27.432416003"/>
    <n v="-1.7966200000000001E-3"/>
    <n v="-411486.24004499998"/>
    <n v="-55946.813999999998"/>
    <n v="-52596.171202552003"/>
    <n v="0.12781999999999999"/>
    <n v="0"/>
    <n v="-3350.6428000000001"/>
    <n v="0"/>
    <n v="0"/>
    <n v="0"/>
    <n v="0"/>
    <n v="-1.7966200000000001E-3"/>
    <x v="1"/>
    <s v="Consumer Staples"/>
  </r>
  <r>
    <x v="2"/>
    <s v="1810 HK EQUITY"/>
    <s v="XIAOMI CORP-CLASS B"/>
    <s v="KYG9830T1067"/>
    <s v="HKD"/>
    <s v="Stock"/>
    <n v="36000"/>
    <n v="1810"/>
    <s v="LONG"/>
    <n v="1256400"/>
    <n v="34.9"/>
    <n v="160593.04800000001"/>
    <n v="35.375109999999999"/>
    <n v="5.1571300000000002E-3"/>
    <n v="1273503.96"/>
    <n v="160593.04800000001"/>
    <n v="162779.27616720001"/>
    <n v="0.12781999999999999"/>
    <n v="0"/>
    <n v="-2186.2282"/>
    <n v="0"/>
    <n v="0"/>
    <n v="0"/>
    <n v="0"/>
    <n v="5.1571300000000002E-3"/>
    <x v="1"/>
    <s v="Information Technology"/>
  </r>
  <r>
    <x v="2"/>
    <s v="1882 HK EQUITY"/>
    <s v="HAITIAN INTERNATIONAL HLDGS"/>
    <s v="KYG4232C1087"/>
    <s v="HKD"/>
    <s v="Stock"/>
    <n v="57000"/>
    <n v="1882"/>
    <s v="LONG"/>
    <n v="1443240"/>
    <n v="25.32"/>
    <n v="184474.9368"/>
    <n v="22.434190876999999"/>
    <n v="5.9240500000000001E-3"/>
    <n v="1278748.879989"/>
    <n v="184474.9368"/>
    <n v="163449.68184019401"/>
    <n v="0.12781999999999999"/>
    <n v="0"/>
    <n v="21025.255000000001"/>
    <n v="0"/>
    <n v="0"/>
    <n v="0"/>
    <n v="0"/>
    <n v="5.9240500000000001E-3"/>
    <x v="1"/>
    <s v="Industrials"/>
  </r>
  <r>
    <x v="2"/>
    <s v="1997 HK EQUITY"/>
    <s v="WHARF REAL ESTATE INVESTMENT"/>
    <s v="KYG9593A1040"/>
    <s v="HKD"/>
    <s v="Stock"/>
    <n v="-27000"/>
    <n v="1997"/>
    <s v="SHORT"/>
    <n v="-780300"/>
    <n v="28.9"/>
    <n v="-99737.945999999996"/>
    <n v="28.202998823000001"/>
    <n v="-3.2028899999999999E-3"/>
    <n v="-761480.96822100005"/>
    <n v="-99737.945999999996"/>
    <n v="-97332.497358007997"/>
    <n v="0.12781999999999999"/>
    <n v="0"/>
    <n v="-2405.4486000000002"/>
    <n v="0"/>
    <n v="0"/>
    <n v="0"/>
    <n v="12100.233899999999"/>
    <n v="-3.2028899999999999E-3"/>
    <x v="1"/>
    <s v="Real Estate"/>
  </r>
  <r>
    <x v="2"/>
    <s v="1997 HK EQUITY"/>
    <s v="WHARF REAL ESTATE INVESTMENT"/>
    <s v="KYG9593A1040"/>
    <s v="HKD"/>
    <s v="Stock"/>
    <n v="27000"/>
    <n v="1997"/>
    <s v="LONG"/>
    <n v="780300"/>
    <n v="28.9"/>
    <n v="99737.945999999996"/>
    <n v="17.449096438000002"/>
    <n v="3.2028899999999999E-3"/>
    <n v="471125.60382600001"/>
    <n v="99737.945999999996"/>
    <n v="60219.274681039002"/>
    <n v="0.12781999999999999"/>
    <n v="0"/>
    <n v="39518.671300000002"/>
    <n v="0"/>
    <n v="6158.3675999999996"/>
    <n v="0"/>
    <n v="27820.3737"/>
    <n v="3.2028899999999999E-3"/>
    <x v="1"/>
    <s v="Real Estate"/>
  </r>
  <r>
    <x v="2"/>
    <s v="2333 HK EQUITY"/>
    <s v="GREAT WALL MOTOR CO LTD-H"/>
    <s v="CNE100000338"/>
    <s v="HKD"/>
    <s v="Stock"/>
    <n v="-30000"/>
    <n v="2333"/>
    <s v="SHORT"/>
    <n v="-385800"/>
    <n v="12.86"/>
    <n v="-49312.955999999998"/>
    <n v="11.088246667"/>
    <n v="-1.58359E-3"/>
    <n v="-332647.40000999998"/>
    <n v="-49312.955999999998"/>
    <n v="-42518.990669277999"/>
    <n v="0.12781999999999999"/>
    <n v="0"/>
    <n v="-6793.9652999999998"/>
    <n v="0"/>
    <n v="-1887.5664999999999"/>
    <n v="0"/>
    <n v="0"/>
    <n v="-1.58359E-3"/>
    <x v="1"/>
    <s v="Consumer Discretionary"/>
  </r>
  <r>
    <x v="2"/>
    <s v="2333 HK EQUITY"/>
    <s v="GREAT WALL MOTOR CO LTD-H"/>
    <s v="CNE100000338"/>
    <s v="HKD"/>
    <s v="Stock"/>
    <n v="78500"/>
    <n v="2333"/>
    <s v="LONG"/>
    <n v="1009510"/>
    <n v="12.86"/>
    <n v="129035.56819999999"/>
    <n v="14.569363983000001"/>
    <n v="4.14372E-3"/>
    <n v="1143695.0726655"/>
    <n v="129035.56819999999"/>
    <n v="146187.10418810399"/>
    <n v="0.12781999999999999"/>
    <n v="0"/>
    <n v="-17151.536"/>
    <n v="0"/>
    <n v="4939.1310000000003"/>
    <n v="0"/>
    <n v="-16483.175999999999"/>
    <n v="4.14372E-3"/>
    <x v="1"/>
    <s v="Consumer Discretionary"/>
  </r>
  <r>
    <x v="2"/>
    <s v="2333 HK EQUITY"/>
    <s v="GREAT WALL MOTOR CO LTD-H"/>
    <s v="CNE100000338"/>
    <s v="HKD"/>
    <s v="Stock"/>
    <n v="-48500"/>
    <n v="2333"/>
    <s v="SHORT"/>
    <n v="-623710"/>
    <n v="12.86"/>
    <n v="-79722.612200000003"/>
    <n v="14.22322969"/>
    <n v="-2.5601299999999999E-3"/>
    <n v="-689826.63996499998"/>
    <n v="-79722.612200000003"/>
    <n v="-88173.641120326007"/>
    <n v="0.12781999999999999"/>
    <n v="0"/>
    <n v="8451.0288999999993"/>
    <n v="0"/>
    <n v="0"/>
    <n v="0"/>
    <n v="0"/>
    <n v="-2.5601299999999999E-3"/>
    <x v="1"/>
    <s v="Consumer Discretionary"/>
  </r>
  <r>
    <x v="2"/>
    <s v="268 HK EQUITY"/>
    <s v="KINGDEE INTERNATIONAL SFTWR"/>
    <s v="KYG525681477"/>
    <s v="HKD"/>
    <s v="Stock"/>
    <n v="-54000"/>
    <n v="268"/>
    <s v="SHORT"/>
    <n v="-543780"/>
    <n v="10.07"/>
    <n v="-69505.959600000002"/>
    <n v="13.571849259"/>
    <n v="-2.2320500000000002E-3"/>
    <n v="-732879.859986"/>
    <n v="-69505.959600000002"/>
    <n v="-93676.703703410996"/>
    <n v="0.12781999999999999"/>
    <n v="0"/>
    <n v="24170.7441"/>
    <n v="0"/>
    <n v="0"/>
    <n v="0"/>
    <n v="0"/>
    <n v="-2.2320500000000002E-3"/>
    <x v="1"/>
    <s v="Information Technology"/>
  </r>
  <r>
    <x v="2"/>
    <s v="268 HK EQUITY"/>
    <s v="KINGDEE INTERNATIONAL SFTWR"/>
    <s v="KYG525681477"/>
    <s v="HKD"/>
    <s v="Stock"/>
    <n v="68000"/>
    <n v="268"/>
    <s v="LONG"/>
    <n v="684760"/>
    <n v="10.07"/>
    <n v="87526.023199999996"/>
    <n v="15.6"/>
    <n v="2.8107200000000001E-3"/>
    <n v="1060800"/>
    <n v="87526.023199999996"/>
    <n v="135591.45600000001"/>
    <n v="0.12781999999999999"/>
    <n v="0"/>
    <n v="-48065.432800000002"/>
    <n v="0"/>
    <n v="0"/>
    <n v="0"/>
    <n v="0"/>
    <n v="2.8107200000000001E-3"/>
    <x v="1"/>
    <s v="Information Technology"/>
  </r>
  <r>
    <x v="2"/>
    <s v="268 HK EQUITY"/>
    <s v="KINGDEE INTERNATIONAL SFTWR"/>
    <s v="KYG525681477"/>
    <s v="HKD"/>
    <s v="Stock"/>
    <n v="-14000"/>
    <n v="268"/>
    <s v="SHORT"/>
    <n v="-140980"/>
    <n v="10.07"/>
    <n v="-18020.063600000001"/>
    <n v="10.760642857000001"/>
    <n v="-5.7868000000000004E-4"/>
    <n v="-150648.99999800001"/>
    <n v="-18020.063600000001"/>
    <n v="-19255.955179744"/>
    <n v="0.12781999999999999"/>
    <n v="0"/>
    <n v="1235.8915999999999"/>
    <n v="0"/>
    <n v="0"/>
    <n v="0"/>
    <n v="0"/>
    <n v="-5.7868000000000004E-4"/>
    <x v="1"/>
    <s v="Information Technology"/>
  </r>
  <r>
    <x v="2"/>
    <s v="3690 HK EQUITY"/>
    <s v="MEITUAN-CLASS B"/>
    <s v="KYG596691041"/>
    <s v="HKD"/>
    <s v="Stock"/>
    <n v="80"/>
    <n v="3690"/>
    <s v="LONG"/>
    <n v="6491.9996870599998"/>
    <n v="81.150000000000006"/>
    <n v="829.80740000000003"/>
    <n v="168.3"/>
    <n v="2.6650000000000001E-5"/>
    <n v="13464"/>
    <n v="829.80740000000003"/>
    <n v="1720.96848"/>
    <n v="0.12781999999999999"/>
    <n v="0"/>
    <n v="-891.16099999999994"/>
    <n v="0"/>
    <n v="0"/>
    <n v="0"/>
    <n v="0"/>
    <n v="2.6650000000000001E-5"/>
    <x v="1"/>
    <s v="Consumer Discretionary"/>
  </r>
  <r>
    <x v="2"/>
    <s v="3690 HK EQUITY"/>
    <s v="MEITUAN-CLASS B"/>
    <s v="KYG596691041"/>
    <s v="HKD"/>
    <s v="Stock"/>
    <n v="-80"/>
    <n v="3690"/>
    <s v="SHORT"/>
    <n v="-6491.9996870599998"/>
    <n v="81.150000000000006"/>
    <n v="-829.80740000000003"/>
    <n v="104.117625"/>
    <n v="-2.6650000000000001E-5"/>
    <n v="-8329.41"/>
    <n v="-829.80740000000003"/>
    <n v="-1064.6651862000001"/>
    <n v="0.12781999999999999"/>
    <n v="0"/>
    <n v="234.85769999999999"/>
    <n v="0"/>
    <n v="0"/>
    <n v="0"/>
    <n v="0"/>
    <n v="-2.6650000000000001E-5"/>
    <x v="1"/>
    <s v="Consumer Discretionary"/>
  </r>
  <r>
    <x v="2"/>
    <s v="700 HK EQUITY"/>
    <s v="TENCENT HOLDINGS LTD"/>
    <s v="KYG875721634"/>
    <s v="HKD"/>
    <s v="Stock"/>
    <n v="-1100"/>
    <n v="700"/>
    <s v="SHORT"/>
    <n v="-569800"/>
    <n v="518"/>
    <n v="-72831.835999999996"/>
    <n v="600.91700000000003"/>
    <n v="-2.33885E-3"/>
    <n v="-661008.69999999995"/>
    <n v="-72831.835999999996"/>
    <n v="-84490.132033999995"/>
    <n v="0.12781999999999999"/>
    <n v="0"/>
    <n v="11658.296"/>
    <n v="0"/>
    <n v="0"/>
    <n v="0"/>
    <n v="0"/>
    <n v="-2.33885E-3"/>
    <x v="1"/>
    <s v="Communication Services"/>
  </r>
  <r>
    <x v="2"/>
    <s v="700 HK EQUITY"/>
    <s v="TENCENT HOLDINGS LTD"/>
    <s v="KYG875721634"/>
    <s v="HKD"/>
    <s v="Stock"/>
    <n v="3967"/>
    <n v="700"/>
    <s v="LONG"/>
    <n v="2054905.9998435299"/>
    <n v="518"/>
    <n v="262658.08490000002"/>
    <n v="512"/>
    <n v="8.4347399999999996E-3"/>
    <n v="2031104"/>
    <n v="262658.08490000002"/>
    <n v="259615.71328"/>
    <n v="0.12781999999999999"/>
    <n v="0"/>
    <n v="3042.3715999999999"/>
    <n v="0"/>
    <n v="0"/>
    <n v="0"/>
    <n v="9289.8629999999994"/>
    <n v="8.4347399999999996E-3"/>
    <x v="1"/>
    <s v="Communication Services"/>
  </r>
  <r>
    <x v="2"/>
    <s v="968 HK EQUITY"/>
    <s v="XINYI SOLAR HOLDINGS LTD"/>
    <s v="KYG9829N1025"/>
    <s v="HKD"/>
    <s v="Stock"/>
    <n v="-1837"/>
    <n v="968"/>
    <s v="SHORT"/>
    <n v="-6356.0201846299997"/>
    <n v="3.46"/>
    <n v="-812.42650000000003"/>
    <n v="3.2214752500000001"/>
    <n v="-2.6089999999999999E-5"/>
    <n v="-5917.8500342500001"/>
    <n v="-812.42650000000003"/>
    <n v="-756.41959137799995"/>
    <n v="0.12781999999999999"/>
    <n v="0"/>
    <n v="-56.006900000000002"/>
    <n v="0"/>
    <n v="0"/>
    <n v="0"/>
    <n v="0"/>
    <n v="-2.6089999999999999E-5"/>
    <x v="1"/>
    <s v="Information Technology"/>
  </r>
  <r>
    <x v="2"/>
    <s v="968 HK EQUITY"/>
    <s v="XINYI SOLAR HOLDINGS LTD"/>
    <s v="KYG9829N1025"/>
    <s v="HKD"/>
    <s v="Stock"/>
    <n v="1837"/>
    <n v="968"/>
    <s v="LONG"/>
    <n v="6356.0201846299997"/>
    <n v="3.46"/>
    <n v="812.42650000000003"/>
    <n v="3.35"/>
    <n v="2.6089999999999999E-5"/>
    <n v="6153.95"/>
    <n v="812.42650000000003"/>
    <n v="786.59788900000001"/>
    <n v="0.12781999999999999"/>
    <n v="0"/>
    <n v="25.828600000000002"/>
    <n v="0"/>
    <n v="9.8613"/>
    <n v="0"/>
    <n v="0"/>
    <n v="2.6089999999999999E-5"/>
    <x v="1"/>
    <s v="Information Technology"/>
  </r>
  <r>
    <x v="2"/>
    <s v="9888 HK EQUITY"/>
    <s v="BAIDU INC-CLASS A"/>
    <s v="KYG070341048"/>
    <s v="HKD"/>
    <s v="Stock"/>
    <n v="-4200"/>
    <n v="9888"/>
    <s v="SHORT"/>
    <n v="-519540"/>
    <n v="123.7"/>
    <n v="-66407.602799999993"/>
    <n v="117.562726195"/>
    <n v="-2.13255E-3"/>
    <n v="-493763.45001899998"/>
    <n v="-66407.602799999993"/>
    <n v="-63112.844181428998"/>
    <n v="0.12781999999999999"/>
    <n v="0"/>
    <n v="-3294.7586000000001"/>
    <n v="0"/>
    <n v="0"/>
    <n v="0"/>
    <n v="0"/>
    <n v="-2.13255E-3"/>
    <x v="1"/>
    <s v="Communication Services"/>
  </r>
  <r>
    <x v="2"/>
    <s v="9888 HK EQUITY"/>
    <s v="BAIDU INC-CLASS A"/>
    <s v="KYG070341048"/>
    <s v="HKD"/>
    <s v="Stock"/>
    <n v="18350"/>
    <n v="9888"/>
    <s v="LONG"/>
    <n v="2269895"/>
    <n v="123.7"/>
    <n v="290137.97889999999"/>
    <n v="88.205837154999998"/>
    <n v="9.3171999999999994E-3"/>
    <n v="1618577.1117942501"/>
    <n v="290137.97889999999"/>
    <n v="206886.526429541"/>
    <n v="0.12781999999999999"/>
    <n v="0"/>
    <n v="83251.452499999999"/>
    <n v="0"/>
    <n v="0"/>
    <n v="0"/>
    <n v="-2159.047"/>
    <n v="9.3171999999999994E-3"/>
    <x v="1"/>
    <s v="Communication Services"/>
  </r>
  <r>
    <x v="2"/>
    <s v="9888 HK EQUITY"/>
    <s v="BAIDU INC-CLASS A"/>
    <s v="KYG070341048"/>
    <s v="HKD"/>
    <s v="Stock"/>
    <n v="-3800"/>
    <n v="9888"/>
    <s v="SHORT"/>
    <n v="-470060"/>
    <n v="123.7"/>
    <n v="-60083.069199999998"/>
    <n v="76.181957889000003"/>
    <n v="-1.9294500000000001E-3"/>
    <n v="-289491.43997820001"/>
    <n v="-60083.069199999998"/>
    <n v="-37002.795858013997"/>
    <n v="0.12781999999999999"/>
    <n v="0"/>
    <n v="-23080.273300000001"/>
    <n v="0"/>
    <n v="0"/>
    <n v="0"/>
    <n v="0"/>
    <n v="-1.9294500000000001E-3"/>
    <x v="1"/>
    <s v="Communication Services"/>
  </r>
  <r>
    <x v="2"/>
    <s v="NICE IT EQUITY"/>
    <s v="NICE LTD"/>
    <s v="IL0002730112"/>
    <s v="ILS"/>
    <s v="Stock"/>
    <n v="582"/>
    <s v="NICE"/>
    <s v="LONG"/>
    <n v="206609.99985595001"/>
    <n v="35500"/>
    <n v="65933.7503"/>
    <n v="525.79981801600002"/>
    <n v="2.1173300000000002E-3"/>
    <n v="3060.154940853"/>
    <n v="65933.7503"/>
    <n v="976.56208261999996"/>
    <n v="0.319121777"/>
    <n v="0"/>
    <n v="64957.188300000002"/>
    <n v="0"/>
    <n v="0"/>
    <n v="0"/>
    <n v="92806.977700000003"/>
    <n v="2.1173300000000002E-3"/>
    <x v="34"/>
    <s v="Information Technology"/>
  </r>
  <r>
    <x v="2"/>
    <s v="NICE IT EQUITY"/>
    <s v="NICE LTD"/>
    <s v="IL0002730112"/>
    <s v="ILS"/>
    <s v="Stock"/>
    <n v="-582"/>
    <s v="NICE"/>
    <s v="SHORT"/>
    <n v="-206609.99985595001"/>
    <n v="35500"/>
    <n v="-65933.7503"/>
    <n v="36489.335028191999"/>
    <n v="-2.1173300000000002E-3"/>
    <n v="-212367.92986407701"/>
    <n v="-65933.7503"/>
    <n v="-67771.231156035996"/>
    <n v="0.319121777"/>
    <n v="0"/>
    <n v="1837.4808"/>
    <n v="0"/>
    <n v="0"/>
    <n v="0"/>
    <n v="0"/>
    <n v="-2.1173300000000002E-3"/>
    <x v="34"/>
    <s v="Information Technology"/>
  </r>
  <r>
    <x v="2"/>
    <s v="TMCV IN EQUITY"/>
    <s v="TATA MOTORS LTD /NEW"/>
    <s v="INE1TAE01010"/>
    <s v="INR"/>
    <s v="Stock"/>
    <n v="-4185"/>
    <s v="TMCV"/>
    <s v="SHORT"/>
    <n v="-2114680.5040029101"/>
    <n v="505.3"/>
    <n v="-23244.5681"/>
    <n v="0"/>
    <n v="-7.4644999999999996E-4"/>
    <n v="0"/>
    <n v="-23244.5681"/>
    <n v="0"/>
    <n v="1.0992E-2"/>
    <n v="0"/>
    <n v="-23244.5681"/>
    <n v="0"/>
    <n v="0"/>
    <n v="0"/>
    <n v="0"/>
    <n v="-7.4644999999999996E-4"/>
    <x v="4"/>
    <s v="Industrials"/>
  </r>
  <r>
    <x v="2"/>
    <s v="TMCV IN EQUITY"/>
    <s v="TATA MOTORS LTD /NEW"/>
    <s v="INE1TAE01010"/>
    <s v="INR"/>
    <s v="Stock"/>
    <n v="25767"/>
    <s v="TMCV"/>
    <s v="LONG"/>
    <n v="13020065.101892199"/>
    <n v="505.3"/>
    <n v="143116.55559999999"/>
    <n v="0"/>
    <n v="4.5959E-3"/>
    <n v="0"/>
    <n v="143116.55559999999"/>
    <n v="0"/>
    <n v="1.0992E-2"/>
    <n v="0"/>
    <n v="143116.55559999999"/>
    <n v="0"/>
    <n v="0"/>
    <n v="0"/>
    <n v="0"/>
    <n v="4.5959E-3"/>
    <x v="4"/>
    <s v="Industrials"/>
  </r>
  <r>
    <x v="2"/>
    <s v="TMCV IN EQUITY"/>
    <s v="TATA MOTORS LTD /NEW"/>
    <s v="INE1TAE01010"/>
    <s v="INR"/>
    <s v="Stock"/>
    <n v="-21582"/>
    <s v="TMCV"/>
    <s v="SHORT"/>
    <n v="-10905384.5978893"/>
    <n v="505.3"/>
    <n v="-119871.9875"/>
    <n v="316.59484200000003"/>
    <n v="-3.8494499999999999E-3"/>
    <n v="-6832749.8800440002"/>
    <n v="-119871.9875"/>
    <n v="-75105.586681443994"/>
    <n v="1.0992E-2"/>
    <n v="0"/>
    <n v="-44766.400800000003"/>
    <n v="0"/>
    <n v="0"/>
    <n v="0"/>
    <n v="0"/>
    <n v="-3.8494499999999999E-3"/>
    <x v="4"/>
    <s v="Industrials"/>
  </r>
  <r>
    <x v="2"/>
    <s v="AXSB IN EQUITY"/>
    <s v="AXIS BANK LTD"/>
    <s v="INE238A01034"/>
    <s v="INR"/>
    <s v="Stock"/>
    <n v="4011"/>
    <s v="AXSB"/>
    <s v="LONG"/>
    <n v="5550822.8984716199"/>
    <n v="1383.9"/>
    <n v="61014.645299999996"/>
    <n v="1344.7855899010001"/>
    <n v="1.9593599999999998E-3"/>
    <n v="5393935.0010929098"/>
    <n v="61014.645299999996"/>
    <n v="59290.133532013002"/>
    <n v="1.0992E-2"/>
    <n v="0"/>
    <n v="1724.5118"/>
    <n v="0"/>
    <n v="0"/>
    <n v="0"/>
    <n v="-8210.9544999999998"/>
    <n v="1.9593599999999998E-3"/>
    <x v="4"/>
    <s v="Financials"/>
  </r>
  <r>
    <x v="2"/>
    <s v="AXSB IN EQUITY"/>
    <s v="AXIS BANK LTD"/>
    <s v="INE238A01034"/>
    <s v="INR"/>
    <s v="Stock"/>
    <n v="6406"/>
    <s v="AXSB"/>
    <s v="LONG"/>
    <n v="8865263.40065502"/>
    <n v="1383.9"/>
    <n v="97446.975300000006"/>
    <n v="1108.959568685"/>
    <n v="3.1293200000000001E-3"/>
    <n v="7103994.9969961103"/>
    <n v="97446.975300000006"/>
    <n v="78087.113006981002"/>
    <n v="1.0992E-2"/>
    <n v="0"/>
    <n v="19359.862300000001"/>
    <n v="0"/>
    <n v="126.66079999999999"/>
    <n v="0"/>
    <n v="4362.7019"/>
    <n v="3.1293200000000001E-3"/>
    <x v="4"/>
    <s v="Financials"/>
  </r>
  <r>
    <x v="2"/>
    <s v="BHARTI IN EQUITY"/>
    <s v="BHARTI AIRTEL LTD"/>
    <s v="INE397D01024"/>
    <s v="INR"/>
    <s v="Stock"/>
    <n v="7036"/>
    <s v="BHARTI"/>
    <s v="LONG"/>
    <n v="13222754.803493399"/>
    <n v="1879.3"/>
    <n v="145344.5208"/>
    <n v="2110.8246560560001"/>
    <n v="4.6674500000000001E-3"/>
    <n v="14851762.28001"/>
    <n v="145344.5208"/>
    <n v="163250.57098187"/>
    <n v="1.0992E-2"/>
    <n v="0"/>
    <n v="-17906.050200000001"/>
    <n v="0"/>
    <n v="0"/>
    <n v="0"/>
    <n v="0"/>
    <n v="4.6674500000000001E-3"/>
    <x v="4"/>
    <s v="Communication Services"/>
  </r>
  <r>
    <x v="2"/>
    <s v="HAVL IN EQUITY"/>
    <s v="HAVELLS INDIA LTD"/>
    <s v="INE176B01034"/>
    <s v="INR"/>
    <s v="Stock"/>
    <n v="9182"/>
    <s v="HAVL"/>
    <s v="LONG"/>
    <n v="12828172.1979621"/>
    <n v="1397.1"/>
    <n v="141007.26879999999"/>
    <n v="1538.1360803719999"/>
    <n v="4.5281699999999998E-3"/>
    <n v="14123165.4899757"/>
    <n v="141007.26879999999"/>
    <n v="155241.83506581301"/>
    <n v="1.0992E-2"/>
    <n v="0"/>
    <n v="-14234.566199999999"/>
    <n v="0"/>
    <n v="403.71420000000001"/>
    <n v="0"/>
    <n v="0"/>
    <n v="4.5281699999999998E-3"/>
    <x v="4"/>
    <s v="Industrials"/>
  </r>
  <r>
    <x v="2"/>
    <s v="HAVL IN EQUITY"/>
    <s v="HAVELLS INDIA LTD"/>
    <s v="INE176B01034"/>
    <s v="INR"/>
    <s v="Stock"/>
    <n v="-9182"/>
    <s v="HAVL"/>
    <s v="SHORT"/>
    <n v="-12828172.1979621"/>
    <n v="1397.1"/>
    <n v="-141007.26879999999"/>
    <n v="1397.8261239420001"/>
    <n v="-4.5281699999999998E-3"/>
    <n v="-12834839.4700354"/>
    <n v="-141007.26879999999"/>
    <n v="-141080.55545463"/>
    <n v="1.0992E-2"/>
    <n v="0"/>
    <n v="73.286600000000007"/>
    <n v="0"/>
    <n v="-403.71420000000001"/>
    <n v="0"/>
    <n v="0"/>
    <n v="-4.5281699999999998E-3"/>
    <x v="4"/>
    <s v="Industrials"/>
  </r>
  <r>
    <x v="2"/>
    <s v="IH IN EQUITY"/>
    <s v="INDIAN HOTELS CO LTD"/>
    <s v="INE053A01029"/>
    <s v="INR"/>
    <s v="Stock"/>
    <n v="26434"/>
    <s v="IH"/>
    <s v="LONG"/>
    <n v="17632799.6997816"/>
    <n v="667.05"/>
    <n v="193819.73430000001"/>
    <n v="774.26175001800004"/>
    <n v="6.2241400000000004E-3"/>
    <n v="20466835.099975798"/>
    <n v="193819.73430000001"/>
    <n v="224971.45141893401"/>
    <n v="1.0992E-2"/>
    <n v="0"/>
    <n v="-31151.717100000002"/>
    <n v="0"/>
    <n v="0"/>
    <n v="0"/>
    <n v="0"/>
    <n v="6.2241400000000004E-3"/>
    <x v="4"/>
    <s v="Consumer Discretionary"/>
  </r>
  <r>
    <x v="2"/>
    <s v="IH IN EQUITY"/>
    <s v="INDIAN HOTELS CO LTD"/>
    <s v="INE053A01029"/>
    <s v="INR"/>
    <s v="Stock"/>
    <n v="-26434"/>
    <s v="IH"/>
    <s v="SHORT"/>
    <n v="-17632799.6997816"/>
    <n v="667.05"/>
    <n v="-193819.73430000001"/>
    <n v="715.77789740399999"/>
    <n v="-6.2241400000000004E-3"/>
    <n v="-18920872.939977299"/>
    <n v="-193819.73430000001"/>
    <n v="-207978.23535623099"/>
    <n v="1.0992E-2"/>
    <n v="0"/>
    <n v="14158.501099999999"/>
    <n v="0"/>
    <n v="0"/>
    <n v="0"/>
    <n v="0"/>
    <n v="-6.2241400000000004E-3"/>
    <x v="4"/>
    <s v="Consumer Discretionary"/>
  </r>
  <r>
    <x v="2"/>
    <s v="MM IN EQUITY"/>
    <s v="MAHINDRA &amp; MAHINDRA LTD"/>
    <s v="INE101A01026"/>
    <s v="INR"/>
    <s v="Stock"/>
    <n v="2218"/>
    <s v="MM"/>
    <s v="LONG"/>
    <n v="7535433.1968704499"/>
    <n v="3397.4"/>
    <n v="82829.481700000004"/>
    <n v="2925.3224414679999"/>
    <n v="2.6599000000000002E-3"/>
    <n v="6488365.1751760198"/>
    <n v="82829.481700000004"/>
    <n v="71320.110005534996"/>
    <n v="1.0992E-2"/>
    <n v="0"/>
    <n v="11509.3717"/>
    <n v="0"/>
    <n v="1829.326"/>
    <n v="0"/>
    <n v="9243.6929999999993"/>
    <n v="2.6599000000000002E-3"/>
    <x v="4"/>
    <s v="Consumer Discretionary"/>
  </r>
  <r>
    <x v="2"/>
    <s v="MM IN EQUITY"/>
    <s v="MAHINDRA &amp; MAHINDRA LTD"/>
    <s v="INE101A01026"/>
    <s v="INR"/>
    <s v="Stock"/>
    <n v="-2218"/>
    <s v="MM"/>
    <s v="SHORT"/>
    <n v="-7535433.1968704499"/>
    <n v="3397.4"/>
    <n v="-82829.481700000004"/>
    <n v="3558.4377006230002"/>
    <n v="-2.6599000000000002E-3"/>
    <n v="-7892614.8199818097"/>
    <n v="-82829.481700000004"/>
    <n v="-86755.622101240006"/>
    <n v="1.0992E-2"/>
    <n v="0"/>
    <n v="3926.1404000000002"/>
    <n v="0"/>
    <n v="0"/>
    <n v="0"/>
    <n v="0"/>
    <n v="-2.6599000000000002E-3"/>
    <x v="4"/>
    <s v="Consumer Discretionary"/>
  </r>
  <r>
    <x v="2"/>
    <s v="MSIL IN EQUITY"/>
    <s v="MARUTI SUZUKI INDIA LTD"/>
    <s v="INE585B01010"/>
    <s v="INR"/>
    <s v="Stock"/>
    <n v="1202"/>
    <s v="MSIL"/>
    <s v="LONG"/>
    <n v="17858114.0010917"/>
    <n v="14857"/>
    <n v="196296.3891"/>
    <n v="12229.238837502"/>
    <n v="6.3036699999999999E-3"/>
    <n v="14699545.0826774"/>
    <n v="196296.3891"/>
    <n v="161577.39954879001"/>
    <n v="1.0992E-2"/>
    <n v="0"/>
    <n v="34718.989500000003"/>
    <n v="0"/>
    <n v="-188.45779999999999"/>
    <n v="0"/>
    <n v="9687.8878000000004"/>
    <n v="6.3036699999999999E-3"/>
    <x v="4"/>
    <s v="Consumer Discretionary"/>
  </r>
  <r>
    <x v="2"/>
    <s v="OBER IN EQUITY"/>
    <s v="OBEROI REALTY LTD"/>
    <s v="INE093I01010"/>
    <s v="INR"/>
    <s v="Stock"/>
    <n v="9099"/>
    <s v="OBER"/>
    <s v="LONG"/>
    <n v="13855957.196142601"/>
    <n v="1522.8"/>
    <n v="152304.68150000001"/>
    <n v="1562.1579536229999"/>
    <n v="4.8909599999999998E-3"/>
    <n v="14214075.2200156"/>
    <n v="152304.68150000001"/>
    <n v="156241.114818412"/>
    <n v="1.0992E-2"/>
    <n v="0"/>
    <n v="-3936.4333000000001"/>
    <n v="0"/>
    <n v="0"/>
    <n v="0"/>
    <n v="0"/>
    <n v="4.8909599999999998E-3"/>
    <x v="4"/>
    <s v="Real Estate"/>
  </r>
  <r>
    <x v="2"/>
    <s v="TMPV IN EQUITY"/>
    <s v="TATA MOTORS PASSENGER VEHICLES LIMITED"/>
    <s v="INE155A01022"/>
    <s v="INR"/>
    <s v="Stock"/>
    <n v="-4185"/>
    <s v="TMPV"/>
    <s v="SHORT"/>
    <n v="-1601390.24745269"/>
    <n v="382.65"/>
    <n v="-17602.481599999999"/>
    <n v="585.94049940900004"/>
    <n v="-5.6526999999999999E-4"/>
    <n v="-2452160.9900266598"/>
    <n v="-17602.481599999999"/>
    <n v="-26954.153602373"/>
    <n v="1.0992E-2"/>
    <n v="0"/>
    <n v="9351.6720000000005"/>
    <n v="0"/>
    <n v="0"/>
    <n v="0"/>
    <n v="0"/>
    <n v="-5.6526999999999999E-4"/>
    <x v="4"/>
    <s v="Consumer Discretionary"/>
  </r>
  <r>
    <x v="2"/>
    <s v="TMPV IN EQUITY"/>
    <s v="TATA MOTORS PASSENGER VEHICLES LIMITED"/>
    <s v="INE155A01022"/>
    <s v="INR"/>
    <s v="Stock"/>
    <n v="-21582"/>
    <s v="TMPV"/>
    <s v="SHORT"/>
    <n v="-8258352.3016739404"/>
    <n v="382.65"/>
    <n v="-90775.808499999999"/>
    <n v="375.20984043599998"/>
    <n v="-2.91508E-3"/>
    <n v="-8097778.7762897499"/>
    <n v="-90775.808499999999"/>
    <n v="-89010.784308977003"/>
    <n v="1.0992E-2"/>
    <n v="0"/>
    <n v="-1765.0242000000001"/>
    <n v="0"/>
    <n v="0"/>
    <n v="0"/>
    <n v="10866.428900000001"/>
    <n v="-2.91508E-3"/>
    <x v="4"/>
    <s v="Consumer Discretionary"/>
  </r>
  <r>
    <x v="2"/>
    <s v="TMPV IN EQUITY"/>
    <s v="TATA MOTORS PASSENGER VEHICLES LIMITED"/>
    <s v="INE155A01022"/>
    <s v="INR"/>
    <s v="Stock"/>
    <n v="25767"/>
    <s v="TMPV"/>
    <s v="LONG"/>
    <n v="9859742.54912664"/>
    <n v="382.65"/>
    <n v="108378.2901"/>
    <n v="675.65171265599997"/>
    <n v="3.4803500000000001E-3"/>
    <n v="17409517.6800071"/>
    <n v="108378.2901"/>
    <n v="191365.41833863899"/>
    <n v="1.0992E-2"/>
    <n v="0"/>
    <n v="-82987.128200000006"/>
    <n v="0"/>
    <n v="0"/>
    <n v="0"/>
    <n v="5586.6217999999999"/>
    <n v="3.4803500000000001E-3"/>
    <x v="4"/>
    <s v="Consumer Discretionary"/>
  </r>
  <r>
    <x v="2"/>
    <s v="BPE IM EQUITY"/>
    <s v="BPER BANCA SPA"/>
    <s v="IT0000066123"/>
    <s v="EUR"/>
    <s v="Stock"/>
    <n v="15212"/>
    <s v="BPE"/>
    <s v="LONG"/>
    <n v="182696.11996275"/>
    <n v="12.01"/>
    <n v="215800.6569"/>
    <n v="8.8067617649999992"/>
    <n v="6.9300100000000003E-3"/>
    <n v="133968.45996918"/>
    <n v="215800.6569"/>
    <n v="158243.544915595"/>
    <n v="1.1812"/>
    <n v="0"/>
    <n v="57557.112000000001"/>
    <n v="0"/>
    <n v="0"/>
    <n v="0"/>
    <n v="0"/>
    <n v="6.9300100000000003E-3"/>
    <x v="35"/>
    <s v="Financials"/>
  </r>
  <r>
    <x v="2"/>
    <s v="ISP IM EQUITY"/>
    <s v="INTESA SANPAOLO"/>
    <s v="IT0000072618"/>
    <s v="EUR"/>
    <s v="Stock"/>
    <n v="32213"/>
    <s v="ISP"/>
    <s v="LONG"/>
    <n v="187962.85497799001"/>
    <n v="5.835"/>
    <n v="222021.7243"/>
    <n v="4.7690000929999998"/>
    <n v="7.1297900000000004E-3"/>
    <n v="153623.79999580901"/>
    <n v="222021.7243"/>
    <n v="181460.43255505001"/>
    <n v="1.1812"/>
    <n v="0"/>
    <n v="40561.291799999999"/>
    <n v="0"/>
    <n v="0"/>
    <n v="0"/>
    <n v="0"/>
    <n v="7.1297900000000004E-3"/>
    <x v="35"/>
    <s v="Financials"/>
  </r>
  <r>
    <x v="2"/>
    <s v="ISP IM EQUITY"/>
    <s v="INTESA SANPAOLO"/>
    <s v="IT0000072618"/>
    <s v="EUR"/>
    <s v="Stock"/>
    <n v="-6704"/>
    <s v="ISP"/>
    <s v="SHORT"/>
    <n v="-39117.839993230002"/>
    <n v="5.835"/>
    <n v="-46205.992599999998"/>
    <n v="3.8769749400000002"/>
    <n v="-1.4838099999999999E-3"/>
    <n v="-25991.23999776"/>
    <n v="-46205.992599999998"/>
    <n v="-30700.852685353999"/>
    <n v="1.1812"/>
    <n v="0"/>
    <n v="-15505.1399"/>
    <n v="0"/>
    <n v="0"/>
    <n v="0"/>
    <n v="0"/>
    <n v="-1.4838099999999999E-3"/>
    <x v="35"/>
    <s v="Financials"/>
  </r>
  <r>
    <x v="2"/>
    <s v="REC IM EQUITY"/>
    <s v="RECORDATI INDUSTRIA CHIMICA"/>
    <s v="IT0003828271"/>
    <s v="EUR"/>
    <s v="Stock"/>
    <n v="-2605"/>
    <s v="REC"/>
    <s v="SHORT"/>
    <n v="-126134.09998307"/>
    <n v="48.42"/>
    <n v="-148989.59890000001"/>
    <n v="47.166844525000002"/>
    <n v="-4.7844999999999997E-3"/>
    <n v="-122869.629987625"/>
    <n v="-148989.59890000001"/>
    <n v="-145133.60694138301"/>
    <n v="1.1812"/>
    <n v="0"/>
    <n v="-3855.9920000000002"/>
    <n v="0"/>
    <n v="0"/>
    <n v="0"/>
    <n v="0"/>
    <n v="-4.7844999999999997E-3"/>
    <x v="35"/>
    <s v="Health Care"/>
  </r>
  <r>
    <x v="2"/>
    <s v="REC IM EQUITY"/>
    <s v="RECORDATI INDUSTRIA CHIMICA"/>
    <s v="IT0003828271"/>
    <s v="EUR"/>
    <s v="Stock"/>
    <n v="2605"/>
    <s v="REC"/>
    <s v="LONG"/>
    <n v="126134.09998307"/>
    <n v="48.42"/>
    <n v="148989.59890000001"/>
    <n v="53.450391543000002"/>
    <n v="4.7844999999999997E-3"/>
    <n v="139238.26996951501"/>
    <n v="148989.59890000001"/>
    <n v="164468.244487991"/>
    <n v="1.1812"/>
    <n v="0"/>
    <n v="-15478.6456"/>
    <n v="0"/>
    <n v="0"/>
    <n v="0"/>
    <n v="0"/>
    <n v="4.7844999999999997E-3"/>
    <x v="35"/>
    <s v="Health Care"/>
  </r>
  <r>
    <x v="2"/>
    <s v="TRN IM EQUITY"/>
    <s v="TERNA-RETE ELETTRICA NAZIONA"/>
    <s v="IT0003242622"/>
    <s v="EUR"/>
    <s v="Stock"/>
    <n v="-2459"/>
    <s v="TRN"/>
    <s v="SHORT"/>
    <n v="-25081.80003386"/>
    <n v="10.199999999999999"/>
    <n v="-29626.622200000002"/>
    <n v="8.8639842099999999"/>
    <n v="-9.5140000000000003E-4"/>
    <n v="-21796.537172389999"/>
    <n v="-29626.622200000002"/>
    <n v="-25746.069708027"/>
    <n v="1.1812"/>
    <n v="0"/>
    <n v="-3880.5524999999998"/>
    <n v="0"/>
    <n v="0"/>
    <n v="0"/>
    <n v="-9936.2155999999995"/>
    <n v="-9.5140000000000003E-4"/>
    <x v="35"/>
    <s v="Utilities"/>
  </r>
  <r>
    <x v="2"/>
    <s v="TRN IM EQUITY"/>
    <s v="TERNA-RETE ELETTRICA NAZIONA"/>
    <s v="IT0003242622"/>
    <s v="EUR"/>
    <s v="Stock"/>
    <n v="16849"/>
    <s v="TRN"/>
    <s v="LONG"/>
    <n v="171859.80003386"/>
    <n v="10.199999999999999"/>
    <n v="203000.79579999999"/>
    <n v="8.5140322860000008"/>
    <n v="6.5189699999999998E-3"/>
    <n v="143452.92998681401"/>
    <n v="203000.79579999999"/>
    <n v="169446.60090042499"/>
    <n v="1.1812"/>
    <n v="0"/>
    <n v="33554.194900000002"/>
    <n v="0"/>
    <n v="0"/>
    <n v="0"/>
    <n v="0"/>
    <n v="6.5189699999999998E-3"/>
    <x v="35"/>
    <s v="Utilities"/>
  </r>
  <r>
    <x v="2"/>
    <s v="1925 JP EQUITY"/>
    <s v="DAIWA HOUSE INDUSTRY CO LTD"/>
    <s v="JP3505000004"/>
    <s v="JPY"/>
    <s v="Stock"/>
    <n v="4600"/>
    <n v="1925"/>
    <s v="LONG"/>
    <n v="25957800"/>
    <n v="5643"/>
    <n v="166337.58240000001"/>
    <n v="5588.4571739129997"/>
    <n v="5.3416000000000002E-3"/>
    <n v="25706902.999999799"/>
    <n v="166337.58240000001"/>
    <n v="164729.83442399901"/>
    <n v="6.4079999999999996E-3"/>
    <n v="0"/>
    <n v="1607.748"/>
    <n v="0"/>
    <n v="0"/>
    <n v="0"/>
    <n v="0"/>
    <n v="5.3416000000000002E-3"/>
    <x v="36"/>
    <s v="Real Estate"/>
  </r>
  <r>
    <x v="2"/>
    <s v="1928 JP EQUITY"/>
    <s v="SEKISUI HOUSE LTD"/>
    <s v="JP3420600003"/>
    <s v="JPY"/>
    <s v="Stock"/>
    <n v="7200"/>
    <n v="1928"/>
    <s v="LONG"/>
    <n v="27547200"/>
    <n v="3826"/>
    <n v="176522.45759999999"/>
    <n v="3334"/>
    <n v="5.6686699999999998E-3"/>
    <n v="24004800"/>
    <n v="176522.45759999999"/>
    <n v="153822.75839999999"/>
    <n v="6.4079999999999996E-3"/>
    <n v="0"/>
    <n v="22699.699199999999"/>
    <n v="0"/>
    <n v="6643.8144000000002"/>
    <n v="0"/>
    <n v="0"/>
    <n v="5.6686699999999998E-3"/>
    <x v="36"/>
    <s v="Consumer Discretionary"/>
  </r>
  <r>
    <x v="2"/>
    <s v="4502 JP EQUITY"/>
    <s v="TAKEDA PHARMACEUTICAL CO LTD"/>
    <s v="JP3463000004"/>
    <s v="JPY"/>
    <s v="Stock"/>
    <n v="3600"/>
    <n v="4502"/>
    <s v="LONG"/>
    <n v="20948400"/>
    <n v="5819"/>
    <n v="134237.34719999999"/>
    <n v="4461"/>
    <n v="4.3107700000000002E-3"/>
    <n v="16059600"/>
    <n v="134237.34719999999"/>
    <n v="102909.91680000001"/>
    <n v="6.4079999999999996E-3"/>
    <n v="0"/>
    <n v="31327.430400000001"/>
    <n v="0"/>
    <n v="2306.88"/>
    <n v="0"/>
    <n v="-4908.9957999999997"/>
    <n v="4.3107700000000002E-3"/>
    <x v="36"/>
    <s v="Health Care"/>
  </r>
  <r>
    <x v="2"/>
    <s v="4502 JP EQUITY"/>
    <s v="TAKEDA PHARMACEUTICAL CO LTD"/>
    <s v="JP3463000004"/>
    <s v="JPY"/>
    <s v="Stock"/>
    <n v="900"/>
    <n v="4502"/>
    <s v="LONG"/>
    <n v="5237100"/>
    <n v="5819"/>
    <n v="33559.336799999997"/>
    <n v="4338.0626087130004"/>
    <n v="1.0776900000000001E-3"/>
    <n v="3904256.3478417001"/>
    <n v="33559.336799999997"/>
    <n v="25018.47467697"/>
    <n v="6.4079999999999996E-3"/>
    <n v="0"/>
    <n v="8540.8621000000003"/>
    <n v="0"/>
    <n v="0"/>
    <n v="0"/>
    <n v="12669.374299999999"/>
    <n v="1.0776900000000001E-3"/>
    <x v="36"/>
    <s v="Health Care"/>
  </r>
  <r>
    <x v="2"/>
    <s v="6301 JP EQUITY"/>
    <s v="KOMATSU LTD"/>
    <s v="JP3304200003"/>
    <s v="JPY"/>
    <s v="Stock"/>
    <n v="1000"/>
    <n v="6301"/>
    <s v="LONG"/>
    <n v="7533000"/>
    <n v="7533"/>
    <n v="48271.464"/>
    <n v="4367.8553225810001"/>
    <n v="1.55014E-3"/>
    <n v="4367855.3225809997"/>
    <n v="48271.464"/>
    <n v="27989.216907098998"/>
    <n v="6.4079999999999996E-3"/>
    <n v="0"/>
    <n v="20282.247100000001"/>
    <n v="0"/>
    <n v="608.76"/>
    <n v="0"/>
    <n v="8612.3475999999991"/>
    <n v="1.55014E-3"/>
    <x v="36"/>
    <s v="Industrials"/>
  </r>
  <r>
    <x v="2"/>
    <s v="6301 JP EQUITY"/>
    <s v="KOMATSU LTD"/>
    <s v="JP3304200003"/>
    <s v="JPY"/>
    <s v="Stock"/>
    <n v="-1000"/>
    <n v="6301"/>
    <s v="SHORT"/>
    <n v="-7533000"/>
    <n v="7533"/>
    <n v="-48271.464"/>
    <n v="3738.5839999999998"/>
    <n v="-1.55014E-3"/>
    <n v="-3738584"/>
    <n v="-48271.464"/>
    <n v="-23956.846271999999"/>
    <n v="6.4079999999999996E-3"/>
    <n v="0"/>
    <n v="-24314.617699999999"/>
    <n v="0"/>
    <n v="-608.76"/>
    <n v="0"/>
    <n v="0"/>
    <n v="-1.55014E-3"/>
    <x v="36"/>
    <s v="Industrials"/>
  </r>
  <r>
    <x v="2"/>
    <s v="6479 JP EQUITY"/>
    <s v="MINEBEA MITSUMI INC"/>
    <s v="JP3906000009"/>
    <s v="JPY"/>
    <s v="Stock"/>
    <n v="-2000"/>
    <n v="6479"/>
    <s v="SHORT"/>
    <n v="-6728000"/>
    <n v="3364"/>
    <n v="-43113.023999999998"/>
    <n v="1802.1675"/>
    <n v="-1.3844899999999999E-3"/>
    <n v="-3604335"/>
    <n v="-43113.023999999998"/>
    <n v="-23096.578679999999"/>
    <n v="6.4079999999999996E-3"/>
    <n v="0"/>
    <n v="-20016.445299999999"/>
    <n v="0"/>
    <n v="-320.39999999999998"/>
    <n v="0"/>
    <n v="0"/>
    <n v="-1.3844899999999999E-3"/>
    <x v="36"/>
    <s v="Industrials"/>
  </r>
  <r>
    <x v="2"/>
    <s v="6479 JP EQUITY"/>
    <s v="MINEBEA MITSUMI INC"/>
    <s v="JP3906000009"/>
    <s v="JPY"/>
    <s v="Stock"/>
    <n v="2000"/>
    <n v="6479"/>
    <s v="LONG"/>
    <n v="6728000"/>
    <n v="3364"/>
    <n v="43113.023999999998"/>
    <n v="2260"/>
    <n v="1.3844899999999999E-3"/>
    <n v="4520000"/>
    <n v="43113.023999999998"/>
    <n v="28964.16"/>
    <n v="6.4079999999999996E-3"/>
    <n v="0"/>
    <n v="14148.864"/>
    <n v="0"/>
    <n v="320.39999999999998"/>
    <n v="0"/>
    <n v="-6331.5268999999998"/>
    <n v="1.3844899999999999E-3"/>
    <x v="36"/>
    <s v="Industrials"/>
  </r>
  <r>
    <x v="2"/>
    <s v="6501 JP EQUITY"/>
    <s v="HITACHI LTD"/>
    <s v="JP3788600009"/>
    <s v="JPY"/>
    <s v="Stock"/>
    <n v="-2000"/>
    <n v="6501"/>
    <s v="SHORT"/>
    <n v="-10452000"/>
    <n v="5226"/>
    <n v="-66976.415999999997"/>
    <n v="2871.6860000000001"/>
    <n v="-2.15081E-3"/>
    <n v="-5743372"/>
    <n v="-66976.415999999997"/>
    <n v="-36803.527776000003"/>
    <n v="6.4079999999999996E-3"/>
    <n v="0"/>
    <n v="-30172.888200000001"/>
    <n v="0"/>
    <n v="-294.76799999999997"/>
    <n v="0"/>
    <n v="0"/>
    <n v="-2.15081E-3"/>
    <x v="36"/>
    <s v="Industrials"/>
  </r>
  <r>
    <x v="2"/>
    <s v="6501 JP EQUITY"/>
    <s v="HITACHI LTD"/>
    <s v="JP3788600009"/>
    <s v="JPY"/>
    <s v="Stock"/>
    <n v="6700"/>
    <n v="6501"/>
    <s v="LONG"/>
    <n v="35014200"/>
    <n v="5226"/>
    <n v="224370.99359999999"/>
    <n v="3686"/>
    <n v="7.20523E-3"/>
    <n v="24696200"/>
    <n v="224370.99359999999"/>
    <n v="158253.24960000001"/>
    <n v="6.4079999999999996E-3"/>
    <n v="0"/>
    <n v="66117.744000000006"/>
    <n v="0"/>
    <n v="987.47280000000001"/>
    <n v="0"/>
    <n v="0"/>
    <n v="7.20523E-3"/>
    <x v="36"/>
    <s v="Industrials"/>
  </r>
  <r>
    <x v="2"/>
    <s v="6861 JP EQUITY"/>
    <s v="KEYENCE CORP"/>
    <s v="JP3236200006"/>
    <s v="JPY"/>
    <s v="Stock"/>
    <n v="400"/>
    <n v="6861"/>
    <s v="LONG"/>
    <n v="26424000"/>
    <n v="66060"/>
    <n v="169324.992"/>
    <n v="56760.012499999997"/>
    <n v="5.4375400000000003E-3"/>
    <n v="22704005"/>
    <n v="169324.992"/>
    <n v="145487.26404000001"/>
    <n v="6.4079999999999996E-3"/>
    <n v="0"/>
    <n v="23837.727999999999"/>
    <n v="0"/>
    <n v="704.88"/>
    <n v="0"/>
    <n v="0"/>
    <n v="5.4375400000000003E-3"/>
    <x v="36"/>
    <s v="Information Technology"/>
  </r>
  <r>
    <x v="2"/>
    <s v="6861 JP EQUITY"/>
    <s v="KEYENCE CORP"/>
    <s v="JP3236200006"/>
    <s v="JPY"/>
    <s v="Stock"/>
    <n v="-400"/>
    <n v="6861"/>
    <s v="SHORT"/>
    <n v="-26424000"/>
    <n v="66060"/>
    <n v="-169324.992"/>
    <n v="55137.17"/>
    <n v="-5.4375400000000003E-3"/>
    <n v="-22054868"/>
    <n v="-169324.992"/>
    <n v="-141327.594144"/>
    <n v="6.4079999999999996E-3"/>
    <n v="0"/>
    <n v="-27997.3979"/>
    <n v="0"/>
    <n v="0"/>
    <n v="0"/>
    <n v="0"/>
    <n v="-5.4375400000000003E-3"/>
    <x v="36"/>
    <s v="Information Technology"/>
  </r>
  <r>
    <x v="2"/>
    <s v="7186 JP EQUITY"/>
    <s v="YOKOHAMA FINANCIAL GROUP INC"/>
    <s v="JP3305990008"/>
    <s v="JPY"/>
    <s v="Stock"/>
    <n v="16200"/>
    <n v="7186"/>
    <s v="LONG"/>
    <n v="27378000"/>
    <n v="1690"/>
    <n v="175438.22399999999"/>
    <n v="1641.7150617259999"/>
    <n v="5.6338500000000001E-3"/>
    <n v="26595783.999961201"/>
    <n v="175438.22399999999"/>
    <n v="170425.78387175099"/>
    <n v="6.4079999999999996E-3"/>
    <n v="0"/>
    <n v="5012.4400999999998"/>
    <n v="0"/>
    <n v="0"/>
    <n v="0"/>
    <n v="0"/>
    <n v="5.6338500000000001E-3"/>
    <x v="36"/>
    <s v="Financials"/>
  </r>
  <r>
    <x v="2"/>
    <s v="7203 JP EQUITY"/>
    <s v="TOYOTA MOTOR CORP"/>
    <s v="JP3633400001"/>
    <s v="JPY"/>
    <s v="Stock"/>
    <n v="8800"/>
    <n v="7203"/>
    <s v="LONG"/>
    <n v="33660000"/>
    <n v="3825"/>
    <n v="215693.28"/>
    <n v="2726.9934090930001"/>
    <n v="6.92656E-3"/>
    <n v="23997542.000018399"/>
    <n v="215693.28"/>
    <n v="153776.24913611799"/>
    <n v="6.4079999999999996E-3"/>
    <n v="0"/>
    <n v="61917.030899999998"/>
    <n v="0"/>
    <n v="2537.5680000000002"/>
    <n v="0"/>
    <n v="0"/>
    <n v="6.92656E-3"/>
    <x v="36"/>
    <s v="Consumer Discretionary"/>
  </r>
  <r>
    <x v="2"/>
    <s v="7701 JP EQUITY"/>
    <s v="SHIMADZU CORP"/>
    <s v="JP3357200009"/>
    <s v="JPY"/>
    <s v="Stock"/>
    <n v="6600"/>
    <n v="7701"/>
    <s v="LONG"/>
    <n v="28769400"/>
    <n v="4359"/>
    <n v="184354.31520000001"/>
    <n v="3666.9619697019998"/>
    <n v="5.9201699999999998E-3"/>
    <n v="24201949.0000332"/>
    <n v="184354.31520000001"/>
    <n v="155086.089192213"/>
    <n v="6.4079999999999996E-3"/>
    <n v="0"/>
    <n v="29268.225999999999"/>
    <n v="0"/>
    <n v="1141.9056"/>
    <n v="0"/>
    <n v="0"/>
    <n v="5.9201699999999998E-3"/>
    <x v="36"/>
    <s v="Information Technology"/>
  </r>
  <r>
    <x v="2"/>
    <s v="7701 JP EQUITY"/>
    <s v="SHIMADZU CORP"/>
    <s v="JP3357200009"/>
    <s v="JPY"/>
    <s v="Stock"/>
    <n v="-6600"/>
    <n v="7701"/>
    <s v="SHORT"/>
    <n v="-28769400"/>
    <n v="4359"/>
    <n v="-184354.31520000001"/>
    <n v="4257.4527272799996"/>
    <n v="-5.9201699999999998E-3"/>
    <n v="-28099188.000048"/>
    <n v="-184354.31520000001"/>
    <n v="-180059.596704308"/>
    <n v="6.4079999999999996E-3"/>
    <n v="0"/>
    <n v="-4294.7184999999999"/>
    <n v="0"/>
    <n v="0"/>
    <n v="0"/>
    <n v="0"/>
    <n v="-5.9201699999999998E-3"/>
    <x v="36"/>
    <s v="Information Technology"/>
  </r>
  <r>
    <x v="2"/>
    <s v="7751 JT EQUITY"/>
    <s v="CANON INC"/>
    <s v="JP3242800005"/>
    <s v="JPY"/>
    <s v="Stock"/>
    <n v="5200"/>
    <n v="7751"/>
    <s v="LONG"/>
    <n v="24762400"/>
    <n v="4762"/>
    <n v="158677.45920000001"/>
    <n v="4957.6175000080002"/>
    <n v="5.0956100000000004E-3"/>
    <n v="25779611.0000416"/>
    <n v="158677.45920000001"/>
    <n v="165195.74728826701"/>
    <n v="6.4079999999999996E-3"/>
    <n v="0"/>
    <n v="-6518.2880999999998"/>
    <n v="0"/>
    <n v="0"/>
    <n v="0"/>
    <n v="0"/>
    <n v="5.0956100000000004E-3"/>
    <x v="36"/>
    <s v="Information Technology"/>
  </r>
  <r>
    <x v="2"/>
    <s v="8035 JP EQUITY"/>
    <s v="TOKYO ELECTRON LTD"/>
    <s v="JP3571400005"/>
    <s v="JPY"/>
    <s v="Stock"/>
    <n v="-100"/>
    <n v="8035"/>
    <s v="SHORT"/>
    <n v="-4401000"/>
    <n v="44010"/>
    <n v="-28201.608"/>
    <n v="17773.3"/>
    <n v="-9.0563999999999998E-4"/>
    <n v="-1777330"/>
    <n v="-28201.608"/>
    <n v="-11389.130639999999"/>
    <n v="6.4079999999999996E-3"/>
    <n v="0"/>
    <n v="-16812.4774"/>
    <n v="0"/>
    <n v="-156.99600000000001"/>
    <n v="0"/>
    <n v="0"/>
    <n v="-9.0563999999999998E-4"/>
    <x v="36"/>
    <s v="Information Technology"/>
  </r>
  <r>
    <x v="2"/>
    <s v="8035 JP EQUITY"/>
    <s v="TOKYO ELECTRON LTD"/>
    <s v="JP3571400005"/>
    <s v="JPY"/>
    <s v="Stock"/>
    <n v="100"/>
    <n v="8035"/>
    <s v="LONG"/>
    <n v="4401000"/>
    <n v="44010"/>
    <n v="28201.608"/>
    <n v="24166.218000000001"/>
    <n v="9.0563999999999998E-4"/>
    <n v="2416621.7999999998"/>
    <n v="28201.608"/>
    <n v="15485.712494400001"/>
    <n v="6.4079999999999996E-3"/>
    <n v="0"/>
    <n v="12715.895500000001"/>
    <n v="0"/>
    <n v="156.99600000000001"/>
    <n v="0"/>
    <n v="-22444.0726"/>
    <n v="9.0563999999999998E-4"/>
    <x v="36"/>
    <s v="Information Technology"/>
  </r>
  <r>
    <x v="2"/>
    <s v="8035 JP EQUITY"/>
    <s v="TOKYO ELECTRON LTD"/>
    <s v="JP3571400005"/>
    <s v="JPY"/>
    <s v="Stock"/>
    <n v="600"/>
    <n v="8035"/>
    <s v="LONG"/>
    <n v="26406000"/>
    <n v="44010"/>
    <n v="169209.64799999999"/>
    <n v="30361.724999999999"/>
    <n v="5.4338299999999997E-3"/>
    <n v="18217035"/>
    <n v="169209.64799999999"/>
    <n v="116734.76028"/>
    <n v="6.4079999999999996E-3"/>
    <n v="0"/>
    <n v="52474.887699999999"/>
    <n v="0"/>
    <n v="0"/>
    <n v="0"/>
    <n v="14079.8627"/>
    <n v="5.4338299999999997E-3"/>
    <x v="36"/>
    <s v="Information Technology"/>
  </r>
  <r>
    <x v="2"/>
    <s v="8306 JP EQUITY"/>
    <s v="MITSUBISHI UFJ FINANCIAL GRO"/>
    <s v="JP3902900004"/>
    <s v="JPY"/>
    <s v="Stock"/>
    <n v="-3400"/>
    <n v="8306"/>
    <s v="SHORT"/>
    <n v="-10092900"/>
    <n v="2968.5"/>
    <n v="-64675.303200000002"/>
    <n v="1659.7126470589999"/>
    <n v="-2.0769199999999999E-3"/>
    <n v="-5643023.0000005998"/>
    <n v="-64675.303200000002"/>
    <n v="-36160.491384004003"/>
    <n v="6.4079999999999996E-3"/>
    <n v="0"/>
    <n v="-28514.811799999999"/>
    <n v="0"/>
    <n v="-762.55200000000002"/>
    <n v="0"/>
    <n v="0"/>
    <n v="-2.0769199999999999E-3"/>
    <x v="36"/>
    <s v="Financials"/>
  </r>
  <r>
    <x v="2"/>
    <s v="8306 JP EQUITY"/>
    <s v="MITSUBISHI UFJ FINANCIAL GRO"/>
    <s v="JP3902900004"/>
    <s v="JPY"/>
    <s v="Stock"/>
    <n v="-6100"/>
    <n v="8306"/>
    <s v="SHORT"/>
    <n v="-18107850"/>
    <n v="2968.5"/>
    <n v="-116035.10279999999"/>
    <n v="2433.0826229579998"/>
    <n v="-3.72624E-3"/>
    <n v="-14841804.0000438"/>
    <n v="-116035.10279999999"/>
    <n v="-95106.280032281007"/>
    <n v="6.4079999999999996E-3"/>
    <n v="0"/>
    <n v="-20928.822800000002"/>
    <n v="0"/>
    <n v="0"/>
    <n v="0"/>
    <n v="0"/>
    <n v="-3.72624E-3"/>
    <x v="36"/>
    <s v="Financials"/>
  </r>
  <r>
    <x v="2"/>
    <s v="8306 JP EQUITY"/>
    <s v="MITSUBISHI UFJ FINANCIAL GRO"/>
    <s v="JP3902900004"/>
    <s v="JPY"/>
    <s v="Stock"/>
    <n v="20000"/>
    <n v="8306"/>
    <s v="LONG"/>
    <n v="59370000"/>
    <n v="2968.5"/>
    <n v="380442.96"/>
    <n v="1978.312706749"/>
    <n v="1.2217169999999999E-2"/>
    <n v="39566254.134980001"/>
    <n v="380442.96"/>
    <n v="253540.55649695199"/>
    <n v="6.4079999999999996E-3"/>
    <n v="0"/>
    <n v="126902.4035"/>
    <n v="0"/>
    <n v="4485.6000000000004"/>
    <n v="0"/>
    <n v="52581.773999999998"/>
    <n v="1.2217169999999999E-2"/>
    <x v="36"/>
    <s v="Financials"/>
  </r>
  <r>
    <x v="2"/>
    <s v="8591 JP EQUITY"/>
    <s v="ORIX CORP"/>
    <s v="JP3200450009"/>
    <s v="JPY"/>
    <s v="Stock"/>
    <n v="-2600"/>
    <n v="8591"/>
    <s v="SHORT"/>
    <n v="-14411800"/>
    <n v="5543"/>
    <n v="-92350.814400000003"/>
    <n v="4823.5615384499997"/>
    <n v="-2.9656600000000002E-3"/>
    <n v="-12541259.99997"/>
    <n v="-92350.814400000003"/>
    <n v="-80364.394079808"/>
    <n v="6.4079999999999996E-3"/>
    <n v="0"/>
    <n v="-11986.4203"/>
    <n v="0"/>
    <n v="0"/>
    <n v="0"/>
    <n v="0"/>
    <n v="-2.9656600000000002E-3"/>
    <x v="36"/>
    <s v="Financials"/>
  </r>
  <r>
    <x v="2"/>
    <s v="8591 JP EQUITY"/>
    <s v="ORIX CORP"/>
    <s v="JP3200450009"/>
    <s v="JPY"/>
    <s v="Stock"/>
    <n v="7800"/>
    <n v="8591"/>
    <s v="LONG"/>
    <n v="43235400"/>
    <n v="5543"/>
    <n v="277052.44319999998"/>
    <n v="3074"/>
    <n v="8.8969900000000005E-3"/>
    <n v="23977200"/>
    <n v="277052.44319999998"/>
    <n v="153645.8976"/>
    <n v="6.4079999999999996E-3"/>
    <n v="0"/>
    <n v="123406.5456"/>
    <n v="0"/>
    <n v="2998.944"/>
    <n v="0"/>
    <n v="0"/>
    <n v="8.8969900000000005E-3"/>
    <x v="36"/>
    <s v="Financials"/>
  </r>
  <r>
    <x v="2"/>
    <s v="8802 JP EQUITY"/>
    <s v="MITSUBISHI ESTATE CO LTD"/>
    <s v="JP3899600005"/>
    <s v="JPY"/>
    <s v="Stock"/>
    <n v="-7700"/>
    <n v="8802"/>
    <s v="SHORT"/>
    <n v="-40640600"/>
    <n v="5278"/>
    <n v="-260424.96479999999"/>
    <n v="3783.5370129819999"/>
    <n v="-8.3630300000000005E-3"/>
    <n v="-29133234.999961399"/>
    <n v="-260424.96479999999"/>
    <n v="-186685.769879753"/>
    <n v="6.4079999999999996E-3"/>
    <n v="0"/>
    <n v="-73739.194900000002"/>
    <n v="0"/>
    <n v="0"/>
    <n v="0"/>
    <n v="0"/>
    <n v="-8.3630300000000005E-3"/>
    <x v="36"/>
    <s v="Real Estate"/>
  </r>
  <r>
    <x v="2"/>
    <s v="8802 JP EQUITY"/>
    <s v="MITSUBISHI ESTATE CO LTD"/>
    <s v="JP3899600005"/>
    <s v="JPY"/>
    <s v="Stock"/>
    <n v="7700"/>
    <n v="8802"/>
    <s v="LONG"/>
    <n v="40640600"/>
    <n v="5278"/>
    <n v="260424.96479999999"/>
    <n v="3160.0576623359998"/>
    <n v="8.3630300000000005E-3"/>
    <n v="24332443.9999872"/>
    <n v="260424.96479999999"/>
    <n v="155922.30115191801"/>
    <n v="6.4079999999999996E-3"/>
    <n v="0"/>
    <n v="104502.6636"/>
    <n v="0"/>
    <n v="1134.8568"/>
    <n v="0"/>
    <n v="0"/>
    <n v="8.3630300000000005E-3"/>
    <x v="36"/>
    <s v="Real Estate"/>
  </r>
  <r>
    <x v="2"/>
    <s v="9433 JP EQUITY"/>
    <s v="KDDI CORP"/>
    <s v="JP3496400007"/>
    <s v="JPY"/>
    <s v="Stock"/>
    <n v="-4300"/>
    <n v="9433"/>
    <s v="SHORT"/>
    <n v="-11485300"/>
    <n v="2671"/>
    <n v="-73597.8024"/>
    <n v="2548.3827777719998"/>
    <n v="-2.36345E-3"/>
    <n v="-10958045.9444196"/>
    <n v="-73597.8024"/>
    <n v="-70219.158411840996"/>
    <n v="6.4079999999999996E-3"/>
    <n v="0"/>
    <n v="-3378.6439999999998"/>
    <n v="0"/>
    <n v="0"/>
    <n v="0"/>
    <n v="-5067.9267"/>
    <n v="-2.36345E-3"/>
    <x v="36"/>
    <s v="Communication Services"/>
  </r>
  <r>
    <x v="2"/>
    <s v="9433 JP EQUITY"/>
    <s v="KDDI CORP"/>
    <s v="JP3496400007"/>
    <s v="JPY"/>
    <s v="Stock"/>
    <n v="4300"/>
    <n v="9433"/>
    <s v="LONG"/>
    <n v="11485300"/>
    <n v="2671"/>
    <n v="73597.8024"/>
    <n v="2535.5921111110001"/>
    <n v="2.36345E-3"/>
    <n v="10903046.0777773"/>
    <n v="73597.8024"/>
    <n v="69866.719266397005"/>
    <n v="6.4079999999999996E-3"/>
    <n v="0"/>
    <n v="3731.0830999999998"/>
    <n v="0"/>
    <n v="1102.1759999999999"/>
    <n v="0"/>
    <n v="832.84180000000003"/>
    <n v="2.36345E-3"/>
    <x v="36"/>
    <s v="Communication Services"/>
  </r>
  <r>
    <x v="2"/>
    <s v="000270 KS EQUITY"/>
    <s v="KIA CORP"/>
    <s v="KR7000270009"/>
    <s v="KRW"/>
    <s v="Stock"/>
    <n v="2384"/>
    <n v="270"/>
    <s v="LONG"/>
    <n v="491104000"/>
    <n v="206000"/>
    <n v="341071.728"/>
    <n v="87554.412751677999"/>
    <n v="1.095284E-2"/>
    <n v="208729720"/>
    <n v="341071.728"/>
    <n v="144962.79053999999"/>
    <n v="6.9450000000000002E-4"/>
    <n v="0"/>
    <n v="196108.9375"/>
    <n v="0"/>
    <n v="0"/>
    <n v="0"/>
    <n v="0"/>
    <n v="1.095284E-2"/>
    <x v="5"/>
    <s v="Consumer Discretionary"/>
  </r>
  <r>
    <x v="2"/>
    <s v="000270 KS EQUITY"/>
    <s v="KIA CORP"/>
    <s v="KR7000270009"/>
    <s v="KRW"/>
    <s v="Stock"/>
    <n v="-2384"/>
    <n v="270"/>
    <s v="SHORT"/>
    <n v="-491104000"/>
    <n v="206000"/>
    <n v="-341071.728"/>
    <n v="158165.99035233801"/>
    <n v="-1.095284E-2"/>
    <n v="-377067720.999973"/>
    <n v="-341071.728"/>
    <n v="-261873.532234482"/>
    <n v="6.9450000000000002E-4"/>
    <n v="0"/>
    <n v="-79198.195800000001"/>
    <n v="0"/>
    <n v="0"/>
    <n v="0"/>
    <n v="0"/>
    <n v="-1.095284E-2"/>
    <x v="5"/>
    <s v="Consumer Discretionary"/>
  </r>
  <r>
    <x v="2"/>
    <s v="000660 KS EQUITY"/>
    <s v="SK HYNIX INC"/>
    <s v="KR7000660001"/>
    <s v="KRW"/>
    <s v="Stock"/>
    <n v="326"/>
    <n v="660"/>
    <s v="LONG"/>
    <n v="346538000"/>
    <n v="1063000"/>
    <n v="240670.641"/>
    <n v="886210.76073622203"/>
    <n v="7.72866E-3"/>
    <n v="288904708.00000799"/>
    <n v="240670.641"/>
    <n v="200644.319706006"/>
    <n v="6.9450000000000002E-4"/>
    <n v="0"/>
    <n v="40026.321300000003"/>
    <n v="0"/>
    <n v="424.51319999999998"/>
    <n v="0"/>
    <n v="0"/>
    <n v="7.72866E-3"/>
    <x v="5"/>
    <s v="Information Technology"/>
  </r>
  <r>
    <x v="2"/>
    <s v="PBK MK EQUITY"/>
    <s v="PUBLIC BANK BERHAD"/>
    <s v="MYL1295OO004"/>
    <s v="MYR"/>
    <s v="Stock"/>
    <n v="-125600"/>
    <s v="PBK"/>
    <s v="SHORT"/>
    <n v="-619208"/>
    <n v="4.93"/>
    <n v="-159012.61439999999"/>
    <n v="5.0062202229999997"/>
    <n v="-5.1063699999999998E-3"/>
    <n v="-628781.26000879996"/>
    <n v="-159012.61439999999"/>
    <n v="-161471.02757025999"/>
    <n v="0.25679999999999997"/>
    <n v="0"/>
    <n v="2458.4132"/>
    <n v="0"/>
    <n v="0"/>
    <n v="0"/>
    <n v="0"/>
    <n v="-5.1063699999999998E-3"/>
    <x v="6"/>
    <s v="Financials"/>
  </r>
  <r>
    <x v="2"/>
    <s v="PBK MK EQUITY"/>
    <s v="PUBLIC BANK BERHAD"/>
    <s v="MYL1295OO004"/>
    <s v="MYR"/>
    <s v="Stock"/>
    <n v="248300"/>
    <s v="PBK"/>
    <s v="LONG"/>
    <n v="1224119"/>
    <n v="4.93"/>
    <n v="314353.75919999997"/>
    <n v="4.3756961250000002"/>
    <n v="1.0094850000000001E-2"/>
    <n v="1086485.3478375"/>
    <n v="314353.75919999997"/>
    <n v="279009.43732467003"/>
    <n v="0.25679999999999997"/>
    <n v="0"/>
    <n v="35344.321900000003"/>
    <n v="0"/>
    <n v="6695.1611999999996"/>
    <n v="0"/>
    <n v="-1809.0488"/>
    <n v="1.0094850000000001E-2"/>
    <x v="6"/>
    <s v="Financials"/>
  </r>
  <r>
    <x v="2"/>
    <s v="AKZA NA EQUITY"/>
    <s v="AKZO NOBEL N.V."/>
    <s v="NL0013267909"/>
    <s v="EUR"/>
    <s v="Stock"/>
    <n v="2331"/>
    <s v="AKZA"/>
    <s v="LONG"/>
    <n v="138974.22003048001"/>
    <n v="59.62"/>
    <n v="164156.3487"/>
    <n v="57.873281873000003"/>
    <n v="5.2715499999999998E-3"/>
    <n v="134902.62004596301"/>
    <n v="164156.3487"/>
    <n v="159346.97479829099"/>
    <n v="1.1812"/>
    <n v="0"/>
    <n v="4809.3738999999996"/>
    <n v="0"/>
    <n v="0"/>
    <n v="0"/>
    <n v="0"/>
    <n v="5.2715499999999998E-3"/>
    <x v="37"/>
    <s v="Materials"/>
  </r>
  <r>
    <x v="2"/>
    <s v="MOWI NO EQUITY"/>
    <s v="MOWI ASA"/>
    <s v="NO0003054108"/>
    <s v="NOK"/>
    <s v="Stock"/>
    <n v="-8712"/>
    <s v="MOWI"/>
    <s v="SHORT"/>
    <n v="-1953230.39961941"/>
    <n v="224.2"/>
    <n v="-205284.51500000001"/>
    <n v="238.222829432"/>
    <n v="-6.5922999999999997E-3"/>
    <n v="-2075397.2900115801"/>
    <n v="-205284.51500000001"/>
    <n v="-218124.25518021701"/>
    <n v="0.1051"/>
    <n v="0"/>
    <n v="12839.740100000001"/>
    <n v="0"/>
    <n v="-1373.4467999999999"/>
    <n v="0"/>
    <n v="0"/>
    <n v="-6.5922999999999997E-3"/>
    <x v="38"/>
    <s v="Consumer Staples"/>
  </r>
  <r>
    <x v="2"/>
    <s v="MOWI NO EQUITY"/>
    <s v="MOWI ASA"/>
    <s v="NO0003054108"/>
    <s v="NOK"/>
    <s v="Stock"/>
    <n v="15642"/>
    <s v="MOWI"/>
    <s v="LONG"/>
    <n v="3506936.3996194098"/>
    <n v="224.2"/>
    <n v="368579.01559999998"/>
    <n v="197.34489842100001"/>
    <n v="1.183618E-2"/>
    <n v="3086868.90110128"/>
    <n v="368579.01559999998"/>
    <n v="324429.92150574498"/>
    <n v="0.1051"/>
    <n v="0"/>
    <n v="44149.094100000002"/>
    <n v="0"/>
    <n v="4849.7239"/>
    <n v="0"/>
    <n v="-530.68340000000001"/>
    <n v="1.183618E-2"/>
    <x v="38"/>
    <s v="Consumer Staples"/>
  </r>
  <r>
    <x v="2"/>
    <s v="NHY NO EQUITY"/>
    <s v="NORSK HYDRO ASA"/>
    <s v="NO0005052605"/>
    <s v="NOK"/>
    <s v="Stock"/>
    <n v="20908"/>
    <s v="NHY"/>
    <s v="LONG"/>
    <n v="1842831.11988582"/>
    <n v="88.14"/>
    <n v="193681.55069999999"/>
    <n v="77.764872776999994"/>
    <n v="6.2196999999999999E-3"/>
    <n v="1625907.96002151"/>
    <n v="193681.55069999999"/>
    <n v="170882.92659826099"/>
    <n v="0.1051"/>
    <n v="0"/>
    <n v="22798.624100000001"/>
    <n v="0"/>
    <n v="0"/>
    <n v="0"/>
    <n v="0"/>
    <n v="6.2196999999999999E-3"/>
    <x v="38"/>
    <s v="Materials"/>
  </r>
  <r>
    <x v="2"/>
    <s v="TEL NO EQUITY"/>
    <s v="TELENOR ASA"/>
    <s v="NO0010063308"/>
    <s v="NOK"/>
    <s v="Stock"/>
    <n v="-4768"/>
    <s v="TEL"/>
    <s v="SHORT"/>
    <n v="-840598.39961941005"/>
    <n v="176.3"/>
    <n v="-88346.891799999998"/>
    <n v="172.86990560000001"/>
    <n v="-2.8370800000000001E-3"/>
    <n v="-824243.70990080002"/>
    <n v="-88346.891799999998"/>
    <n v="-86628.013910573995"/>
    <n v="0.1051"/>
    <n v="0"/>
    <n v="-1718.8779"/>
    <n v="0"/>
    <n v="0"/>
    <n v="0"/>
    <n v="18068.063600000001"/>
    <n v="-2.8370800000000001E-3"/>
    <x v="38"/>
    <s v="Communication Services"/>
  </r>
  <r>
    <x v="2"/>
    <s v="TEL NO EQUITY"/>
    <s v="TELENOR ASA"/>
    <s v="NO0010063308"/>
    <s v="NOK"/>
    <s v="Stock"/>
    <n v="4768"/>
    <s v="TEL"/>
    <s v="LONG"/>
    <n v="840598.39961941005"/>
    <n v="176.3"/>
    <n v="88346.891799999998"/>
    <n v="157.90390148200001"/>
    <n v="2.8370800000000001E-3"/>
    <n v="752885.80226617598"/>
    <n v="88346.891799999998"/>
    <n v="79128.297818174993"/>
    <n v="0.1051"/>
    <n v="0"/>
    <n v="9218.5939999999991"/>
    <n v="0"/>
    <n v="2305.1372000000001"/>
    <n v="0"/>
    <n v="5379.4124000000002"/>
    <n v="2.8370800000000001E-3"/>
    <x v="38"/>
    <s v="Communication Services"/>
  </r>
  <r>
    <x v="2"/>
    <s v="MEL NZ EQUITY"/>
    <s v="MERIDIAN ENERGY LTD"/>
    <s v="NZMELE0002S7"/>
    <s v="NZD"/>
    <s v="Stock"/>
    <n v="45404"/>
    <s v="MEL"/>
    <s v="LONG"/>
    <n v="256986.64004668"/>
    <n v="5.66"/>
    <n v="154140.58670000001"/>
    <n v="5.7548867939999999"/>
    <n v="4.94992E-3"/>
    <n v="261294.87999477601"/>
    <n v="154140.58670000001"/>
    <n v="156724.669020867"/>
    <n v="0.5998"/>
    <n v="0"/>
    <n v="-2584.0823"/>
    <n v="0"/>
    <n v="0"/>
    <n v="0"/>
    <n v="0"/>
    <n v="4.94992E-3"/>
    <x v="39"/>
    <s v="Utilities"/>
  </r>
  <r>
    <x v="2"/>
    <s v="ALFA SS EQUITY"/>
    <s v="ALFA LAVAL AB"/>
    <s v="SE0000695876"/>
    <s v="SEK"/>
    <s v="Stock"/>
    <n v="3190"/>
    <s v="ALFA"/>
    <s v="LONG"/>
    <n v="1706649.99954856"/>
    <n v="535"/>
    <n v="189023.43400000001"/>
    <n v="452.399482756"/>
    <n v="6.0701100000000001E-3"/>
    <n v="1443154.3499916401"/>
    <n v="189023.43400000001"/>
    <n v="159839.44634202399"/>
    <n v="0.11075699999999999"/>
    <n v="0"/>
    <n v="29183.987700000001"/>
    <n v="0"/>
    <n v="0"/>
    <n v="0"/>
    <n v="0"/>
    <n v="6.0701100000000001E-3"/>
    <x v="40"/>
    <s v="Industrials"/>
  </r>
  <r>
    <x v="2"/>
    <s v="CLAR SP EQUITY"/>
    <s v="CAPITALAND ASCENDAS REIT"/>
    <s v="SG1M77906915"/>
    <s v="SGD"/>
    <s v="Stock"/>
    <n v="69800"/>
    <s v="CLAR"/>
    <s v="LONG"/>
    <n v="187762"/>
    <n v="2.69"/>
    <n v="148425.861"/>
    <n v="2.827562178"/>
    <n v="4.7663999999999996E-3"/>
    <n v="197363.84002440001"/>
    <n v="148425.861"/>
    <n v="156016.115539288"/>
    <n v="0.79049999999999998"/>
    <n v="0"/>
    <n v="-7590.2545"/>
    <n v="0"/>
    <n v="3665.9515999999999"/>
    <n v="0"/>
    <n v="0"/>
    <n v="4.7663999999999996E-3"/>
    <x v="8"/>
    <s v="Real Estate"/>
  </r>
  <r>
    <x v="2"/>
    <s v="KEP SP EQUITY"/>
    <s v="KEPPEL LTD"/>
    <s v="SG1U68934629"/>
    <s v="SGD"/>
    <s v="Stock"/>
    <n v="30800"/>
    <s v="KEP"/>
    <s v="LONG"/>
    <n v="402864"/>
    <n v="13.08"/>
    <n v="318463.99200000003"/>
    <n v="10.099652750000001"/>
    <n v="1.0226839999999999E-2"/>
    <n v="311069.30469999998"/>
    <n v="318463.99200000003"/>
    <n v="245900.28536534999"/>
    <n v="0.79049999999999998"/>
    <n v="0"/>
    <n v="72563.706600000005"/>
    <n v="0"/>
    <n v="0"/>
    <n v="0"/>
    <n v="21102.164100000002"/>
    <n v="1.0226839999999999E-2"/>
    <x v="8"/>
    <s v="Industrials"/>
  </r>
  <r>
    <x v="2"/>
    <s v="CPALL-R TB EQUITY"/>
    <s v="CP ALL PCL-NVDR"/>
    <s v="TH0737010R15"/>
    <s v="THB"/>
    <s v="Stock"/>
    <n v="112200"/>
    <s v="CPALL"/>
    <s v="LONG"/>
    <n v="5806350"/>
    <n v="51.75"/>
    <n v="187034.14619999999"/>
    <n v="44.048256506000001"/>
    <n v="6.0062300000000004E-3"/>
    <n v="4942214.3799732001"/>
    <n v="187034.14619999999"/>
    <n v="159198.609607697"/>
    <n v="3.2211999999999998E-2"/>
    <n v="0"/>
    <n v="27835.536599999999"/>
    <n v="0"/>
    <n v="0"/>
    <n v="0"/>
    <n v="0"/>
    <n v="6.0062300000000004E-3"/>
    <x v="9"/>
    <s v="Consumer Staples"/>
  </r>
  <r>
    <x v="2"/>
    <s v="2207 TT EQUITY"/>
    <s v="HOTAI MOTOR COMPANY LTD"/>
    <s v="TW0002207008"/>
    <s v="TWD"/>
    <s v="Stock"/>
    <n v="-9284"/>
    <n v="2207"/>
    <s v="SHORT"/>
    <n v="-5431139.9987471001"/>
    <n v="585"/>
    <n v="-173394.57560000001"/>
    <n v="576.56339400599995"/>
    <n v="-5.5682199999999996E-3"/>
    <n v="-5352814.5499516996"/>
    <n v="-173394.57560000001"/>
    <n v="-170893.957321758"/>
    <n v="3.1926000000000003E-2"/>
    <n v="0"/>
    <n v="-2500.6183000000001"/>
    <n v="0"/>
    <n v="0"/>
    <n v="0"/>
    <n v="0"/>
    <n v="-5.5682199999999996E-3"/>
    <x v="10"/>
    <s v="Consumer Discretionary"/>
  </r>
  <r>
    <x v="2"/>
    <s v="2207 TT EQUITY"/>
    <s v="HOTAI MOTOR COMPANY LTD"/>
    <s v="TW0002207008"/>
    <s v="TWD"/>
    <s v="Stock"/>
    <n v="9284"/>
    <n v="2207"/>
    <s v="LONG"/>
    <n v="5431139.9987471001"/>
    <n v="585"/>
    <n v="173394.57560000001"/>
    <n v="596"/>
    <n v="5.5682199999999996E-3"/>
    <n v="5533264"/>
    <n v="173394.57560000001"/>
    <n v="176654.98646399999"/>
    <n v="3.1926000000000003E-2"/>
    <n v="0"/>
    <n v="-3260.4108000000001"/>
    <n v="0"/>
    <n v="5928.0196999999998"/>
    <n v="0"/>
    <n v="0"/>
    <n v="5.5682199999999996E-3"/>
    <x v="10"/>
    <s v="Consumer Discretionary"/>
  </r>
  <r>
    <x v="2"/>
    <s v="2308 TT EQUITY"/>
    <s v="DELTA ELECTRONICS INC"/>
    <s v="TW0002308004"/>
    <s v="TWD"/>
    <s v="Stock"/>
    <n v="5732"/>
    <n v="2308"/>
    <s v="LONG"/>
    <n v="8196760.0012528999"/>
    <n v="1430"/>
    <n v="261689.7598"/>
    <n v="387.5"/>
    <n v="8.4036500000000004E-3"/>
    <n v="2221150"/>
    <n v="261689.7598"/>
    <n v="70912.434899999993"/>
    <n v="3.1926000000000003E-2"/>
    <n v="0"/>
    <n v="190777.32490000001"/>
    <n v="0"/>
    <n v="2621.8908999999999"/>
    <n v="0"/>
    <n v="11496.7904"/>
    <n v="8.4036500000000004E-3"/>
    <x v="10"/>
    <s v="Information Technology"/>
  </r>
  <r>
    <x v="2"/>
    <s v="2308 TT EQUITY"/>
    <s v="DELTA ELECTRONICS INC"/>
    <s v="TW0002308004"/>
    <s v="TWD"/>
    <s v="Stock"/>
    <n v="-2153"/>
    <n v="2308"/>
    <s v="SHORT"/>
    <n v="-3078789.9987471001"/>
    <n v="1430"/>
    <n v="-98293.449500000002"/>
    <n v="1433.249521577"/>
    <n v="-3.1565E-3"/>
    <n v="-3085786.21995528"/>
    <n v="-98293.449500000002"/>
    <n v="-98516.810858291996"/>
    <n v="3.1926000000000003E-2"/>
    <n v="0"/>
    <n v="223.3613"/>
    <n v="0"/>
    <n v="0"/>
    <n v="0"/>
    <n v="0"/>
    <n v="-3.1565E-3"/>
    <x v="10"/>
    <s v="Information Technology"/>
  </r>
  <r>
    <x v="2"/>
    <s v="2330 TT EQUITY"/>
    <s v="TAIWAN SEMICONDUCTOR MANUFAC"/>
    <s v="TW0002330008"/>
    <s v="TWD"/>
    <s v="Stock"/>
    <n v="-1771"/>
    <n v="2330"/>
    <s v="SHORT"/>
    <n v="-3533145.00093967"/>
    <n v="1995"/>
    <n v="-112799.18730000001"/>
    <n v="1264.285002823"/>
    <n v="-3.6223200000000001E-3"/>
    <n v="-2239048.7399995299"/>
    <n v="-112799.18730000001"/>
    <n v="-71483.870073225"/>
    <n v="3.1926000000000003E-2"/>
    <n v="0"/>
    <n v="-41315.317199999998"/>
    <n v="0"/>
    <n v="-282.7054"/>
    <n v="0"/>
    <n v="0"/>
    <n v="-3.6223200000000001E-3"/>
    <x v="10"/>
    <s v="Information Technology"/>
  </r>
  <r>
    <x v="2"/>
    <s v="2330 TT EQUITY"/>
    <s v="TAIWAN SEMICONDUCTOR MANUFAC"/>
    <s v="TW0002330008"/>
    <s v="TWD"/>
    <s v="Stock"/>
    <n v="8673"/>
    <n v="2330"/>
    <s v="LONG"/>
    <n v="17302634.999686699"/>
    <n v="1995"/>
    <n v="552403.92500000005"/>
    <n v="988"/>
    <n v="1.7739350000000001E-2"/>
    <n v="8568924"/>
    <n v="552403.92500000005"/>
    <n v="273571.46762399998"/>
    <n v="3.1926000000000003E-2"/>
    <n v="0"/>
    <n v="278832.45740000001"/>
    <n v="0"/>
    <n v="4014.9796000000001"/>
    <n v="0"/>
    <n v="0"/>
    <n v="1.7739350000000001E-2"/>
    <x v="10"/>
    <s v="Information Technology"/>
  </r>
  <r>
    <x v="2"/>
    <s v="2330 TT EQUITY"/>
    <s v="TAIWAN SEMICONDUCTOR MANUFAC"/>
    <s v="TW0002330008"/>
    <s v="TWD"/>
    <s v="Stock"/>
    <n v="-981"/>
    <n v="2330"/>
    <s v="SHORT"/>
    <n v="-1957095.00093967"/>
    <n v="1995"/>
    <n v="-62482.214999999997"/>
    <n v="1473.203017307"/>
    <n v="-2.0064900000000001E-3"/>
    <n v="-1445212.1599781599"/>
    <n v="-62482.214999999997"/>
    <n v="-46139.843419463003"/>
    <n v="3.1926000000000003E-2"/>
    <n v="0"/>
    <n v="-16342.3716"/>
    <n v="0"/>
    <n v="-156.59729999999999"/>
    <n v="0"/>
    <n v="0"/>
    <n v="-2.0064900000000001E-3"/>
    <x v="10"/>
    <s v="Information Technology"/>
  </r>
  <r>
    <x v="2"/>
    <s v="2454 TT EQUITY"/>
    <s v="MEDIATEK INC"/>
    <s v="TW0002454006"/>
    <s v="TWD"/>
    <s v="Stock"/>
    <n v="2840"/>
    <n v="2454"/>
    <s v="LONG"/>
    <n v="5523800"/>
    <n v="1945"/>
    <n v="176352.8388"/>
    <n v="1815.828862673"/>
    <n v="5.6632200000000001E-3"/>
    <n v="5156953.9699913198"/>
    <n v="176352.8388"/>
    <n v="164640.91244594299"/>
    <n v="3.1926000000000003E-2"/>
    <n v="0"/>
    <n v="11711.9264"/>
    <n v="0"/>
    <n v="0"/>
    <n v="0"/>
    <n v="0"/>
    <n v="5.6632200000000001E-3"/>
    <x v="10"/>
    <s v="Information Technology"/>
  </r>
  <r>
    <x v="2"/>
    <s v="2884 TT EQUITY"/>
    <s v="E.SUN FINANCIAL HOLDING CO"/>
    <s v="TW0002884004"/>
    <s v="TWD"/>
    <s v="Stock"/>
    <n v="277919"/>
    <n v="2884"/>
    <s v="LONG"/>
    <n v="9754956.9003320206"/>
    <n v="35.1"/>
    <n v="311436.75400000002"/>
    <n v="28.470427976"/>
    <n v="1.000117E-2"/>
    <n v="7912472.8726619398"/>
    <n v="311436.75400000002"/>
    <n v="252613.60893260501"/>
    <n v="3.1926000000000003E-2"/>
    <n v="0"/>
    <n v="58823.145100000002"/>
    <n v="0"/>
    <n v="13357.4751"/>
    <n v="0"/>
    <n v="978.48339999999996"/>
    <n v="1.000117E-2"/>
    <x v="10"/>
    <s v="Financials"/>
  </r>
  <r>
    <x v="2"/>
    <s v="2884 TT EQUITY"/>
    <s v="E.SUN FINANCIAL HOLDING CO"/>
    <s v="TW0002884004"/>
    <s v="TWD"/>
    <s v="Stock"/>
    <n v="-127000"/>
    <n v="2884"/>
    <s v="SHORT"/>
    <n v="-4457700"/>
    <n v="35.1"/>
    <n v="-142316.53020000001"/>
    <n v="33.094899763000001"/>
    <n v="-4.5702099999999999E-3"/>
    <n v="-4203052.269901"/>
    <n v="-142316.53020000001"/>
    <n v="-134186.64676885901"/>
    <n v="3.1926000000000003E-2"/>
    <n v="0"/>
    <n v="-8129.8833999999997"/>
    <n v="0"/>
    <n v="0"/>
    <n v="0"/>
    <n v="0"/>
    <n v="-4.5702099999999999E-3"/>
    <x v="10"/>
    <s v="Financials"/>
  </r>
  <r>
    <x v="2"/>
    <s v="2912 TT EQUITY"/>
    <s v="PRESIDENT CHAIN STORE CORP"/>
    <s v="TW0002912003"/>
    <s v="TWD"/>
    <s v="Stock"/>
    <n v="12174"/>
    <n v="2912"/>
    <s v="LONG"/>
    <n v="2714802.0015034801"/>
    <n v="223"/>
    <n v="86672.768700000001"/>
    <n v="259.06287796200002"/>
    <n v="2.7833200000000002E-3"/>
    <n v="3153831.47630938"/>
    <n v="86672.768700000001"/>
    <n v="100689.223712654"/>
    <n v="3.1926000000000003E-2"/>
    <n v="0"/>
    <n v="-14016.455099999999"/>
    <n v="0"/>
    <n v="3498.0041000000001"/>
    <n v="0"/>
    <n v="-2061.7658000000001"/>
    <n v="2.7833200000000002E-3"/>
    <x v="10"/>
    <s v="Consumer Staples"/>
  </r>
  <r>
    <x v="2"/>
    <s v="2912 TT EQUITY"/>
    <s v="PRESIDENT CHAIN STORE CORP"/>
    <s v="TW0002912003"/>
    <s v="TWD"/>
    <s v="Stock"/>
    <n v="9000"/>
    <n v="2912"/>
    <s v="LONG"/>
    <n v="2007000"/>
    <n v="223"/>
    <n v="64075.482000000004"/>
    <n v="221.776566667"/>
    <n v="2.0576599999999998E-3"/>
    <n v="1995989.1000030001"/>
    <n v="64075.482000000004"/>
    <n v="63723.948006696002"/>
    <n v="3.1926000000000003E-2"/>
    <n v="0"/>
    <n v="351.53399999999999"/>
    <n v="0"/>
    <n v="0"/>
    <n v="0"/>
    <n v="0"/>
    <n v="2.0576599999999998E-3"/>
    <x v="10"/>
    <s v="Consumer Staples"/>
  </r>
  <r>
    <x v="2"/>
    <s v="ABBV US EQUITY"/>
    <s v="ABBVIE INC"/>
    <s v="US00287Y1091"/>
    <s v="USD"/>
    <s v="Stock"/>
    <n v="-798"/>
    <s v="ABBV"/>
    <s v="SHORT"/>
    <n v="-185199.84"/>
    <n v="232.08"/>
    <n v="-185199.84"/>
    <n v="224.74324561399999"/>
    <n v="-5.9473199999999999E-3"/>
    <n v="-179345.10999997199"/>
    <n v="-185199.84"/>
    <n v="-179345.10999997199"/>
    <n v="1"/>
    <n v="0"/>
    <n v="-5854.73"/>
    <n v="0"/>
    <n v="-832.13"/>
    <n v="0"/>
    <n v="0"/>
    <n v="-5.9473199999999999E-3"/>
    <x v="27"/>
    <s v="Health Care"/>
  </r>
  <r>
    <x v="2"/>
    <s v="ABBV US EQUITY"/>
    <s v="ABBVIE INC"/>
    <s v="US00287Y1091"/>
    <s v="USD"/>
    <s v="Stock"/>
    <n v="1633"/>
    <s v="ABBV"/>
    <s v="LONG"/>
    <n v="378986.64"/>
    <n v="232.08"/>
    <n v="378986.64"/>
    <n v="198.97790687899999"/>
    <n v="1.21704E-2"/>
    <n v="324930.92193340702"/>
    <n v="378986.64"/>
    <n v="324930.92193340702"/>
    <n v="1"/>
    <n v="0"/>
    <n v="54055.718099999998"/>
    <n v="0"/>
    <n v="7636.85"/>
    <n v="0"/>
    <n v="-3679.5481"/>
    <n v="1.21704E-2"/>
    <x v="27"/>
    <s v="Health Care"/>
  </r>
  <r>
    <x v="2"/>
    <s v="ABBV US EQUITY"/>
    <s v="ABBVIE INC"/>
    <s v="US00287Y1091"/>
    <s v="USD"/>
    <s v="Stock"/>
    <n v="-66"/>
    <s v="ABBV"/>
    <s v="SHORT"/>
    <n v="-15317.28"/>
    <n v="232.08"/>
    <n v="-15317.28"/>
    <n v="220.33166666700001"/>
    <n v="-4.9187999999999999E-4"/>
    <n v="-14541.890000022"/>
    <n v="-15317.28"/>
    <n v="-14541.890000022"/>
    <n v="1"/>
    <n v="0"/>
    <n v="-775.39"/>
    <n v="0"/>
    <n v="-222.42"/>
    <n v="0"/>
    <n v="0"/>
    <n v="-4.9187999999999999E-4"/>
    <x v="27"/>
    <s v="Health Care"/>
  </r>
  <r>
    <x v="2"/>
    <s v="ABT US EQUITY"/>
    <s v="ABBOTT LABORATORIES"/>
    <s v="US0028241000"/>
    <s v="USD"/>
    <s v="Stock"/>
    <n v="801"/>
    <s v="ABT"/>
    <s v="LONG"/>
    <n v="93196.35"/>
    <n v="116.35"/>
    <n v="93196.35"/>
    <n v="109.905205993"/>
    <n v="2.9928200000000002E-3"/>
    <n v="88034.070000392996"/>
    <n v="93196.35"/>
    <n v="88034.070000392996"/>
    <n v="1"/>
    <n v="0"/>
    <n v="5162.28"/>
    <n v="0"/>
    <n v="0"/>
    <n v="0"/>
    <n v="0"/>
    <n v="2.9928200000000002E-3"/>
    <x v="27"/>
    <s v="Health Care"/>
  </r>
  <r>
    <x v="2"/>
    <s v="ABT US EQUITY"/>
    <s v="ABBOTT LABORATORIES"/>
    <s v="US0028241000"/>
    <s v="USD"/>
    <s v="Stock"/>
    <n v="1342"/>
    <s v="ABT"/>
    <s v="LONG"/>
    <n v="156141.70000000001"/>
    <n v="116.35"/>
    <n v="156141.70000000001"/>
    <n v="132.10350223500001"/>
    <n v="5.01418E-3"/>
    <n v="177282.89999937001"/>
    <n v="156141.70000000001"/>
    <n v="177282.89999937001"/>
    <n v="1"/>
    <n v="0"/>
    <n v="-21141.200000000001"/>
    <n v="0"/>
    <n v="1637.24"/>
    <n v="0"/>
    <n v="0"/>
    <n v="5.01418E-3"/>
    <x v="27"/>
    <s v="Health Care"/>
  </r>
  <r>
    <x v="2"/>
    <s v="ACM US EQUITY"/>
    <s v="AECOM"/>
    <s v="US00766T1007"/>
    <s v="USD"/>
    <s v="Stock"/>
    <n v="-725"/>
    <s v="ACM"/>
    <s v="SHORT"/>
    <n v="-71035.5"/>
    <n v="97.98"/>
    <n v="-71035.5"/>
    <n v="96.974206897000002"/>
    <n v="-2.28116E-3"/>
    <n v="-70306.300000325005"/>
    <n v="-71035.5"/>
    <n v="-70306.300000325005"/>
    <n v="1"/>
    <n v="0"/>
    <n v="-729.2"/>
    <n v="0"/>
    <n v="-224.75"/>
    <n v="0"/>
    <n v="0"/>
    <n v="-2.28116E-3"/>
    <x v="27"/>
    <s v="Industrials"/>
  </r>
  <r>
    <x v="2"/>
    <s v="ACM US EQUITY"/>
    <s v="AECOM"/>
    <s v="US00766T1007"/>
    <s v="USD"/>
    <s v="Stock"/>
    <n v="725"/>
    <s v="ACM"/>
    <s v="LONG"/>
    <n v="71035.5"/>
    <n v="97.98"/>
    <n v="71035.5"/>
    <n v="115.24910060000001"/>
    <n v="2.28116E-3"/>
    <n v="83555.597934999998"/>
    <n v="71035.5"/>
    <n v="83555.597934999998"/>
    <n v="1"/>
    <n v="0"/>
    <n v="-12520.097900000001"/>
    <n v="0"/>
    <n v="413.25"/>
    <n v="0"/>
    <n v="6859.4579000000003"/>
    <n v="2.28116E-3"/>
    <x v="27"/>
    <s v="Industrials"/>
  </r>
  <r>
    <x v="2"/>
    <s v="ADI US EQUITY"/>
    <s v="ANALOG DEVICES INC"/>
    <s v="US0326541051"/>
    <s v="USD"/>
    <s v="Stock"/>
    <n v="983"/>
    <s v="ADI"/>
    <s v="LONG"/>
    <n v="349741.57"/>
    <n v="355.79"/>
    <n v="349741.57"/>
    <n v="207.60822635400001"/>
    <n v="1.123126E-2"/>
    <n v="204078.88650598199"/>
    <n v="349741.57"/>
    <n v="204078.88650598199"/>
    <n v="1"/>
    <n v="0"/>
    <n v="145662.68350000001"/>
    <n v="0"/>
    <n v="973.17"/>
    <n v="0"/>
    <n v="-1640.9034999999999"/>
    <n v="1.123126E-2"/>
    <x v="27"/>
    <s v="Information Technology"/>
  </r>
  <r>
    <x v="2"/>
    <s v="ADI US EQUITY"/>
    <s v="ANALOG DEVICES INC"/>
    <s v="US0326541051"/>
    <s v="USD"/>
    <s v="Stock"/>
    <n v="-155"/>
    <s v="ADI"/>
    <s v="SHORT"/>
    <n v="-55147.45"/>
    <n v="355.79"/>
    <n v="-55147.45"/>
    <n v="321.56696774199997"/>
    <n v="-1.7709500000000001E-3"/>
    <n v="-49842.880000010002"/>
    <n v="-55147.45"/>
    <n v="-49842.880000010002"/>
    <n v="1"/>
    <n v="0"/>
    <n v="-5304.57"/>
    <n v="0"/>
    <n v="0"/>
    <n v="0"/>
    <n v="0"/>
    <n v="-1.7709500000000001E-3"/>
    <x v="27"/>
    <s v="Information Technology"/>
  </r>
  <r>
    <x v="2"/>
    <s v="ADSK US EQUITY"/>
    <s v="AUTODESK INC"/>
    <s v="US0527691069"/>
    <s v="USD"/>
    <s v="Stock"/>
    <n v="-96"/>
    <s v="ADSK"/>
    <s v="SHORT"/>
    <n v="-23603.52"/>
    <n v="245.87"/>
    <n v="-23603.52"/>
    <n v="320.15895833299999"/>
    <n v="-7.5798E-4"/>
    <n v="-30735.259999967999"/>
    <n v="-23603.52"/>
    <n v="-30735.259999967999"/>
    <n v="1"/>
    <n v="0"/>
    <n v="7131.74"/>
    <n v="0"/>
    <n v="0"/>
    <n v="0"/>
    <n v="0"/>
    <n v="-7.5798E-4"/>
    <x v="27"/>
    <s v="Information Technology"/>
  </r>
  <r>
    <x v="2"/>
    <s v="ADSK US EQUITY"/>
    <s v="AUTODESK INC"/>
    <s v="US0527691069"/>
    <s v="USD"/>
    <s v="Stock"/>
    <n v="730"/>
    <s v="ADSK"/>
    <s v="LONG"/>
    <n v="179485.1"/>
    <n v="245.87"/>
    <n v="179485.1"/>
    <n v="257.82322336300001"/>
    <n v="5.7638100000000003E-3"/>
    <n v="188210.95305499001"/>
    <n v="179485.1"/>
    <n v="188210.95305499001"/>
    <n v="1"/>
    <n v="0"/>
    <n v="-8725.8531000000003"/>
    <n v="0"/>
    <n v="0"/>
    <n v="0"/>
    <n v="6614.8831"/>
    <n v="5.7638100000000003E-3"/>
    <x v="27"/>
    <s v="Information Technology"/>
  </r>
  <r>
    <x v="2"/>
    <s v="ADSK US EQUITY"/>
    <s v="AUTODESK INC"/>
    <s v="US0527691069"/>
    <s v="USD"/>
    <s v="Stock"/>
    <n v="-634"/>
    <s v="ADSK"/>
    <s v="SHORT"/>
    <n v="-155881.57999999999"/>
    <n v="245.87"/>
    <n v="-155881.57999999999"/>
    <n v="239.500899054"/>
    <n v="-5.0058300000000002E-3"/>
    <n v="-151843.57000023601"/>
    <n v="-155881.57999999999"/>
    <n v="-151843.57000023601"/>
    <n v="1"/>
    <n v="0"/>
    <n v="-4038.01"/>
    <n v="0"/>
    <n v="0"/>
    <n v="0"/>
    <n v="0"/>
    <n v="-5.0058300000000002E-3"/>
    <x v="27"/>
    <s v="Information Technology"/>
  </r>
  <r>
    <x v="2"/>
    <s v="AKAM US EQUITY"/>
    <s v="AKAMAI TECHNOLOGIES INC"/>
    <s v="US00971T1016"/>
    <s v="USD"/>
    <s v="Stock"/>
    <n v="2111"/>
    <s v="AKAM"/>
    <s v="LONG"/>
    <n v="207701.29"/>
    <n v="98.39"/>
    <n v="207701.29"/>
    <n v="78.362222833999994"/>
    <n v="6.6699100000000002E-3"/>
    <n v="165422.65240257399"/>
    <n v="207701.29"/>
    <n v="165422.65240257399"/>
    <n v="1"/>
    <n v="0"/>
    <n v="42278.637600000002"/>
    <n v="0"/>
    <n v="0"/>
    <n v="0"/>
    <n v="763.76239999999996"/>
    <n v="6.6699100000000002E-3"/>
    <x v="27"/>
    <s v="Information Technology"/>
  </r>
  <r>
    <x v="2"/>
    <s v="AKAM US EQUITY"/>
    <s v="AKAMAI TECHNOLOGIES INC"/>
    <s v="US00971T1016"/>
    <s v="USD"/>
    <s v="Stock"/>
    <n v="-2111"/>
    <s v="AKAM"/>
    <s v="SHORT"/>
    <n v="-207701.29"/>
    <n v="98.39"/>
    <n v="-207701.29"/>
    <n v="88.244699194999995"/>
    <n v="-6.6699100000000002E-3"/>
    <n v="-186284.560000645"/>
    <n v="-207701.29"/>
    <n v="-186284.560000645"/>
    <n v="1"/>
    <n v="0"/>
    <n v="-21416.73"/>
    <n v="0"/>
    <n v="0"/>
    <n v="0"/>
    <n v="0"/>
    <n v="-6.6699100000000002E-3"/>
    <x v="27"/>
    <s v="Information Technology"/>
  </r>
  <r>
    <x v="2"/>
    <s v="ALNY US EQUITY"/>
    <s v="ALNYLAM PHARMACEUTICALS INC"/>
    <s v="US02043Q1076"/>
    <s v="USD"/>
    <s v="Stock"/>
    <n v="513"/>
    <s v="ALNY"/>
    <s v="LONG"/>
    <n v="170787.96"/>
    <n v="332.92"/>
    <n v="170787.96"/>
    <n v="391.64130604299999"/>
    <n v="5.4845199999999997E-3"/>
    <n v="200911.99000005901"/>
    <n v="170787.96"/>
    <n v="200911.99000005901"/>
    <n v="1"/>
    <n v="0"/>
    <n v="-30124.03"/>
    <n v="0"/>
    <n v="0"/>
    <n v="0"/>
    <n v="0"/>
    <n v="5.4845199999999997E-3"/>
    <x v="27"/>
    <s v="Health Care"/>
  </r>
  <r>
    <x v="2"/>
    <s v="AMD UW EQUITY"/>
    <s v="ADVANCED MICRO DEVICES"/>
    <s v="US0079031078"/>
    <s v="USD"/>
    <s v="Stock"/>
    <n v="2239"/>
    <s v="AMD"/>
    <s v="LONG"/>
    <n v="448270.19"/>
    <n v="200.21"/>
    <n v="448270.19"/>
    <n v="105.217358877"/>
    <n v="1.439531E-2"/>
    <n v="235581.66652560301"/>
    <n v="448270.19"/>
    <n v="235581.66652560301"/>
    <n v="1"/>
    <n v="0"/>
    <n v="212688.52350000001"/>
    <n v="0"/>
    <n v="0"/>
    <n v="0"/>
    <n v="33797.516499999998"/>
    <n v="1.439531E-2"/>
    <x v="27"/>
    <s v="Information Technology"/>
  </r>
  <r>
    <x v="2"/>
    <s v="AMD UW EQUITY"/>
    <s v="ADVANCED MICRO DEVICES"/>
    <s v="US0079031078"/>
    <s v="USD"/>
    <s v="Stock"/>
    <n v="-547"/>
    <s v="AMD"/>
    <s v="SHORT"/>
    <n v="-109514.87"/>
    <n v="200.21"/>
    <n v="-109514.87"/>
    <n v="235.60140767799999"/>
    <n v="-3.5168500000000002E-3"/>
    <n v="-128873.96999986601"/>
    <n v="-109514.87"/>
    <n v="-128873.96999986601"/>
    <n v="1"/>
    <n v="0"/>
    <n v="19359.099999999999"/>
    <n v="0"/>
    <n v="0"/>
    <n v="0"/>
    <n v="0"/>
    <n v="-3.5168500000000002E-3"/>
    <x v="27"/>
    <s v="Information Technology"/>
  </r>
  <r>
    <x v="2"/>
    <s v="APTV US EQUITY"/>
    <s v="APTIV PLC"/>
    <s v="JE00BTDN8H13"/>
    <s v="USD"/>
    <s v="Stock"/>
    <n v="2074"/>
    <s v="APTV"/>
    <s v="LONG"/>
    <n v="152521.96"/>
    <n v="73.540000000000006"/>
    <n v="152521.96"/>
    <n v="81.779802313999994"/>
    <n v="4.8979399999999999E-3"/>
    <n v="169611.30999923599"/>
    <n v="152521.96"/>
    <n v="169611.30999923599"/>
    <n v="1"/>
    <n v="0"/>
    <n v="-17089.349999999999"/>
    <n v="0"/>
    <n v="0"/>
    <n v="0"/>
    <n v="0"/>
    <n v="4.8979399999999999E-3"/>
    <x v="27"/>
    <s v="Consumer Discretionary"/>
  </r>
  <r>
    <x v="2"/>
    <s v="AVB US EQUITY"/>
    <s v="AVALONBAY COMMUNITIES INC"/>
    <s v="US0534841012"/>
    <s v="USD"/>
    <s v="Stock"/>
    <n v="916"/>
    <s v="AVB"/>
    <s v="LONG"/>
    <n v="162342.68"/>
    <n v="177.23"/>
    <n v="162342.68"/>
    <n v="208.18203007700001"/>
    <n v="5.2133099999999996E-3"/>
    <n v="190694.73955053199"/>
    <n v="162342.68"/>
    <n v="190694.73955053199"/>
    <n v="1"/>
    <n v="0"/>
    <n v="-28352.059600000001"/>
    <n v="0"/>
    <n v="3944.5"/>
    <n v="0"/>
    <n v="-375.67039999999997"/>
    <n v="5.2133099999999996E-3"/>
    <x v="27"/>
    <s v="Real Estate"/>
  </r>
  <r>
    <x v="2"/>
    <s v="AVGO US EQUITY"/>
    <s v="BROADCOM INC"/>
    <s v="US11135F1012"/>
    <s v="USD"/>
    <s v="Stock"/>
    <n v="-470"/>
    <s v="AVGO"/>
    <s v="SHORT"/>
    <n v="-150188.5"/>
    <n v="319.55"/>
    <n v="-150188.5"/>
    <n v="347.20519148900001"/>
    <n v="-4.82301E-3"/>
    <n v="-163186.43999983001"/>
    <n v="-150188.5"/>
    <n v="-163186.43999983001"/>
    <n v="1"/>
    <n v="0"/>
    <n v="12997.94"/>
    <n v="0"/>
    <n v="-582.79999999999995"/>
    <n v="0"/>
    <n v="0"/>
    <n v="-4.82301E-3"/>
    <x v="27"/>
    <s v="Information Technology"/>
  </r>
  <r>
    <x v="2"/>
    <s v="AVGO US EQUITY"/>
    <s v="BROADCOM INC"/>
    <s v="US11135F1012"/>
    <s v="USD"/>
    <s v="Stock"/>
    <n v="2346"/>
    <s v="AVGO"/>
    <s v="LONG"/>
    <n v="749664.3"/>
    <n v="319.55"/>
    <n v="749664.3"/>
    <n v="205.119054159"/>
    <n v="2.4073979999999998E-2"/>
    <n v="481209.30105701397"/>
    <n v="749664.3"/>
    <n v="481209.30105701397"/>
    <n v="1"/>
    <n v="0"/>
    <n v="268454.99890000001"/>
    <n v="0"/>
    <n v="2909.04"/>
    <n v="0"/>
    <n v="19322.331099999999"/>
    <n v="2.4073979999999998E-2"/>
    <x v="27"/>
    <s v="Information Technology"/>
  </r>
  <r>
    <x v="2"/>
    <s v="AVGO US EQUITY"/>
    <s v="BROADCOM INC"/>
    <s v="US11135F1012"/>
    <s v="USD"/>
    <s v="Stock"/>
    <n v="163"/>
    <s v="AVGO"/>
    <s v="LONG"/>
    <n v="52086.65"/>
    <n v="319.55"/>
    <n v="52086.65"/>
    <n v="331.489316239"/>
    <n v="1.6726600000000001E-3"/>
    <n v="54032.758546956997"/>
    <n v="52086.65"/>
    <n v="54032.758546956997"/>
    <n v="1"/>
    <n v="0"/>
    <n v="-1946.1085"/>
    <n v="0"/>
    <n v="304.2"/>
    <n v="0"/>
    <n v="505.92849999999999"/>
    <n v="1.6726600000000001E-3"/>
    <x v="27"/>
    <s v="Information Technology"/>
  </r>
  <r>
    <x v="2"/>
    <s v="BAP US EQUITY"/>
    <s v="CREDICORP LTD"/>
    <s v="BMG2519Y1084"/>
    <s v="USD"/>
    <s v="Stock"/>
    <n v="-460"/>
    <s v="BAP"/>
    <s v="SHORT"/>
    <n v="-159334.79999999999"/>
    <n v="346.38"/>
    <n v="-159334.79999999999"/>
    <n v="296.69665217400001"/>
    <n v="-5.1167199999999999E-3"/>
    <n v="-136480.46000004001"/>
    <n v="-159334.79999999999"/>
    <n v="-136480.46000004001"/>
    <n v="1"/>
    <n v="0"/>
    <n v="-22854.34"/>
    <n v="0"/>
    <n v="0"/>
    <n v="0"/>
    <n v="0"/>
    <n v="-5.1167199999999999E-3"/>
    <x v="41"/>
    <s v="Financials"/>
  </r>
  <r>
    <x v="2"/>
    <s v="BAP US EQUITY"/>
    <s v="CREDICORP LTD"/>
    <s v="BMG2519Y1084"/>
    <s v="USD"/>
    <s v="Stock"/>
    <n v="969"/>
    <s v="BAP"/>
    <s v="LONG"/>
    <n v="335642.22"/>
    <n v="346.38"/>
    <n v="335642.22"/>
    <n v="194.05124403400001"/>
    <n v="1.077848E-2"/>
    <n v="188035.655468946"/>
    <n v="335642.22"/>
    <n v="188035.655468946"/>
    <n v="1"/>
    <n v="0"/>
    <n v="147606.56450000001"/>
    <n v="0"/>
    <n v="0"/>
    <n v="0"/>
    <n v="37999.0455"/>
    <n v="1.077848E-2"/>
    <x v="41"/>
    <s v="Financials"/>
  </r>
  <r>
    <x v="2"/>
    <s v="BAP US EQUITY"/>
    <s v="CREDICORP LTD"/>
    <s v="BMG2519Y1084"/>
    <s v="USD"/>
    <s v="Stock"/>
    <n v="-46"/>
    <s v="BAP"/>
    <s v="SHORT"/>
    <n v="-15933.48"/>
    <n v="346.38"/>
    <n v="-15933.48"/>
    <n v="277.42369565199999"/>
    <n v="-5.1166999999999999E-4"/>
    <n v="-12761.489999992"/>
    <n v="-15933.48"/>
    <n v="-12761.489999992"/>
    <n v="1"/>
    <n v="0"/>
    <n v="-3171.99"/>
    <n v="0"/>
    <n v="0"/>
    <n v="0"/>
    <n v="0"/>
    <n v="-5.1166999999999999E-4"/>
    <x v="41"/>
    <s v="Financials"/>
  </r>
  <r>
    <x v="2"/>
    <s v="BG US EQUITY"/>
    <s v="BUNGE GLOBAL SA"/>
    <s v="CH1300646267"/>
    <s v="USD"/>
    <s v="Stock"/>
    <n v="2782"/>
    <s v="BG"/>
    <s v="LONG"/>
    <n v="335648.3"/>
    <n v="120.65"/>
    <n v="335648.3"/>
    <n v="80.000459512999996"/>
    <n v="1.0778680000000001E-2"/>
    <n v="222561.27836516601"/>
    <n v="335648.3"/>
    <n v="222561.27836516601"/>
    <n v="1"/>
    <n v="0"/>
    <n v="113087.02159999999"/>
    <n v="0"/>
    <n v="5336.8"/>
    <n v="0"/>
    <n v="208.6584"/>
    <n v="1.0778680000000001E-2"/>
    <x v="27"/>
    <s v="Consumer Staples"/>
  </r>
  <r>
    <x v="2"/>
    <s v="BG US EQUITY"/>
    <s v="BUNGE GLOBAL SA"/>
    <s v="CH1300646267"/>
    <s v="USD"/>
    <s v="Stock"/>
    <n v="-1344"/>
    <s v="BG"/>
    <s v="SHORT"/>
    <n v="-162153.60000000001"/>
    <n v="120.65"/>
    <n v="-162153.60000000001"/>
    <n v="99.103653273999996"/>
    <n v="-5.2072400000000001E-3"/>
    <n v="-133195.31000025599"/>
    <n v="-162153.60000000001"/>
    <n v="-133195.31000025599"/>
    <n v="1"/>
    <n v="0"/>
    <n v="-28958.29"/>
    <n v="0"/>
    <n v="-940.8"/>
    <n v="0"/>
    <n v="0"/>
    <n v="-5.2072400000000001E-3"/>
    <x v="27"/>
    <s v="Consumer Staples"/>
  </r>
  <r>
    <x v="2"/>
    <s v="BR US EQUITY"/>
    <s v="BROADRIDGE FINANCIAL SOLUTIO"/>
    <s v="US11133T1034"/>
    <s v="USD"/>
    <s v="Stock"/>
    <n v="685"/>
    <s v="BR"/>
    <s v="LONG"/>
    <n v="127320.95"/>
    <n v="185.87"/>
    <n v="127320.95"/>
    <n v="227.08505147100001"/>
    <n v="4.08866E-3"/>
    <n v="155553.260257635"/>
    <n v="127320.95"/>
    <n v="155553.260257635"/>
    <n v="1"/>
    <n v="0"/>
    <n v="-28232.310300000001"/>
    <n v="0"/>
    <n v="1851.44"/>
    <n v="0"/>
    <n v="4493.1302999999998"/>
    <n v="4.08866E-3"/>
    <x v="27"/>
    <s v="Industrials"/>
  </r>
  <r>
    <x v="2"/>
    <s v="BSX US EQUITY"/>
    <s v="BOSTON SCIENTIFIC CORP"/>
    <s v="US1011371077"/>
    <s v="USD"/>
    <s v="Stock"/>
    <n v="2675"/>
    <s v="BSX"/>
    <s v="LONG"/>
    <n v="205573.75"/>
    <n v="76.849999999999994"/>
    <n v="205573.75"/>
    <n v="104.66930181799999"/>
    <n v="6.6015900000000001E-3"/>
    <n v="279990.38236315001"/>
    <n v="205573.75"/>
    <n v="279990.38236315001"/>
    <n v="1"/>
    <n v="0"/>
    <n v="-74416.632400000002"/>
    <n v="0"/>
    <n v="0"/>
    <n v="0"/>
    <n v="114.2424"/>
    <n v="6.6015900000000001E-3"/>
    <x v="27"/>
    <s v="Health Care"/>
  </r>
  <r>
    <x v="2"/>
    <s v="BSX US EQUITY"/>
    <s v="BOSTON SCIENTIFIC CORP"/>
    <s v="US1011371077"/>
    <s v="USD"/>
    <s v="Stock"/>
    <n v="-2675"/>
    <s v="BSX"/>
    <s v="SHORT"/>
    <n v="-205573.75"/>
    <n v="76.849999999999994"/>
    <n v="-205573.75"/>
    <n v="75.9756"/>
    <n v="-6.6015900000000001E-3"/>
    <n v="-203234.73"/>
    <n v="-205573.75"/>
    <n v="-203234.73"/>
    <n v="1"/>
    <n v="0"/>
    <n v="-2339.02"/>
    <n v="0"/>
    <n v="0"/>
    <n v="0"/>
    <n v="0"/>
    <n v="-6.6015900000000001E-3"/>
    <x v="27"/>
    <s v="Health Care"/>
  </r>
  <r>
    <x v="2"/>
    <s v="BXP US EQUITY"/>
    <s v="BXP INC"/>
    <s v="US1011211018"/>
    <s v="USD"/>
    <s v="Stock"/>
    <n v="-263"/>
    <s v="BXP"/>
    <s v="SHORT"/>
    <n v="-15143.54"/>
    <n v="57.58"/>
    <n v="-15143.54"/>
    <n v="77.862889734000007"/>
    <n v="-4.863E-4"/>
    <n v="-20477.940000041999"/>
    <n v="-15143.54"/>
    <n v="-20477.940000041999"/>
    <n v="1"/>
    <n v="0"/>
    <n v="5334.4"/>
    <n v="0"/>
    <n v="-368.2"/>
    <n v="0"/>
    <n v="0"/>
    <n v="-4.863E-4"/>
    <x v="27"/>
    <s v="Real Estate"/>
  </r>
  <r>
    <x v="2"/>
    <s v="BXP US EQUITY"/>
    <s v="BXP INC"/>
    <s v="US1011211018"/>
    <s v="USD"/>
    <s v="Stock"/>
    <n v="2337"/>
    <s v="BXP"/>
    <s v="LONG"/>
    <n v="134564.46"/>
    <n v="57.58"/>
    <n v="134564.46"/>
    <n v="65.496983299999997"/>
    <n v="4.3212700000000003E-3"/>
    <n v="153066.4499721"/>
    <n v="134564.46"/>
    <n v="153066.4499721"/>
    <n v="1"/>
    <n v="0"/>
    <n v="-18501.990000000002"/>
    <n v="0"/>
    <n v="5390.56"/>
    <n v="0"/>
    <n v="1471.42"/>
    <n v="4.3212700000000003E-3"/>
    <x v="27"/>
    <s v="Real Estate"/>
  </r>
  <r>
    <x v="2"/>
    <s v="CHD US EQUITY"/>
    <s v="CHURCH &amp; DWIGHT CO INC"/>
    <s v="US1713401024"/>
    <s v="USD"/>
    <s v="Stock"/>
    <n v="1822"/>
    <s v="CHD"/>
    <s v="LONG"/>
    <n v="191054.92"/>
    <n v="104.86"/>
    <n v="191054.92"/>
    <n v="96.680592755000006"/>
    <n v="6.1353500000000004E-3"/>
    <n v="176152.03999960999"/>
    <n v="191054.92"/>
    <n v="176152.03999960999"/>
    <n v="1"/>
    <n v="0"/>
    <n v="14902.88"/>
    <n v="0"/>
    <n v="1604.85"/>
    <n v="0"/>
    <n v="0"/>
    <n v="6.1353500000000004E-3"/>
    <x v="27"/>
    <s v="Consumer Staples"/>
  </r>
  <r>
    <x v="2"/>
    <s v="CHKP US EQUITY"/>
    <s v="CHECK POINT SOFTWARE TECH"/>
    <s v="IL0010824113"/>
    <s v="USD"/>
    <s v="Stock"/>
    <n v="412"/>
    <s v="CHKP"/>
    <s v="LONG"/>
    <n v="62652.84"/>
    <n v="152.07"/>
    <n v="62652.84"/>
    <n v="216.05048784300001"/>
    <n v="2.0119700000000001E-3"/>
    <n v="89012.800991316006"/>
    <n v="62652.84"/>
    <n v="89012.800991316006"/>
    <n v="1"/>
    <n v="0"/>
    <n v="-26359.960999999999"/>
    <n v="0"/>
    <n v="0"/>
    <n v="0"/>
    <n v="-61.719000000000001"/>
    <n v="2.0119700000000001E-3"/>
    <x v="34"/>
    <s v="Information Technology"/>
  </r>
  <r>
    <x v="2"/>
    <s v="CHKP US EQUITY"/>
    <s v="CHECK POINT SOFTWARE TECH"/>
    <s v="IL0010824113"/>
    <s v="USD"/>
    <s v="Stock"/>
    <n v="-412"/>
    <s v="CHKP"/>
    <s v="SHORT"/>
    <n v="-62652.84"/>
    <n v="152.07"/>
    <n v="-62652.84"/>
    <n v="187.98009708699999"/>
    <n v="-2.0119700000000001E-3"/>
    <n v="-77447.799999844006"/>
    <n v="-62652.84"/>
    <n v="-77447.799999844006"/>
    <n v="1"/>
    <n v="0"/>
    <n v="14794.96"/>
    <n v="0"/>
    <n v="0"/>
    <n v="0"/>
    <n v="0"/>
    <n v="-2.0119700000000001E-3"/>
    <x v="34"/>
    <s v="Information Technology"/>
  </r>
  <r>
    <x v="2"/>
    <s v="CLX US EQUITY"/>
    <s v="CLOROX COMPANY"/>
    <s v="US1890541097"/>
    <s v="USD"/>
    <s v="Stock"/>
    <n v="1389"/>
    <s v="CLX"/>
    <s v="LONG"/>
    <n v="176625.24"/>
    <n v="127.16"/>
    <n v="176625.24"/>
    <n v="142.18618256100001"/>
    <n v="5.6719700000000001E-3"/>
    <n v="197496.60757722901"/>
    <n v="176625.24"/>
    <n v="197496.60757722901"/>
    <n v="1"/>
    <n v="0"/>
    <n v="-20871.367600000001"/>
    <n v="0"/>
    <n v="5038.12"/>
    <n v="0"/>
    <n v="-2466.0724"/>
    <n v="5.6719700000000001E-3"/>
    <x v="27"/>
    <s v="Consumer Staples"/>
  </r>
  <r>
    <x v="2"/>
    <s v="CMI US EQUITY"/>
    <s v="CUMMINS INC"/>
    <s v="US2310211063"/>
    <s v="USD"/>
    <s v="Stock"/>
    <n v="-34"/>
    <s v="CMI"/>
    <s v="SHORT"/>
    <n v="-19851.580000000002"/>
    <n v="583.87"/>
    <n v="-19851.580000000002"/>
    <n v="415.23205882399998"/>
    <n v="-6.3749E-4"/>
    <n v="-14117.890000015999"/>
    <n v="-19851.580000000002"/>
    <n v="-14117.890000015999"/>
    <n v="1"/>
    <n v="0"/>
    <n v="-5733.69"/>
    <n v="0"/>
    <n v="-136"/>
    <n v="0"/>
    <n v="0"/>
    <n v="-6.3749E-4"/>
    <x v="27"/>
    <s v="Industrials"/>
  </r>
  <r>
    <x v="2"/>
    <s v="CMI US EQUITY"/>
    <s v="CUMMINS INC"/>
    <s v="US2310211063"/>
    <s v="USD"/>
    <s v="Stock"/>
    <n v="910"/>
    <s v="CMI"/>
    <s v="LONG"/>
    <n v="531321.69999999995"/>
    <n v="583.87"/>
    <n v="531321.69999999995"/>
    <n v="350.97343224799999"/>
    <n v="1.7062339999999999E-2"/>
    <n v="319385.82334568002"/>
    <n v="531321.69999999995"/>
    <n v="319385.82334568002"/>
    <n v="1"/>
    <n v="0"/>
    <n v="211935.87669999999"/>
    <n v="0"/>
    <n v="4750"/>
    <n v="0"/>
    <n v="6038.7833000000001"/>
    <n v="1.7062339999999999E-2"/>
    <x v="27"/>
    <s v="Industrials"/>
  </r>
  <r>
    <x v="2"/>
    <s v="CMI US EQUITY"/>
    <s v="CUMMINS INC"/>
    <s v="US2310211063"/>
    <s v="USD"/>
    <s v="Stock"/>
    <n v="-522"/>
    <s v="CMI"/>
    <s v="SHORT"/>
    <n v="-304780.14"/>
    <n v="583.87"/>
    <n v="-304780.14"/>
    <n v="501.12164751"/>
    <n v="-9.7874099999999999E-3"/>
    <n v="-261585.50000022"/>
    <n v="-304780.14"/>
    <n v="-261585.50000022"/>
    <n v="1"/>
    <n v="0"/>
    <n v="-43194.64"/>
    <n v="0"/>
    <n v="-1268"/>
    <n v="0"/>
    <n v="0"/>
    <n v="-9.7874099999999999E-3"/>
    <x v="27"/>
    <s v="Industrials"/>
  </r>
  <r>
    <x v="2"/>
    <s v="CRM US EQUITY"/>
    <s v="SALESFORCE.COM INC"/>
    <s v="US79466L3024"/>
    <s v="USD"/>
    <s v="Stock"/>
    <n v="1418"/>
    <s v="CRM"/>
    <s v="LONG"/>
    <n v="276212.21999999997"/>
    <n v="194.79"/>
    <n v="276212.21999999997"/>
    <n v="277.62529099300002"/>
    <n v="8.8700099999999994E-3"/>
    <n v="393672.662628074"/>
    <n v="276212.21999999997"/>
    <n v="393672.662628074"/>
    <n v="1"/>
    <n v="0"/>
    <n v="-117460.44259999999"/>
    <n v="0"/>
    <n v="1766.34"/>
    <n v="0"/>
    <n v="-2840.9674"/>
    <n v="8.8700099999999994E-3"/>
    <x v="27"/>
    <s v="Information Technology"/>
  </r>
  <r>
    <x v="2"/>
    <s v="CRM US EQUITY"/>
    <s v="SALESFORCE.COM INC"/>
    <s v="US79466L3024"/>
    <s v="USD"/>
    <s v="Stock"/>
    <n v="-275"/>
    <s v="CRM"/>
    <s v="SHORT"/>
    <n v="-53567.25"/>
    <n v="194.79"/>
    <n v="-53567.25"/>
    <n v="189.38690909100001"/>
    <n v="-1.72021E-3"/>
    <n v="-52081.400000025002"/>
    <n v="-53567.25"/>
    <n v="-52081.400000025002"/>
    <n v="1"/>
    <n v="0"/>
    <n v="-1485.85"/>
    <n v="0"/>
    <n v="0"/>
    <n v="0"/>
    <n v="0"/>
    <n v="-1.72021E-3"/>
    <x v="27"/>
    <s v="Information Technology"/>
  </r>
  <r>
    <x v="2"/>
    <s v="CRWD US EQUITY"/>
    <s v="CROWDSTRIKE HOLDINGS INC - A"/>
    <s v="US22788C1053"/>
    <s v="USD"/>
    <s v="Stock"/>
    <n v="409"/>
    <s v="CRWD"/>
    <s v="LONG"/>
    <n v="152139.82"/>
    <n v="371.98"/>
    <n v="152139.82"/>
    <n v="475.43180929099998"/>
    <n v="4.8856699999999999E-3"/>
    <n v="194451.61000001899"/>
    <n v="152139.82"/>
    <n v="194451.61000001899"/>
    <n v="1"/>
    <n v="0"/>
    <n v="-42311.79"/>
    <n v="0"/>
    <n v="0"/>
    <n v="0"/>
    <n v="0"/>
    <n v="4.8856699999999999E-3"/>
    <x v="27"/>
    <s v="Information Technology"/>
  </r>
  <r>
    <x v="2"/>
    <s v="CSCO US EQUITY"/>
    <s v="CISCO SYSTEMS INC"/>
    <s v="US17275R1023"/>
    <s v="USD"/>
    <s v="Stock"/>
    <n v="5572"/>
    <s v="CSCO"/>
    <s v="LONG"/>
    <n v="442751.12"/>
    <n v="79.459999999999994"/>
    <n v="442751.12"/>
    <n v="60.421717547999997"/>
    <n v="1.4218069999999999E-2"/>
    <n v="336669.81017745601"/>
    <n v="442751.12"/>
    <n v="336669.81017745601"/>
    <n v="1"/>
    <n v="0"/>
    <n v="106081.3098"/>
    <n v="0"/>
    <n v="7160.65"/>
    <n v="0"/>
    <n v="8143.0002000000004"/>
    <n v="1.4218069999999999E-2"/>
    <x v="27"/>
    <s v="Information Technology"/>
  </r>
  <r>
    <x v="2"/>
    <s v="CSCO US EQUITY"/>
    <s v="CISCO SYSTEMS INC"/>
    <s v="US17275R1023"/>
    <s v="USD"/>
    <s v="Stock"/>
    <n v="-929"/>
    <s v="CSCO"/>
    <s v="SHORT"/>
    <n v="-73818.34"/>
    <n v="79.459999999999994"/>
    <n v="-73818.34"/>
    <n v="78.917814855000003"/>
    <n v="-2.37053E-3"/>
    <n v="-73314.650000295005"/>
    <n v="-73818.34"/>
    <n v="-73314.650000295005"/>
    <n v="1"/>
    <n v="0"/>
    <n v="-503.69"/>
    <n v="0"/>
    <n v="-149.65"/>
    <n v="0"/>
    <n v="0"/>
    <n v="-2.37053E-3"/>
    <x v="27"/>
    <s v="Information Technology"/>
  </r>
  <r>
    <x v="2"/>
    <s v="CSL US EQUITY"/>
    <s v="CARLISLE COS INC"/>
    <s v="US1423391002"/>
    <s v="USD"/>
    <s v="Stock"/>
    <n v="406"/>
    <s v="CSL"/>
    <s v="LONG"/>
    <n v="160276.62"/>
    <n v="394.77"/>
    <n v="160276.62"/>
    <n v="407.70431034500001"/>
    <n v="5.1469699999999998E-3"/>
    <n v="165527.95000007001"/>
    <n v="160276.62"/>
    <n v="165527.95000007001"/>
    <n v="1"/>
    <n v="0"/>
    <n v="-5251.33"/>
    <n v="0"/>
    <n v="446.6"/>
    <n v="0"/>
    <n v="0"/>
    <n v="5.1469699999999998E-3"/>
    <x v="27"/>
    <s v="Industrials"/>
  </r>
  <r>
    <x v="2"/>
    <s v="DD US EQUITY"/>
    <s v="DUPONT DE NEMOURS INC"/>
    <s v="US26614N1028"/>
    <s v="USD"/>
    <s v="Stock"/>
    <n v="2327"/>
    <s v="DD"/>
    <s v="LONG"/>
    <n v="116443.08"/>
    <n v="50.04"/>
    <n v="116443.08"/>
    <n v="71.935964748999993"/>
    <n v="3.7393399999999999E-3"/>
    <n v="167394.98997092299"/>
    <n v="116443.08"/>
    <n v="167394.98997092299"/>
    <n v="1"/>
    <n v="0"/>
    <n v="-50951.91"/>
    <n v="0"/>
    <n v="954.07"/>
    <n v="0"/>
    <n v="-7370.27"/>
    <n v="3.7393399999999999E-3"/>
    <x v="27"/>
    <s v="Materials"/>
  </r>
  <r>
    <x v="2"/>
    <s v="DD US EQUITY"/>
    <s v="DUPONT DE NEMOURS INC"/>
    <s v="US26614N1028"/>
    <s v="USD"/>
    <s v="Stock"/>
    <n v="1411"/>
    <s v="DD"/>
    <s v="LONG"/>
    <n v="70606.44"/>
    <n v="50.04"/>
    <n v="70606.44"/>
    <n v="39.458598840000001"/>
    <n v="2.2673900000000002E-3"/>
    <n v="55676.082963239998"/>
    <n v="70606.44"/>
    <n v="55676.082963239998"/>
    <n v="1"/>
    <n v="0"/>
    <n v="14930.357"/>
    <n v="0"/>
    <n v="0"/>
    <n v="0"/>
    <n v="5913.9129999999996"/>
    <n v="2.2673900000000002E-3"/>
    <x v="27"/>
    <s v="Materials"/>
  </r>
  <r>
    <x v="2"/>
    <s v="DDOG US EQUITY"/>
    <s v="DATADOG INC - CLASS A"/>
    <s v="US23804L1035"/>
    <s v="USD"/>
    <s v="Stock"/>
    <n v="-85"/>
    <s v="DDOG"/>
    <s v="SHORT"/>
    <n v="-9516.6"/>
    <n v="111.96"/>
    <n v="-9516.6"/>
    <n v="134.35694117599999"/>
    <n v="-3.0561E-4"/>
    <n v="-11420.339999960001"/>
    <n v="-9516.6"/>
    <n v="-11420.339999960001"/>
    <n v="1"/>
    <n v="0"/>
    <n v="1903.74"/>
    <n v="0"/>
    <n v="0"/>
    <n v="0"/>
    <n v="0"/>
    <n v="-3.0561E-4"/>
    <x v="27"/>
    <s v="Information Technology"/>
  </r>
  <r>
    <x v="2"/>
    <s v="DDOG US EQUITY"/>
    <s v="DATADOG INC - CLASS A"/>
    <s v="US23804L1035"/>
    <s v="USD"/>
    <s v="Stock"/>
    <n v="1404"/>
    <s v="DDOG"/>
    <s v="LONG"/>
    <n v="157191.84"/>
    <n v="111.96"/>
    <n v="157191.84"/>
    <n v="106.559140947"/>
    <n v="5.0479000000000001E-3"/>
    <n v="149609.033889588"/>
    <n v="157191.84"/>
    <n v="149609.033889588"/>
    <n v="1"/>
    <n v="0"/>
    <n v="7582.8060999999998"/>
    <n v="0"/>
    <n v="0"/>
    <n v="0"/>
    <n v="8811.1538999999993"/>
    <n v="5.0479000000000001E-3"/>
    <x v="27"/>
    <s v="Information Technology"/>
  </r>
  <r>
    <x v="2"/>
    <s v="DDOG US EQUITY"/>
    <s v="DATADOG INC - CLASS A"/>
    <s v="US23804L1035"/>
    <s v="USD"/>
    <s v="Stock"/>
    <n v="-1319"/>
    <s v="DDOG"/>
    <s v="SHORT"/>
    <n v="-147675.24"/>
    <n v="111.96"/>
    <n v="-147675.24"/>
    <n v="137.65969673999999"/>
    <n v="-4.7422999999999996E-3"/>
    <n v="-181573.14000006"/>
    <n v="-147675.24"/>
    <n v="-181573.14000006"/>
    <n v="1"/>
    <n v="0"/>
    <n v="33897.9"/>
    <n v="0"/>
    <n v="0"/>
    <n v="0"/>
    <n v="0"/>
    <n v="-4.7422999999999996E-3"/>
    <x v="27"/>
    <s v="Information Technology"/>
  </r>
  <r>
    <x v="2"/>
    <s v="DOC US EQUITY"/>
    <s v="HEALTHPEAK PROPERTIES INC"/>
    <s v="US42250P1030"/>
    <s v="USD"/>
    <s v="Stock"/>
    <n v="9253"/>
    <s v="DOC"/>
    <s v="LONG"/>
    <n v="163593.04"/>
    <n v="17.68"/>
    <n v="163593.04"/>
    <n v="17.508899816"/>
    <n v="5.2534699999999997E-3"/>
    <n v="162009.84999744801"/>
    <n v="163593.04"/>
    <n v="162009.84999744801"/>
    <n v="1"/>
    <n v="0"/>
    <n v="1583.19"/>
    <n v="0"/>
    <n v="5644.5"/>
    <n v="0"/>
    <n v="0"/>
    <n v="5.2534699999999997E-3"/>
    <x v="27"/>
    <s v="Real Estate"/>
  </r>
  <r>
    <x v="2"/>
    <s v="DOC US EQUITY"/>
    <s v="HEALTHPEAK PROPERTIES INC"/>
    <s v="US42250P1030"/>
    <s v="USD"/>
    <s v="Stock"/>
    <n v="-9253"/>
    <s v="DOC"/>
    <s v="SHORT"/>
    <n v="-163593.04"/>
    <n v="17.68"/>
    <n v="-163593.04"/>
    <n v="16.767399762"/>
    <n v="-5.2534699999999997E-3"/>
    <n v="-155148.74999778601"/>
    <n v="-163593.04"/>
    <n v="-155148.74999778601"/>
    <n v="1"/>
    <n v="0"/>
    <n v="-8444.2900000000009"/>
    <n v="0"/>
    <n v="-940.75"/>
    <n v="0"/>
    <n v="0"/>
    <n v="-5.2534699999999997E-3"/>
    <x v="27"/>
    <s v="Real Estate"/>
  </r>
  <r>
    <x v="2"/>
    <s v="DOV US EQUITY"/>
    <s v="DOVER CORP"/>
    <s v="US2600031080"/>
    <s v="USD"/>
    <s v="Stock"/>
    <n v="958"/>
    <s v="DOV"/>
    <s v="LONG"/>
    <n v="216029"/>
    <n v="225.5"/>
    <n v="216029"/>
    <n v="179.787426213"/>
    <n v="6.9373400000000002E-3"/>
    <n v="172236.354312054"/>
    <n v="216029"/>
    <n v="172236.354312054"/>
    <n v="1"/>
    <n v="0"/>
    <n v="43792.645700000001"/>
    <n v="0"/>
    <n v="996.32"/>
    <n v="0"/>
    <n v="-1054.0156999999999"/>
    <n v="6.9373400000000002E-3"/>
    <x v="27"/>
    <s v="Industrials"/>
  </r>
  <r>
    <x v="2"/>
    <s v="DOV US EQUITY"/>
    <s v="DOVER CORP"/>
    <s v="US2600031080"/>
    <s v="USD"/>
    <s v="Stock"/>
    <n v="-126"/>
    <s v="DOV"/>
    <s v="SHORT"/>
    <n v="-28413"/>
    <n v="225.5"/>
    <n v="-28413"/>
    <n v="223.36079365099999"/>
    <n v="-9.1242999999999999E-4"/>
    <n v="-28143.460000026"/>
    <n v="-28413"/>
    <n v="-28143.460000026"/>
    <n v="1"/>
    <n v="0"/>
    <n v="-269.54000000000002"/>
    <n v="0"/>
    <n v="-65.52"/>
    <n v="0"/>
    <n v="0"/>
    <n v="-9.1242999999999999E-4"/>
    <x v="27"/>
    <s v="Industrials"/>
  </r>
  <r>
    <x v="2"/>
    <s v="DT US EQUITY"/>
    <s v="DYNATRACE INC"/>
    <s v="US2681501092"/>
    <s v="USD"/>
    <s v="Stock"/>
    <n v="3701"/>
    <s v="DT"/>
    <s v="LONG"/>
    <n v="132939.92000000001"/>
    <n v="35.92"/>
    <n v="132939.92000000001"/>
    <n v="44.066201026999998"/>
    <n v="4.2690999999999996E-3"/>
    <n v="163089.010000927"/>
    <n v="132939.92000000001"/>
    <n v="163089.010000927"/>
    <n v="1"/>
    <n v="0"/>
    <n v="-30149.09"/>
    <n v="0"/>
    <n v="0"/>
    <n v="0"/>
    <n v="0"/>
    <n v="4.2690999999999996E-3"/>
    <x v="27"/>
    <s v="Information Technology"/>
  </r>
  <r>
    <x v="2"/>
    <s v="ECL US EQUITY"/>
    <s v="ECOLAB INC"/>
    <s v="US2788651006"/>
    <s v="USD"/>
    <s v="Stock"/>
    <n v="776"/>
    <s v="ECL"/>
    <s v="LONG"/>
    <n v="239279.6"/>
    <n v="308.35000000000002"/>
    <n v="239279.6"/>
    <n v="253.82146693000001"/>
    <n v="7.6839899999999999E-3"/>
    <n v="196965.45833768"/>
    <n v="239279.6"/>
    <n v="196965.45833768"/>
    <n v="1"/>
    <n v="0"/>
    <n v="42314.1417"/>
    <n v="0"/>
    <n v="1507.03"/>
    <n v="0"/>
    <n v="-255.0617"/>
    <n v="7.6839899999999999E-3"/>
    <x v="27"/>
    <s v="Materials"/>
  </r>
  <r>
    <x v="2"/>
    <s v="EIX US EQUITY"/>
    <s v="EDISON INTERNATIONAL"/>
    <s v="US2810201077"/>
    <s v="USD"/>
    <s v="Stock"/>
    <n v="3094"/>
    <s v="EIX"/>
    <s v="LONG"/>
    <n v="231245.56"/>
    <n v="74.739999999999995"/>
    <n v="231245.56"/>
    <n v="50.712699387000001"/>
    <n v="7.4259900000000004E-3"/>
    <n v="156905.09190337799"/>
    <n v="231245.56"/>
    <n v="156905.09190337799"/>
    <n v="1"/>
    <n v="0"/>
    <n v="74340.468099999998"/>
    <n v="0"/>
    <n v="5275.26"/>
    <n v="0"/>
    <n v="1228.4019000000001"/>
    <n v="7.4259900000000004E-3"/>
    <x v="27"/>
    <s v="Utilities"/>
  </r>
  <r>
    <x v="2"/>
    <s v="EIX US EQUITY"/>
    <s v="EDISON INTERNATIONAL"/>
    <s v="US2810201077"/>
    <s v="USD"/>
    <s v="Stock"/>
    <n v="-806"/>
    <s v="EIX"/>
    <s v="SHORT"/>
    <n v="-60240.44"/>
    <n v="74.739999999999995"/>
    <n v="-60240.44"/>
    <n v="74.811004963000002"/>
    <n v="-1.9345E-3"/>
    <n v="-60297.670000177997"/>
    <n v="-60240.44"/>
    <n v="-60297.670000177997"/>
    <n v="1"/>
    <n v="0"/>
    <n v="57.23"/>
    <n v="0"/>
    <n v="0"/>
    <n v="0"/>
    <n v="0"/>
    <n v="-1.9345E-3"/>
    <x v="27"/>
    <s v="Utilities"/>
  </r>
  <r>
    <x v="2"/>
    <s v="EQIX US EQUITY"/>
    <s v="EQUINIX INC"/>
    <s v="US29444U7000"/>
    <s v="USD"/>
    <s v="Stock"/>
    <n v="203"/>
    <s v="EQIX"/>
    <s v="LONG"/>
    <n v="197774.78"/>
    <n v="974.26"/>
    <n v="197774.78"/>
    <n v="745.674679803"/>
    <n v="6.3511399999999999E-3"/>
    <n v="151371.96000000901"/>
    <n v="197774.78"/>
    <n v="151371.96000000901"/>
    <n v="1"/>
    <n v="0"/>
    <n v="46402.82"/>
    <n v="0"/>
    <n v="1047.48"/>
    <n v="0"/>
    <n v="0"/>
    <n v="6.3511399999999999E-3"/>
    <x v="27"/>
    <s v="Real Estate"/>
  </r>
  <r>
    <x v="2"/>
    <s v="ES US EQUITY"/>
    <s v="EVERSOURCE ENERGY"/>
    <s v="US30040W1080"/>
    <s v="USD"/>
    <s v="Stock"/>
    <n v="2585"/>
    <s v="ES"/>
    <s v="LONG"/>
    <n v="197002.85"/>
    <n v="76.209999999999994"/>
    <n v="197002.85"/>
    <n v="59.881326696999999"/>
    <n v="6.3263599999999996E-3"/>
    <n v="154793.22951174501"/>
    <n v="197002.85"/>
    <n v="154793.22951174501"/>
    <n v="1"/>
    <n v="0"/>
    <n v="42209.620499999997"/>
    <n v="0"/>
    <n v="3890.42"/>
    <n v="0"/>
    <n v="1445.9794999999999"/>
    <n v="6.3263599999999996E-3"/>
    <x v="27"/>
    <s v="Utilities"/>
  </r>
  <r>
    <x v="2"/>
    <s v="ES US EQUITY"/>
    <s v="EVERSOURCE ENERGY"/>
    <s v="US30040W1080"/>
    <s v="USD"/>
    <s v="Stock"/>
    <n v="-2585"/>
    <s v="ES"/>
    <s v="SHORT"/>
    <n v="-197002.85"/>
    <n v="76.209999999999994"/>
    <n v="-197002.85"/>
    <n v="67.213698258999997"/>
    <n v="-6.3263599999999996E-3"/>
    <n v="-173747.40999951499"/>
    <n v="-197002.85"/>
    <n v="-173747.40999951499"/>
    <n v="1"/>
    <n v="0"/>
    <n v="-23255.439999999999"/>
    <n v="0"/>
    <n v="0"/>
    <n v="0"/>
    <n v="0"/>
    <n v="-6.3263599999999996E-3"/>
    <x v="27"/>
    <s v="Utilities"/>
  </r>
  <r>
    <x v="2"/>
    <s v="FFIV US EQUITY"/>
    <s v="F5 INC"/>
    <s v="US3156161024"/>
    <s v="USD"/>
    <s v="Stock"/>
    <n v="537"/>
    <s v="FFIV"/>
    <s v="LONG"/>
    <n v="145720.32000000001"/>
    <n v="271.36"/>
    <n v="145720.32000000001"/>
    <n v="265.17076452600003"/>
    <n v="4.6795200000000004E-3"/>
    <n v="142396.700550462"/>
    <n v="145720.32000000001"/>
    <n v="142396.700550462"/>
    <n v="1"/>
    <n v="0"/>
    <n v="3323.6194"/>
    <n v="0"/>
    <n v="0"/>
    <n v="0"/>
    <n v="2764.5706"/>
    <n v="4.6795200000000004E-3"/>
    <x v="27"/>
    <s v="Information Technology"/>
  </r>
  <r>
    <x v="2"/>
    <s v="FFIV US EQUITY"/>
    <s v="F5 INC"/>
    <s v="US3156161024"/>
    <s v="USD"/>
    <s v="Stock"/>
    <n v="92"/>
    <s v="FFIV"/>
    <s v="LONG"/>
    <n v="24965.119999999999"/>
    <n v="271.36"/>
    <n v="24965.119999999999"/>
    <n v="256.995978261"/>
    <n v="8.0170999999999997E-4"/>
    <n v="23643.630000011999"/>
    <n v="24965.119999999999"/>
    <n v="23643.630000011999"/>
    <n v="1"/>
    <n v="0"/>
    <n v="1321.49"/>
    <n v="0"/>
    <n v="0"/>
    <n v="0"/>
    <n v="0"/>
    <n v="8.0170999999999997E-4"/>
    <x v="27"/>
    <s v="Information Technology"/>
  </r>
  <r>
    <x v="2"/>
    <s v="GDDY US EQUITY"/>
    <s v="GODADDY INC - CLASS A"/>
    <s v="US3802371076"/>
    <s v="USD"/>
    <s v="Stock"/>
    <n v="194"/>
    <s v="GDDY"/>
    <s v="LONG"/>
    <n v="16909.04"/>
    <n v="87.16"/>
    <n v="16909.04"/>
    <n v="126.37087628899999"/>
    <n v="5.4299999999999997E-4"/>
    <n v="24515.950000066001"/>
    <n v="16909.04"/>
    <n v="24515.950000066001"/>
    <n v="1"/>
    <n v="0"/>
    <n v="-7606.91"/>
    <n v="0"/>
    <n v="0"/>
    <n v="0"/>
    <n v="0"/>
    <n v="5.4299999999999997E-4"/>
    <x v="27"/>
    <s v="Information Technology"/>
  </r>
  <r>
    <x v="2"/>
    <s v="GDDY US EQUITY"/>
    <s v="GODADDY INC - CLASS A"/>
    <s v="US3802371076"/>
    <s v="USD"/>
    <s v="Stock"/>
    <n v="1165"/>
    <s v="GDDY"/>
    <s v="LONG"/>
    <n v="101541.4"/>
    <n v="87.16"/>
    <n v="101541.4"/>
    <n v="170.133228919"/>
    <n v="3.2607999999999999E-3"/>
    <n v="198205.21169063501"/>
    <n v="101541.4"/>
    <n v="198205.21169063501"/>
    <n v="1"/>
    <n v="0"/>
    <n v="-96663.811700000006"/>
    <n v="0"/>
    <n v="0"/>
    <n v="0"/>
    <n v="1621.0117"/>
    <n v="3.2607999999999999E-3"/>
    <x v="27"/>
    <s v="Information Technology"/>
  </r>
  <r>
    <x v="2"/>
    <s v="GEHC US EQUITY"/>
    <s v="GE HEALTHCARE TECHNOLOGY"/>
    <s v="US36266G1076"/>
    <s v="USD"/>
    <s v="Stock"/>
    <n v="-154"/>
    <s v="GEHC"/>
    <s v="SHORT"/>
    <n v="-12977.58"/>
    <n v="84.27"/>
    <n v="-12977.58"/>
    <n v="77.561883116999994"/>
    <n v="-4.1675000000000002E-4"/>
    <n v="-11944.530000018"/>
    <n v="-12977.58"/>
    <n v="-11944.530000018"/>
    <n v="1"/>
    <n v="0"/>
    <n v="-1033.05"/>
    <n v="0"/>
    <n v="-10.78"/>
    <n v="0"/>
    <n v="0"/>
    <n v="-4.1675000000000002E-4"/>
    <x v="27"/>
    <s v="Health Care"/>
  </r>
  <r>
    <x v="2"/>
    <s v="GEHC US EQUITY"/>
    <s v="GE HEALTHCARE TECHNOLOGY"/>
    <s v="US36266G1076"/>
    <s v="USD"/>
    <s v="Stock"/>
    <n v="2472"/>
    <s v="GEHC"/>
    <s v="LONG"/>
    <n v="208315.44"/>
    <n v="84.27"/>
    <n v="208315.44"/>
    <n v="78.242298161999997"/>
    <n v="6.6896400000000002E-3"/>
    <n v="193414.961056464"/>
    <n v="208315.44"/>
    <n v="193414.961056464"/>
    <n v="1"/>
    <n v="0"/>
    <n v="14900.4789"/>
    <n v="0"/>
    <n v="240.84"/>
    <n v="0"/>
    <n v="-16839.338899999999"/>
    <n v="6.6896400000000002E-3"/>
    <x v="27"/>
    <s v="Health Care"/>
  </r>
  <r>
    <x v="2"/>
    <s v="GEHC US EQUITY"/>
    <s v="GE HEALTHCARE TECHNOLOGY"/>
    <s v="US36266G1076"/>
    <s v="USD"/>
    <s v="Stock"/>
    <n v="-93"/>
    <s v="GEHC"/>
    <s v="SHORT"/>
    <n v="-7837.11"/>
    <n v="84.27"/>
    <n v="-7837.11"/>
    <n v="82.611501294000007"/>
    <n v="-2.5167000000000001E-4"/>
    <n v="-7682.8696203420004"/>
    <n v="-7837.11"/>
    <n v="-7682.8696203420004"/>
    <n v="1"/>
    <n v="0"/>
    <n v="-154.24039999999999"/>
    <n v="0"/>
    <n v="-81.13"/>
    <n v="0"/>
    <n v="2973.4904000000001"/>
    <n v="-2.5167000000000001E-4"/>
    <x v="27"/>
    <s v="Health Care"/>
  </r>
  <r>
    <x v="2"/>
    <s v="GEV US EQUITY"/>
    <s v="GE VERNOVA INC"/>
    <s v="US36828A1016"/>
    <s v="USD"/>
    <s v="Stock"/>
    <n v="-14"/>
    <s v="GEV"/>
    <s v="SHORT"/>
    <n v="-12230.4"/>
    <n v="873.6"/>
    <n v="-12230.4"/>
    <n v="609.12142857100002"/>
    <n v="-3.9274999999999998E-4"/>
    <n v="-8527.6999999939999"/>
    <n v="-12230.4"/>
    <n v="-8527.6999999939999"/>
    <n v="1"/>
    <n v="0"/>
    <n v="-3702.7"/>
    <n v="0"/>
    <n v="-10.5"/>
    <n v="0"/>
    <n v="0"/>
    <n v="-3.9274999999999998E-4"/>
    <x v="27"/>
    <s v="Industrials"/>
  </r>
  <r>
    <x v="2"/>
    <s v="GEV US EQUITY"/>
    <s v="GE VERNOVA INC"/>
    <s v="US36828A1016"/>
    <s v="USD"/>
    <s v="Stock"/>
    <n v="346"/>
    <s v="GEV"/>
    <s v="LONG"/>
    <n v="302265.59999999998"/>
    <n v="873.6"/>
    <n v="302265.59999999998"/>
    <n v="408.399913631"/>
    <n v="9.7066600000000006E-3"/>
    <n v="141306.370116326"/>
    <n v="302265.59999999998"/>
    <n v="141306.370116326"/>
    <n v="1"/>
    <n v="0"/>
    <n v="160959.22990000001"/>
    <n v="0"/>
    <n v="349.5"/>
    <n v="0"/>
    <n v="28751.820100000001"/>
    <n v="9.7066600000000006E-3"/>
    <x v="27"/>
    <s v="Industrials"/>
  </r>
  <r>
    <x v="2"/>
    <s v="GEV US EQUITY"/>
    <s v="GE VERNOVA INC"/>
    <s v="US36828A1016"/>
    <s v="USD"/>
    <s v="Stock"/>
    <n v="12"/>
    <s v="GEV"/>
    <s v="LONG"/>
    <n v="10483.200000000001"/>
    <n v="873.6"/>
    <n v="10483.200000000001"/>
    <n v="625.29973684200002"/>
    <n v="3.3665000000000002E-4"/>
    <n v="7503.5968421039997"/>
    <n v="10483.200000000001"/>
    <n v="7503.5968421039997"/>
    <n v="1"/>
    <n v="0"/>
    <n v="2979.6032"/>
    <n v="0"/>
    <n v="38"/>
    <n v="0"/>
    <n v="16536.0268"/>
    <n v="3.3665000000000002E-4"/>
    <x v="27"/>
    <s v="Industrials"/>
  </r>
  <r>
    <x v="2"/>
    <s v="GGG US EQUITY"/>
    <s v="GRACO INC"/>
    <s v="US3841091040"/>
    <s v="USD"/>
    <s v="Stock"/>
    <n v="1910"/>
    <s v="GGG"/>
    <s v="LONG"/>
    <n v="179387.2"/>
    <n v="93.92"/>
    <n v="179387.2"/>
    <n v="83.525605511999998"/>
    <n v="5.7606599999999999E-3"/>
    <n v="159533.90652791999"/>
    <n v="179387.2"/>
    <n v="159533.90652791999"/>
    <n v="1"/>
    <n v="0"/>
    <n v="19853.2935"/>
    <n v="0"/>
    <n v="1545.48"/>
    <n v="0"/>
    <n v="276.85649999999998"/>
    <n v="5.7606599999999999E-3"/>
    <x v="27"/>
    <s v="Industrials"/>
  </r>
  <r>
    <x v="2"/>
    <s v="GILD US EQUITY"/>
    <s v="GILEAD SCIENCES INC"/>
    <s v="US3755581036"/>
    <s v="USD"/>
    <s v="Stock"/>
    <n v="2396"/>
    <s v="GILD"/>
    <s v="LONG"/>
    <n v="356884.2"/>
    <n v="148.94999999999999"/>
    <n v="356884.2"/>
    <n v="113.586686578"/>
    <n v="1.1460629999999999E-2"/>
    <n v="272153.70104088797"/>
    <n v="356884.2"/>
    <n v="272153.70104088797"/>
    <n v="1"/>
    <n v="0"/>
    <n v="84730.498999999996"/>
    <n v="0"/>
    <n v="3785.68"/>
    <n v="0"/>
    <n v="-1971.529"/>
    <n v="1.1460629999999999E-2"/>
    <x v="27"/>
    <s v="Health Care"/>
  </r>
  <r>
    <x v="2"/>
    <s v="GILD US EQUITY"/>
    <s v="GILEAD SCIENCES INC"/>
    <s v="US3755581036"/>
    <s v="USD"/>
    <s v="Stock"/>
    <n v="-822"/>
    <s v="GILD"/>
    <s v="SHORT"/>
    <n v="-122436.9"/>
    <n v="148.94999999999999"/>
    <n v="-122436.9"/>
    <n v="152.359695864"/>
    <n v="-3.9318199999999999E-3"/>
    <n v="-125239.670000208"/>
    <n v="-122436.9"/>
    <n v="-125239.670000208"/>
    <n v="1"/>
    <n v="0"/>
    <n v="2802.77"/>
    <n v="0"/>
    <n v="0"/>
    <n v="0"/>
    <n v="0"/>
    <n v="-3.9318199999999999E-3"/>
    <x v="27"/>
    <s v="Health Care"/>
  </r>
  <r>
    <x v="2"/>
    <s v="HOLX US EQUITY"/>
    <s v="HOLOGIC INC"/>
    <s v="US4364401012"/>
    <s v="USD"/>
    <s v="Stock"/>
    <n v="-2463"/>
    <s v="HOLX"/>
    <s v="SHORT"/>
    <n v="-185611.68"/>
    <n v="75.36"/>
    <n v="-185611.68"/>
    <n v="75.087998376000002"/>
    <n v="-5.9605500000000002E-3"/>
    <n v="-184941.740000088"/>
    <n v="-185611.68"/>
    <n v="-184941.740000088"/>
    <n v="1"/>
    <n v="0"/>
    <n v="-669.94"/>
    <n v="0"/>
    <n v="0"/>
    <n v="0"/>
    <n v="0"/>
    <n v="-5.9605500000000002E-3"/>
    <x v="27"/>
    <s v="Health Care"/>
  </r>
  <r>
    <x v="2"/>
    <s v="HOLX US EQUITY"/>
    <s v="HOLOGIC INC"/>
    <s v="US4364401012"/>
    <s v="USD"/>
    <s v="Stock"/>
    <n v="2463"/>
    <s v="HOLX"/>
    <s v="LONG"/>
    <n v="185611.68"/>
    <n v="75.36"/>
    <n v="185611.68"/>
    <n v="66.766800649999993"/>
    <n v="5.9605500000000002E-3"/>
    <n v="164446.63000095001"/>
    <n v="185611.68"/>
    <n v="164446.63000095001"/>
    <n v="1"/>
    <n v="0"/>
    <n v="21165.05"/>
    <n v="0"/>
    <n v="0"/>
    <n v="0"/>
    <n v="0"/>
    <n v="5.9605500000000002E-3"/>
    <x v="27"/>
    <s v="Health Care"/>
  </r>
  <r>
    <x v="2"/>
    <s v="HPE US EQUITY"/>
    <s v="HEWLETT PACKARD ENTERPRISE"/>
    <s v="US42824C1099"/>
    <s v="USD"/>
    <s v="Stock"/>
    <n v="7892"/>
    <s v="HPE"/>
    <s v="LONG"/>
    <n v="169441.24"/>
    <n v="21.47"/>
    <n v="169441.24"/>
    <n v="16.764909542000002"/>
    <n v="5.4412699999999998E-3"/>
    <n v="132308.66610546401"/>
    <n v="169441.24"/>
    <n v="132308.66610546401"/>
    <n v="1"/>
    <n v="0"/>
    <n v="37132.573900000003"/>
    <n v="0"/>
    <n v="1756.02"/>
    <n v="0"/>
    <n v="-4004.0538999999999"/>
    <n v="5.4412699999999998E-3"/>
    <x v="27"/>
    <s v="Information Technology"/>
  </r>
  <r>
    <x v="2"/>
    <s v="HPE US EQUITY"/>
    <s v="HEWLETT PACKARD ENTERPRISE"/>
    <s v="US42824C1099"/>
    <s v="USD"/>
    <s v="Stock"/>
    <n v="-814"/>
    <s v="HPE"/>
    <s v="SHORT"/>
    <n v="-17476.580000000002"/>
    <n v="21.47"/>
    <n v="-17476.580000000002"/>
    <n v="24.742395577"/>
    <n v="-5.6123000000000002E-4"/>
    <n v="-20140.309999678"/>
    <n v="-17476.580000000002"/>
    <n v="-20140.309999678"/>
    <n v="1"/>
    <n v="0"/>
    <n v="2663.73"/>
    <n v="0"/>
    <n v="-221.82"/>
    <n v="0"/>
    <n v="0"/>
    <n v="-5.6123000000000002E-4"/>
    <x v="27"/>
    <s v="Information Technology"/>
  </r>
  <r>
    <x v="2"/>
    <s v="HPQ US EQUITY"/>
    <s v="HP INC"/>
    <s v="US40434L1052"/>
    <s v="USD"/>
    <s v="Stock"/>
    <n v="6339"/>
    <s v="HPQ"/>
    <s v="LONG"/>
    <n v="120377.61"/>
    <n v="18.989999999999998"/>
    <n v="120377.61"/>
    <n v="24.186590223"/>
    <n v="3.8656900000000002E-3"/>
    <n v="153318.79542359701"/>
    <n v="120377.61"/>
    <n v="153318.79542359701"/>
    <n v="1"/>
    <n v="0"/>
    <n v="-32941.185400000002"/>
    <n v="0"/>
    <n v="3736.21"/>
    <n v="0"/>
    <n v="5861.4754000000003"/>
    <n v="3.8656900000000002E-3"/>
    <x v="27"/>
    <s v="Information Technology"/>
  </r>
  <r>
    <x v="2"/>
    <s v="HUM US EQUITY"/>
    <s v="HUMANA INC"/>
    <s v="US4448591028"/>
    <s v="USD"/>
    <s v="Stock"/>
    <n v="-611"/>
    <s v="HUM"/>
    <s v="SHORT"/>
    <n v="-116419.94"/>
    <n v="190.54"/>
    <n v="-116419.94"/>
    <n v="261.940801964"/>
    <n v="-3.7385999999999999E-3"/>
    <n v="-160045.830000004"/>
    <n v="-116419.94"/>
    <n v="-160045.830000004"/>
    <n v="1"/>
    <n v="0"/>
    <n v="43625.89"/>
    <n v="0"/>
    <n v="-540.74"/>
    <n v="0"/>
    <n v="0"/>
    <n v="-3.7385999999999999E-3"/>
    <x v="27"/>
    <s v="Health Care"/>
  </r>
  <r>
    <x v="2"/>
    <s v="HUM US EQUITY"/>
    <s v="HUMANA INC"/>
    <s v="US4448591028"/>
    <s v="USD"/>
    <s v="Stock"/>
    <n v="611"/>
    <s v="HUM"/>
    <s v="LONG"/>
    <n v="116419.94"/>
    <n v="190.54"/>
    <n v="116419.94"/>
    <n v="299.18060556500001"/>
    <n v="3.7385999999999999E-3"/>
    <n v="182799.350000215"/>
    <n v="116419.94"/>
    <n v="182799.350000215"/>
    <n v="1"/>
    <n v="0"/>
    <n v="-66379.41"/>
    <n v="0"/>
    <n v="1081.48"/>
    <n v="0"/>
    <n v="0"/>
    <n v="3.7385999999999999E-3"/>
    <x v="27"/>
    <s v="Health Care"/>
  </r>
  <r>
    <x v="2"/>
    <s v="IBM US EQUITY"/>
    <s v="INTL BUSINESS MACHINES CORP"/>
    <s v="US4592001014"/>
    <s v="USD"/>
    <s v="Stock"/>
    <n v="1718"/>
    <s v="IBM"/>
    <s v="LONG"/>
    <n v="412680.78"/>
    <n v="240.21"/>
    <n v="412680.78"/>
    <n v="248.12512073100001"/>
    <n v="1.3252420000000001E-2"/>
    <n v="426278.95741585799"/>
    <n v="412680.78"/>
    <n v="426278.95741585799"/>
    <n v="1"/>
    <n v="0"/>
    <n v="-13598.1774"/>
    <n v="0"/>
    <n v="8440.32"/>
    <n v="0"/>
    <n v="3581.4674"/>
    <n v="1.3252420000000001E-2"/>
    <x v="27"/>
    <s v="Information Technology"/>
  </r>
  <r>
    <x v="2"/>
    <s v="IBM US EQUITY"/>
    <s v="INTL BUSINESS MACHINES CORP"/>
    <s v="US4592001014"/>
    <s v="USD"/>
    <s v="Stock"/>
    <n v="-110"/>
    <s v="IBM"/>
    <s v="SHORT"/>
    <n v="-26423.1"/>
    <n v="240.21"/>
    <n v="-26423.1"/>
    <n v="259.14827272700001"/>
    <n v="-8.4853000000000001E-4"/>
    <n v="-28506.309999969999"/>
    <n v="-26423.1"/>
    <n v="-28506.309999969999"/>
    <n v="1"/>
    <n v="0"/>
    <n v="2083.21"/>
    <n v="0"/>
    <n v="-369.6"/>
    <n v="0"/>
    <n v="0"/>
    <n v="-8.4853000000000001E-4"/>
    <x v="27"/>
    <s v="Information Technology"/>
  </r>
  <r>
    <x v="2"/>
    <s v="IBM US EQUITY"/>
    <s v="INTL BUSINESS MACHINES CORP"/>
    <s v="US4592001014"/>
    <s v="USD"/>
    <s v="Stock"/>
    <n v="-422"/>
    <s v="IBM"/>
    <s v="SHORT"/>
    <n v="-101368.62"/>
    <n v="240.21"/>
    <n v="-101368.62"/>
    <n v="304.18469194300002"/>
    <n v="-3.2552499999999999E-3"/>
    <n v="-128365.939999946"/>
    <n v="-101368.62"/>
    <n v="-128365.939999946"/>
    <n v="1"/>
    <n v="0"/>
    <n v="26997.32"/>
    <n v="0"/>
    <n v="-999.6"/>
    <n v="0"/>
    <n v="0"/>
    <n v="-3.2552499999999999E-3"/>
    <x v="27"/>
    <s v="Information Technology"/>
  </r>
  <r>
    <x v="2"/>
    <s v="IEX US EQUITY"/>
    <s v="IDEX CORP"/>
    <s v="US45167R1041"/>
    <s v="USD"/>
    <s v="Stock"/>
    <n v="924"/>
    <s v="IEX"/>
    <s v="LONG"/>
    <n v="193550.28"/>
    <n v="209.47"/>
    <n v="193550.28"/>
    <n v="177.43669913400001"/>
    <n v="6.2154799999999998E-3"/>
    <n v="163951.50999981599"/>
    <n v="193550.28"/>
    <n v="163951.50999981599"/>
    <n v="1"/>
    <n v="0"/>
    <n v="29598.77"/>
    <n v="0"/>
    <n v="656.04"/>
    <n v="0"/>
    <n v="0"/>
    <n v="6.2154799999999998E-3"/>
    <x v="27"/>
    <s v="Industrials"/>
  </r>
  <r>
    <x v="2"/>
    <s v="INCY US EQUITY"/>
    <s v="INCYTE CORP"/>
    <s v="US45337C1027"/>
    <s v="USD"/>
    <s v="Stock"/>
    <n v="1699"/>
    <s v="INCY"/>
    <s v="LONG"/>
    <n v="172057.73"/>
    <n v="101.27"/>
    <n v="172057.73"/>
    <n v="98.090800470999994"/>
    <n v="5.5252900000000004E-3"/>
    <n v="166656.27000022901"/>
    <n v="172057.73"/>
    <n v="166656.27000022901"/>
    <n v="1"/>
    <n v="0"/>
    <n v="5401.46"/>
    <n v="0"/>
    <n v="0"/>
    <n v="0"/>
    <n v="0"/>
    <n v="5.5252900000000004E-3"/>
    <x v="27"/>
    <s v="Health Care"/>
  </r>
  <r>
    <x v="2"/>
    <s v="IP US EQUITY"/>
    <s v="INTERNATIONAL PAPER CO"/>
    <s v="US4601461035"/>
    <s v="USD"/>
    <s v="Stock"/>
    <n v="-787"/>
    <s v="IP"/>
    <s v="SHORT"/>
    <n v="-34273.85"/>
    <n v="43.55"/>
    <n v="-34273.85"/>
    <n v="38.493198347000003"/>
    <n v="-1.10064E-3"/>
    <n v="-30294.147099089001"/>
    <n v="-34273.85"/>
    <n v="-30294.147099089001"/>
    <n v="1"/>
    <n v="0"/>
    <n v="-3979.7029000000002"/>
    <n v="0"/>
    <n v="-363.99"/>
    <n v="0"/>
    <n v="1454.1829"/>
    <n v="-1.10064E-3"/>
    <x v="27"/>
    <s v="Materials"/>
  </r>
  <r>
    <x v="2"/>
    <s v="IP US EQUITY"/>
    <s v="INTERNATIONAL PAPER CO"/>
    <s v="US4601461035"/>
    <s v="USD"/>
    <s v="Stock"/>
    <n v="5160"/>
    <s v="IP"/>
    <s v="LONG"/>
    <n v="224718"/>
    <n v="43.55"/>
    <n v="224718"/>
    <n v="49.782558272000003"/>
    <n v="7.2163699999999997E-3"/>
    <n v="256878.00068351999"/>
    <n v="224718"/>
    <n v="256878.00068351999"/>
    <n v="1"/>
    <n v="0"/>
    <n v="-32160.000700000001"/>
    <n v="0"/>
    <n v="6954.15"/>
    <n v="0"/>
    <n v="-4083.8492999999999"/>
    <n v="7.2163699999999997E-3"/>
    <x v="27"/>
    <s v="Materials"/>
  </r>
  <r>
    <x v="2"/>
    <s v="ISRG US EQUITY"/>
    <s v="INTUITIVE SURGICAL INC"/>
    <s v="US46120E6023"/>
    <s v="USD"/>
    <s v="Stock"/>
    <n v="455"/>
    <s v="ISRG"/>
    <s v="LONG"/>
    <n v="229097.05"/>
    <n v="503.51"/>
    <n v="229097.05"/>
    <n v="495.44375265399998"/>
    <n v="7.3569999999999998E-3"/>
    <n v="225426.90745756999"/>
    <n v="229097.05"/>
    <n v="225426.90745756999"/>
    <n v="1"/>
    <n v="0"/>
    <n v="3670.1424999999999"/>
    <n v="0"/>
    <n v="0"/>
    <n v="0"/>
    <n v="7566.8575000000001"/>
    <n v="7.3569999999999998E-3"/>
    <x v="27"/>
    <s v="Health Care"/>
  </r>
  <r>
    <x v="2"/>
    <s v="ISRG US EQUITY"/>
    <s v="INTUITIVE SURGICAL INC"/>
    <s v="US46120E6023"/>
    <s v="USD"/>
    <s v="Stock"/>
    <n v="96"/>
    <s v="ISRG"/>
    <s v="LONG"/>
    <n v="48336.959999999999"/>
    <n v="503.51"/>
    <n v="48336.959999999999"/>
    <n v="556.17451388899997"/>
    <n v="1.55225E-3"/>
    <n v="53392.753333344001"/>
    <n v="48336.959999999999"/>
    <n v="53392.753333344001"/>
    <n v="1"/>
    <n v="0"/>
    <n v="-5055.7933000000003"/>
    <n v="0"/>
    <n v="0"/>
    <n v="0"/>
    <n v="-330.17669999999998"/>
    <n v="1.55225E-3"/>
    <x v="27"/>
    <s v="Health Care"/>
  </r>
  <r>
    <x v="2"/>
    <s v="J US EQUITY"/>
    <s v="JACOBS SOLUTIONS INC"/>
    <s v="US46982L1089"/>
    <s v="USD"/>
    <s v="Stock"/>
    <n v="1140"/>
    <s v="J"/>
    <s v="LONG"/>
    <n v="157160.4"/>
    <n v="137.86000000000001"/>
    <n v="157160.4"/>
    <n v="135.23507418099999"/>
    <n v="5.0468900000000001E-3"/>
    <n v="154167.98456633999"/>
    <n v="157160.4"/>
    <n v="154167.98456633999"/>
    <n v="1"/>
    <n v="0"/>
    <n v="2992.4153999999999"/>
    <n v="0"/>
    <n v="629.91999999999996"/>
    <n v="0"/>
    <n v="5501.6346000000003"/>
    <n v="5.0468900000000001E-3"/>
    <x v="27"/>
    <s v="Industrials"/>
  </r>
  <r>
    <x v="2"/>
    <s v="JBL US EQUITY"/>
    <s v="JABIL INC"/>
    <s v="US4663131039"/>
    <s v="USD"/>
    <s v="Stock"/>
    <n v="821"/>
    <s v="JBL"/>
    <s v="LONG"/>
    <n v="217556.79"/>
    <n v="264.99"/>
    <n v="217556.79"/>
    <n v="146.76868453099999"/>
    <n v="6.9864000000000002E-3"/>
    <n v="120497.089999951"/>
    <n v="217556.79"/>
    <n v="120497.089999951"/>
    <n v="1"/>
    <n v="0"/>
    <n v="97059.7"/>
    <n v="0"/>
    <n v="193.44"/>
    <n v="0"/>
    <n v="21731.19"/>
    <n v="6.9864000000000002E-3"/>
    <x v="27"/>
    <s v="Information Technology"/>
  </r>
  <r>
    <x v="2"/>
    <s v="JBL US EQUITY"/>
    <s v="JABIL INC"/>
    <s v="US4663131039"/>
    <s v="USD"/>
    <s v="Stock"/>
    <n v="-821"/>
    <s v="JBL"/>
    <s v="SHORT"/>
    <n v="-217556.79"/>
    <n v="264.99"/>
    <n v="-217556.79"/>
    <n v="214.24040194899999"/>
    <n v="-6.9864000000000002E-3"/>
    <n v="-175891.37000012901"/>
    <n v="-217556.79"/>
    <n v="-175891.37000012901"/>
    <n v="1"/>
    <n v="0"/>
    <n v="-41665.42"/>
    <n v="0"/>
    <n v="-65.680000000000007"/>
    <n v="0"/>
    <n v="0"/>
    <n v="-6.9864000000000002E-3"/>
    <x v="27"/>
    <s v="Information Technology"/>
  </r>
  <r>
    <x v="2"/>
    <s v="JCI US EQUITY"/>
    <s v="JOHNSON CONTROLS INTERNATION"/>
    <s v="IE00BY7QL619"/>
    <s v="USD"/>
    <s v="Stock"/>
    <n v="1243"/>
    <s v="JCI"/>
    <s v="LONG"/>
    <n v="179364.9"/>
    <n v="144.30000000000001"/>
    <n v="179364.9"/>
    <n v="80.096234366999994"/>
    <n v="5.7599499999999998E-3"/>
    <n v="99559.619318180994"/>
    <n v="179364.9"/>
    <n v="99559.619318180994"/>
    <n v="1"/>
    <n v="0"/>
    <n v="79805.280700000003"/>
    <n v="0"/>
    <n v="1702.21"/>
    <n v="0"/>
    <n v="34715.889300000003"/>
    <n v="5.7599499999999998E-3"/>
    <x v="27"/>
    <s v="Industrials"/>
  </r>
  <r>
    <x v="2"/>
    <s v="JCI US EQUITY"/>
    <s v="JOHNSON CONTROLS INTERNATION"/>
    <s v="IE00BY7QL619"/>
    <s v="USD"/>
    <s v="Stock"/>
    <n v="535"/>
    <s v="JCI"/>
    <s v="LONG"/>
    <n v="77200.5"/>
    <n v="144.30000000000001"/>
    <n v="77200.5"/>
    <n v="116.481401869"/>
    <n v="2.4791399999999999E-3"/>
    <n v="62317.549999914998"/>
    <n v="77200.5"/>
    <n v="62317.549999914998"/>
    <n v="1"/>
    <n v="0"/>
    <n v="14882.95"/>
    <n v="0"/>
    <n v="214"/>
    <n v="0"/>
    <n v="0"/>
    <n v="2.4791399999999999E-3"/>
    <x v="27"/>
    <s v="Industrials"/>
  </r>
  <r>
    <x v="2"/>
    <s v="KHC US EQUITY"/>
    <s v="KRAFT HEINZ CO/THE"/>
    <s v="US5007541064"/>
    <s v="USD"/>
    <s v="Stock"/>
    <n v="6404"/>
    <s v="KHC"/>
    <s v="LONG"/>
    <n v="157602.44"/>
    <n v="24.61"/>
    <n v="157602.44"/>
    <n v="29.941434625999999"/>
    <n v="5.0610899999999999E-3"/>
    <n v="191744.94734490401"/>
    <n v="157602.44"/>
    <n v="191744.94734490401"/>
    <n v="1"/>
    <n v="0"/>
    <n v="-34142.507299999997"/>
    <n v="0"/>
    <n v="2561.6"/>
    <n v="0"/>
    <n v="-879.03269999999998"/>
    <n v="5.0610899999999999E-3"/>
    <x v="27"/>
    <s v="Consumer Staples"/>
  </r>
  <r>
    <x v="2"/>
    <s v="KIM US EQUITY"/>
    <s v="KIMCO REALTY CORP"/>
    <s v="US49446R1095"/>
    <s v="USD"/>
    <s v="Stock"/>
    <n v="-426"/>
    <s v="KIM"/>
    <s v="SHORT"/>
    <n v="-10032.299999999999"/>
    <n v="23.55"/>
    <n v="-10032.299999999999"/>
    <n v="22.142910797999999"/>
    <n v="-3.2216999999999999E-4"/>
    <n v="-9432.8799999479997"/>
    <n v="-10032.299999999999"/>
    <n v="-9432.8799999479997"/>
    <n v="1"/>
    <n v="0"/>
    <n v="-599.41999999999996"/>
    <n v="0"/>
    <n v="0"/>
    <n v="0"/>
    <n v="0"/>
    <n v="-3.2216999999999999E-4"/>
    <x v="27"/>
    <s v="Real Estate"/>
  </r>
  <r>
    <x v="2"/>
    <s v="KIM US EQUITY"/>
    <s v="KIMCO REALTY CORP"/>
    <s v="US49446R1095"/>
    <s v="USD"/>
    <s v="Stock"/>
    <n v="7819"/>
    <s v="KIM"/>
    <s v="LONG"/>
    <n v="184137.45"/>
    <n v="23.55"/>
    <n v="184137.45"/>
    <n v="20.754067322000001"/>
    <n v="5.9132100000000003E-3"/>
    <n v="162276.05239071799"/>
    <n v="184137.45"/>
    <n v="162276.05239071799"/>
    <n v="1"/>
    <n v="0"/>
    <n v="21861.3976"/>
    <n v="0"/>
    <n v="1954.75"/>
    <n v="0"/>
    <n v="515.39239999999995"/>
    <n v="5.9132100000000003E-3"/>
    <x v="27"/>
    <s v="Real Estate"/>
  </r>
  <r>
    <x v="2"/>
    <s v="LLY US EQUITY"/>
    <s v="ELI LILLY &amp; CO"/>
    <s v="US5324571083"/>
    <s v="USD"/>
    <s v="Stock"/>
    <n v="-150"/>
    <s v="LLY"/>
    <s v="SHORT"/>
    <n v="-157798.5"/>
    <n v="1051.99"/>
    <n v="-157798.5"/>
    <n v="970.97786666699994"/>
    <n v="-5.0673899999999997E-3"/>
    <n v="-145646.68000004999"/>
    <n v="-157798.5"/>
    <n v="-145646.68000004999"/>
    <n v="1"/>
    <n v="0"/>
    <n v="-12151.82"/>
    <n v="0"/>
    <n v="-328.5"/>
    <n v="0"/>
    <n v="0"/>
    <n v="-5.0673899999999997E-3"/>
    <x v="27"/>
    <s v="Health Care"/>
  </r>
  <r>
    <x v="2"/>
    <s v="LLY US EQUITY"/>
    <s v="ELI LILLY &amp; CO"/>
    <s v="US5324571083"/>
    <s v="USD"/>
    <s v="Stock"/>
    <n v="563"/>
    <s v="LLY"/>
    <s v="LONG"/>
    <n v="592270.37"/>
    <n v="1051.99"/>
    <n v="592270.37"/>
    <n v="781.09600331900003"/>
    <n v="1.9019589999999999E-2"/>
    <n v="439757.04986859701"/>
    <n v="592270.37"/>
    <n v="439757.04986859701"/>
    <n v="1"/>
    <n v="0"/>
    <n v="152513.32010000001"/>
    <n v="0"/>
    <n v="2596.9899999999998"/>
    <n v="0"/>
    <n v="228.4999"/>
    <n v="1.9019589999999999E-2"/>
    <x v="27"/>
    <s v="Health Care"/>
  </r>
  <r>
    <x v="2"/>
    <s v="LLY US EQUITY"/>
    <s v="ELI LILLY &amp; CO"/>
    <s v="US5324571083"/>
    <s v="USD"/>
    <s v="Stock"/>
    <n v="-32"/>
    <s v="LLY"/>
    <s v="SHORT"/>
    <n v="-33663.68"/>
    <n v="1051.99"/>
    <n v="-33663.68"/>
    <n v="766.56187499999999"/>
    <n v="-1.0810399999999999E-3"/>
    <n v="-24529.98"/>
    <n v="-33663.68"/>
    <n v="-24529.98"/>
    <n v="1"/>
    <n v="0"/>
    <n v="-9133.7000000000007"/>
    <n v="0"/>
    <n v="-103.36"/>
    <n v="0"/>
    <n v="0"/>
    <n v="-1.0810399999999999E-3"/>
    <x v="27"/>
    <s v="Health Care"/>
  </r>
  <r>
    <x v="2"/>
    <s v="MDT US EQUITY"/>
    <s v="MEDTRONIC PLC"/>
    <s v="IE00BTN1Y115"/>
    <s v="USD"/>
    <s v="Stock"/>
    <n v="2563"/>
    <s v="MDT"/>
    <s v="LONG"/>
    <n v="250302.58"/>
    <n v="97.66"/>
    <n v="250302.58"/>
    <n v="98.355700350999996"/>
    <n v="8.0379700000000002E-3"/>
    <n v="252085.65999961301"/>
    <n v="250302.58"/>
    <n v="252085.65999961301"/>
    <n v="1"/>
    <n v="0"/>
    <n v="-1783.08"/>
    <n v="0"/>
    <n v="1819.73"/>
    <n v="0"/>
    <n v="0"/>
    <n v="8.0379700000000002E-3"/>
    <x v="27"/>
    <s v="Health Care"/>
  </r>
  <r>
    <x v="2"/>
    <s v="MRK US EQUITY"/>
    <s v="MERCK &amp; CO. INC."/>
    <s v="US58933Y1055"/>
    <s v="USD"/>
    <s v="Stock"/>
    <n v="1630"/>
    <s v="MRK"/>
    <s v="LONG"/>
    <n v="201826.6"/>
    <n v="123.82"/>
    <n v="201826.6"/>
    <n v="122.029202454"/>
    <n v="6.48126E-3"/>
    <n v="198907.60000002"/>
    <n v="201826.6"/>
    <n v="198907.60000002"/>
    <n v="1"/>
    <n v="0"/>
    <n v="2919"/>
    <n v="0"/>
    <n v="0"/>
    <n v="0"/>
    <n v="0"/>
    <n v="6.48126E-3"/>
    <x v="27"/>
    <s v="Health Care"/>
  </r>
  <r>
    <x v="2"/>
    <s v="MSFT UW EQUITY"/>
    <s v="MICROSOFT CORP"/>
    <s v="US5949181045"/>
    <s v="USD"/>
    <s v="Stock"/>
    <n v="-146"/>
    <s v="MSFT"/>
    <s v="SHORT"/>
    <n v="-57340.04"/>
    <n v="392.74"/>
    <n v="-57340.04"/>
    <n v="508.26541095900001"/>
    <n v="-1.84136E-3"/>
    <n v="-74206.750000013999"/>
    <n v="-57340.04"/>
    <n v="-74206.750000013999"/>
    <n v="1"/>
    <n v="0"/>
    <n v="16866.71"/>
    <n v="0"/>
    <n v="-265.72000000000003"/>
    <n v="0"/>
    <n v="0"/>
    <n v="-1.84136E-3"/>
    <x v="27"/>
    <s v="Information Technology"/>
  </r>
  <r>
    <x v="2"/>
    <s v="MSFT UW EQUITY"/>
    <s v="MICROSOFT CORP"/>
    <s v="US5949181045"/>
    <s v="USD"/>
    <s v="Stock"/>
    <n v="5702"/>
    <s v="MSFT"/>
    <s v="LONG"/>
    <n v="2239403.48"/>
    <n v="392.74"/>
    <n v="2239403.48"/>
    <n v="387.58507443600001"/>
    <n v="7.1913989999999997E-2"/>
    <n v="2210010.0944340699"/>
    <n v="2239403.48"/>
    <n v="2210010.0944340699"/>
    <n v="1"/>
    <n v="0"/>
    <n v="29393.385600000001"/>
    <n v="0"/>
    <n v="15052.2"/>
    <n v="0"/>
    <n v="110424.30439999999"/>
    <n v="7.1913989999999997E-2"/>
    <x v="27"/>
    <s v="Information Technology"/>
  </r>
  <r>
    <x v="2"/>
    <s v="MSFT UW EQUITY"/>
    <s v="MICROSOFT CORP"/>
    <s v="US5949181045"/>
    <s v="USD"/>
    <s v="Stock"/>
    <n v="-254"/>
    <s v="MSFT"/>
    <s v="SHORT"/>
    <n v="-99755.96"/>
    <n v="392.74"/>
    <n v="-99755.96"/>
    <n v="399.13479563999999"/>
    <n v="-3.20346E-3"/>
    <n v="-101380.23809256"/>
    <n v="-99755.96"/>
    <n v="-101380.23809256"/>
    <n v="1"/>
    <n v="0"/>
    <n v="1624.2781"/>
    <n v="0"/>
    <n v="-276.64"/>
    <n v="0"/>
    <n v="-6811.7380999999996"/>
    <n v="-3.20346E-3"/>
    <x v="27"/>
    <s v="Information Technology"/>
  </r>
  <r>
    <x v="2"/>
    <s v="NBIX US EQUITY"/>
    <s v="NEUROCRINE BIOSCIENCES INC"/>
    <s v="US64125C1099"/>
    <s v="USD"/>
    <s v="Stock"/>
    <n v="-1173"/>
    <s v="NBIX"/>
    <s v="SHORT"/>
    <n v="-155129.25"/>
    <n v="132.25"/>
    <n v="-155129.25"/>
    <n v="142.96989769800001"/>
    <n v="-4.9816699999999997E-3"/>
    <n v="-167703.68999975399"/>
    <n v="-155129.25"/>
    <n v="-167703.68999975399"/>
    <n v="1"/>
    <n v="0"/>
    <n v="12574.44"/>
    <n v="0"/>
    <n v="0"/>
    <n v="0"/>
    <n v="0"/>
    <n v="-4.9816699999999997E-3"/>
    <x v="27"/>
    <s v="Health Care"/>
  </r>
  <r>
    <x v="2"/>
    <s v="NBIX US EQUITY"/>
    <s v="NEUROCRINE BIOSCIENCES INC"/>
    <s v="US64125C1099"/>
    <s v="USD"/>
    <s v="Stock"/>
    <n v="-91"/>
    <s v="NBIX"/>
    <s v="SHORT"/>
    <n v="-12034.75"/>
    <n v="132.25"/>
    <n v="-12034.75"/>
    <n v="141.960769231"/>
    <n v="-3.8646999999999998E-4"/>
    <n v="-12918.430000021001"/>
    <n v="-12034.75"/>
    <n v="-12918.430000021001"/>
    <n v="1"/>
    <n v="0"/>
    <n v="883.68"/>
    <n v="0"/>
    <n v="0"/>
    <n v="0"/>
    <n v="0"/>
    <n v="-3.8646999999999998E-4"/>
    <x v="27"/>
    <s v="Health Care"/>
  </r>
  <r>
    <x v="2"/>
    <s v="NBIX US EQUITY"/>
    <s v="NEUROCRINE BIOSCIENCES INC"/>
    <s v="US64125C1099"/>
    <s v="USD"/>
    <s v="Stock"/>
    <n v="1264"/>
    <s v="NBIX"/>
    <s v="LONG"/>
    <n v="167164"/>
    <n v="132.25"/>
    <n v="167164"/>
    <n v="111.71877206000001"/>
    <n v="5.3681400000000004E-3"/>
    <n v="141212.52788384"/>
    <n v="167164"/>
    <n v="141212.52788384"/>
    <n v="1"/>
    <n v="0"/>
    <n v="25951.472099999999"/>
    <n v="0"/>
    <n v="0"/>
    <n v="0"/>
    <n v="-3093.7121000000002"/>
    <n v="5.3681400000000004E-3"/>
    <x v="27"/>
    <s v="Health Care"/>
  </r>
  <r>
    <x v="2"/>
    <s v="NOW US EQUITY"/>
    <s v="SERVICENOW INC"/>
    <s v="US81762P1021"/>
    <s v="USD"/>
    <s v="Stock"/>
    <n v="-80"/>
    <s v="NOW"/>
    <s v="SHORT"/>
    <n v="-8640.7999999999993"/>
    <n v="108.01"/>
    <n v="-8640.7999999999993"/>
    <n v="188.33250000000001"/>
    <n v="-2.7747999999999998E-4"/>
    <n v="-15066.6"/>
    <n v="-8640.7999999999993"/>
    <n v="-15066.6"/>
    <n v="1"/>
    <n v="0"/>
    <n v="6425.8"/>
    <n v="0"/>
    <n v="0"/>
    <n v="0"/>
    <n v="0"/>
    <n v="-2.7747999999999998E-4"/>
    <x v="27"/>
    <s v="Information Technology"/>
  </r>
  <r>
    <x v="2"/>
    <s v="NOW US EQUITY"/>
    <s v="SERVICENOW INC"/>
    <s v="US81762P1021"/>
    <s v="USD"/>
    <s v="Stock"/>
    <n v="1105"/>
    <s v="NOW"/>
    <s v="LONG"/>
    <n v="119351.05"/>
    <n v="108.01"/>
    <n v="119351.05"/>
    <n v="169.711465006"/>
    <n v="3.83272E-3"/>
    <n v="187531.16883163"/>
    <n v="119351.05"/>
    <n v="187531.16883163"/>
    <n v="1"/>
    <n v="0"/>
    <n v="-68180.118799999997"/>
    <n v="0"/>
    <n v="0"/>
    <n v="0"/>
    <n v="31798.068800000001"/>
    <n v="3.83272E-3"/>
    <x v="27"/>
    <s v="Information Technology"/>
  </r>
  <r>
    <x v="2"/>
    <s v="NOW US EQUITY"/>
    <s v="SERVICENOW INC"/>
    <s v="US81762P1021"/>
    <s v="USD"/>
    <s v="Stock"/>
    <n v="-1025"/>
    <s v="NOW"/>
    <s v="SHORT"/>
    <n v="-110710.25"/>
    <n v="108.01"/>
    <n v="-110710.25"/>
    <n v="100.576498339"/>
    <n v="-3.5552399999999999E-3"/>
    <n v="-103090.91079747499"/>
    <n v="-110710.25"/>
    <n v="-103090.91079747499"/>
    <n v="1"/>
    <n v="0"/>
    <n v="-7619.3392000000003"/>
    <n v="0"/>
    <n v="0"/>
    <n v="0"/>
    <n v="-27633.870800000001"/>
    <n v="-3.5552399999999999E-3"/>
    <x v="27"/>
    <s v="Information Technology"/>
  </r>
  <r>
    <x v="2"/>
    <s v="NVDA US EQUITY"/>
    <s v="NVIDIA CORP"/>
    <s v="US67066G1040"/>
    <s v="USD"/>
    <s v="Stock"/>
    <n v="-402"/>
    <s v="NVDA"/>
    <s v="SHORT"/>
    <n v="-71230.38"/>
    <n v="177.19"/>
    <n v="-71230.38"/>
    <n v="190.648208955"/>
    <n v="-2.2874200000000001E-3"/>
    <n v="-76640.579999909998"/>
    <n v="-71230.38"/>
    <n v="-76640.579999909998"/>
    <n v="1"/>
    <n v="0"/>
    <n v="5410.2"/>
    <n v="0"/>
    <n v="0"/>
    <n v="0"/>
    <n v="0"/>
    <n v="-2.2874200000000001E-3"/>
    <x v="27"/>
    <s v="Information Technology"/>
  </r>
  <r>
    <x v="2"/>
    <s v="NVDA US EQUITY"/>
    <s v="NVIDIA CORP"/>
    <s v="US67066G1040"/>
    <s v="USD"/>
    <s v="Stock"/>
    <n v="271"/>
    <s v="NVDA"/>
    <s v="LONG"/>
    <n v="48018.49"/>
    <n v="177.19"/>
    <n v="48018.49"/>
    <n v="171.59550143300001"/>
    <n v="1.5420200000000001E-3"/>
    <n v="46502.380888343003"/>
    <n v="48018.49"/>
    <n v="46502.380888343003"/>
    <n v="1"/>
    <n v="0"/>
    <n v="1516.1090999999999"/>
    <n v="0"/>
    <n v="0"/>
    <n v="0"/>
    <n v="6565.3409000000001"/>
    <n v="1.5420200000000001E-3"/>
    <x v="27"/>
    <s v="Information Technology"/>
  </r>
  <r>
    <x v="2"/>
    <s v="NVDA US EQUITY"/>
    <s v="NVIDIA CORP"/>
    <s v="US67066G1040"/>
    <s v="USD"/>
    <s v="Stock"/>
    <n v="9597"/>
    <s v="NVDA"/>
    <s v="LONG"/>
    <n v="1700492.43"/>
    <n v="177.19"/>
    <n v="1700492.43"/>
    <n v="117.06019220100001"/>
    <n v="5.4607940000000001E-2"/>
    <n v="1123426.6645529901"/>
    <n v="1700492.43"/>
    <n v="1123426.6645529901"/>
    <n v="1"/>
    <n v="0"/>
    <n v="577065.76540000003"/>
    <n v="0"/>
    <n v="178.43"/>
    <n v="0"/>
    <n v="37088.864600000001"/>
    <n v="5.4607940000000001E-2"/>
    <x v="27"/>
    <s v="Information Technology"/>
  </r>
  <r>
    <x v="2"/>
    <s v="NVDA US EQUITY"/>
    <s v="NVIDIA CORP"/>
    <s v="US67066G1040"/>
    <s v="USD"/>
    <s v="Stock"/>
    <n v="-81"/>
    <s v="NVDA"/>
    <s v="SHORT"/>
    <n v="-14352.39"/>
    <n v="177.19"/>
    <n v="-14352.39"/>
    <n v="170.25308641999999"/>
    <n v="-4.6089999999999998E-4"/>
    <n v="-13790.50000002"/>
    <n v="-14352.39"/>
    <n v="-13790.50000002"/>
    <n v="1"/>
    <n v="0"/>
    <n v="-561.89"/>
    <n v="0"/>
    <n v="0"/>
    <n v="0"/>
    <n v="0"/>
    <n v="-4.6089999999999998E-4"/>
    <x v="27"/>
    <s v="Information Technology"/>
  </r>
  <r>
    <x v="2"/>
    <s v="OC US EQUITY"/>
    <s v="OWENS CORNING"/>
    <s v="US6907421019"/>
    <s v="USD"/>
    <s v="Stock"/>
    <n v="-558"/>
    <s v="OC"/>
    <s v="SHORT"/>
    <n v="-68115.06"/>
    <n v="122.07"/>
    <n v="-68115.06"/>
    <n v="123.339103943"/>
    <n v="-2.1873800000000001E-3"/>
    <n v="-68823.220000193993"/>
    <n v="-68115.06"/>
    <n v="-68823.220000193993"/>
    <n v="1"/>
    <n v="0"/>
    <n v="708.16"/>
    <n v="0"/>
    <n v="0"/>
    <n v="0"/>
    <n v="0"/>
    <n v="-2.1873800000000001E-3"/>
    <x v="27"/>
    <s v="Industrials"/>
  </r>
  <r>
    <x v="2"/>
    <s v="OC US EQUITY"/>
    <s v="OWENS CORNING"/>
    <s v="US6907421019"/>
    <s v="USD"/>
    <s v="Stock"/>
    <n v="558"/>
    <s v="OC"/>
    <s v="LONG"/>
    <n v="68115.06"/>
    <n v="122.07"/>
    <n v="68115.06"/>
    <n v="148.172898148"/>
    <n v="2.1873800000000001E-3"/>
    <n v="82680.477166583994"/>
    <n v="68115.06"/>
    <n v="82680.477166583994"/>
    <n v="1"/>
    <n v="0"/>
    <n v="-14565.4172"/>
    <n v="0"/>
    <n v="1250.8800000000001"/>
    <n v="0"/>
    <n v="-6021.9228000000003"/>
    <n v="2.1873800000000001E-3"/>
    <x v="27"/>
    <s v="Industrials"/>
  </r>
  <r>
    <x v="2"/>
    <s v="OTIS US EQUITY"/>
    <s v="OTIS WORLDWIDE CORP"/>
    <s v="US68902V1070"/>
    <s v="USD"/>
    <s v="Stock"/>
    <n v="-2106"/>
    <s v="OTIS"/>
    <s v="SHORT"/>
    <n v="-194931.36"/>
    <n v="92.56"/>
    <n v="-194931.36"/>
    <n v="89.949401709"/>
    <n v="-6.2598300000000001E-3"/>
    <n v="-189433.43999915401"/>
    <n v="-194931.36"/>
    <n v="-189433.43999915401"/>
    <n v="1"/>
    <n v="0"/>
    <n v="-5497.92"/>
    <n v="0"/>
    <n v="-884.52"/>
    <n v="0"/>
    <n v="0"/>
    <n v="-6.2598300000000001E-3"/>
    <x v="27"/>
    <s v="Industrials"/>
  </r>
  <r>
    <x v="2"/>
    <s v="OTIS US EQUITY"/>
    <s v="OTIS WORLDWIDE CORP"/>
    <s v="US68902V1070"/>
    <s v="USD"/>
    <s v="Stock"/>
    <n v="3926"/>
    <s v="OTIS"/>
    <s v="LONG"/>
    <n v="363390.56"/>
    <n v="92.56"/>
    <n v="363390.56"/>
    <n v="98.691597908000006"/>
    <n v="1.1669570000000001E-2"/>
    <n v="387463.213386808"/>
    <n v="363390.56"/>
    <n v="387463.213386808"/>
    <n v="1"/>
    <n v="0"/>
    <n v="-24072.653399999999"/>
    <n v="0"/>
    <n v="3114.72"/>
    <n v="0"/>
    <n v="-12355.9166"/>
    <n v="1.1669570000000001E-2"/>
    <x v="27"/>
    <s v="Industrials"/>
  </r>
  <r>
    <x v="2"/>
    <s v="PANW US EQUITY"/>
    <s v="PALO ALTO NETWORKS INC"/>
    <s v="US6974351057"/>
    <s v="USD"/>
    <s v="Stock"/>
    <n v="384"/>
    <s v="PANW"/>
    <s v="LONG"/>
    <n v="57185.279999999999"/>
    <n v="148.91999999999999"/>
    <n v="57185.279999999999"/>
    <n v="185.51200520800001"/>
    <n v="1.83639E-3"/>
    <n v="71236.609999872002"/>
    <n v="57185.279999999999"/>
    <n v="71236.609999872002"/>
    <n v="1"/>
    <n v="0"/>
    <n v="-14051.33"/>
    <n v="0"/>
    <n v="0"/>
    <n v="0"/>
    <n v="0"/>
    <n v="1.83639E-3"/>
    <x v="27"/>
    <s v="Information Technology"/>
  </r>
  <r>
    <x v="2"/>
    <s v="PANW US EQUITY"/>
    <s v="PALO ALTO NETWORKS INC"/>
    <s v="US6974351057"/>
    <s v="USD"/>
    <s v="Stock"/>
    <n v="-90"/>
    <s v="PANW"/>
    <s v="SHORT"/>
    <n v="-13402.8"/>
    <n v="148.91999999999999"/>
    <n v="-13402.8"/>
    <n v="202.25044444400001"/>
    <n v="-4.304E-4"/>
    <n v="-18202.539999960001"/>
    <n v="-13402.8"/>
    <n v="-18202.539999960001"/>
    <n v="1"/>
    <n v="0"/>
    <n v="4799.74"/>
    <n v="0"/>
    <n v="0"/>
    <n v="0"/>
    <n v="0"/>
    <n v="-4.304E-4"/>
    <x v="27"/>
    <s v="Information Technology"/>
  </r>
  <r>
    <x v="2"/>
    <s v="PANW US EQUITY"/>
    <s v="PALO ALTO NETWORKS INC"/>
    <s v="US6974351057"/>
    <s v="USD"/>
    <s v="Stock"/>
    <n v="1067"/>
    <s v="PANW"/>
    <s v="LONG"/>
    <n v="158897.64000000001"/>
    <n v="148.91999999999999"/>
    <n v="158897.64000000001"/>
    <n v="185.314007457"/>
    <n v="5.1026800000000001E-3"/>
    <n v="197730.045956619"/>
    <n v="158897.64000000001"/>
    <n v="197730.045956619"/>
    <n v="1"/>
    <n v="0"/>
    <n v="-38832.406000000003"/>
    <n v="0"/>
    <n v="0"/>
    <n v="0"/>
    <n v="265.12599999999998"/>
    <n v="5.1026800000000001E-3"/>
    <x v="27"/>
    <s v="Information Technology"/>
  </r>
  <r>
    <x v="2"/>
    <s v="PH US EQUITY"/>
    <s v="PARKER HANNIFIN CORP"/>
    <s v="US7010941042"/>
    <s v="USD"/>
    <s v="Stock"/>
    <n v="205"/>
    <s v="PH"/>
    <s v="LONG"/>
    <n v="206881.9"/>
    <n v="1009.18"/>
    <n v="206881.9"/>
    <n v="612.63351554099995"/>
    <n v="6.6436000000000004E-3"/>
    <n v="125589.870685905"/>
    <n v="206881.9"/>
    <n v="125589.870685905"/>
    <n v="1"/>
    <n v="0"/>
    <n v="81292.029299999995"/>
    <n v="0"/>
    <n v="1107"/>
    <n v="0"/>
    <n v="21883.080699999999"/>
    <n v="6.6436000000000004E-3"/>
    <x v="27"/>
    <s v="Industrials"/>
  </r>
  <r>
    <x v="2"/>
    <s v="PH US EQUITY"/>
    <s v="PARKER HANNIFIN CORP"/>
    <s v="US7010941042"/>
    <s v="USD"/>
    <s v="Stock"/>
    <n v="61"/>
    <s v="PH"/>
    <s v="LONG"/>
    <n v="61559.98"/>
    <n v="1009.18"/>
    <n v="61559.98"/>
    <n v="866.09977528100001"/>
    <n v="1.9768799999999999E-3"/>
    <n v="52832.086292141001"/>
    <n v="61559.98"/>
    <n v="52832.086292141001"/>
    <n v="1"/>
    <n v="0"/>
    <n v="8727.8937000000005"/>
    <n v="0"/>
    <n v="109.8"/>
    <n v="0"/>
    <n v="-522.3537"/>
    <n v="1.9768799999999999E-3"/>
    <x v="27"/>
    <s v="Industrials"/>
  </r>
  <r>
    <x v="2"/>
    <s v="PLD US EQUITY"/>
    <s v="PROLOGIS INC"/>
    <s v="US74340W1036"/>
    <s v="USD"/>
    <s v="Stock"/>
    <n v="940"/>
    <s v="PLD"/>
    <s v="LONG"/>
    <n v="134015.79999999999"/>
    <n v="142.57"/>
    <n v="134015.79999999999"/>
    <n v="108.683998665"/>
    <n v="4.30365E-3"/>
    <n v="102162.9587451"/>
    <n v="134015.79999999999"/>
    <n v="102162.9587451"/>
    <n v="1"/>
    <n v="0"/>
    <n v="31852.8413"/>
    <n v="0"/>
    <n v="1898.8"/>
    <n v="0"/>
    <n v="1011.9186999999999"/>
    <n v="4.30365E-3"/>
    <x v="27"/>
    <s v="Real Estate"/>
  </r>
  <r>
    <x v="2"/>
    <s v="PLD US EQUITY"/>
    <s v="PROLOGIS INC"/>
    <s v="US74340W1036"/>
    <s v="USD"/>
    <s v="Stock"/>
    <n v="931"/>
    <s v="PLD"/>
    <s v="LONG"/>
    <n v="132732.67000000001"/>
    <n v="142.57"/>
    <n v="132732.67000000001"/>
    <n v="127.885800215"/>
    <n v="4.2624500000000001E-3"/>
    <n v="119061.680000165"/>
    <n v="132732.67000000001"/>
    <n v="119061.680000165"/>
    <n v="1"/>
    <n v="0"/>
    <n v="13670.99"/>
    <n v="0"/>
    <n v="0"/>
    <n v="0"/>
    <n v="0"/>
    <n v="4.2624500000000001E-3"/>
    <x v="27"/>
    <s v="Real Estate"/>
  </r>
  <r>
    <x v="2"/>
    <s v="PNR US EQUITY"/>
    <s v="PENTAIR PLC"/>
    <s v="IE00BLS09M33"/>
    <s v="USD"/>
    <s v="Stock"/>
    <n v="1593"/>
    <s v="PNR"/>
    <s v="LONG"/>
    <n v="158009.67000000001"/>
    <n v="99.19"/>
    <n v="158009.67000000001"/>
    <n v="103.564996861"/>
    <n v="5.0741700000000002E-3"/>
    <n v="164979.039999573"/>
    <n v="158009.67000000001"/>
    <n v="164979.039999573"/>
    <n v="1"/>
    <n v="0"/>
    <n v="-6969.37"/>
    <n v="0"/>
    <n v="430.11"/>
    <n v="0"/>
    <n v="0"/>
    <n v="5.0741700000000002E-3"/>
    <x v="27"/>
    <s v="Industrials"/>
  </r>
  <r>
    <x v="2"/>
    <s v="Q US EQUITY"/>
    <s v="QNITY ELECTRONICS INC"/>
    <s v="US74743L1008"/>
    <s v="USD"/>
    <s v="Stock"/>
    <n v="-1163"/>
    <s v="Q"/>
    <s v="SHORT"/>
    <n v="-147421.88"/>
    <n v="126.76"/>
    <n v="-147421.88"/>
    <n v="98.312699914000007"/>
    <n v="-4.7341600000000003E-3"/>
    <n v="-114337.669999982"/>
    <n v="-147421.88"/>
    <n v="-114337.669999982"/>
    <n v="1"/>
    <n v="0"/>
    <n v="-33084.21"/>
    <n v="0"/>
    <n v="-93.04"/>
    <n v="0"/>
    <n v="0"/>
    <n v="-4.7341600000000003E-3"/>
    <x v="27"/>
    <s v="Information Technology"/>
  </r>
  <r>
    <x v="2"/>
    <s v="Q US EQUITY"/>
    <s v="QNITY ELECTRONICS INC"/>
    <s v="US74743L1008"/>
    <s v="USD"/>
    <s v="Stock"/>
    <n v="1163"/>
    <s v="Q"/>
    <s v="LONG"/>
    <n v="147421.88"/>
    <n v="126.76"/>
    <n v="147421.88"/>
    <n v="0"/>
    <n v="4.7341600000000003E-3"/>
    <n v="0"/>
    <n v="147421.88"/>
    <n v="0"/>
    <n v="1"/>
    <n v="0"/>
    <n v="147421.88"/>
    <n v="0"/>
    <n v="93.04"/>
    <n v="0"/>
    <n v="0"/>
    <n v="4.7341600000000003E-3"/>
    <x v="27"/>
    <s v="Information Technology"/>
  </r>
  <r>
    <x v="2"/>
    <s v="RIVN US EQUITY"/>
    <s v="RIVIAN AUTOMOTIVE INC-A"/>
    <s v="US76954A1034"/>
    <s v="USD"/>
    <s v="Stock"/>
    <n v="12137"/>
    <s v="RIVN"/>
    <s v="LONG"/>
    <n v="186060.21"/>
    <n v="15.33"/>
    <n v="186060.21"/>
    <n v="12.705599907"/>
    <n v="5.9749499999999997E-3"/>
    <n v="154207.86607125899"/>
    <n v="186060.21"/>
    <n v="154207.86607125899"/>
    <n v="1"/>
    <n v="0"/>
    <n v="31852.3439"/>
    <n v="0"/>
    <n v="0"/>
    <n v="0"/>
    <n v="-152.51390000000001"/>
    <n v="5.9749499999999997E-3"/>
    <x v="27"/>
    <s v="Consumer Discretionary"/>
  </r>
  <r>
    <x v="2"/>
    <s v="ROK US EQUITY"/>
    <s v="ROCKWELL AUTOMATION INC"/>
    <s v="US7739031091"/>
    <s v="USD"/>
    <s v="Stock"/>
    <n v="469"/>
    <s v="ROK"/>
    <s v="LONG"/>
    <n v="191094.05"/>
    <n v="407.45"/>
    <n v="191094.05"/>
    <n v="390.97530916800002"/>
    <n v="6.1366099999999998E-3"/>
    <n v="183367.41999979201"/>
    <n v="191094.05"/>
    <n v="183367.41999979201"/>
    <n v="1"/>
    <n v="0"/>
    <n v="7726.63"/>
    <n v="0"/>
    <n v="647.22"/>
    <n v="0"/>
    <n v="0"/>
    <n v="6.1366099999999998E-3"/>
    <x v="27"/>
    <s v="Industrials"/>
  </r>
  <r>
    <x v="2"/>
    <s v="RPRX US EQUITY"/>
    <s v="ROYALTY PHARMA PLC- CL A"/>
    <s v="GB00BMVP7Y09"/>
    <s v="USD"/>
    <s v="Stock"/>
    <n v="3700"/>
    <s v="RPRX"/>
    <s v="LONG"/>
    <n v="170977"/>
    <n v="46.21"/>
    <n v="170977"/>
    <n v="44.739699999999999"/>
    <n v="5.4905900000000001E-3"/>
    <n v="165536.89000000001"/>
    <n v="170977"/>
    <n v="165536.89000000001"/>
    <n v="1"/>
    <n v="0"/>
    <n v="5440.11"/>
    <n v="0"/>
    <n v="869.5"/>
    <n v="0"/>
    <n v="0"/>
    <n v="5.4905900000000001E-3"/>
    <x v="27"/>
    <s v="Health Care"/>
  </r>
  <r>
    <x v="2"/>
    <s v="RSG US EQUITY"/>
    <s v="REPUBLIC SERVICES INC"/>
    <s v="US7607591002"/>
    <s v="USD"/>
    <s v="Stock"/>
    <n v="838"/>
    <s v="RSG"/>
    <s v="LONG"/>
    <n v="191902"/>
    <n v="229"/>
    <n v="191902"/>
    <n v="232.27329624500001"/>
    <n v="6.1625500000000001E-3"/>
    <n v="194645.02225330999"/>
    <n v="191902"/>
    <n v="194645.02225330999"/>
    <n v="1"/>
    <n v="0"/>
    <n v="-2743.0223000000001"/>
    <n v="0"/>
    <n v="1443.06"/>
    <n v="0"/>
    <n v="2374.0823"/>
    <n v="6.1625500000000001E-3"/>
    <x v="27"/>
    <s v="Industrials"/>
  </r>
  <r>
    <x v="2"/>
    <s v="SOLV US EQUITY"/>
    <s v="SOLVENTUM CORP"/>
    <s v="US83444M1018"/>
    <s v="USD"/>
    <s v="Stock"/>
    <n v="2100"/>
    <s v="SOLV"/>
    <s v="LONG"/>
    <n v="155820"/>
    <n v="74.2"/>
    <n v="155820"/>
    <n v="77.796999999999997"/>
    <n v="5.0038499999999998E-3"/>
    <n v="163373.70000000001"/>
    <n v="155820"/>
    <n v="163373.70000000001"/>
    <n v="1"/>
    <n v="0"/>
    <n v="-7553.7"/>
    <n v="0"/>
    <n v="0"/>
    <n v="0"/>
    <n v="0"/>
    <n v="5.0038499999999998E-3"/>
    <x v="27"/>
    <s v="Health Care"/>
  </r>
  <r>
    <x v="2"/>
    <s v="STLD US EQUITY"/>
    <s v="STEEL DYNAMICS INC"/>
    <s v="US8581191009"/>
    <s v="USD"/>
    <s v="Stock"/>
    <n v="-822"/>
    <s v="STLD"/>
    <s v="SHORT"/>
    <n v="-158752.85999999999"/>
    <n v="193.13"/>
    <n v="-158752.85999999999"/>
    <n v="167.06465936699999"/>
    <n v="-5.0980299999999999E-3"/>
    <n v="-137327.149999674"/>
    <n v="-158752.85999999999"/>
    <n v="-137327.149999674"/>
    <n v="1"/>
    <n v="0"/>
    <n v="-21425.71"/>
    <n v="0"/>
    <n v="-411"/>
    <n v="0"/>
    <n v="0"/>
    <n v="-5.0980299999999999E-3"/>
    <x v="27"/>
    <s v="Materials"/>
  </r>
  <r>
    <x v="2"/>
    <s v="STLD US EQUITY"/>
    <s v="STEEL DYNAMICS INC"/>
    <s v="US8581191009"/>
    <s v="USD"/>
    <s v="Stock"/>
    <n v="1843"/>
    <s v="STLD"/>
    <s v="LONG"/>
    <n v="355938.59"/>
    <n v="193.13"/>
    <n v="355938.59"/>
    <n v="124.41820683"/>
    <n v="1.1430259999999999E-2"/>
    <n v="229302.75518769"/>
    <n v="355938.59"/>
    <n v="229302.75518769"/>
    <n v="1"/>
    <n v="0"/>
    <n v="126635.8348"/>
    <n v="0"/>
    <n v="2595.5"/>
    <n v="0"/>
    <n v="3254.5252"/>
    <n v="1.1430259999999999E-2"/>
    <x v="27"/>
    <s v="Materials"/>
  </r>
  <r>
    <x v="2"/>
    <s v="SYK US EQUITY"/>
    <s v="STRYKER CORP"/>
    <s v="US8636671013"/>
    <s v="USD"/>
    <s v="Stock"/>
    <n v="228"/>
    <s v="SYK"/>
    <s v="LONG"/>
    <n v="88340.88"/>
    <n v="387.46"/>
    <n v="88340.88"/>
    <n v="352.70109649099999"/>
    <n v="2.8368899999999999E-3"/>
    <n v="80415.849999947997"/>
    <n v="88340.88"/>
    <n v="80415.849999947997"/>
    <n v="1"/>
    <n v="0"/>
    <n v="7925.03"/>
    <n v="0"/>
    <n v="200.64"/>
    <n v="0"/>
    <n v="0"/>
    <n v="2.8368899999999999E-3"/>
    <x v="27"/>
    <s v="Health Care"/>
  </r>
  <r>
    <x v="2"/>
    <s v="SYK US EQUITY"/>
    <s v="STRYKER CORP"/>
    <s v="US8636671013"/>
    <s v="USD"/>
    <s v="Stock"/>
    <n v="473"/>
    <s v="SYK"/>
    <s v="LONG"/>
    <n v="183268.58"/>
    <n v="387.46"/>
    <n v="183268.58"/>
    <n v="362.71621955099999"/>
    <n v="5.8853100000000004E-3"/>
    <n v="171564.77184762299"/>
    <n v="183268.58"/>
    <n v="171564.77184762299"/>
    <n v="1"/>
    <n v="0"/>
    <n v="11703.808199999999"/>
    <n v="0"/>
    <n v="1179.8"/>
    <n v="0"/>
    <n v="5806.4417999999996"/>
    <n v="5.8853100000000004E-3"/>
    <x v="27"/>
    <s v="Health Care"/>
  </r>
  <r>
    <x v="2"/>
    <s v="SYY US EQUITY"/>
    <s v="SYSCO CORP"/>
    <s v="US8718291078"/>
    <s v="USD"/>
    <s v="Stock"/>
    <n v="2395"/>
    <s v="SYY"/>
    <s v="LONG"/>
    <n v="218328.2"/>
    <n v="91.16"/>
    <n v="218328.2"/>
    <n v="73.555980946000005"/>
    <n v="7.0111799999999997E-3"/>
    <n v="176166.57436567001"/>
    <n v="218328.2"/>
    <n v="176166.57436567001"/>
    <n v="1"/>
    <n v="0"/>
    <n v="42161.625599999999"/>
    <n v="0"/>
    <n v="3714.66"/>
    <n v="0"/>
    <n v="-779.91560000000004"/>
    <n v="7.0111799999999997E-3"/>
    <x v="27"/>
    <s v="Consumer Staples"/>
  </r>
  <r>
    <x v="2"/>
    <s v="TT US EQUITY"/>
    <s v="TRANE TECHNOLOGIES PLC"/>
    <s v="IE00BK9ZQ967"/>
    <s v="USD"/>
    <s v="Stock"/>
    <n v="501"/>
    <s v="TT"/>
    <s v="LONG"/>
    <n v="231622.32"/>
    <n v="462.32"/>
    <n v="231622.32"/>
    <n v="453.06880239499998"/>
    <n v="7.4380899999999996E-3"/>
    <n v="226987.46999989499"/>
    <n v="231622.32"/>
    <n v="226987.46999989499"/>
    <n v="1"/>
    <n v="0"/>
    <n v="4634.8500000000004"/>
    <n v="0"/>
    <n v="0"/>
    <n v="0"/>
    <n v="0"/>
    <n v="7.4380899999999996E-3"/>
    <x v="27"/>
    <s v="Industrials"/>
  </r>
  <r>
    <x v="2"/>
    <s v="TXN US EQUITY"/>
    <s v="TEXAS INSTRUMENTS INC"/>
    <s v="US8825081040"/>
    <s v="USD"/>
    <s v="Stock"/>
    <n v="1425"/>
    <s v="TXN"/>
    <s v="LONG"/>
    <n v="302256.75"/>
    <n v="212.11"/>
    <n v="302256.75"/>
    <n v="173.392110788"/>
    <n v="9.7063700000000006E-3"/>
    <n v="247083.75787289999"/>
    <n v="302256.75"/>
    <n v="247083.75787289999"/>
    <n v="1"/>
    <n v="0"/>
    <n v="55172.992100000003"/>
    <n v="0"/>
    <n v="5985"/>
    <n v="0"/>
    <n v="6172.1579000000002"/>
    <n v="9.7063700000000006E-3"/>
    <x v="27"/>
    <s v="Information Technology"/>
  </r>
  <r>
    <x v="2"/>
    <s v="TXN US EQUITY"/>
    <s v="TEXAS INSTRUMENTS INC"/>
    <s v="US8825081040"/>
    <s v="USD"/>
    <s v="Stock"/>
    <n v="-106"/>
    <s v="TXN"/>
    <s v="SHORT"/>
    <n v="-22483.66"/>
    <n v="212.11"/>
    <n v="-22483.66"/>
    <n v="222.643689567"/>
    <n v="-7.2201999999999998E-4"/>
    <n v="-23600.231094102"/>
    <n v="-22483.66"/>
    <n v="-23600.231094102"/>
    <n v="1"/>
    <n v="0"/>
    <n v="1116.5710999999999"/>
    <n v="0"/>
    <n v="815.08"/>
    <n v="0"/>
    <n v="12067.368899999999"/>
    <n v="-7.2201999999999998E-4"/>
    <x v="27"/>
    <s v="Information Technology"/>
  </r>
  <r>
    <x v="2"/>
    <s v="VLTO US EQUITY"/>
    <s v="VERALTO CORP"/>
    <s v="US92338C1036"/>
    <s v="USD"/>
    <s v="Stock"/>
    <n v="835"/>
    <s v="VLTO"/>
    <s v="LONG"/>
    <n v="81354.05"/>
    <n v="97.43"/>
    <n v="81354.05"/>
    <n v="99.746898204000004"/>
    <n v="2.6125200000000001E-3"/>
    <n v="83288.660000339994"/>
    <n v="81354.05"/>
    <n v="83288.660000339994"/>
    <n v="1"/>
    <n v="0"/>
    <n v="-1934.61"/>
    <n v="0"/>
    <n v="108.55"/>
    <n v="0"/>
    <n v="0"/>
    <n v="2.6125200000000001E-3"/>
    <x v="27"/>
    <s v="Industrials"/>
  </r>
  <r>
    <x v="2"/>
    <s v="VLTO US EQUITY"/>
    <s v="VERALTO CORP"/>
    <s v="US92338C1036"/>
    <s v="USD"/>
    <s v="Stock"/>
    <n v="891"/>
    <s v="VLTO"/>
    <s v="LONG"/>
    <n v="86810.13"/>
    <n v="97.43"/>
    <n v="86810.13"/>
    <n v="98.202551098000001"/>
    <n v="2.78773E-3"/>
    <n v="87498.473028317996"/>
    <n v="86810.13"/>
    <n v="87498.473028317996"/>
    <n v="1"/>
    <n v="0"/>
    <n v="-688.34299999999996"/>
    <n v="0"/>
    <n v="309.43"/>
    <n v="0"/>
    <n v="7823.893"/>
    <n v="2.78773E-3"/>
    <x v="27"/>
    <s v="Industrials"/>
  </r>
  <r>
    <x v="2"/>
    <s v="VTR US EQUITY"/>
    <s v="VENTAS INC"/>
    <s v="US92276F1003"/>
    <s v="USD"/>
    <s v="Stock"/>
    <n v="2627"/>
    <s v="VTR"/>
    <s v="LONG"/>
    <n v="226342.32"/>
    <n v="86.16"/>
    <n v="226342.32"/>
    <n v="67.541701560999996"/>
    <n v="7.2685299999999996E-3"/>
    <n v="177432.050000747"/>
    <n v="226342.32"/>
    <n v="177432.050000747"/>
    <n v="1"/>
    <n v="0"/>
    <n v="48910.27"/>
    <n v="0"/>
    <n v="2521.92"/>
    <n v="0"/>
    <n v="0"/>
    <n v="7.2685299999999996E-3"/>
    <x v="27"/>
    <s v="Real Estate"/>
  </r>
  <r>
    <x v="2"/>
    <s v="VTR US EQUITY"/>
    <s v="VENTAS INC"/>
    <s v="US92276F1003"/>
    <s v="USD"/>
    <s v="Stock"/>
    <n v="-2627"/>
    <s v="VTR"/>
    <s v="SHORT"/>
    <n v="-226342.32"/>
    <n v="86.16"/>
    <n v="-226342.32"/>
    <n v="78.516098210999999"/>
    <n v="-7.2685299999999996E-3"/>
    <n v="-206261.79000029701"/>
    <n v="-226342.32"/>
    <n v="-206261.79000029701"/>
    <n v="1"/>
    <n v="0"/>
    <n v="-20080.53"/>
    <n v="0"/>
    <n v="-1260.96"/>
    <n v="0"/>
    <n v="0"/>
    <n v="-7.2685299999999996E-3"/>
    <x v="27"/>
    <s v="Real Estate"/>
  </r>
  <r>
    <x v="2"/>
    <s v="WCN US EQUITY"/>
    <s v="WASTE CONNECTIONS INC"/>
    <s v="CA94106B1013"/>
    <s v="USD"/>
    <s v="Stock"/>
    <n v="1032"/>
    <s v="WCN"/>
    <s v="LONG"/>
    <n v="177638.16"/>
    <n v="172.13"/>
    <n v="177638.16"/>
    <n v="191.87093230100001"/>
    <n v="5.7045000000000004E-3"/>
    <n v="198010.80213463199"/>
    <n v="177638.16"/>
    <n v="198010.80213463199"/>
    <n v="1"/>
    <n v="0"/>
    <n v="-20372.642100000001"/>
    <n v="0"/>
    <n v="1047.48"/>
    <n v="0"/>
    <n v="2308.9721"/>
    <n v="5.7045000000000004E-3"/>
    <x v="27"/>
    <s v="Industrials"/>
  </r>
  <r>
    <x v="2"/>
    <s v="WCN US EQUITY"/>
    <s v="WASTE CONNECTIONS INC"/>
    <s v="CA94106B1013"/>
    <s v="USD"/>
    <s v="Stock"/>
    <n v="49"/>
    <s v="WCN"/>
    <s v="LONG"/>
    <n v="8434.3700000000008"/>
    <n v="172.13"/>
    <n v="8434.3700000000008"/>
    <n v="169.12220166500001"/>
    <n v="2.7085E-4"/>
    <n v="8286.9878815850007"/>
    <n v="8434.3700000000008"/>
    <n v="8286.9878815850007"/>
    <n v="1"/>
    <n v="0"/>
    <n v="147.38210000000001"/>
    <n v="0"/>
    <n v="17.149999999999999"/>
    <n v="0"/>
    <n v="7197.1679000000004"/>
    <n v="2.7085E-4"/>
    <x v="27"/>
    <s v="Industrials"/>
  </r>
  <r>
    <x v="2"/>
    <s v="WDC US EQUITY"/>
    <s v="WESTERN DIGITAL CORP"/>
    <s v="US9581021055"/>
    <s v="USD"/>
    <s v="Stock"/>
    <n v="-579"/>
    <s v="WDC"/>
    <s v="SHORT"/>
    <n v="-161946.29999999999"/>
    <n v="279.7"/>
    <n v="-161946.29999999999"/>
    <n v="100.76720207300001"/>
    <n v="-5.2005799999999998E-3"/>
    <n v="-58344.210000266998"/>
    <n v="-161946.29999999999"/>
    <n v="-58344.210000266998"/>
    <n v="1"/>
    <n v="0"/>
    <n v="-103602.09"/>
    <n v="0"/>
    <n v="0"/>
    <n v="0"/>
    <n v="0"/>
    <n v="-5.2005799999999998E-3"/>
    <x v="27"/>
    <s v="Information Technology"/>
  </r>
  <r>
    <x v="2"/>
    <s v="WDC US EQUITY"/>
    <s v="WESTERN DIGITAL CORP"/>
    <s v="US9581021055"/>
    <s v="USD"/>
    <s v="Stock"/>
    <n v="2279"/>
    <s v="WDC"/>
    <s v="LONG"/>
    <n v="637436.30000000005"/>
    <n v="279.7"/>
    <n v="637436.30000000005"/>
    <n v="79.817801666999998"/>
    <n v="2.0469999999999999E-2"/>
    <n v="181904.769999093"/>
    <n v="637436.30000000005"/>
    <n v="181904.769999093"/>
    <n v="1"/>
    <n v="0"/>
    <n v="455531.53"/>
    <n v="0"/>
    <n v="227.9"/>
    <n v="0"/>
    <n v="0"/>
    <n v="2.0469999999999999E-2"/>
    <x v="27"/>
    <s v="Information Technology"/>
  </r>
  <r>
    <x v="2"/>
    <s v="WDC US EQUITY"/>
    <s v="WESTERN DIGITAL CORP"/>
    <s v="US9581021055"/>
    <s v="USD"/>
    <s v="Stock"/>
    <n v="-891"/>
    <s v="WDC"/>
    <s v="SHORT"/>
    <n v="-249212.7"/>
    <n v="279.7"/>
    <n v="-249212.7"/>
    <n v="185.00465768800001"/>
    <n v="-8.0029699999999999E-3"/>
    <n v="-164839.150000008"/>
    <n v="-249212.7"/>
    <n v="-164839.150000008"/>
    <n v="1"/>
    <n v="0"/>
    <n v="-84373.55"/>
    <n v="0"/>
    <n v="0"/>
    <n v="0"/>
    <n v="0"/>
    <n v="-8.0029699999999999E-3"/>
    <x v="27"/>
    <s v="Information Technology"/>
  </r>
  <r>
    <x v="2"/>
    <s v="WELL US EQUITY"/>
    <s v="WELLTOWER INC"/>
    <s v="US95040Q1040"/>
    <s v="USD"/>
    <s v="Stock"/>
    <n v="1342"/>
    <s v="WELL"/>
    <s v="LONG"/>
    <n v="277955.03999999998"/>
    <n v="207.12"/>
    <n v="277955.03999999998"/>
    <n v="190.00780178799999"/>
    <n v="8.9259700000000001E-3"/>
    <n v="254990.46999949601"/>
    <n v="277955.03999999998"/>
    <n v="254990.46999949601"/>
    <n v="1"/>
    <n v="0"/>
    <n v="22964.57"/>
    <n v="0"/>
    <n v="993.08"/>
    <n v="0"/>
    <n v="0"/>
    <n v="8.9259700000000001E-3"/>
    <x v="27"/>
    <s v="Real Estate"/>
  </r>
  <r>
    <x v="2"/>
    <s v="WM US EQUITY"/>
    <s v="WASTE MANAGEMENT INC"/>
    <s v="US94106L1098"/>
    <s v="USD"/>
    <s v="Stock"/>
    <n v="-770"/>
    <s v="WM"/>
    <s v="SHORT"/>
    <n v="-185446.8"/>
    <n v="240.84"/>
    <n v="-185446.8"/>
    <n v="219.465597403"/>
    <n v="-5.9552600000000004E-3"/>
    <n v="-168988.51000030999"/>
    <n v="-185446.8"/>
    <n v="-168988.51000030999"/>
    <n v="1"/>
    <n v="0"/>
    <n v="-16458.29"/>
    <n v="0"/>
    <n v="0"/>
    <n v="0"/>
    <n v="0"/>
    <n v="-5.9552600000000004E-3"/>
    <x v="27"/>
    <s v="Industrials"/>
  </r>
  <r>
    <x v="2"/>
    <s v="WM US EQUITY"/>
    <s v="WASTE MANAGEMENT INC"/>
    <s v="US94106L1098"/>
    <s v="USD"/>
    <s v="Stock"/>
    <n v="770"/>
    <s v="WM"/>
    <s v="LONG"/>
    <n v="185446.8"/>
    <n v="240.84"/>
    <n v="185446.8"/>
    <n v="224.921506494"/>
    <n v="5.9552600000000004E-3"/>
    <n v="173189.56000038001"/>
    <n v="185446.8"/>
    <n v="173189.56000038001"/>
    <n v="1"/>
    <n v="0"/>
    <n v="12257.24"/>
    <n v="0"/>
    <n v="635.25"/>
    <n v="0"/>
    <n v="0"/>
    <n v="5.9552600000000004E-3"/>
    <x v="27"/>
    <s v="Industrials"/>
  </r>
  <r>
    <x v="2"/>
    <s v="WY US EQUITY"/>
    <s v="WEYERHAEUSER CO"/>
    <s v="US9621661043"/>
    <s v="USD"/>
    <s v="Stock"/>
    <n v="3027"/>
    <s v="WY"/>
    <s v="LONG"/>
    <n v="74252.31"/>
    <n v="24.53"/>
    <n v="74252.31"/>
    <n v="26.807799468999999"/>
    <n v="2.3844700000000001E-3"/>
    <n v="81147.208992663"/>
    <n v="74252.31"/>
    <n v="81147.208992663"/>
    <n v="1"/>
    <n v="0"/>
    <n v="-6894.8990000000003"/>
    <n v="0"/>
    <n v="0"/>
    <n v="0"/>
    <n v="-10419.351000000001"/>
    <n v="2.3844700000000001E-3"/>
    <x v="27"/>
    <s v="Real Estate"/>
  </r>
  <r>
    <x v="2"/>
    <s v="WY US EQUITY"/>
    <s v="WEYERHAEUSER CO"/>
    <s v="US9621661043"/>
    <s v="USD"/>
    <s v="Stock"/>
    <n v="3376"/>
    <s v="WY"/>
    <s v="LONG"/>
    <n v="82813.279999999999"/>
    <n v="24.53"/>
    <n v="82813.279999999999"/>
    <n v="25.216100657999998"/>
    <n v="2.6593799999999998E-3"/>
    <n v="85129.555821407994"/>
    <n v="82813.279999999999"/>
    <n v="85129.555821407994"/>
    <n v="1"/>
    <n v="0"/>
    <n v="-2316.2757999999999"/>
    <n v="0"/>
    <n v="708.96"/>
    <n v="0"/>
    <n v="3202.0958000000001"/>
    <n v="2.6593799999999998E-3"/>
    <x v="27"/>
    <s v="Real Estate"/>
  </r>
  <r>
    <x v="2"/>
    <s v="XYL US EQUITY"/>
    <s v="XYLEM INC"/>
    <s v="US98419M1009"/>
    <s v="USD"/>
    <s v="Stock"/>
    <n v="1272"/>
    <s v="XYL"/>
    <s v="LONG"/>
    <n v="164800.32000000001"/>
    <n v="129.56"/>
    <n v="164800.32000000001"/>
    <n v="125.866090203"/>
    <n v="5.2922300000000002E-3"/>
    <n v="160101.66673821601"/>
    <n v="164800.32000000001"/>
    <n v="160101.66673821601"/>
    <n v="1"/>
    <n v="0"/>
    <n v="4698.6532999999999"/>
    <n v="0"/>
    <n v="1055.76"/>
    <n v="0"/>
    <n v="4005.4167000000002"/>
    <n v="5.2922300000000002E-3"/>
    <x v="27"/>
    <s v="Industrials"/>
  </r>
  <r>
    <x v="2"/>
    <s v="ZM US EQUITY"/>
    <s v="ZOOM COMMUNICATIONS INC"/>
    <s v="US98980L1017"/>
    <s v="USD"/>
    <s v="Stock"/>
    <n v="2045"/>
    <s v="ZM"/>
    <s v="LONG"/>
    <n v="151207.29999999999"/>
    <n v="73.94"/>
    <n v="151207.29999999999"/>
    <n v="79.408097799999993"/>
    <n v="4.85572E-3"/>
    <n v="162389.56000100001"/>
    <n v="151207.29999999999"/>
    <n v="162389.56000100001"/>
    <n v="1"/>
    <n v="0"/>
    <n v="-11182.26"/>
    <n v="0"/>
    <n v="0"/>
    <n v="0"/>
    <n v="0"/>
    <n v="4.85572E-3"/>
    <x v="27"/>
    <s v="Information Technology"/>
  </r>
  <r>
    <x v="2"/>
    <s v="ZS US EQUITY"/>
    <s v="ZSCALER INC"/>
    <s v="US98980G1022"/>
    <s v="USD"/>
    <s v="Stock"/>
    <n v="-615"/>
    <s v="ZS"/>
    <s v="SHORT"/>
    <n v="-90398.85"/>
    <n v="146.99"/>
    <n v="-90398.85"/>
    <n v="166.43800531900001"/>
    <n v="-2.9029799999999999E-3"/>
    <n v="-102359.373271185"/>
    <n v="-90398.85"/>
    <n v="-102359.373271185"/>
    <n v="1"/>
    <n v="0"/>
    <n v="11960.523300000001"/>
    <n v="0"/>
    <n v="0"/>
    <n v="0"/>
    <n v="-8613.7832999999991"/>
    <n v="-2.9029799999999999E-3"/>
    <x v="27"/>
    <s v="Information Technology"/>
  </r>
  <r>
    <x v="2"/>
    <s v="ZS US EQUITY"/>
    <s v="ZSCALER INC"/>
    <s v="US98980G1022"/>
    <s v="USD"/>
    <s v="Stock"/>
    <n v="649"/>
    <s v="ZS"/>
    <s v="LONG"/>
    <n v="95396.51"/>
    <n v="146.99"/>
    <n v="95396.51"/>
    <n v="290.914943134"/>
    <n v="3.06347E-3"/>
    <n v="188803.798093966"/>
    <n v="95396.51"/>
    <n v="188803.798093966"/>
    <n v="1"/>
    <n v="0"/>
    <n v="-93407.288100000005"/>
    <n v="0"/>
    <n v="0"/>
    <n v="0"/>
    <n v="-263.38189999999997"/>
    <n v="3.06347E-3"/>
    <x v="27"/>
    <s v="Information Technology"/>
  </r>
  <r>
    <x v="2"/>
    <s v="ZS US EQUITY"/>
    <s v="ZSCALER INC"/>
    <s v="US98980G1022"/>
    <s v="USD"/>
    <s v="Stock"/>
    <n v="-34"/>
    <s v="ZS"/>
    <s v="SHORT"/>
    <n v="-4997.66"/>
    <n v="146.99"/>
    <n v="-4997.66"/>
    <n v="281.22029411800003"/>
    <n v="-1.6049E-4"/>
    <n v="-9561.4900000119997"/>
    <n v="-4997.66"/>
    <n v="-9561.4900000119997"/>
    <n v="1"/>
    <n v="0"/>
    <n v="4563.83"/>
    <n v="0"/>
    <n v="0"/>
    <n v="0"/>
    <n v="0"/>
    <n v="-1.6049E-4"/>
    <x v="27"/>
    <s v="Information Technology"/>
  </r>
  <r>
    <x v="2"/>
    <s v="BID SJ EQUITY"/>
    <s v="BID CORP LTD"/>
    <s v="ZAE000216537"/>
    <s v="ZAR"/>
    <s v="Stock"/>
    <n v="6611"/>
    <s v="BID"/>
    <s v="LONG"/>
    <n v="2777545.53944223"/>
    <n v="42014"/>
    <n v="174290.98259999999"/>
    <n v="427.520042354"/>
    <n v="5.5970100000000004E-3"/>
    <n v="28263.350000023001"/>
    <n v="174290.98259999999"/>
    <n v="1773.5252125009999"/>
    <n v="6.275E-2"/>
    <n v="0"/>
    <n v="172517.45740000001"/>
    <n v="0"/>
    <n v="0"/>
    <n v="0"/>
    <n v="0"/>
    <n v="5.5970100000000004E-3"/>
    <x v="22"/>
    <s v="Consumer Staples"/>
  </r>
  <r>
    <x v="2"/>
    <s v="CASH HUF"/>
    <s v="HUF CASH BALANCE"/>
    <m/>
    <s v="HUF"/>
    <s v="Cash"/>
    <n v="0"/>
    <s v="CASH HUF"/>
    <s v="OTHER"/>
    <n v="0"/>
    <n v="3.1328319999999999E-3"/>
    <n v="0"/>
    <n v="2.780158E-3"/>
    <n v="0"/>
    <n v="0"/>
    <n v="0"/>
    <n v="0"/>
    <n v="3.1328319999999999E-3"/>
    <n v="0"/>
    <n v="-23881.000499999998"/>
    <n v="-0.35460000000000003"/>
    <n v="0"/>
    <n v="212098.6838"/>
    <n v="6.77"/>
    <n v="0"/>
    <x v="0"/>
    <s v="Cash"/>
  </r>
  <r>
    <x v="3"/>
    <s v="CASH EUR"/>
    <s v="EUR CASH BALANCE"/>
    <m/>
    <s v="EUR"/>
    <s v="Cash"/>
    <n v="-10.36"/>
    <s v="CASH EUR"/>
    <s v="OTHER"/>
    <n v="-10.35997291"/>
    <n v="1.1812"/>
    <n v="-12.2372"/>
    <n v="1.1799075429999999"/>
    <n v="-2.2000000000000001E-7"/>
    <n v="-12.223842145000001"/>
    <n v="0"/>
    <n v="-14.438802342000001"/>
    <n v="1.1812"/>
    <n v="0"/>
    <n v="182.59399999999999"/>
    <n v="-0.53149999999999997"/>
    <n v="0"/>
    <n v="-166887.67290000001"/>
    <n v="-7586.9438"/>
    <n v="0"/>
    <x v="0"/>
    <s v="Cash"/>
  </r>
  <r>
    <x v="3"/>
    <s v="CASH GBP"/>
    <s v="GBP CASH BALANCE"/>
    <m/>
    <s v="GBP"/>
    <s v="Cash"/>
    <n v="0.42"/>
    <s v="CASH GBP"/>
    <s v="OTHER"/>
    <n v="0.41996736000000001"/>
    <n v="1.3482000000000001"/>
    <n v="0.56620000000000004"/>
    <n v="1.349813838"/>
    <n v="1E-8"/>
    <n v="0.56692181200000002"/>
    <n v="0"/>
    <n v="0.76432398700000004"/>
    <n v="1.3482000000000001"/>
    <n v="0"/>
    <n v="-96.049499999999995"/>
    <n v="-72.870199999999997"/>
    <n v="0"/>
    <n v="-80166.317899999995"/>
    <n v="904.82479999999998"/>
    <n v="0"/>
    <x v="0"/>
    <s v="Cash"/>
  </r>
  <r>
    <x v="3"/>
    <s v="CASH INR"/>
    <s v="INR CASH BALANCE"/>
    <m/>
    <s v="INR"/>
    <s v="Cash"/>
    <n v="3252849.1"/>
    <s v="CASH INR"/>
    <s v="OTHER"/>
    <n v="3252849.09934498"/>
    <n v="1.0992E-2"/>
    <n v="35755.317300000002"/>
    <n v="0"/>
    <n v="6.4904999999999997E-4"/>
    <n v="0"/>
    <n v="0"/>
    <n v="0"/>
    <n v="1.0992E-2"/>
    <n v="0"/>
    <n v="0"/>
    <n v="0"/>
    <n v="0"/>
    <n v="0"/>
    <n v="0"/>
    <n v="0"/>
    <x v="0"/>
    <s v="Cash"/>
  </r>
  <r>
    <x v="3"/>
    <s v="CASH INR"/>
    <s v="INR CASH BALANCE"/>
    <m/>
    <s v="INR"/>
    <s v="Cash"/>
    <n v="23254661.539999999"/>
    <s v="CASH INR"/>
    <s v="OTHER"/>
    <n v="23254661.535662301"/>
    <n v="1.0992E-2"/>
    <n v="255615.2396"/>
    <n v="1.0971286E-2"/>
    <n v="4.6400399999999998E-3"/>
    <n v="255133.54258854"/>
    <n v="0"/>
    <n v="2804.4279001330001"/>
    <n v="1.0992E-2"/>
    <n v="0"/>
    <n v="-4966.0962"/>
    <n v="0"/>
    <n v="0"/>
    <n v="49923056.8803"/>
    <n v="-489015.84659999999"/>
    <n v="0"/>
    <x v="0"/>
    <s v="Cash"/>
  </r>
  <r>
    <x v="3"/>
    <s v="CASH USD"/>
    <s v="USD CASH BALANCE"/>
    <m/>
    <s v="USD"/>
    <s v="Cash"/>
    <n v="-313834.13"/>
    <s v="CASH USD"/>
    <s v="OTHER"/>
    <n v="-313834.13"/>
    <n v="1"/>
    <n v="-313834.13"/>
    <n v="0"/>
    <n v="-5.6968499999999998E-3"/>
    <n v="0"/>
    <n v="0"/>
    <n v="0"/>
    <n v="1"/>
    <n v="0"/>
    <n v="0"/>
    <n v="0"/>
    <n v="0"/>
    <n v="0"/>
    <n v="0"/>
    <n v="0"/>
    <x v="0"/>
    <s v="Cash"/>
  </r>
  <r>
    <x v="3"/>
    <s v="CASH USD"/>
    <s v="USD CASH BALANCE"/>
    <m/>
    <s v="USD"/>
    <s v="Cash"/>
    <n v="75768.720700000005"/>
    <s v="CASH USD"/>
    <s v="OTHER"/>
    <n v="75768.720700000005"/>
    <n v="1"/>
    <n v="75768.720700000005"/>
    <n v="1"/>
    <n v="1.37539E-3"/>
    <n v="75768.720700000005"/>
    <n v="0"/>
    <n v="75768.720700000005"/>
    <n v="1"/>
    <n v="0"/>
    <n v="-1E-4"/>
    <n v="1182.92"/>
    <n v="125152.94"/>
    <n v="2422939.7000000002"/>
    <n v="1.6999999999999999E-3"/>
    <n v="0"/>
    <x v="0"/>
    <s v="Cash"/>
  </r>
  <r>
    <x v="3"/>
    <s v="APAT IN EQUITY"/>
    <s v="APL APOLLO TUBES LTD"/>
    <s v="INE702C01027"/>
    <s v="INR"/>
    <s v="Stock"/>
    <n v="49289"/>
    <s v="APAT"/>
    <s v="LONG"/>
    <n v="110141199.399563"/>
    <n v="2234.6"/>
    <n v="1210672.0637999999"/>
    <n v="1522.5010894950001"/>
    <n v="2.1976639999999999E-2"/>
    <n v="75042556.200119004"/>
    <n v="1210672.0637999999"/>
    <n v="824867.77775170899"/>
    <n v="1.0992E-2"/>
    <n v="0"/>
    <n v="385804.28610000003"/>
    <n v="0"/>
    <n v="2318.7651999999998"/>
    <n v="0"/>
    <n v="0"/>
    <n v="2.1976639999999999E-2"/>
    <x v="4"/>
    <s v="Materials"/>
  </r>
  <r>
    <x v="3"/>
    <s v="APTUS IN EQUITY"/>
    <s v="APTUS VALUE HOUSING FINANCE"/>
    <s v="INE852O01025"/>
    <s v="INR"/>
    <s v="Stock"/>
    <n v="398133"/>
    <s v="APTUS"/>
    <s v="LONG"/>
    <n v="97144452.001455605"/>
    <n v="244"/>
    <n v="1067811.8163999999"/>
    <n v="302.08312394299998"/>
    <n v="1.9383379999999999E-2"/>
    <n v="120269260.38479801"/>
    <n v="1067811.8163999999"/>
    <n v="1321999.7101497001"/>
    <n v="1.0992E-2"/>
    <n v="0"/>
    <n v="-254187.89379999999"/>
    <n v="0"/>
    <n v="0"/>
    <n v="0"/>
    <n v="-16916.254199999999"/>
    <n v="1.9383379999999999E-2"/>
    <x v="4"/>
    <s v="Financials"/>
  </r>
  <r>
    <x v="3"/>
    <s v="ARJN IN EQUITY"/>
    <s v="AMRUTANJAN HEALTH CARE LTD"/>
    <s v="INE098F01031"/>
    <s v="INR"/>
    <s v="Stock"/>
    <n v="116091"/>
    <s v="ARJN"/>
    <s v="LONG"/>
    <n v="69277304.248544395"/>
    <n v="596.75"/>
    <n v="761496.12829999998"/>
    <n v="592.42934374000004"/>
    <n v="1.3823E-2"/>
    <n v="68775714.944120303"/>
    <n v="761496.12829999998"/>
    <n v="755982.65866577101"/>
    <n v="1.0992E-2"/>
    <n v="0"/>
    <n v="5513.4696999999996"/>
    <n v="0"/>
    <n v="5534.6875"/>
    <n v="0"/>
    <n v="25527.387500000001"/>
    <n v="1.3823E-2"/>
    <x v="4"/>
    <s v="Health Care"/>
  </r>
  <r>
    <x v="3"/>
    <s v="ASTRA IN EQUITY"/>
    <s v="ASTRAL LTD"/>
    <s v="INE006I01046"/>
    <s v="INR"/>
    <s v="Stock"/>
    <n v="31916"/>
    <s v="ASTRA"/>
    <s v="LONG"/>
    <n v="53232696.397379898"/>
    <n v="1667.9"/>
    <n v="585133.79879999999"/>
    <n v="1334.4995578200001"/>
    <n v="1.06216E-2"/>
    <n v="42591887.887383103"/>
    <n v="585133.79879999999"/>
    <n v="468170.03165811498"/>
    <n v="1.0992E-2"/>
    <n v="0"/>
    <n v="116963.7672"/>
    <n v="0"/>
    <n v="1336.7150999999999"/>
    <n v="0"/>
    <n v="64740.5504"/>
    <n v="1.06216E-2"/>
    <x v="4"/>
    <s v="Industrials"/>
  </r>
  <r>
    <x v="3"/>
    <s v="AVL IN EQUITY"/>
    <s v="ADITYA VISION LTD"/>
    <s v="INE679V01027"/>
    <s v="INR"/>
    <s v="Stock"/>
    <n v="198269"/>
    <s v="AVL"/>
    <s v="LONG"/>
    <n v="95853148.053129494"/>
    <n v="483.45"/>
    <n v="1053617.8034000001"/>
    <n v="435.09715264699997"/>
    <n v="1.9125719999999999E-2"/>
    <n v="86266277.358168006"/>
    <n v="1053617.8034000001"/>
    <n v="948238.92072098295"/>
    <n v="1.0992E-2"/>
    <n v="0"/>
    <n v="105378.8826"/>
    <n v="0"/>
    <n v="2987.3969999999999"/>
    <n v="0"/>
    <n v="31333.2173"/>
    <n v="1.9125719999999999E-2"/>
    <x v="4"/>
    <s v="Consumer Discretionary"/>
  </r>
  <r>
    <x v="3"/>
    <s v="BHARTI IN EQUITY"/>
    <s v="BHARTI AIRTEL LTD"/>
    <s v="INE397D01024"/>
    <s v="INR"/>
    <s v="Stock"/>
    <n v="100821"/>
    <s v="BHARTI"/>
    <s v="LONG"/>
    <n v="189472905.303857"/>
    <n v="1879.3"/>
    <n v="2082686.1751000001"/>
    <n v="1999.839418969"/>
    <n v="3.7805810000000002E-2"/>
    <n v="201625810.05987301"/>
    <n v="2082686.1751000001"/>
    <n v="2216270.90417813"/>
    <n v="1.0992E-2"/>
    <n v="0"/>
    <n v="-133584.7291"/>
    <n v="0"/>
    <n v="0"/>
    <n v="0"/>
    <n v="0"/>
    <n v="3.7805810000000002E-2"/>
    <x v="4"/>
    <s v="Communication Services"/>
  </r>
  <r>
    <x v="3"/>
    <s v="BLACKBUC IN EQUITY"/>
    <s v="ZINKA LOGISTICS SOLUTIONS LT"/>
    <s v="INE0UIZ01018"/>
    <s v="INR"/>
    <s v="Stock"/>
    <n v="246170"/>
    <s v="BLACKBUC"/>
    <s v="LONG"/>
    <n v="143443258.99745199"/>
    <n v="582.70000000000005"/>
    <n v="1576728.3029"/>
    <n v="429.31082015599998"/>
    <n v="2.862145E-2"/>
    <n v="105683444.597802"/>
    <n v="1576728.3029"/>
    <n v="1161672.4230190399"/>
    <n v="1.0992E-2"/>
    <n v="0"/>
    <n v="415055.8799"/>
    <n v="0"/>
    <n v="0"/>
    <n v="0"/>
    <n v="30595.176100000001"/>
    <n v="2.862145E-2"/>
    <x v="4"/>
    <s v="Information Technology"/>
  </r>
  <r>
    <x v="3"/>
    <s v="CIFC IN EQUITY"/>
    <s v="CHOLAMANDALAM INVESTMENT AND"/>
    <s v="INE121A01024"/>
    <s v="INR"/>
    <s v="Stock"/>
    <n v="60197"/>
    <s v="CIFC"/>
    <s v="LONG"/>
    <n v="104188967.60371099"/>
    <n v="1730.8"/>
    <n v="1145245.1318999999"/>
    <n v="1455.4199668910001"/>
    <n v="2.0788979999999999E-2"/>
    <n v="87611915.746937498"/>
    <n v="1145245.1318999999"/>
    <n v="963030.17789033696"/>
    <n v="1.0992E-2"/>
    <n v="0"/>
    <n v="182214.954"/>
    <n v="0"/>
    <n v="1353.6944000000001"/>
    <n v="0"/>
    <n v="62831.722900000001"/>
    <n v="2.0788979999999999E-2"/>
    <x v="4"/>
    <s v="Financials"/>
  </r>
  <r>
    <x v="3"/>
    <s v="DABUR IN EQUITY"/>
    <s v="DABUR INDIA LTD"/>
    <s v="INE016A01026"/>
    <s v="INR"/>
    <s v="Stock"/>
    <n v="100809"/>
    <s v="DABUR"/>
    <s v="LONG"/>
    <n v="52269466.502911203"/>
    <n v="518.5"/>
    <n v="574545.97580000001"/>
    <n v="500.466948296"/>
    <n v="1.04294E-2"/>
    <n v="50451572.590771399"/>
    <n v="574545.97580000001"/>
    <n v="554563.68591776001"/>
    <n v="1.0992E-2"/>
    <n v="0"/>
    <n v="19982.2899"/>
    <n v="0"/>
    <n v="11163.7857"/>
    <n v="0"/>
    <n v="-12264.648999999999"/>
    <n v="1.04294E-2"/>
    <x v="4"/>
    <s v="Consumer Staples"/>
  </r>
  <r>
    <x v="3"/>
    <s v="HDFCB IN EQUITY"/>
    <s v="HDFC BANK LIMITED"/>
    <s v="INE040A01034"/>
    <s v="INR"/>
    <s v="Stock"/>
    <n v="366085"/>
    <s v="HDFCB"/>
    <s v="LONG"/>
    <n v="324991958.75181901"/>
    <n v="887.75"/>
    <n v="3572311.6105999998"/>
    <n v="1317.438839638"/>
    <n v="6.4846130000000002E-2"/>
    <n v="482294597.608877"/>
    <n v="3572311.6105999998"/>
    <n v="5301382.2169167697"/>
    <n v="1.0992E-2"/>
    <n v="0"/>
    <n v="-1729070.6063000001"/>
    <n v="0"/>
    <n v="1944609.0974999999"/>
    <n v="0"/>
    <n v="-50349.610699999997"/>
    <n v="6.4846130000000002E-2"/>
    <x v="4"/>
    <s v="Financials"/>
  </r>
  <r>
    <x v="3"/>
    <s v="HMCL IN EQUITY"/>
    <s v="HERO MOTOCORP LTD"/>
    <s v="INE158A01026"/>
    <s v="INR"/>
    <s v="Stock"/>
    <n v="28970"/>
    <s v="HMCL"/>
    <s v="LONG"/>
    <n v="165418700"/>
    <n v="5710"/>
    <n v="1818282.3504000001"/>
    <n v="3615.6403943740002"/>
    <n v="3.3006239999999999E-2"/>
    <n v="104745102.225014"/>
    <n v="1818282.3504000001"/>
    <n v="1151358.16365736"/>
    <n v="1.0992E-2"/>
    <n v="0"/>
    <n v="666924.18669999996"/>
    <n v="0"/>
    <n v="57076.344700000001"/>
    <n v="0"/>
    <n v="35878.609900000003"/>
    <n v="3.3006239999999999E-2"/>
    <x v="4"/>
    <s v="Consumer Discretionary"/>
  </r>
  <r>
    <x v="3"/>
    <s v="HUVR IN EQUITY"/>
    <s v="HINDUSTAN UNILEVER LTD"/>
    <s v="INE030A01027"/>
    <s v="INR"/>
    <s v="Stock"/>
    <n v="25303"/>
    <s v="HUVR"/>
    <s v="LONG"/>
    <n v="59160944.295851499"/>
    <n v="2338.1"/>
    <n v="650297.09970000002"/>
    <n v="2225.8803469909999"/>
    <n v="1.1804469999999999E-2"/>
    <n v="56321450.419913203"/>
    <n v="650297.09970000002"/>
    <n v="619085.383015687"/>
    <n v="1.0992E-2"/>
    <n v="0"/>
    <n v="31211.716700000001"/>
    <n v="0"/>
    <n v="8496.9809000000005"/>
    <n v="0"/>
    <n v="57712.253599999996"/>
    <n v="1.1804469999999999E-2"/>
    <x v="4"/>
    <s v="Consumer Staples"/>
  </r>
  <r>
    <x v="3"/>
    <s v="ICICIBC IN EQUITY"/>
    <s v="ICICI BANK LTD"/>
    <s v="INE090A01021"/>
    <s v="INR"/>
    <s v="Stock"/>
    <n v="221969"/>
    <s v="ICICIBC"/>
    <s v="LONG"/>
    <n v="306073054.102983"/>
    <n v="1378.9"/>
    <n v="3364355.0107"/>
    <n v="1245.236244291"/>
    <n v="6.1071210000000001E-2"/>
    <n v="276403843.90902799"/>
    <n v="3364355.0107"/>
    <n v="3038231.0522480402"/>
    <n v="1.0992E-2"/>
    <n v="0"/>
    <n v="326123.9584"/>
    <n v="0"/>
    <n v="29330.4702"/>
    <n v="0"/>
    <n v="32379.042700000002"/>
    <n v="6.1071210000000001E-2"/>
    <x v="4"/>
    <s v="Financials"/>
  </r>
  <r>
    <x v="3"/>
    <s v="IIB IN EQUITY"/>
    <s v="INDUSIND BANK LTD"/>
    <s v="INE095A01012"/>
    <s v="INR"/>
    <s v="Stock"/>
    <n v="48265"/>
    <s v="IIB"/>
    <s v="LONG"/>
    <n v="46177538.746360898"/>
    <n v="956.75"/>
    <n v="507583.50589999999"/>
    <n v="684.7"/>
    <n v="9.2138700000000007E-3"/>
    <n v="33047045.5"/>
    <n v="507583.50589999999"/>
    <n v="363253.124136"/>
    <n v="1.0992E-2"/>
    <n v="0"/>
    <n v="144330.3818"/>
    <n v="0"/>
    <n v="0"/>
    <n v="0"/>
    <n v="10348.936799999999"/>
    <n v="9.2138700000000007E-3"/>
    <x v="4"/>
    <s v="Financials"/>
  </r>
  <r>
    <x v="3"/>
    <s v="INFO IN EQUITY"/>
    <s v="INFOSYS LTD"/>
    <s v="INE009A01021"/>
    <s v="INR"/>
    <s v="Stock"/>
    <n v="141727"/>
    <s v="INFO"/>
    <s v="LONG"/>
    <n v="184259272.69832599"/>
    <n v="1300.0999999999999"/>
    <n v="2025377.9254999999"/>
    <n v="1592.4949388780001"/>
    <n v="3.6765529999999998E-2"/>
    <n v="225699530.202362"/>
    <n v="2025377.9254999999"/>
    <n v="2480889.2359843599"/>
    <n v="1.0992E-2"/>
    <n v="0"/>
    <n v="-455511.31050000002"/>
    <n v="0"/>
    <n v="35830.853199999998"/>
    <n v="0"/>
    <n v="-5196.2166999999999"/>
    <n v="3.6765529999999998E-2"/>
    <x v="4"/>
    <s v="Information Technology"/>
  </r>
  <r>
    <x v="3"/>
    <s v="ION IN EQUITY"/>
    <s v="ION EXCHANGE (INDIA) LTD"/>
    <s v="INE570A01022"/>
    <s v="INR"/>
    <s v="Stock"/>
    <n v="71958"/>
    <s v="ION"/>
    <s v="LONG"/>
    <n v="26199907.796579301"/>
    <n v="364.1"/>
    <n v="287989.38650000002"/>
    <n v="478.03261517999999"/>
    <n v="5.22771E-3"/>
    <n v="34398270.923122399"/>
    <n v="287989.38650000002"/>
    <n v="378105.793986962"/>
    <n v="1.0992E-2"/>
    <n v="0"/>
    <n v="-90116.407399999996"/>
    <n v="0"/>
    <n v="1880.6378"/>
    <n v="0"/>
    <n v="-36441.821199999998"/>
    <n v="5.22771E-3"/>
    <x v="4"/>
    <s v="Industrials"/>
  </r>
  <r>
    <x v="3"/>
    <s v="IPRU IN EQUITY"/>
    <s v="ICICI PRUDENTIAL LIFE INSURA"/>
    <s v="INE726G01019"/>
    <s v="INR"/>
    <s v="Stock"/>
    <n v="113932"/>
    <s v="IPRU"/>
    <s v="LONG"/>
    <n v="74568493.995633096"/>
    <n v="654.5"/>
    <n v="819656.88600000006"/>
    <n v="546.93927953299999"/>
    <n v="1.487876E-2"/>
    <n v="62313885.995753698"/>
    <n v="819656.88600000006"/>
    <n v="684954.23486532504"/>
    <n v="1.0992E-2"/>
    <n v="0"/>
    <n v="134702.65119999999"/>
    <n v="0"/>
    <n v="0"/>
    <n v="0"/>
    <n v="13850.534799999999"/>
    <n v="1.487876E-2"/>
    <x v="4"/>
    <s v="Financials"/>
  </r>
  <r>
    <x v="3"/>
    <s v="IXIGO IN EQUITY"/>
    <s v="LE TRAVENUES TECHNOLOGY LTD"/>
    <s v="INE0HV901016"/>
    <s v="INR"/>
    <s v="Stock"/>
    <n v="643569"/>
    <s v="IXIGO"/>
    <s v="LONG"/>
    <n v="109638414.838064"/>
    <n v="170.36"/>
    <n v="1205145.4558999999"/>
    <n v="174.02330299299999"/>
    <n v="2.1876320000000001E-2"/>
    <n v="111996003.083902"/>
    <n v="1205145.4558999999"/>
    <n v="1231060.0658982501"/>
    <n v="1.0992E-2"/>
    <n v="0"/>
    <n v="-25914.61"/>
    <n v="0"/>
    <n v="0"/>
    <n v="0"/>
    <n v="985380.00150000001"/>
    <n v="2.1876320000000001E-2"/>
    <x v="4"/>
    <s v="Consumer Discretionary"/>
  </r>
  <r>
    <x v="3"/>
    <s v="KMB IN EQUITY"/>
    <s v="KOTAK MAHINDRA BANK LTD"/>
    <s v="INE237A01036"/>
    <s v="INR"/>
    <s v="Stock"/>
    <n v="271455"/>
    <s v="KMB"/>
    <s v="LONG"/>
    <n v="112708116.002547"/>
    <n v="415.2"/>
    <n v="1238887.6111000001"/>
    <n v="402.75488876600002"/>
    <n v="2.248882E-2"/>
    <n v="109329828.329974"/>
    <n v="1238887.6111000001"/>
    <n v="1201753.4730030801"/>
    <n v="1.0992E-2"/>
    <n v="0"/>
    <n v="37134.138099999996"/>
    <n v="0"/>
    <n v="0"/>
    <n v="0"/>
    <n v="0"/>
    <n v="2.248882E-2"/>
    <x v="4"/>
    <s v="Financials"/>
  </r>
  <r>
    <x v="3"/>
    <s v="LEMONTRE IN EQUITY"/>
    <s v="LEMON TREE HOTELS LTD"/>
    <s v="INE970X01018"/>
    <s v="INR"/>
    <s v="Stock"/>
    <n v="1244617"/>
    <s v="LEMONTRE"/>
    <s v="LONG"/>
    <n v="141475614.39228499"/>
    <n v="113.67"/>
    <n v="1555099.9534"/>
    <n v="126.95573907399999"/>
    <n v="2.8228840000000002E-2"/>
    <n v="158011271.09906399"/>
    <n v="1555099.9534"/>
    <n v="1736859.89192091"/>
    <n v="1.0992E-2"/>
    <n v="0"/>
    <n v="-181759.93849999999"/>
    <n v="0"/>
    <n v="0"/>
    <n v="0"/>
    <n v="169895.2879"/>
    <n v="2.8228840000000002E-2"/>
    <x v="4"/>
    <s v="Consumer Discretionary"/>
  </r>
  <r>
    <x v="3"/>
    <s v="LODHA IN EQUITY"/>
    <s v="MACROTECH DEVELOPERS LTD"/>
    <s v="INE670K01029"/>
    <s v="INR"/>
    <s v="Stock"/>
    <n v="158095"/>
    <s v="LODHA"/>
    <s v="LONG"/>
    <n v="156237383.75181901"/>
    <n v="988.25"/>
    <n v="1717361.3222000001"/>
    <n v="1089.432257441"/>
    <n v="3.1174279999999999E-2"/>
    <n v="172233792.740134"/>
    <n v="1717361.3222000001"/>
    <n v="1893193.8497995599"/>
    <n v="1.0992E-2"/>
    <n v="0"/>
    <n v="-175832.5276"/>
    <n v="0"/>
    <n v="4625.0240999999996"/>
    <n v="0"/>
    <n v="0"/>
    <n v="3.1174279999999999E-2"/>
    <x v="4"/>
    <s v="Real Estate"/>
  </r>
  <r>
    <x v="3"/>
    <s v="METROBRA IN EQUITY"/>
    <s v="METRO BRANDS LTD"/>
    <s v="INE317I01021"/>
    <s v="INR"/>
    <s v="Stock"/>
    <n v="73303"/>
    <s v="METROBRA"/>
    <s v="LONG"/>
    <n v="77451949.799854398"/>
    <n v="1056.5999999999999"/>
    <n v="851351.83219999995"/>
    <n v="1075.0541545359999"/>
    <n v="1.54541E-2"/>
    <n v="78804694.689952403"/>
    <n v="851351.83219999995"/>
    <n v="866221.20403195696"/>
    <n v="1.0992E-2"/>
    <n v="0"/>
    <n v="-14869.371800000001"/>
    <n v="0"/>
    <n v="4567.3298999999997"/>
    <n v="0"/>
    <n v="3382.2419"/>
    <n v="1.54541E-2"/>
    <x v="4"/>
    <s v="Consumer Discretionary"/>
  </r>
  <r>
    <x v="3"/>
    <s v="MM IN EQUITY"/>
    <s v="MAHINDRA &amp; MAHINDRA LTD"/>
    <s v="INE101A01026"/>
    <s v="INR"/>
    <s v="Stock"/>
    <n v="72397"/>
    <s v="MM"/>
    <s v="LONG"/>
    <n v="245961567.803857"/>
    <n v="3397.4"/>
    <n v="2703609.5532999998"/>
    <n v="2808.3127953550002"/>
    <n v="4.9077080000000002E-2"/>
    <n v="203313421.445315"/>
    <n v="2703609.5532999998"/>
    <n v="2234821.1285269102"/>
    <n v="1.0992E-2"/>
    <n v="0"/>
    <n v="468788.42469999997"/>
    <n v="0"/>
    <n v="19207.645"/>
    <n v="0"/>
    <n v="-8509.3968000000004"/>
    <n v="4.9077080000000002E-2"/>
    <x v="4"/>
    <s v="Consumer Discretionary"/>
  </r>
  <r>
    <x v="3"/>
    <s v="MMFS IN EQUITY"/>
    <s v="MAHINDRA &amp; MAHINDRA FINANCIAL SERVICES"/>
    <s v="INE774D01024"/>
    <s v="INR"/>
    <s v="Stock"/>
    <n v="267662"/>
    <s v="MMFS"/>
    <s v="LONG"/>
    <n v="100185886.599344"/>
    <n v="374.3"/>
    <n v="1101243.2655"/>
    <n v="240.47083885500001"/>
    <n v="1.9990239999999999E-2"/>
    <n v="64364905.669606999"/>
    <n v="1101243.2655"/>
    <n v="707499.04312031996"/>
    <n v="1.0992E-2"/>
    <n v="0"/>
    <n v="393744.22240000003"/>
    <n v="0"/>
    <n v="28401.008699999998"/>
    <n v="0"/>
    <n v="155981.51749999999"/>
    <n v="1.9990239999999999E-2"/>
    <x v="4"/>
    <s v="Financials"/>
  </r>
  <r>
    <x v="3"/>
    <s v="MSIL IN EQUITY"/>
    <s v="MARUTI SUZUKI INDIA LTD"/>
    <s v="INE585B01010"/>
    <s v="INR"/>
    <s v="Stock"/>
    <n v="4991"/>
    <s v="MSIL"/>
    <s v="LONG"/>
    <n v="74151286.999636099"/>
    <n v="14857"/>
    <n v="815070.94669999997"/>
    <n v="12220.383094593"/>
    <n v="1.479552E-2"/>
    <n v="60991932.025113598"/>
    <n v="815070.94669999997"/>
    <n v="670423.31682004896"/>
    <n v="1.0992E-2"/>
    <n v="0"/>
    <n v="144647.6299"/>
    <n v="0"/>
    <n v="8502.8616000000002"/>
    <n v="0"/>
    <n v="52376.061099999999"/>
    <n v="1.479552E-2"/>
    <x v="4"/>
    <s v="Consumer Discretionary"/>
  </r>
  <r>
    <x v="3"/>
    <s v="NUVAMA IN EQUITY"/>
    <s v="NUVAMA WEALTH MANAGEMENT LTD"/>
    <s v="INE531F01023"/>
    <s v="INR"/>
    <s v="Stock"/>
    <n v="45428"/>
    <s v="NUVAMA"/>
    <s v="LONG"/>
    <n v="56553317.203420602"/>
    <n v="1244.9000000000001"/>
    <n v="621634.06270000001"/>
    <n v="1471.0114753"/>
    <n v="1.128417E-2"/>
    <n v="66825109.299928397"/>
    <n v="621634.06270000001"/>
    <n v="734541.60142481304"/>
    <n v="1.0992E-2"/>
    <n v="0"/>
    <n v="-112907.53879999999"/>
    <n v="0"/>
    <n v="0"/>
    <n v="0"/>
    <n v="0"/>
    <n v="1.128417E-2"/>
    <x v="4"/>
    <s v="Financials"/>
  </r>
  <r>
    <x v="3"/>
    <s v="OBER IN EQUITY"/>
    <s v="OBEROI REALTY LTD"/>
    <s v="INE093I01010"/>
    <s v="INR"/>
    <s v="Stock"/>
    <n v="58370"/>
    <s v="OBER"/>
    <s v="LONG"/>
    <n v="88885835.998908296"/>
    <n v="1522.8"/>
    <n v="977033.10930000001"/>
    <n v="1560.4052900459999"/>
    <n v="1.7735520000000001E-2"/>
    <n v="91080856.779984996"/>
    <n v="977033.10930000001"/>
    <n v="1001160.77772559"/>
    <n v="1.0992E-2"/>
    <n v="0"/>
    <n v="-24127.668399999999"/>
    <n v="0"/>
    <n v="4425.0715"/>
    <n v="0"/>
    <n v="33417.453300000001"/>
    <n v="1.7735520000000001E-2"/>
    <x v="4"/>
    <s v="Real Estate"/>
  </r>
  <r>
    <x v="3"/>
    <s v="PHNX IN EQUITY"/>
    <s v="PHOENIX MILLS LTD"/>
    <s v="INE211B01039"/>
    <s v="INR"/>
    <s v="Stock"/>
    <n v="80926"/>
    <s v="PHNX"/>
    <s v="LONG"/>
    <n v="134223863.60080001"/>
    <n v="1658.6"/>
    <n v="1475388.7087000001"/>
    <n v="1606.098337661"/>
    <n v="2.6781889999999999E-2"/>
    <n v="129975114.07355399"/>
    <n v="1475388.7087000001"/>
    <n v="1428686.4538964999"/>
    <n v="1.0992E-2"/>
    <n v="0"/>
    <n v="46702.254800000002"/>
    <n v="0"/>
    <n v="1992.355"/>
    <n v="0"/>
    <n v="12830.9522"/>
    <n v="2.6781889999999999E-2"/>
    <x v="4"/>
    <s v="Real Estate"/>
  </r>
  <r>
    <x v="3"/>
    <s v="POLICYBZ IN EQUITY"/>
    <s v="PB FINTECH LTD"/>
    <s v="INE417T01026"/>
    <s v="INR"/>
    <s v="Stock"/>
    <n v="33903"/>
    <s v="POLICYBZ"/>
    <s v="LONG"/>
    <n v="50230684.798034899"/>
    <n v="1481.6"/>
    <n v="552135.68729999999"/>
    <n v="1580.7021976640001"/>
    <n v="1.00226E-2"/>
    <n v="53590546.607402503"/>
    <n v="552135.68729999999"/>
    <n v="589067.288308569"/>
    <n v="1.0992E-2"/>
    <n v="0"/>
    <n v="-36931.601000000002"/>
    <n v="0"/>
    <n v="0"/>
    <n v="0"/>
    <n v="-9570.0972000000002"/>
    <n v="1.00226E-2"/>
    <x v="4"/>
    <s v="Financials"/>
  </r>
  <r>
    <x v="3"/>
    <s v="POLYCAB IN EQUITY"/>
    <s v="POLYCAB INDIA LTD"/>
    <s v="INE455K01017"/>
    <s v="INR"/>
    <s v="Stock"/>
    <n v="19042"/>
    <s v="POLYCAB"/>
    <s v="LONG"/>
    <n v="163961141.002547"/>
    <n v="8610.5"/>
    <n v="1802260.8618999999"/>
    <n v="5094.1943865399999"/>
    <n v="3.271541E-2"/>
    <n v="97003649.508494601"/>
    <n v="1802260.8618999999"/>
    <n v="1066264.11539737"/>
    <n v="1.0992E-2"/>
    <n v="0"/>
    <n v="735996.74650000001"/>
    <n v="0"/>
    <n v="0"/>
    <n v="0"/>
    <n v="233792.6501"/>
    <n v="3.271541E-2"/>
    <x v="4"/>
    <s v="Industrials"/>
  </r>
  <r>
    <x v="3"/>
    <s v="RBA IN EQUITY"/>
    <s v="RESTAURANT BRANDS ASIA LTD"/>
    <s v="INE07T201019"/>
    <s v="INR"/>
    <s v="Stock"/>
    <n v="814727"/>
    <s v="RBA"/>
    <s v="LONG"/>
    <n v="51775900.846069798"/>
    <n v="63.55"/>
    <n v="569120.70209999999"/>
    <n v="63.93064262"/>
    <n v="1.033092E-2"/>
    <n v="52086020.669864699"/>
    <n v="569120.70209999999"/>
    <n v="572529.53920315299"/>
    <n v="1.0992E-2"/>
    <n v="0"/>
    <n v="-3408.8371000000002"/>
    <n v="0"/>
    <n v="0"/>
    <n v="0"/>
    <n v="0"/>
    <n v="1.033092E-2"/>
    <x v="4"/>
    <s v="Consumer Discretionary"/>
  </r>
  <r>
    <x v="3"/>
    <s v="REDI IN EQUITY"/>
    <s v="REDINGTON LTD"/>
    <s v="INE891D01026"/>
    <s v="INR"/>
    <s v="Stock"/>
    <n v="265899"/>
    <s v="REDI"/>
    <s v="LONG"/>
    <n v="74571374.554221198"/>
    <n v="280.45"/>
    <n v="819688.54909999995"/>
    <n v="234.672400627"/>
    <n v="1.487934E-2"/>
    <n v="62399156.654318601"/>
    <n v="819688.54909999995"/>
    <n v="685891.52994427097"/>
    <n v="1.0992E-2"/>
    <n v="0"/>
    <n v="133797.0191"/>
    <n v="0"/>
    <n v="27191.776600000001"/>
    <n v="0"/>
    <n v="92800.299599999998"/>
    <n v="1.487934E-2"/>
    <x v="4"/>
    <s v="Information Technology"/>
  </r>
  <r>
    <x v="3"/>
    <s v="SAMHI IN EQUITY"/>
    <s v="SAMHI HOTELS LTD"/>
    <s v="INE08U801020"/>
    <s v="INR"/>
    <s v="Stock"/>
    <n v="797900"/>
    <s v="SAMHI"/>
    <s v="LONG"/>
    <n v="129658750"/>
    <n v="162.5"/>
    <n v="1425208.98"/>
    <n v="143.9674895"/>
    <n v="2.5871000000000002E-2"/>
    <n v="114871659.87205"/>
    <n v="1425208.98"/>
    <n v="1262669.2853135699"/>
    <n v="1.0992E-2"/>
    <n v="0"/>
    <n v="162539.69469999999"/>
    <n v="0"/>
    <n v="0"/>
    <n v="0"/>
    <n v="160244.46030000001"/>
    <n v="2.5871000000000002E-2"/>
    <x v="4"/>
    <s v="Consumer Discretionary"/>
  </r>
  <r>
    <x v="3"/>
    <s v="SCTE IN EQUITY"/>
    <s v="SHILCHAR TECHNOLOGIES LTD"/>
    <s v="INE024F01011"/>
    <s v="INR"/>
    <s v="Stock"/>
    <n v="19971"/>
    <s v="SCTE"/>
    <s v="LONG"/>
    <n v="80582984.998180404"/>
    <n v="4035"/>
    <n v="885768.17110000004"/>
    <n v="5537.0505979210002"/>
    <n v="1.607884E-2"/>
    <n v="110580437.49108"/>
    <n v="885768.17110000004"/>
    <n v="1215500.1689019499"/>
    <n v="1.0992E-2"/>
    <n v="0"/>
    <n v="-329731.99780000001"/>
    <n v="0"/>
    <n v="375391.86729999998"/>
    <n v="0"/>
    <n v="-487.58580000000001"/>
    <n v="1.607884E-2"/>
    <x v="4"/>
    <s v="Information Technology"/>
  </r>
  <r>
    <x v="3"/>
    <s v="SKIPPER IN EQUITY"/>
    <s v="SKIPPER LTD"/>
    <s v="INE439E01022"/>
    <s v="INR"/>
    <s v="Stock"/>
    <n v="326716"/>
    <s v="SKIPPER"/>
    <s v="LONG"/>
    <n v="119692406.595705"/>
    <n v="366.35"/>
    <n v="1315658.9332999999"/>
    <n v="402.48654387900001"/>
    <n v="2.3882400000000002E-2"/>
    <n v="131498793.669971"/>
    <n v="1315658.9332999999"/>
    <n v="1445434.7400203201"/>
    <n v="1.0992E-2"/>
    <n v="0"/>
    <n v="-129775.8067"/>
    <n v="0"/>
    <n v="381.23329999999999"/>
    <n v="0"/>
    <n v="40191.489200000004"/>
    <n v="2.3882400000000002E-2"/>
    <x v="4"/>
    <s v="Industrials"/>
  </r>
  <r>
    <x v="3"/>
    <s v="SUBR IN EQUITY"/>
    <s v="SUBROS LTD"/>
    <s v="INE287B01021"/>
    <s v="INR"/>
    <s v="Stock"/>
    <n v="68430"/>
    <s v="SUBR"/>
    <s v="LONG"/>
    <n v="54196559.998180397"/>
    <n v="792"/>
    <n v="595728.58750000002"/>
    <n v="562.1"/>
    <n v="1.0813919999999999E-2"/>
    <n v="38464503"/>
    <n v="595728.58750000002"/>
    <n v="422801.81697599997"/>
    <n v="1.0992E-2"/>
    <n v="0"/>
    <n v="172926.77050000001"/>
    <n v="0"/>
    <n v="2319.0021000000002"/>
    <n v="0"/>
    <n v="214085.9811"/>
    <n v="1.0813919999999999E-2"/>
    <x v="4"/>
    <s v="Consumer Discretionary"/>
  </r>
  <r>
    <x v="3"/>
    <s v="SYNG IN EQUITY"/>
    <s v="SYNGENE INTERNATIONAL LTD"/>
    <s v="INE398R01022"/>
    <s v="INR"/>
    <s v="Stock"/>
    <n v="99035"/>
    <s v="SYNG"/>
    <s v="LONG"/>
    <n v="41812577.001455598"/>
    <n v="422.2"/>
    <n v="459603.84639999998"/>
    <n v="610.18473802200003"/>
    <n v="8.3429300000000001E-3"/>
    <n v="60429645.530008703"/>
    <n v="459603.84639999998"/>
    <n v="664242.663665856"/>
    <n v="1.0992E-2"/>
    <n v="0"/>
    <n v="-204638.8173"/>
    <n v="0"/>
    <n v="1198.1142"/>
    <n v="0"/>
    <n v="-2606.4458"/>
    <n v="8.3429300000000001E-3"/>
    <x v="4"/>
    <s v="Health Care"/>
  </r>
  <r>
    <x v="3"/>
    <s v="TCS IN EQUITY"/>
    <s v="TATA CONSULTANCY SVCS LTD"/>
    <s v="INE467B01029"/>
    <s v="INR"/>
    <s v="Stock"/>
    <n v="45231"/>
    <s v="TCS"/>
    <s v="LONG"/>
    <n v="119292239.401382"/>
    <n v="2637.4"/>
    <n v="1311260.2955"/>
    <n v="3506.2"/>
    <n v="2.380256E-2"/>
    <n v="158588932.19999999"/>
    <n v="1311260.2955"/>
    <n v="1743209.5427424"/>
    <n v="1.0992E-2"/>
    <n v="0"/>
    <n v="-431949.24729999999"/>
    <n v="0"/>
    <n v="17346.760999999999"/>
    <n v="0"/>
    <n v="-7124.0689000000002"/>
    <n v="2.380256E-2"/>
    <x v="4"/>
    <s v="Information Technology"/>
  </r>
  <r>
    <x v="3"/>
    <s v="THELEELA IN EQUITY"/>
    <s v="LEELA PALACES HOTELS &amp; RESOR"/>
    <s v="INE0AQ201015"/>
    <s v="INR"/>
    <s v="Stock"/>
    <n v="119012"/>
    <s v="THELEELA"/>
    <s v="LONG"/>
    <n v="53977892.603711702"/>
    <n v="453.55"/>
    <n v="593324.99549999996"/>
    <n v="421.26686124100002"/>
    <n v="1.077029E-2"/>
    <n v="50135811.690013804"/>
    <n v="593324.99549999996"/>
    <n v="551092.84209663305"/>
    <n v="1.0992E-2"/>
    <n v="0"/>
    <n v="42232.153400000003"/>
    <n v="0"/>
    <n v="0"/>
    <n v="0"/>
    <n v="0"/>
    <n v="1.077029E-2"/>
    <x v="4"/>
    <s v="Consumer Discretionary"/>
  </r>
  <r>
    <x v="3"/>
    <s v="TIPSMUSI IN EQUITY"/>
    <s v="TIPS MUSIC LTD"/>
    <s v="INE716B01029"/>
    <s v="INR"/>
    <s v="Stock"/>
    <n v="111788"/>
    <s v="TIPSMUSI"/>
    <s v="LONG"/>
    <n v="60331983.597161502"/>
    <n v="539.70000000000005"/>
    <n v="663169.16370000003"/>
    <n v="639.36947943200005"/>
    <n v="1.2038129999999999E-2"/>
    <n v="71473835.366744399"/>
    <n v="663169.16370000003"/>
    <n v="785640.39835125499"/>
    <n v="1.0992E-2"/>
    <n v="0"/>
    <n v="-122471.2346"/>
    <n v="0"/>
    <n v="16592.643899999999"/>
    <n v="0"/>
    <n v="-72499.582999999999"/>
    <n v="1.2038129999999999E-2"/>
    <x v="4"/>
    <s v="Communication Services"/>
  </r>
  <r>
    <x v="3"/>
    <s v="UNOMINDA IN EQUITY"/>
    <s v="UNO MINDA LTD"/>
    <s v="INE405E01023"/>
    <s v="INR"/>
    <s v="Stock"/>
    <n v="73499"/>
    <s v="UNOMINDA"/>
    <s v="LONG"/>
    <n v="87353561.499272197"/>
    <n v="1188.5"/>
    <n v="960190.348"/>
    <n v="882.432522619"/>
    <n v="1.7429790000000001E-2"/>
    <n v="64857907.9799738"/>
    <n v="960190.348"/>
    <n v="712918.12451587303"/>
    <n v="1.0992E-2"/>
    <n v="0"/>
    <n v="247272.22349999999"/>
    <n v="0"/>
    <n v="727.11090000000002"/>
    <n v="0"/>
    <n v="119787.73510000001"/>
    <n v="1.7429790000000001E-2"/>
    <x v="4"/>
    <s v="Consumer Discretionary"/>
  </r>
  <r>
    <x v="3"/>
    <s v="UTCEM IN EQUITY"/>
    <s v="ULTRATECH CEMENT LTD"/>
    <s v="INE481G01011"/>
    <s v="INR"/>
    <s v="Stock"/>
    <n v="12012"/>
    <s v="UTCEM"/>
    <s v="LONG"/>
    <n v="152276123.99927199"/>
    <n v="12677"/>
    <n v="1673819.155"/>
    <n v="10734.124917577001"/>
    <n v="3.0383879999999999E-2"/>
    <n v="128938308.50993399"/>
    <n v="1673819.155"/>
    <n v="1417289.8871412"/>
    <n v="1.0992E-2"/>
    <n v="0"/>
    <n v="256529.26790000001"/>
    <n v="0"/>
    <n v="9029.0761000000002"/>
    <n v="0"/>
    <n v="0"/>
    <n v="3.0383879999999999E-2"/>
    <x v="4"/>
    <s v="Materials"/>
  </r>
  <r>
    <x v="3"/>
    <s v="VMART IN EQUITY"/>
    <s v="VMART RETAIL LTD"/>
    <s v="INE665J01013"/>
    <s v="INR"/>
    <s v="Stock"/>
    <n v="184571"/>
    <s v="VMART"/>
    <s v="LONG"/>
    <n v="102215419.796215"/>
    <n v="553.79999999999995"/>
    <n v="1123551.8944000001"/>
    <n v="3073.9460116529999"/>
    <n v="2.0395190000000001E-2"/>
    <n v="567361289.31680501"/>
    <n v="1123551.8944000001"/>
    <n v="6236435.29217033"/>
    <n v="1.0992E-2"/>
    <n v="0"/>
    <n v="-5112883.3976999996"/>
    <n v="0"/>
    <n v="5015794.4305999996"/>
    <n v="0"/>
    <n v="-205040.97870000001"/>
    <n v="2.0395190000000001E-2"/>
    <x v="4"/>
    <s v="Consumer Discretionary"/>
  </r>
  <r>
    <x v="3"/>
    <s v="ETERNAL IN EQUITY"/>
    <s v="ETERNAL LTD"/>
    <s v="INE758T01015"/>
    <s v="INR"/>
    <s v="Stock"/>
    <n v="196462"/>
    <s v="ETERNAL"/>
    <s v="LONG"/>
    <n v="48388590.602256097"/>
    <n v="246.3"/>
    <n v="531887.38789999997"/>
    <n v="209.13070577600001"/>
    <n v="9.6550500000000001E-3"/>
    <n v="41086236.718164504"/>
    <n v="531887.38789999997"/>
    <n v="451619.91400606401"/>
    <n v="1.0992E-2"/>
    <n v="0"/>
    <n v="80267.473899999997"/>
    <n v="0"/>
    <n v="0"/>
    <n v="0"/>
    <n v="270386.87560000003"/>
    <n v="9.6550500000000001E-3"/>
    <x v="4"/>
    <s v="Consumer Discretionary"/>
  </r>
  <r>
    <x v="3"/>
    <s v="HDB US EQUITY"/>
    <s v="HDFC BANK LTD-ADR"/>
    <s v="US40415F1012"/>
    <s v="USD"/>
    <s v="Stock"/>
    <n v="45835"/>
    <s v="HDB"/>
    <s v="LONG"/>
    <n v="1459844.75"/>
    <n v="31.85"/>
    <n v="1459844.75"/>
    <n v="31.089370600999999"/>
    <n v="2.6499729999999999E-2"/>
    <n v="1424981.3014968301"/>
    <n v="1459844.75"/>
    <n v="1424981.3014968301"/>
    <n v="1"/>
    <n v="0"/>
    <n v="34863.448499999999"/>
    <n v="0"/>
    <n v="19746.189999999999"/>
    <n v="0"/>
    <n v="5647.0915000000005"/>
    <n v="2.6499729999999999E-2"/>
    <x v="4"/>
    <s v="Financials"/>
  </r>
  <r>
    <x v="3"/>
    <s v="IBN US EQUITY"/>
    <s v="ICICI BANK LTD-SPON ADR"/>
    <s v="US45104G1040"/>
    <s v="USD"/>
    <s v="Stock"/>
    <n v="7742"/>
    <s v="IBN"/>
    <s v="LONG"/>
    <n v="236208.42"/>
    <n v="30.51"/>
    <n v="236208.42"/>
    <n v="31.154320382000002"/>
    <n v="4.2877599999999998E-3"/>
    <n v="241196.748397444"/>
    <n v="236208.42"/>
    <n v="241196.748397444"/>
    <n v="1"/>
    <n v="0"/>
    <n v="-4988.3284000000003"/>
    <n v="0"/>
    <n v="952.61"/>
    <n v="0"/>
    <n v="-4427.6616000000004"/>
    <n v="4.2877599999999998E-3"/>
    <x v="4"/>
    <s v="Financials"/>
  </r>
  <r>
    <x v="3"/>
    <s v="INFY US EQUITY"/>
    <s v="INFOSYS LTD-SP ADR"/>
    <s v="US4567881085"/>
    <s v="USD"/>
    <s v="Stock"/>
    <n v="6500"/>
    <s v="INFY"/>
    <s v="LONG"/>
    <n v="93860"/>
    <n v="14.44"/>
    <n v="93860"/>
    <n v="17.863600000000002"/>
    <n v="1.7037899999999999E-3"/>
    <n v="116113.4"/>
    <n v="93860"/>
    <n v="116113.4"/>
    <n v="1"/>
    <n v="0"/>
    <n v="-22253.4"/>
    <n v="0"/>
    <n v="0"/>
    <n v="0"/>
    <n v="0"/>
    <n v="1.7037899999999999E-3"/>
    <x v="4"/>
    <s v="Information Technology"/>
  </r>
  <r>
    <x v="3"/>
    <s v="MMYT US EQUITY"/>
    <s v="MAKEMYTRIP LTD"/>
    <s v="MU0295S00016"/>
    <s v="USD"/>
    <s v="Stock"/>
    <n v="10587"/>
    <s v="MMYT"/>
    <s v="LONG"/>
    <n v="597847.89"/>
    <n v="56.47"/>
    <n v="597847.89"/>
    <n v="92.780980095999993"/>
    <n v="1.085239E-2"/>
    <n v="982272.23627635196"/>
    <n v="597847.89"/>
    <n v="982272.23627635196"/>
    <n v="1"/>
    <n v="0"/>
    <n v="-384424.34629999998"/>
    <n v="0"/>
    <n v="0"/>
    <n v="0"/>
    <n v="-2566.7136999999998"/>
    <n v="1.085239E-2"/>
    <x v="4"/>
    <s v="Consumer Discretionary"/>
  </r>
  <r>
    <x v="4"/>
    <m/>
    <m/>
    <m/>
    <m/>
    <m/>
    <m/>
    <m/>
    <m/>
    <m/>
    <m/>
    <m/>
    <m/>
    <m/>
    <m/>
    <m/>
    <m/>
    <m/>
    <m/>
    <m/>
    <m/>
    <m/>
    <m/>
    <m/>
    <m/>
    <x v="42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7">
  <r>
    <x v="0"/>
    <s v="CASH CNY"/>
    <s v="CNY CASH BALANCE"/>
    <m/>
    <s v="CNY"/>
    <s v="Cash"/>
    <n v="0"/>
    <s v="CASH CNY"/>
    <s v="OTHER"/>
    <n v="0"/>
    <n v="0.14573"/>
    <n v="0"/>
    <n v="0.14042792300000001"/>
    <n v="0"/>
    <n v="0"/>
    <n v="0"/>
    <n v="0"/>
    <n v="0.14573"/>
    <n v="0"/>
    <n v="-3497.6291000000001"/>
    <n v="0"/>
    <n v="0"/>
    <n v="194939.24660000001"/>
    <n v="-1553.8424"/>
    <n v="0"/>
    <s v="Cash"/>
    <x v="0"/>
  </r>
  <r>
    <x v="0"/>
    <s v="CASH EUR"/>
    <s v="EUR CASH BALANCE"/>
    <m/>
    <s v="EUR"/>
    <s v="Cash"/>
    <n v="0"/>
    <s v="CASH EUR"/>
    <s v="OTHER"/>
    <n v="0"/>
    <n v="1.1812"/>
    <n v="0"/>
    <n v="1.161488453"/>
    <n v="0"/>
    <n v="0"/>
    <n v="0"/>
    <n v="0"/>
    <n v="1.1812"/>
    <n v="0"/>
    <n v="-771.92250000000001"/>
    <n v="-1.18E-2"/>
    <n v="0"/>
    <n v="58272.765599999999"/>
    <n v="-5088.3981000000003"/>
    <n v="0"/>
    <s v="Cash"/>
    <x v="0"/>
  </r>
  <r>
    <x v="0"/>
    <s v="CASH GBP"/>
    <s v="GBP CASH BALANCE"/>
    <m/>
    <s v="GBP"/>
    <s v="Cash"/>
    <n v="-2397.0300000000002"/>
    <s v="CASH GBP"/>
    <s v="OTHER"/>
    <n v="-2397.02996588"/>
    <n v="1.3482000000000001"/>
    <n v="-3231.6758"/>
    <n v="1.3544670809999999"/>
    <n v="-3.5166E-4"/>
    <n v="-3246.6982271689999"/>
    <n v="0"/>
    <n v="-4377.1985498699996"/>
    <n v="1.3482000000000001"/>
    <n v="0"/>
    <n v="647.13149999999996"/>
    <n v="-18.012"/>
    <n v="0"/>
    <n v="-2129.8863000000001"/>
    <n v="-19284.365600000001"/>
    <n v="0"/>
    <s v="Cash"/>
    <x v="0"/>
  </r>
  <r>
    <x v="0"/>
    <s v="CASH HKD"/>
    <s v="HKD CASH BALANCE"/>
    <m/>
    <s v="HKD"/>
    <s v="Cash"/>
    <n v="-283930.89010000002"/>
    <s v="CASH HKD"/>
    <s v="OTHER"/>
    <n v="-283930.89031450002"/>
    <n v="0.12781999999999999"/>
    <n v="-36292.046399999999"/>
    <n v="0.12796495599999999"/>
    <n v="-3.94919E-3"/>
    <n v="-36333.203858686997"/>
    <n v="0"/>
    <n v="-4644.1101172170002"/>
    <n v="0.12781999999999999"/>
    <n v="0"/>
    <n v="2145.6493"/>
    <n v="0"/>
    <n v="0"/>
    <n v="4369867.4374000002"/>
    <n v="-5186.5438000000004"/>
    <n v="0"/>
    <s v="Cash"/>
    <x v="0"/>
  </r>
  <r>
    <x v="0"/>
    <s v="CASH IDR"/>
    <s v="IDR CASH BALANCE"/>
    <m/>
    <s v="IDR"/>
    <s v="Cash"/>
    <n v="-182573080.13"/>
    <s v="CASH IDR"/>
    <s v="OTHER"/>
    <n v="-182573080.40960199"/>
    <n v="5.9570000000000001E-5"/>
    <n v="-10875.8784"/>
    <n v="5.9871000000000003E-5"/>
    <n v="-1.18348E-3"/>
    <n v="-10930.832880463"/>
    <n v="0"/>
    <n v="-0.65114971499999996"/>
    <n v="5.9570000000000001E-5"/>
    <n v="0"/>
    <n v="1472.8992000000001"/>
    <n v="0"/>
    <n v="0"/>
    <n v="421418.17810000002"/>
    <n v="518.50580000000002"/>
    <n v="0"/>
    <s v="Cash"/>
    <x v="0"/>
  </r>
  <r>
    <x v="0"/>
    <s v="CASH INR"/>
    <s v="INR CASH BALANCE"/>
    <m/>
    <s v="INR"/>
    <s v="Cash"/>
    <n v="0"/>
    <s v="CASH INR"/>
    <s v="OTHER"/>
    <n v="0"/>
    <n v="1.0992E-2"/>
    <n v="0"/>
    <n v="1.1119138000000001E-2"/>
    <n v="0"/>
    <n v="0"/>
    <n v="0"/>
    <n v="0"/>
    <n v="1.0992E-2"/>
    <n v="0"/>
    <n v="26540.6607"/>
    <n v="0"/>
    <n v="0"/>
    <n v="3109812.69"/>
    <n v="-3977.6190000000001"/>
    <n v="0"/>
    <s v="Cash"/>
    <x v="0"/>
  </r>
  <r>
    <x v="0"/>
    <s v="CASH KRW"/>
    <s v="KRW CASH BALANCE"/>
    <m/>
    <s v="KRW"/>
    <s v="Cash"/>
    <n v="4195475"/>
    <s v="CASH KRW"/>
    <s v="OTHER"/>
    <n v="4195475.0179985603"/>
    <n v="6.9450000000000002E-4"/>
    <n v="2913.7574"/>
    <n v="0"/>
    <n v="3.1707000000000003E-4"/>
    <n v="0"/>
    <n v="0"/>
    <n v="0"/>
    <n v="6.9450000000000002E-4"/>
    <n v="0"/>
    <n v="0"/>
    <n v="0"/>
    <n v="0"/>
    <n v="0"/>
    <n v="0"/>
    <n v="0"/>
    <s v="Cash"/>
    <x v="0"/>
  </r>
  <r>
    <x v="0"/>
    <s v="CASH KRW"/>
    <s v="KRW CASH BALANCE"/>
    <m/>
    <s v="KRW"/>
    <s v="Cash"/>
    <n v="-35593315"/>
    <s v="CASH KRW"/>
    <s v="OTHER"/>
    <n v="-35593315.046796203"/>
    <n v="6.9450000000000002E-4"/>
    <n v="-24719.5573"/>
    <n v="6.9945000000000001E-4"/>
    <n v="-2.6898999999999998E-3"/>
    <n v="-24895.744176749999"/>
    <n v="0"/>
    <n v="-17.290094330999999"/>
    <n v="6.9450000000000002E-4"/>
    <n v="0"/>
    <n v="11459.658299999999"/>
    <n v="0"/>
    <n v="0"/>
    <n v="1721123.3038999999"/>
    <n v="4005.8757999999998"/>
    <n v="0"/>
    <s v="Cash"/>
    <x v="0"/>
  </r>
  <r>
    <x v="0"/>
    <s v="CASH MYR"/>
    <s v="MYR CASH BALANCE"/>
    <m/>
    <s v="MYR"/>
    <s v="Cash"/>
    <n v="1191"/>
    <s v="CASH MYR"/>
    <s v="OTHER"/>
    <n v="1191"/>
    <n v="0.25679999999999997"/>
    <n v="305.84879999999998"/>
    <n v="0.236451038"/>
    <n v="3.328E-5"/>
    <n v="281.61318625799998"/>
    <n v="0"/>
    <n v="72.318266230999996"/>
    <n v="0.25679999999999997"/>
    <n v="0"/>
    <n v="-22245.2327"/>
    <n v="0"/>
    <n v="0"/>
    <n v="351847.74310000002"/>
    <n v="-1864.8001999999999"/>
    <n v="0"/>
    <s v="Cash"/>
    <x v="0"/>
  </r>
  <r>
    <x v="0"/>
    <s v="CASH PHP"/>
    <s v="PHP CASH BALANCE"/>
    <m/>
    <s v="PHP"/>
    <s v="Cash"/>
    <n v="0"/>
    <s v="CASH PHP"/>
    <s v="OTHER"/>
    <n v="0"/>
    <n v="1.7342E-2"/>
    <n v="0"/>
    <n v="1.7182902999999999E-2"/>
    <n v="0"/>
    <n v="0"/>
    <n v="0"/>
    <n v="0"/>
    <n v="1.7342E-2"/>
    <n v="0"/>
    <n v="-2847.9874"/>
    <n v="0"/>
    <n v="0"/>
    <n v="552905.07050000003"/>
    <n v="-1688.7764"/>
    <n v="0"/>
    <s v="Cash"/>
    <x v="0"/>
  </r>
  <r>
    <x v="0"/>
    <s v="CASH SGD"/>
    <s v="SGD CASH BALANCE"/>
    <m/>
    <s v="SGD"/>
    <s v="Cash"/>
    <n v="0"/>
    <s v="CASH SGD"/>
    <s v="OTHER"/>
    <n v="0"/>
    <n v="0.79049999999999998"/>
    <n v="0"/>
    <n v="0.77428399800000003"/>
    <n v="0"/>
    <n v="0"/>
    <n v="0"/>
    <n v="0"/>
    <n v="0.79049999999999998"/>
    <n v="0"/>
    <n v="-5219.2088999999996"/>
    <n v="0"/>
    <n v="0"/>
    <n v="309425.32809999998"/>
    <n v="4.6199000000000003"/>
    <n v="0"/>
    <s v="Cash"/>
    <x v="0"/>
  </r>
  <r>
    <x v="0"/>
    <s v="CASH THB"/>
    <s v="THB CASH BALANCE"/>
    <m/>
    <s v="THB"/>
    <s v="Cash"/>
    <n v="-848737.22"/>
    <s v="CASH THB"/>
    <s v="OTHER"/>
    <n v="-848737.21904879995"/>
    <n v="3.2211999999999998E-2"/>
    <n v="-27339.523300000001"/>
    <n v="3.0035599E-2"/>
    <n v="-2.9750000000000002E-3"/>
    <n v="-25492.330796294998"/>
    <n v="0"/>
    <n v="-821.15895961000001"/>
    <n v="3.2211999999999998E-2"/>
    <n v="0"/>
    <n v="-47681.642"/>
    <n v="0"/>
    <n v="0"/>
    <n v="977263.81550000003"/>
    <n v="0"/>
    <n v="0"/>
    <s v="Cash"/>
    <x v="0"/>
  </r>
  <r>
    <x v="0"/>
    <s v="CASH TWD"/>
    <s v="TWD CASH BALANCE"/>
    <m/>
    <s v="TWD"/>
    <s v="Cash"/>
    <n v="0"/>
    <s v="CASH TWD"/>
    <s v="OTHER"/>
    <n v="0"/>
    <n v="3.1926000000000003E-2"/>
    <n v="0"/>
    <n v="3.2510809000000002E-2"/>
    <n v="0"/>
    <n v="0"/>
    <n v="0"/>
    <n v="0"/>
    <n v="3.1926000000000003E-2"/>
    <n v="0"/>
    <n v="47729.228900000002"/>
    <n v="0"/>
    <n v="0"/>
    <n v="3007748.3802"/>
    <n v="3426.8986"/>
    <n v="0"/>
    <s v="Cash"/>
    <x v="0"/>
  </r>
  <r>
    <x v="0"/>
    <s v="CASH USD"/>
    <s v="USD CASH BALANCE"/>
    <m/>
    <s v="USD"/>
    <s v="Cash"/>
    <n v="78169.61"/>
    <s v="CASH USD"/>
    <s v="OTHER"/>
    <n v="78169.61"/>
    <n v="1"/>
    <n v="78169.61"/>
    <n v="0"/>
    <n v="8.5061700000000004E-3"/>
    <n v="0"/>
    <n v="0"/>
    <n v="0"/>
    <n v="1"/>
    <n v="0"/>
    <n v="0"/>
    <n v="0"/>
    <n v="0"/>
    <n v="0"/>
    <n v="0"/>
    <n v="0"/>
    <s v="Cash"/>
    <x v="0"/>
  </r>
  <r>
    <x v="0"/>
    <s v="CASH USD"/>
    <s v="USD CASH BALANCE"/>
    <m/>
    <s v="USD"/>
    <s v="Cash"/>
    <n v="120207.9276"/>
    <s v="CASH USD"/>
    <s v="OTHER"/>
    <n v="120207.9276"/>
    <n v="1"/>
    <n v="120207.9276"/>
    <n v="1"/>
    <n v="1.3080649999999999E-2"/>
    <n v="120207.9276"/>
    <n v="0"/>
    <n v="120207.9276"/>
    <n v="1"/>
    <n v="0"/>
    <n v="0"/>
    <n v="-606.70000000000005"/>
    <n v="104933.91"/>
    <n v="914589.11"/>
    <n v="5.4000000000000003E-3"/>
    <n v="0"/>
    <s v="Cash"/>
    <x v="0"/>
  </r>
  <r>
    <x v="0"/>
    <s v="CASH VND"/>
    <s v="VND CASH BALANCE"/>
    <m/>
    <s v="VND"/>
    <s v="Cash"/>
    <n v="1.4746999999999999"/>
    <s v="CASH VND"/>
    <s v="OTHER"/>
    <n v="2.6057952900000001"/>
    <n v="3.8376E-5"/>
    <n v="1E-4"/>
    <n v="3.8278000000000002E-5"/>
    <n v="0"/>
    <n v="5.6449000000000001E-5"/>
    <n v="0"/>
    <n v="2.0000000000000001E-9"/>
    <n v="3.8376E-5"/>
    <n v="0"/>
    <n v="119.68940000000001"/>
    <n v="0"/>
    <n v="0"/>
    <n v="200662.8585"/>
    <n v="-59.971299999999999"/>
    <n v="0"/>
    <s v="Cash"/>
    <x v="0"/>
  </r>
  <r>
    <x v="0"/>
    <s v="300308 CH EQUITY"/>
    <s v="ZHONGJI INNOLIGHT CO LTD-A"/>
    <s v="CNE100001CY9"/>
    <s v="CNY"/>
    <s v="Stock"/>
    <n v="900"/>
    <n v="300308"/>
    <s v="LONG"/>
    <n v="480600"/>
    <n v="534"/>
    <n v="70037.838000000003"/>
    <n v="514.39657779300001"/>
    <n v="7.6213000000000001E-3"/>
    <n v="462956.92001369997"/>
    <n v="70037.838000000003"/>
    <n v="67466.711953596998"/>
    <n v="0.14573"/>
    <n v="0"/>
    <n v="2571.1260000000002"/>
    <n v="0"/>
    <n v="0"/>
    <n v="0"/>
    <n v="1876.6265000000001"/>
    <n v="7.6213000000000001E-3"/>
    <s v="China"/>
    <x v="1"/>
  </r>
  <r>
    <x v="0"/>
    <s v="ANTO LN EQUITY"/>
    <s v="ANTOFAGASTA PLC"/>
    <s v="GB0000456144"/>
    <s v="GBP"/>
    <s v="Stock"/>
    <n v="1965"/>
    <s v="ANTO"/>
    <s v="LONG"/>
    <n v="83866.199970329995"/>
    <n v="4268"/>
    <n v="113068.4108"/>
    <n v="603.03836647100002"/>
    <n v="1.230375E-2"/>
    <n v="11849.703901155"/>
    <n v="113068.4108"/>
    <n v="15975.770799537"/>
    <n v="1.3482000000000001"/>
    <n v="0"/>
    <n v="97092.64"/>
    <n v="0"/>
    <n v="841.14200000000005"/>
    <n v="0"/>
    <n v="153264.443"/>
    <n v="1.230375E-2"/>
    <s v="Chile"/>
    <x v="2"/>
  </r>
  <r>
    <x v="0"/>
    <s v="1109 HK EQUITY"/>
    <s v="CHINA RESOURCES LAND LTD"/>
    <s v="KYG2108Y1052"/>
    <s v="HKD"/>
    <s v="Stock"/>
    <n v="34000"/>
    <n v="1109"/>
    <s v="LONG"/>
    <n v="1080520"/>
    <n v="31.78"/>
    <n v="138112.06640000001"/>
    <n v="25.7"/>
    <n v="1.5028919999999999E-2"/>
    <n v="873800"/>
    <n v="138112.06640000001"/>
    <n v="111689.11599999999"/>
    <n v="0.12781999999999999"/>
    <n v="0"/>
    <n v="26422.950400000002"/>
    <n v="0"/>
    <n v="13231.0815"/>
    <n v="0"/>
    <n v="17664.4339"/>
    <n v="1.5028919999999999E-2"/>
    <s v="China"/>
    <x v="3"/>
  </r>
  <r>
    <x v="0"/>
    <s v="1299 HK EQUITY"/>
    <s v="AIA GROUP LTD"/>
    <s v="HK0000069689"/>
    <s v="HKD"/>
    <s v="Stock"/>
    <n v="12988"/>
    <n v="1299"/>
    <s v="LONG"/>
    <n v="1127358.40009388"/>
    <n v="86.8"/>
    <n v="144098.95069999999"/>
    <n v="63.8"/>
    <n v="1.5680389999999999E-2"/>
    <n v="828634.4"/>
    <n v="144098.95069999999"/>
    <n v="105916.049008"/>
    <n v="0.12781999999999999"/>
    <n v="0"/>
    <n v="38182.901700000002"/>
    <n v="0"/>
    <n v="1602.6224999999999"/>
    <n v="0"/>
    <n v="32999.107900000003"/>
    <n v="1.5680389999999999E-2"/>
    <s v="China"/>
    <x v="4"/>
  </r>
  <r>
    <x v="0"/>
    <s v="1810 HK EQUITY"/>
    <s v="XIAOMI CORP-CLASS B"/>
    <s v="KYG9830T1067"/>
    <s v="HKD"/>
    <s v="Stock"/>
    <n v="35600"/>
    <n v="1810"/>
    <s v="LONG"/>
    <n v="1242440"/>
    <n v="34.9"/>
    <n v="158808.6808"/>
    <n v="54.245546564999998"/>
    <n v="1.7281060000000001E-2"/>
    <n v="1931141.457714"/>
    <n v="158808.6808"/>
    <n v="246838.50112500301"/>
    <n v="0.12781999999999999"/>
    <n v="0"/>
    <n v="-88029.820300000007"/>
    <n v="0"/>
    <n v="0"/>
    <n v="0"/>
    <n v="-36398.680500000002"/>
    <n v="1.7281060000000001E-2"/>
    <s v="China"/>
    <x v="1"/>
  </r>
  <r>
    <x v="0"/>
    <s v="2018 HK EQUITY"/>
    <s v="AAC TECHNOLOGIES HOLDINGS IN"/>
    <s v="KYG2953R1149"/>
    <s v="HKD"/>
    <s v="Stock"/>
    <n v="18000"/>
    <n v="2018"/>
    <s v="LONG"/>
    <n v="672120"/>
    <n v="37.340000000000003"/>
    <n v="85910.378400000001"/>
    <n v="42.999893116000003"/>
    <n v="9.3484999999999992E-3"/>
    <n v="773998.07608799997"/>
    <n v="85910.378400000001"/>
    <n v="98932.434085568006"/>
    <n v="0.12781999999999999"/>
    <n v="0"/>
    <n v="-13022.055700000001"/>
    <n v="0"/>
    <n v="0"/>
    <n v="0"/>
    <n v="-8439.7250000000004"/>
    <n v="9.3484999999999992E-3"/>
    <s v="China"/>
    <x v="1"/>
  </r>
  <r>
    <x v="0"/>
    <s v="2209 HK EQUITY"/>
    <s v="YESASIA HOLDINGS LTD"/>
    <s v="HK0000748381"/>
    <s v="HKD"/>
    <s v="Stock"/>
    <n v="103000"/>
    <n v="2209"/>
    <s v="LONG"/>
    <n v="334750"/>
    <n v="3.25"/>
    <n v="42787.745000000003"/>
    <n v="5.0952574290000001"/>
    <n v="4.6560300000000002E-3"/>
    <n v="524811.51518700004"/>
    <n v="42787.745000000003"/>
    <n v="67081.407871201998"/>
    <n v="0.12781999999999999"/>
    <n v="0"/>
    <n v="-24293.662899999999"/>
    <n v="0"/>
    <n v="0"/>
    <n v="0"/>
    <n v="-7029.6608999999999"/>
    <n v="4.6560300000000002E-3"/>
    <s v="China"/>
    <x v="5"/>
  </r>
  <r>
    <x v="0"/>
    <s v="2318 HK EQUITY"/>
    <s v="PING AN INSURANCE GROUP CO-H"/>
    <s v="CNE1000003X6"/>
    <s v="HKD"/>
    <s v="Stock"/>
    <n v="12000"/>
    <n v="2318"/>
    <s v="LONG"/>
    <n v="816000"/>
    <n v="68"/>
    <n v="104301.12"/>
    <n v="50.449240656000001"/>
    <n v="1.1349720000000001E-2"/>
    <n v="605390.88787199999"/>
    <n v="104301.12"/>
    <n v="77381.063287798999"/>
    <n v="0.12781999999999999"/>
    <n v="0"/>
    <n v="26920.056700000001"/>
    <n v="0"/>
    <n v="2522.1327000000001"/>
    <n v="0"/>
    <n v="12210.038399999999"/>
    <n v="1.1349720000000001E-2"/>
    <s v="China"/>
    <x v="4"/>
  </r>
  <r>
    <x v="0"/>
    <s v="2333 HK EQUITY"/>
    <s v="GREAT WALL MOTOR CO LTD-H"/>
    <s v="CNE100000338"/>
    <s v="HKD"/>
    <s v="Stock"/>
    <n v="47000"/>
    <n v="2333"/>
    <s v="LONG"/>
    <n v="604420"/>
    <n v="12.86"/>
    <n v="77256.964399999997"/>
    <n v="15.5"/>
    <n v="8.4068600000000004E-3"/>
    <n v="728500"/>
    <n v="77256.964399999997"/>
    <n v="93116.87"/>
    <n v="0.12781999999999999"/>
    <n v="0"/>
    <n v="-15859.9056"/>
    <n v="0"/>
    <n v="6008.7516999999998"/>
    <n v="0"/>
    <n v="-9554.6319000000003"/>
    <n v="8.4068600000000004E-3"/>
    <s v="China"/>
    <x v="5"/>
  </r>
  <r>
    <x v="0"/>
    <s v="2382 HK EQUITY"/>
    <s v="SUNNY OPTICAL TECH"/>
    <s v="KYG8586D1097"/>
    <s v="HKD"/>
    <s v="Stock"/>
    <n v="11819"/>
    <n v="2382"/>
    <s v="LONG"/>
    <n v="688456.75011735002"/>
    <n v="58.25"/>
    <n v="87998.541800000006"/>
    <n v="87.1"/>
    <n v="9.5757199999999994E-3"/>
    <n v="1029434.9"/>
    <n v="87998.541800000006"/>
    <n v="131582.36891799999"/>
    <n v="0.12781999999999999"/>
    <n v="0"/>
    <n v="-43583.827100000002"/>
    <n v="0"/>
    <n v="0"/>
    <n v="0"/>
    <n v="-29873.9843"/>
    <n v="9.5757199999999994E-3"/>
    <s v="China"/>
    <x v="1"/>
  </r>
  <r>
    <x v="0"/>
    <s v="2601 HK EQUITY"/>
    <s v="CHINA PACIFIC INSURANCE GR-H"/>
    <s v="CNE1000009Q7"/>
    <s v="HKD"/>
    <s v="Stock"/>
    <n v="25600"/>
    <n v="2601"/>
    <s v="LONG"/>
    <n v="920064.00015646999"/>
    <n v="35.94"/>
    <n v="117602.5805"/>
    <n v="24.2"/>
    <n v="1.279714E-2"/>
    <n v="619520"/>
    <n v="117602.5805"/>
    <n v="79187.046400000007"/>
    <n v="0.12781999999999999"/>
    <n v="0"/>
    <n v="38415.534099999997"/>
    <n v="0"/>
    <n v="8701.5944999999992"/>
    <n v="0"/>
    <n v="41952.795400000003"/>
    <n v="1.279714E-2"/>
    <s v="China"/>
    <x v="4"/>
  </r>
  <r>
    <x v="0"/>
    <s v="3690 HK EQUITY"/>
    <s v="MEITUAN-CLASS B"/>
    <s v="KYG596691041"/>
    <s v="HKD"/>
    <s v="Stock"/>
    <n v="11600"/>
    <n v="3690"/>
    <s v="LONG"/>
    <n v="941340"/>
    <n v="81.150000000000006"/>
    <n v="120322.0788"/>
    <n v="168.3"/>
    <n v="1.309307E-2"/>
    <n v="1952280"/>
    <n v="120322.0788"/>
    <n v="249540.4296"/>
    <n v="0.12781999999999999"/>
    <n v="0"/>
    <n v="-129218.3508"/>
    <n v="0"/>
    <n v="0"/>
    <n v="0"/>
    <n v="-55062.943800000001"/>
    <n v="1.309307E-2"/>
    <s v="China"/>
    <x v="5"/>
  </r>
  <r>
    <x v="0"/>
    <s v="388 HK EQUITY"/>
    <s v="HONG KONG EXCHANGES &amp; CLEAR"/>
    <s v="HK0388045442"/>
    <s v="HKD"/>
    <s v="Stock"/>
    <n v="4100"/>
    <n v="388"/>
    <s v="LONG"/>
    <n v="1717900"/>
    <n v="419"/>
    <n v="219581.978"/>
    <n v="356.39190765199999"/>
    <n v="2.3894220000000001E-2"/>
    <n v="1461206.8213732"/>
    <n v="219581.978"/>
    <n v="186771.45590792201"/>
    <n v="0.12781999999999999"/>
    <n v="0"/>
    <n v="32810.522100000002"/>
    <n v="0"/>
    <n v="5521.8239999999996"/>
    <n v="0"/>
    <n v="31719.3282"/>
    <n v="2.3894220000000001E-2"/>
    <s v="China"/>
    <x v="4"/>
  </r>
  <r>
    <x v="0"/>
    <s v="700 HK EQUITY"/>
    <s v="TENCENT HOLDINGS LTD"/>
    <s v="KYG875721634"/>
    <s v="HKD"/>
    <s v="Stock"/>
    <n v="12200"/>
    <n v="700"/>
    <s v="LONG"/>
    <n v="6319600"/>
    <n v="518"/>
    <n v="807771.272"/>
    <n v="513.09285682999996"/>
    <n v="8.7899130000000006E-2"/>
    <n v="6259732.8533260003"/>
    <n v="807771.272"/>
    <n v="800119.05331212899"/>
    <n v="0.12781999999999999"/>
    <n v="0"/>
    <n v="7652.2187000000004"/>
    <n v="0"/>
    <n v="0"/>
    <n v="0"/>
    <n v="71808.990099999995"/>
    <n v="8.7899130000000006E-2"/>
    <s v="China"/>
    <x v="6"/>
  </r>
  <r>
    <x v="0"/>
    <s v="780 HK EQUITY"/>
    <s v="TONGCHENG TRAVEL HOLDINGS LT"/>
    <s v="KYG8918W1069"/>
    <s v="HKD"/>
    <s v="Stock"/>
    <n v="28759"/>
    <n v="780"/>
    <s v="LONG"/>
    <n v="594160.94038491999"/>
    <n v="20.66"/>
    <n v="75945.651400000002"/>
    <n v="20.05"/>
    <n v="8.2641699999999995E-3"/>
    <n v="576617.94999999995"/>
    <n v="75945.651400000002"/>
    <n v="73703.306368999998"/>
    <n v="0.12781999999999999"/>
    <n v="0"/>
    <n v="2242.3449999999998"/>
    <n v="0"/>
    <n v="1655.6039000000001"/>
    <n v="0"/>
    <n v="22107.766299999999"/>
    <n v="8.2641699999999995E-3"/>
    <s v="China"/>
    <x v="5"/>
  </r>
  <r>
    <x v="0"/>
    <s v="9888 HK EQUITY"/>
    <s v="BAIDU INC-CLASS A"/>
    <s v="KYG070341048"/>
    <s v="HKD"/>
    <s v="Stock"/>
    <n v="6000"/>
    <n v="9888"/>
    <s v="LONG"/>
    <n v="742200"/>
    <n v="123.7"/>
    <n v="94868.004000000001"/>
    <n v="98.807228332999998"/>
    <n v="1.0323239999999999E-2"/>
    <n v="592843.36999799998"/>
    <n v="94868.004000000001"/>
    <n v="75777.239553143998"/>
    <n v="0.12781999999999999"/>
    <n v="0"/>
    <n v="19090.7644"/>
    <n v="0"/>
    <n v="0"/>
    <n v="0"/>
    <n v="13829.8964"/>
    <n v="1.0323239999999999E-2"/>
    <s v="China"/>
    <x v="6"/>
  </r>
  <r>
    <x v="0"/>
    <s v="9961 HK EQUITY"/>
    <s v="TRIP.COM GROUP LTD"/>
    <s v="KYG9066F1019"/>
    <s v="HKD"/>
    <s v="Stock"/>
    <n v="2100"/>
    <n v="9961"/>
    <s v="LONG"/>
    <n v="863940"/>
    <n v="411.4"/>
    <n v="110428.81080000001"/>
    <n v="459.94132155"/>
    <n v="1.2016519999999999E-2"/>
    <n v="965876.77525499999"/>
    <n v="110428.81080000001"/>
    <n v="123458.369413094"/>
    <n v="0.12781999999999999"/>
    <n v="0"/>
    <n v="-13029.5586"/>
    <n v="0"/>
    <n v="372.5455"/>
    <n v="0"/>
    <n v="123.41849999999999"/>
    <n v="1.2016519999999999E-2"/>
    <s v="China"/>
    <x v="5"/>
  </r>
  <r>
    <x v="0"/>
    <s v="9987 HK EQUITY"/>
    <s v="YUM CHINA HOLDINGS INC"/>
    <s v="US98850P1093"/>
    <s v="HKD"/>
    <s v="Stock"/>
    <n v="1950"/>
    <n v="9987"/>
    <s v="LONG"/>
    <n v="844740"/>
    <n v="433.2"/>
    <n v="107974.66680000001"/>
    <n v="371.51735892900001"/>
    <n v="1.174946E-2"/>
    <n v="724458.84991154994"/>
    <n v="107974.66680000001"/>
    <n v="92600.330195693998"/>
    <n v="0.12781999999999999"/>
    <n v="0"/>
    <n v="15374.336600000001"/>
    <n v="0"/>
    <n v="884.75340000000006"/>
    <n v="0"/>
    <n v="-7086.5043999999998"/>
    <n v="1.174946E-2"/>
    <s v="China"/>
    <x v="5"/>
  </r>
  <r>
    <x v="0"/>
    <s v="ARTO IJ EQUITY"/>
    <s v="BANK JAGO TBK PT"/>
    <s v="ID1000136708"/>
    <s v="IDR"/>
    <s v="Stock"/>
    <n v="470700"/>
    <s v="ARTO"/>
    <s v="LONG"/>
    <n v="748412999.83212996"/>
    <n v="1590"/>
    <n v="44582.962399999997"/>
    <n v="1972.444797954"/>
    <n v="4.8513799999999998E-3"/>
    <n v="928429766.39694703"/>
    <n v="44582.962399999997"/>
    <n v="55306.561184266"/>
    <n v="5.9570000000000001E-5"/>
    <n v="0"/>
    <n v="-10723.5988"/>
    <n v="0"/>
    <n v="0"/>
    <n v="0"/>
    <n v="-3702.0581999999999"/>
    <n v="4.8513799999999998E-3"/>
    <s v="Indonesia"/>
    <x v="4"/>
  </r>
  <r>
    <x v="0"/>
    <s v="MAPI IJ EQUITY"/>
    <s v="MITRA ADIPERKASA TBK PT"/>
    <s v="ID1000099807"/>
    <s v="IDR"/>
    <s v="Stock"/>
    <n v="601000"/>
    <s v="MAPI"/>
    <s v="LONG"/>
    <n v="805340000"/>
    <n v="1340"/>
    <n v="47974.103799999997"/>
    <n v="1560.7955999999999"/>
    <n v="5.2203900000000001E-3"/>
    <n v="938038155.60000002"/>
    <n v="47974.103799999997"/>
    <n v="55878.932929092"/>
    <n v="5.9570000000000001E-5"/>
    <n v="0"/>
    <n v="-7904.8290999999999"/>
    <n v="0"/>
    <n v="861.97789999999998"/>
    <n v="0"/>
    <n v="-19317.097399999999"/>
    <n v="5.2203900000000001E-3"/>
    <s v="Indonesia"/>
    <x v="5"/>
  </r>
  <r>
    <x v="0"/>
    <s v="APTUS IN EQUITY"/>
    <s v="APTUS VALUE HOUSING FINANCE"/>
    <s v="INE852O01025"/>
    <s v="INR"/>
    <s v="Stock"/>
    <n v="16730"/>
    <s v="APTUS"/>
    <s v="LONG"/>
    <n v="4082119.9963609902"/>
    <n v="244"/>
    <n v="44870.663"/>
    <n v="302.38202059999998"/>
    <n v="4.8826800000000004E-3"/>
    <n v="5058851.2046379996"/>
    <n v="44870.663"/>
    <n v="55606.892441381002"/>
    <n v="1.0992E-2"/>
    <n v="0"/>
    <n v="-10736.2294"/>
    <n v="0"/>
    <n v="0"/>
    <n v="0"/>
    <n v="-2043.3514"/>
    <n v="4.8826800000000004E-3"/>
    <s v="India"/>
    <x v="4"/>
  </r>
  <r>
    <x v="0"/>
    <s v="AVL IN EQUITY"/>
    <s v="ADITYA VISION LTD"/>
    <s v="INE679V01027"/>
    <s v="INR"/>
    <s v="Stock"/>
    <n v="7360"/>
    <s v="AVL"/>
    <s v="LONG"/>
    <n v="3558192.0032751099"/>
    <n v="483.45"/>
    <n v="39111.646500000003"/>
    <n v="423.280817813"/>
    <n v="4.2560100000000002E-3"/>
    <n v="3115346.8191036801"/>
    <n v="39111.646500000003"/>
    <n v="34243.892235587999"/>
    <n v="1.0992E-2"/>
    <n v="0"/>
    <n v="4867.7542000000003"/>
    <n v="0"/>
    <n v="177.39"/>
    <n v="0"/>
    <n v="5707.6976999999997"/>
    <n v="4.2560100000000002E-3"/>
    <s v="India"/>
    <x v="5"/>
  </r>
  <r>
    <x v="0"/>
    <s v="BHARTI IN EQUITY"/>
    <s v="BHARTI AIRTEL LTD"/>
    <s v="INE397D01024"/>
    <s v="INR"/>
    <s v="Stock"/>
    <n v="2613"/>
    <s v="BHARTI"/>
    <s v="LONG"/>
    <n v="4910610.8988355203"/>
    <n v="1879.3"/>
    <n v="53977.434999999998"/>
    <n v="2034.9962866880001"/>
    <n v="5.8736500000000002E-3"/>
    <n v="5317445.2971157404"/>
    <n v="53977.434999999998"/>
    <n v="58449.358705895997"/>
    <n v="1.0992E-2"/>
    <n v="0"/>
    <n v="-4471.9237000000003"/>
    <n v="0"/>
    <n v="0"/>
    <n v="0"/>
    <n v="-1885.3802000000001"/>
    <n v="5.8736500000000002E-3"/>
    <s v="India"/>
    <x v="6"/>
  </r>
  <r>
    <x v="0"/>
    <s v="HDFCB IN EQUITY"/>
    <s v="HDFC BANK LIMITED"/>
    <s v="INE040A01034"/>
    <s v="INR"/>
    <s v="Stock"/>
    <n v="12744"/>
    <s v="HDFCB"/>
    <s v="LONG"/>
    <n v="11313485.9989083"/>
    <n v="887.75"/>
    <n v="124357.83809999999"/>
    <n v="1287.434276486"/>
    <n v="1.3532229999999999E-2"/>
    <n v="16407062.4195375"/>
    <n v="124357.83809999999"/>
    <n v="180346.43011555701"/>
    <n v="1.0992E-2"/>
    <n v="0"/>
    <n v="-55988.591999999997"/>
    <n v="0"/>
    <n v="113346.5977"/>
    <n v="0"/>
    <n v="-34159.892399999997"/>
    <n v="1.3532229999999999E-2"/>
    <s v="India"/>
    <x v="4"/>
  </r>
  <r>
    <x v="0"/>
    <s v="ICICIBC IN EQUITY"/>
    <s v="ICICI BANK LTD"/>
    <s v="INE090A01021"/>
    <s v="INR"/>
    <s v="Stock"/>
    <n v="6941"/>
    <s v="ICICIBC"/>
    <s v="LONG"/>
    <n v="9570944.8962882105"/>
    <n v="1378.9"/>
    <n v="105203.8263"/>
    <n v="1243.95"/>
    <n v="1.144795E-2"/>
    <n v="8634256.9499999993"/>
    <n v="105203.8263"/>
    <n v="94907.752394399999"/>
    <n v="1.0992E-2"/>
    <n v="0"/>
    <n v="10296.073899999999"/>
    <n v="0"/>
    <n v="1579.7153000000001"/>
    <n v="0"/>
    <n v="19089.826099999998"/>
    <n v="1.144795E-2"/>
    <s v="India"/>
    <x v="4"/>
  </r>
  <r>
    <x v="0"/>
    <s v="INFO IN EQUITY"/>
    <s v="INFOSYS LTD"/>
    <s v="INE009A01021"/>
    <s v="INR"/>
    <s v="Stock"/>
    <n v="2934"/>
    <s v="INFO"/>
    <s v="LONG"/>
    <n v="3814493.4042940298"/>
    <n v="1300.0999999999999"/>
    <n v="41928.911500000002"/>
    <n v="1560.329673533"/>
    <n v="4.5625700000000002E-3"/>
    <n v="4578007.2621458201"/>
    <n v="41928.911500000002"/>
    <n v="50321.455825507001"/>
    <n v="1.0992E-2"/>
    <n v="0"/>
    <n v="-8392.5444000000007"/>
    <n v="0"/>
    <n v="0"/>
    <n v="0"/>
    <n v="-3030.6251999999999"/>
    <n v="4.5625700000000002E-3"/>
    <s v="India"/>
    <x v="1"/>
  </r>
  <r>
    <x v="0"/>
    <s v="IXIGO IN EQUITY"/>
    <s v="LE TRAVENUES TECHNOLOGY LTD"/>
    <s v="INE0HV901016"/>
    <s v="INR"/>
    <s v="Stock"/>
    <n v="44215"/>
    <s v="IXIGO"/>
    <s v="LONG"/>
    <n v="7532467.4035662301"/>
    <n v="170.36"/>
    <n v="82796.881699999998"/>
    <n v="155.980740779"/>
    <n v="9.0097000000000007E-3"/>
    <n v="6896688.4535434796"/>
    <n v="82796.881699999998"/>
    <n v="75808.399481350003"/>
    <n v="1.0992E-2"/>
    <n v="0"/>
    <n v="6988.4822000000004"/>
    <n v="0"/>
    <n v="0"/>
    <n v="0"/>
    <n v="113374.84699999999"/>
    <n v="9.0097000000000007E-3"/>
    <s v="India"/>
    <x v="5"/>
  </r>
  <r>
    <x v="0"/>
    <s v="LEMONTRE IN EQUITY"/>
    <s v="LEMON TREE HOTELS LTD"/>
    <s v="INE970X01018"/>
    <s v="INR"/>
    <s v="Stock"/>
    <n v="97365"/>
    <s v="LEMONTRE"/>
    <s v="LONG"/>
    <n v="11067479.5487627"/>
    <n v="113.67"/>
    <n v="121653.7352"/>
    <n v="124.748290109"/>
    <n v="1.323798E-2"/>
    <n v="12146117.2664627"/>
    <n v="121653.7352"/>
    <n v="133510.12099295901"/>
    <n v="1.0992E-2"/>
    <n v="0"/>
    <n v="-11856.3858"/>
    <n v="0"/>
    <n v="0"/>
    <n v="0"/>
    <n v="42622.140200000002"/>
    <n v="1.323798E-2"/>
    <s v="India"/>
    <x v="5"/>
  </r>
  <r>
    <x v="0"/>
    <s v="LODHA IN EQUITY"/>
    <s v="MACROTECH DEVELOPERS LTD"/>
    <s v="INE670K01029"/>
    <s v="INR"/>
    <s v="Stock"/>
    <n v="10081"/>
    <s v="LODHA"/>
    <s v="LONG"/>
    <n v="9962548.2532751095"/>
    <n v="988.25"/>
    <n v="109508.33040000001"/>
    <n v="1080.5016067710001"/>
    <n v="1.1916349999999999E-2"/>
    <n v="10892536.697858401"/>
    <n v="109508.33040000001"/>
    <n v="119730.76338285999"/>
    <n v="1.0992E-2"/>
    <n v="0"/>
    <n v="-10222.433000000001"/>
    <n v="0"/>
    <n v="536.15949999999998"/>
    <n v="0"/>
    <n v="18026.729899999998"/>
    <n v="1.1916349999999999E-2"/>
    <s v="India"/>
    <x v="3"/>
  </r>
  <r>
    <x v="0"/>
    <s v="MM IN EQUITY"/>
    <s v="MAHINDRA &amp; MAHINDRA LTD"/>
    <s v="INE101A01026"/>
    <s v="INR"/>
    <s v="Stock"/>
    <n v="3071"/>
    <s v="MM"/>
    <s v="LONG"/>
    <n v="10433415.402110601"/>
    <n v="3397.4"/>
    <n v="114684.1021"/>
    <n v="2712.9111013080001"/>
    <n v="1.2479560000000001E-2"/>
    <n v="8331349.9921168601"/>
    <n v="114684.1021"/>
    <n v="91578.199113348994"/>
    <n v="1.0992E-2"/>
    <n v="0"/>
    <n v="23105.902999999998"/>
    <n v="0"/>
    <n v="1599.0612000000001"/>
    <n v="0"/>
    <n v="27318.809600000001"/>
    <n v="1.2479560000000001E-2"/>
    <s v="India"/>
    <x v="5"/>
  </r>
  <r>
    <x v="0"/>
    <s v="MMFS IN EQUITY"/>
    <s v="MAHINDRA &amp; MAHINDRA FINANCIAL SERVICES"/>
    <s v="INE774D01024"/>
    <s v="INR"/>
    <s v="Stock"/>
    <n v="24235"/>
    <s v="MMFS"/>
    <s v="LONG"/>
    <n v="9071160.4985444006"/>
    <n v="374.3"/>
    <n v="99710.196200000006"/>
    <n v="262.52869319400003"/>
    <n v="1.0850149999999999E-2"/>
    <n v="6362382.8795565898"/>
    <n v="99710.196200000006"/>
    <n v="69935.312612085996"/>
    <n v="1.0992E-2"/>
    <n v="0"/>
    <n v="29774.883600000001"/>
    <n v="0"/>
    <n v="3853.7622000000001"/>
    <n v="0"/>
    <n v="40670.803099999997"/>
    <n v="1.0850149999999999E-2"/>
    <s v="India"/>
    <x v="4"/>
  </r>
  <r>
    <x v="0"/>
    <s v="PHNX IN EQUITY"/>
    <s v="PHOENIX MILLS LTD"/>
    <s v="INE211B01039"/>
    <s v="INR"/>
    <s v="Stock"/>
    <n v="6187"/>
    <s v="PHNX"/>
    <s v="LONG"/>
    <n v="10261758.1968704"/>
    <n v="1658.6"/>
    <n v="112797.2461"/>
    <n v="1582.038255235"/>
    <n v="1.227424E-2"/>
    <n v="9788070.6851389408"/>
    <n v="112797.2461"/>
    <n v="107590.472971047"/>
    <n v="1.0992E-2"/>
    <n v="0"/>
    <n v="5206.7731999999996"/>
    <n v="0"/>
    <n v="248.06200000000001"/>
    <n v="0"/>
    <n v="5706.7379000000001"/>
    <n v="1.227424E-2"/>
    <s v="India"/>
    <x v="3"/>
  </r>
  <r>
    <x v="0"/>
    <s v="POLYCAB IN EQUITY"/>
    <s v="POLYCAB INDIA LTD"/>
    <s v="INE455K01017"/>
    <s v="INR"/>
    <s v="Stock"/>
    <n v="1054"/>
    <s v="POLYCAB"/>
    <s v="LONG"/>
    <n v="9075467.0032751095"/>
    <n v="8610.5"/>
    <n v="99757.533299999996"/>
    <n v="5008.75"/>
    <n v="1.08553E-2"/>
    <n v="5279222.5"/>
    <n v="99757.533299999996"/>
    <n v="58029.21372"/>
    <n v="1.0992E-2"/>
    <n v="0"/>
    <n v="41728.319499999998"/>
    <n v="0"/>
    <n v="0"/>
    <n v="0"/>
    <n v="52472.891000000003"/>
    <n v="1.08553E-2"/>
    <s v="India"/>
    <x v="7"/>
  </r>
  <r>
    <x v="0"/>
    <s v="SAMHI IN EQUITY"/>
    <s v="SAMHI HOTELS LTD"/>
    <s v="INE08U801020"/>
    <s v="INR"/>
    <s v="Stock"/>
    <n v="51021"/>
    <s v="SAMHI"/>
    <s v="LONG"/>
    <n v="8290912.5"/>
    <n v="162.5"/>
    <n v="91133.710200000001"/>
    <n v="145.31503676200001"/>
    <n v="9.9168799999999994E-3"/>
    <n v="7414118.4906339999"/>
    <n v="91133.710200000001"/>
    <n v="81495.990449049001"/>
    <n v="1.0992E-2"/>
    <n v="0"/>
    <n v="9637.7198000000008"/>
    <n v="0"/>
    <n v="0"/>
    <n v="0"/>
    <n v="45575.0579"/>
    <n v="9.9168799999999994E-3"/>
    <s v="India"/>
    <x v="5"/>
  </r>
  <r>
    <x v="0"/>
    <s v="SKIPPER IN EQUITY"/>
    <s v="SKIPPER LTD"/>
    <s v="INE439E01022"/>
    <s v="INR"/>
    <s v="Stock"/>
    <n v="21622"/>
    <s v="SKIPPER"/>
    <s v="LONG"/>
    <n v="7921219.6961426502"/>
    <n v="366.35"/>
    <n v="87070.046900000001"/>
    <n v="392.987527054"/>
    <n v="9.4746899999999992E-3"/>
    <n v="8497176.3099615797"/>
    <n v="87070.046900000001"/>
    <n v="93400.961999097999"/>
    <n v="1.0992E-2"/>
    <n v="0"/>
    <n v="-6330.9151000000002"/>
    <n v="0"/>
    <n v="33.451999999999998"/>
    <n v="0"/>
    <n v="26417.6613"/>
    <n v="9.4746899999999992E-3"/>
    <s v="India"/>
    <x v="7"/>
  </r>
  <r>
    <x v="0"/>
    <s v="000270 KS EQUITY"/>
    <s v="KIA CORP"/>
    <s v="KR7000270009"/>
    <s v="KRW"/>
    <s v="Stock"/>
    <n v="1481"/>
    <n v="270"/>
    <s v="LONG"/>
    <n v="305086000"/>
    <n v="206000"/>
    <n v="211882.22700000001"/>
    <n v="99932.733755933994"/>
    <n v="2.3056360000000001E-2"/>
    <n v="148000378.69253799"/>
    <n v="211882.22700000001"/>
    <n v="102786.26300196799"/>
    <n v="6.9450000000000002E-4"/>
    <n v="0"/>
    <n v="109095.96400000001"/>
    <n v="0"/>
    <n v="0"/>
    <n v="0"/>
    <n v="30688.463"/>
    <n v="2.3056360000000001E-2"/>
    <s v="South Korea"/>
    <x v="5"/>
  </r>
  <r>
    <x v="0"/>
    <s v="000660 KS EQUITY"/>
    <s v="SK HYNIX INC"/>
    <s v="KR7000660001"/>
    <s v="KRW"/>
    <s v="Stock"/>
    <n v="1403"/>
    <n v="660"/>
    <s v="LONG"/>
    <n v="1491389000"/>
    <n v="1063000"/>
    <n v="1035769.6605"/>
    <n v="198900"/>
    <n v="0.11270919"/>
    <n v="279056700"/>
    <n v="1035769.6605"/>
    <n v="193804.87815"/>
    <n v="6.9450000000000002E-4"/>
    <n v="0"/>
    <n v="841964.78240000003"/>
    <n v="0"/>
    <n v="2472.5936999999999"/>
    <n v="0"/>
    <n v="398319.8137"/>
    <n v="0.11270919"/>
    <s v="South Korea"/>
    <x v="1"/>
  </r>
  <r>
    <x v="0"/>
    <s v="039030 KS EQUITY"/>
    <s v="EO TECHNICS CO LTD"/>
    <s v="KR7039030002"/>
    <s v="KRW"/>
    <s v="Stock"/>
    <n v="346"/>
    <n v="39030"/>
    <s v="LONG"/>
    <n v="144282000"/>
    <n v="417000"/>
    <n v="100203.849"/>
    <n v="362884.72832372098"/>
    <n v="1.090387E-2"/>
    <n v="125558116.000007"/>
    <n v="100203.849"/>
    <n v="87200.111562004997"/>
    <n v="6.9450000000000002E-4"/>
    <n v="0"/>
    <n v="13003.7374"/>
    <n v="0"/>
    <n v="0"/>
    <n v="0"/>
    <n v="0"/>
    <n v="1.090387E-2"/>
    <s v="South Korea"/>
    <x v="1"/>
  </r>
  <r>
    <x v="0"/>
    <s v="138040 KS EQUITY"/>
    <s v="MERITZ FINANCIAL GROUP INC"/>
    <s v="KR7138040001"/>
    <s v="KRW"/>
    <s v="Stock"/>
    <n v="1173"/>
    <n v="138040"/>
    <s v="LONG"/>
    <n v="149440200"/>
    <n v="127400"/>
    <n v="103786.21890000001"/>
    <n v="113047.314339508"/>
    <n v="1.129369E-2"/>
    <n v="132604499.72024199"/>
    <n v="103786.21890000001"/>
    <n v="92093.825055709007"/>
    <n v="6.9450000000000002E-4"/>
    <n v="0"/>
    <n v="11692.3938"/>
    <n v="0"/>
    <n v="0"/>
    <n v="0"/>
    <n v="5290.6180999999997"/>
    <n v="1.129369E-2"/>
    <s v="South Korea"/>
    <x v="4"/>
  </r>
  <r>
    <x v="0"/>
    <s v="140860 KS EQUITY"/>
    <s v="PARK SYSTEMS CORP"/>
    <s v="KR7140860008"/>
    <s v="KRW"/>
    <s v="Stock"/>
    <n v="596"/>
    <n v="140860"/>
    <s v="LONG"/>
    <n v="173436000"/>
    <n v="291000"/>
    <n v="120451.302"/>
    <n v="202475.29128209499"/>
    <n v="1.310713E-2"/>
    <n v="120675273.604128"/>
    <n v="120451.302"/>
    <n v="83808.977518066997"/>
    <n v="6.9450000000000002E-4"/>
    <n v="0"/>
    <n v="36642.324500000002"/>
    <n v="0"/>
    <n v="0"/>
    <n v="0"/>
    <n v="35108.890200000002"/>
    <n v="1.310713E-2"/>
    <s v="South Korea"/>
    <x v="1"/>
  </r>
  <r>
    <x v="0"/>
    <s v="035420 KS EQUITY"/>
    <s v="NAVER CORP"/>
    <s v="KR7035420009"/>
    <s v="KRW"/>
    <s v="Stock"/>
    <n v="595"/>
    <n v="35420"/>
    <s v="LONG"/>
    <n v="152022499.92800501"/>
    <n v="255500"/>
    <n v="105579.6262"/>
    <n v="214000"/>
    <n v="1.148884E-2"/>
    <n v="127330000"/>
    <n v="105579.6262"/>
    <n v="88430.684999999998"/>
    <n v="6.9450000000000002E-4"/>
    <n v="0"/>
    <n v="17148.941200000001"/>
    <n v="0"/>
    <n v="1086.7883999999999"/>
    <n v="0"/>
    <n v="12866.231299999999"/>
    <n v="1.148884E-2"/>
    <s v="South Korea"/>
    <x v="6"/>
  </r>
  <r>
    <x v="0"/>
    <s v="373220 KS EQUITY"/>
    <s v="LG ENERGY SOLUTION"/>
    <s v="KR7373220003"/>
    <s v="KRW"/>
    <s v="Stock"/>
    <n v="196"/>
    <n v="373220"/>
    <s v="LONG"/>
    <n v="83594000"/>
    <n v="426500"/>
    <n v="58056.033000000003"/>
    <n v="359632.29213485803"/>
    <n v="6.3174700000000004E-3"/>
    <n v="70487929.258432105"/>
    <n v="58056.033000000003"/>
    <n v="48953.866869981"/>
    <n v="6.9450000000000002E-4"/>
    <n v="0"/>
    <n v="9102.1661000000004"/>
    <n v="0"/>
    <n v="0"/>
    <n v="0"/>
    <n v="8851.9791000000005"/>
    <n v="6.3174700000000004E-3"/>
    <s v="South Korea"/>
    <x v="7"/>
  </r>
  <r>
    <x v="0"/>
    <s v="058470 KS EQUITY"/>
    <s v="LEENO INDUSTRIAL INC"/>
    <s v="KR7058470006"/>
    <s v="KRW"/>
    <s v="Stock"/>
    <n v="1294"/>
    <n v="58470"/>
    <s v="LONG"/>
    <n v="138846200"/>
    <n v="107300"/>
    <n v="96428.685899999997"/>
    <n v="43220.712396702002"/>
    <n v="1.049307E-2"/>
    <n v="55927601.841332301"/>
    <n v="96428.685899999997"/>
    <n v="38841.719478804996"/>
    <n v="6.9450000000000002E-4"/>
    <n v="0"/>
    <n v="57586.966399999998"/>
    <n v="0"/>
    <n v="0"/>
    <n v="0"/>
    <n v="106130.6314"/>
    <n v="1.049307E-2"/>
    <s v="South Korea"/>
    <x v="1"/>
  </r>
  <r>
    <x v="0"/>
    <s v="ECOSHOP MK EQUITY"/>
    <s v="ECO-SHOP MARKETING BHD"/>
    <s v="MYL5337OO000"/>
    <s v="MYR"/>
    <s v="Stock"/>
    <n v="167800"/>
    <s v="ECOSHOP"/>
    <s v="LONG"/>
    <n v="270158"/>
    <n v="1.61"/>
    <n v="69376.574399999998"/>
    <n v="1.551297817"/>
    <n v="7.5493399999999999E-3"/>
    <n v="260307.77369259999"/>
    <n v="69376.574399999998"/>
    <n v="66847.036284260001"/>
    <n v="0.25679999999999997"/>
    <n v="0"/>
    <n v="2529.5381000000002"/>
    <n v="0"/>
    <n v="578.44200000000001"/>
    <n v="0"/>
    <n v="-278.10829999999999"/>
    <n v="7.5493399999999999E-3"/>
    <s v="Malaysia"/>
    <x v="8"/>
  </r>
  <r>
    <x v="0"/>
    <s v="CEB PM EQUITY"/>
    <s v="CEBU AIR INC"/>
    <s v="PHY1234G1032"/>
    <s v="PHP"/>
    <s v="Stock"/>
    <n v="170400"/>
    <s v="CEB"/>
    <s v="LONG"/>
    <n v="6458159.9988467302"/>
    <n v="37.9"/>
    <n v="111997.41069999999"/>
    <n v="34.077845148000002"/>
    <n v="1.218721E-2"/>
    <n v="5806864.8132191999"/>
    <n v="111997.41069999999"/>
    <n v="100702.649590847"/>
    <n v="1.7342E-2"/>
    <n v="0"/>
    <n v="11294.7611"/>
    <n v="0"/>
    <n v="0"/>
    <n v="0"/>
    <n v="-830.95759999999996"/>
    <n v="1.218721E-2"/>
    <s v="Philippines"/>
    <x v="7"/>
  </r>
  <r>
    <x v="0"/>
    <s v="SM PM EQUITY"/>
    <s v="SM INVESTMENTS CORP"/>
    <s v="PHY806761029"/>
    <s v="PHP"/>
    <s v="Stock"/>
    <n v="4395"/>
    <s v="SM"/>
    <s v="LONG"/>
    <n v="3098474.9971168302"/>
    <n v="705"/>
    <n v="53733.753400000001"/>
    <n v="825.45016982200002"/>
    <n v="5.8471399999999998E-3"/>
    <n v="3627853.4963676902"/>
    <n v="53733.753400000001"/>
    <n v="62914.235334008001"/>
    <n v="1.7342E-2"/>
    <n v="0"/>
    <n v="-9180.4819000000007"/>
    <n v="0"/>
    <n v="0"/>
    <n v="0"/>
    <n v="-6558.4186"/>
    <n v="5.8471399999999998E-3"/>
    <s v="Philippines"/>
    <x v="7"/>
  </r>
  <r>
    <x v="0"/>
    <s v="SMPH PM EQUITY"/>
    <s v="SM PRIME HOLDINGS INC"/>
    <s v="PHY8076N1120"/>
    <s v="PHP"/>
    <s v="Stock"/>
    <n v="141142"/>
    <s v="SMPH"/>
    <s v="LONG"/>
    <n v="3034552.9985007499"/>
    <n v="21.5"/>
    <n v="52625.218099999998"/>
    <n v="23.915292440999998"/>
    <n v="5.7265099999999998E-3"/>
    <n v="3375452.2057076199"/>
    <n v="52625.218099999998"/>
    <n v="58537.092151381999"/>
    <n v="1.7342E-2"/>
    <n v="0"/>
    <n v="-5911.8739999999998"/>
    <n v="0"/>
    <n v="0"/>
    <n v="0"/>
    <n v="-4991.6022000000003"/>
    <n v="5.7265099999999998E-3"/>
    <s v="Philippines"/>
    <x v="3"/>
  </r>
  <r>
    <x v="0"/>
    <s v="DBS SP EQUITY"/>
    <s v="DBS GROUP HOLDINGS LTD"/>
    <s v="SG1L01001701"/>
    <s v="SGD"/>
    <s v="Stock"/>
    <n v="2300"/>
    <s v="DBS SP EQUITY"/>
    <s v="LONG"/>
    <n v="131376"/>
    <n v="57.12"/>
    <n v="103852.728"/>
    <n v="44.480669317999997"/>
    <n v="1.1300930000000001E-2"/>
    <n v="102305.5394314"/>
    <n v="103852.728"/>
    <n v="80872.528920522003"/>
    <n v="0.79049999999999998"/>
    <n v="0"/>
    <n v="22980.199100000002"/>
    <n v="0"/>
    <n v="2561.2199999999998"/>
    <n v="0"/>
    <n v="23312.729899999998"/>
    <n v="1.1300930000000001E-2"/>
    <s v="Singapore"/>
    <x v="4"/>
  </r>
  <r>
    <x v="0"/>
    <s v="CPALL/F TB EQUITY"/>
    <s v="CP ALL PCL-FOREIGN"/>
    <s v="TH0737010Y16"/>
    <s v="THB"/>
    <s v="Stock"/>
    <n v="49500"/>
    <s v="CPALL"/>
    <s v="LONG"/>
    <n v="2561625"/>
    <n v="51.75"/>
    <n v="82515.064499999993"/>
    <n v="51.661357979999998"/>
    <n v="8.9790300000000007E-3"/>
    <n v="2557237.2200099998"/>
    <n v="82515.064499999993"/>
    <n v="82373.725330961999"/>
    <n v="3.2211999999999998E-2"/>
    <n v="0"/>
    <n v="141.33920000000001"/>
    <n v="0"/>
    <n v="0"/>
    <n v="0"/>
    <n v="-2574.5583000000001"/>
    <n v="8.9790300000000007E-3"/>
    <s v="Thailand"/>
    <x v="8"/>
  </r>
  <r>
    <x v="0"/>
    <s v="MINT/F TB EQUITY"/>
    <s v="MINOR INTERNATIONAL PCL-FOR"/>
    <s v="TH0128B10Z09"/>
    <s v="THB"/>
    <s v="Stock"/>
    <n v="178720"/>
    <s v="MINT"/>
    <s v="LONG"/>
    <n v="4646719.9987582304"/>
    <n v="26"/>
    <n v="149680.1446"/>
    <n v="27.500577495000002"/>
    <n v="1.6287719999999999E-2"/>
    <n v="4914903.2099064002"/>
    <n v="149680.1446"/>
    <n v="158318.86219750499"/>
    <n v="3.2211999999999998E-2"/>
    <n v="0"/>
    <n v="-8638.7175999999999"/>
    <n v="0"/>
    <n v="2411.2615000000001"/>
    <n v="0"/>
    <n v="-16359.548699999999"/>
    <n v="1.6287719999999999E-2"/>
    <s v="Thailand"/>
    <x v="5"/>
  </r>
  <r>
    <x v="0"/>
    <s v="2301 TT EQUITY"/>
    <s v="LITE-ON TECHNOLOGY CORP"/>
    <s v="TW0002301009"/>
    <s v="TWD"/>
    <s v="Stock"/>
    <n v="24000"/>
    <n v="2301"/>
    <s v="LONG"/>
    <n v="4152000"/>
    <n v="173"/>
    <n v="132556.75200000001"/>
    <n v="169.02172037299999"/>
    <n v="1.442441E-2"/>
    <n v="4056521.288952"/>
    <n v="132556.75200000001"/>
    <n v="129508.49867108199"/>
    <n v="3.1926000000000003E-2"/>
    <n v="0"/>
    <n v="3048.2532999999999"/>
    <n v="0"/>
    <n v="0"/>
    <n v="0"/>
    <n v="1355.2854"/>
    <n v="1.442441E-2"/>
    <s v="Taiwan"/>
    <x v="1"/>
  </r>
  <r>
    <x v="0"/>
    <s v="2308 TT EQUITY"/>
    <s v="DELTA ELECTRONICS INC"/>
    <s v="TW0002308004"/>
    <s v="TWD"/>
    <s v="Stock"/>
    <n v="3937"/>
    <n v="2308"/>
    <s v="LONG"/>
    <n v="5629910.0012528999"/>
    <n v="1430"/>
    <n v="179740.5067"/>
    <n v="479.87017854099997"/>
    <n v="1.9558800000000001E-2"/>
    <n v="1889248.8929159101"/>
    <n v="179740.5067"/>
    <n v="60316.160155234"/>
    <n v="3.1926000000000003E-2"/>
    <n v="0"/>
    <n v="119424.3465"/>
    <n v="0"/>
    <n v="6466.8986999999997"/>
    <n v="0"/>
    <n v="172255.40760000001"/>
    <n v="1.9558800000000001E-2"/>
    <s v="Taiwan"/>
    <x v="1"/>
  </r>
  <r>
    <x v="0"/>
    <s v="2330 TT EQUITY"/>
    <s v="TAIWAN SEMICONDUCTOR MANUFAC"/>
    <s v="TW0002330008"/>
    <s v="TWD"/>
    <s v="Stock"/>
    <n v="16550"/>
    <n v="2330"/>
    <s v="LONG"/>
    <n v="33017250"/>
    <n v="1995"/>
    <n v="1054108.7235000001"/>
    <n v="988"/>
    <n v="0.11470479"/>
    <n v="16351400"/>
    <n v="1054108.7235000001"/>
    <n v="522034.79639999999"/>
    <n v="3.1926000000000003E-2"/>
    <n v="0"/>
    <n v="532073.92709999997"/>
    <n v="0"/>
    <n v="15535.247499999999"/>
    <n v="0"/>
    <n v="324028.8198"/>
    <n v="0.11470479"/>
    <s v="Taiwan"/>
    <x v="1"/>
  </r>
  <r>
    <x v="0"/>
    <s v="2454 TT EQUITY"/>
    <s v="MEDIATEK INC"/>
    <s v="TW0002454006"/>
    <s v="TWD"/>
    <s v="Stock"/>
    <n v="2491"/>
    <n v="2454"/>
    <s v="LONG"/>
    <n v="4844995.00093967"/>
    <n v="1945"/>
    <n v="154681.31039999999"/>
    <n v="1410"/>
    <n v="1.6831929999999998E-2"/>
    <n v="3512310"/>
    <n v="154681.31039999999"/>
    <n v="112134.00906"/>
    <n v="3.1926000000000003E-2"/>
    <n v="0"/>
    <n v="42547.301299999999"/>
    <n v="0"/>
    <n v="7902.8059000000003"/>
    <n v="0"/>
    <n v="-3016.4776999999999"/>
    <n v="1.6831929999999998E-2"/>
    <s v="Taiwan"/>
    <x v="1"/>
  </r>
  <r>
    <x v="0"/>
    <s v="2884 TT EQUITY"/>
    <s v="E.SUN FINANCIAL HOLDING CO"/>
    <s v="TW0002884004"/>
    <s v="TWD"/>
    <s v="Stock"/>
    <n v="107000"/>
    <n v="2884"/>
    <s v="LONG"/>
    <n v="3755700"/>
    <n v="35.1"/>
    <n v="119904.4782"/>
    <n v="32.824441770999996"/>
    <n v="1.3047629999999999E-2"/>
    <n v="3512215.2694970001"/>
    <n v="119904.4782"/>
    <n v="112130.984693961"/>
    <n v="3.1926000000000003E-2"/>
    <n v="0"/>
    <n v="7773.4934999999996"/>
    <n v="0"/>
    <n v="0"/>
    <n v="0"/>
    <n v="1887.8028999999999"/>
    <n v="1.3047629999999999E-2"/>
    <s v="Taiwan"/>
    <x v="4"/>
  </r>
  <r>
    <x v="0"/>
    <s v="5904 TT EQUITY"/>
    <s v="POYA INTERNATIONAL CO LTD"/>
    <s v="TW0005904007"/>
    <s v="TWD"/>
    <s v="Stock"/>
    <n v="3486"/>
    <n v="5904"/>
    <s v="LONG"/>
    <n v="1763915.99949884"/>
    <n v="506"/>
    <n v="56314.782200000001"/>
    <n v="500.826850095"/>
    <n v="6.1279999999999998E-3"/>
    <n v="1745882.39943117"/>
    <n v="56314.782200000001"/>
    <n v="55739.041484239999"/>
    <n v="3.1926000000000003E-2"/>
    <n v="0"/>
    <n v="575.74069999999995"/>
    <n v="0"/>
    <n v="4829.1587"/>
    <n v="0"/>
    <n v="-10489.585800000001"/>
    <n v="6.1279999999999998E-3"/>
    <s v="Taiwan"/>
    <x v="5"/>
  </r>
  <r>
    <x v="0"/>
    <s v="6223 TT EQUITY"/>
    <s v="MPI CORP"/>
    <s v="TW0006223001"/>
    <s v="TWD"/>
    <s v="Stock"/>
    <n v="1500"/>
    <n v="6223"/>
    <s v="LONG"/>
    <n v="4417500"/>
    <n v="2945"/>
    <n v="141033.10500000001"/>
    <n v="672.52738750000003"/>
    <n v="1.5346780000000001E-2"/>
    <n v="1008791.08125"/>
    <n v="141033.10500000001"/>
    <n v="32206.664059988001"/>
    <n v="3.1926000000000003E-2"/>
    <n v="0"/>
    <n v="108826.4409"/>
    <n v="0"/>
    <n v="4090.0001999999999"/>
    <n v="0"/>
    <n v="179528.62729999999"/>
    <n v="1.5346780000000001E-2"/>
    <s v="Taiwan"/>
    <x v="1"/>
  </r>
  <r>
    <x v="0"/>
    <s v="7769 TT EQUITY"/>
    <s v="HON PRECISION INC"/>
    <s v="TW0007769002"/>
    <s v="TWD"/>
    <s v="Stock"/>
    <n v="1033"/>
    <n v="7769"/>
    <s v="LONG"/>
    <n v="5020380.0006264504"/>
    <n v="4860"/>
    <n v="160280.6519"/>
    <n v="2147.1142292029999"/>
    <n v="1.744124E-2"/>
    <n v="2217968.99876669"/>
    <n v="160280.6519"/>
    <n v="70810.878254626004"/>
    <n v="3.1926000000000003E-2"/>
    <n v="0"/>
    <n v="89469.7736"/>
    <n v="0"/>
    <n v="0"/>
    <n v="0"/>
    <n v="40381.541100000002"/>
    <n v="1.744124E-2"/>
    <s v="Taiwan"/>
    <x v="1"/>
  </r>
  <r>
    <x v="0"/>
    <s v="KARO US EQUITY"/>
    <s v="KAROOOOO LTD"/>
    <s v="SGXZ19450089"/>
    <s v="USD"/>
    <s v="Stock"/>
    <n v="1858"/>
    <s v="KARO"/>
    <s v="LONG"/>
    <n v="87734.76"/>
    <n v="47.22"/>
    <n v="87734.76"/>
    <n v="42.929713843999998"/>
    <n v="9.5470199999999998E-3"/>
    <n v="79763.408322151998"/>
    <n v="87734.76"/>
    <n v="79763.408322151998"/>
    <n v="1"/>
    <n v="0"/>
    <n v="7971.3517000000002"/>
    <n v="0"/>
    <n v="3232.5"/>
    <n v="0"/>
    <n v="20528.998299999999"/>
    <n v="9.5470199999999998E-3"/>
    <s v="Singapore"/>
    <x v="1"/>
  </r>
  <r>
    <x v="0"/>
    <s v="MMYT US EQUITY"/>
    <s v="MAKEMYTRIP LTD"/>
    <s v="MU0295S00016"/>
    <s v="USD"/>
    <s v="Stock"/>
    <n v="933"/>
    <s v="MMYT"/>
    <s v="LONG"/>
    <n v="52686.51"/>
    <n v="56.47"/>
    <n v="52686.51"/>
    <n v="92.679305556000003"/>
    <n v="5.73318E-3"/>
    <n v="86469.792083748005"/>
    <n v="52686.51"/>
    <n v="86469.792083748005"/>
    <n v="1"/>
    <n v="0"/>
    <n v="-33783.282099999997"/>
    <n v="0"/>
    <n v="0"/>
    <n v="0"/>
    <n v="-4412.5779000000002"/>
    <n v="5.73318E-3"/>
    <s v="India"/>
    <x v="5"/>
  </r>
  <r>
    <x v="0"/>
    <s v="SE US EQUITY"/>
    <s v="SEA LTD-ADR"/>
    <s v="US81141R1005"/>
    <s v="USD"/>
    <s v="Stock"/>
    <n v="1186"/>
    <s v="SE"/>
    <s v="LONG"/>
    <n v="128621.7"/>
    <n v="108.45"/>
    <n v="128621.7"/>
    <n v="128.62793600800001"/>
    <n v="1.399621E-2"/>
    <n v="152552.73210548799"/>
    <n v="128621.7"/>
    <n v="152552.73210548799"/>
    <n v="1"/>
    <n v="0"/>
    <n v="-23931.0321"/>
    <n v="0"/>
    <n v="0"/>
    <n v="0"/>
    <n v="40707.772100000002"/>
    <n v="1.399621E-2"/>
    <s v="Singapore"/>
    <x v="6"/>
  </r>
  <r>
    <x v="0"/>
    <s v="NLG VN EQUITY"/>
    <s v="NAM LONG INVESTMENT CORP"/>
    <s v="VN000000NLG1"/>
    <s v="VND"/>
    <s v="Stock"/>
    <n v="83774"/>
    <s v="NLG"/>
    <s v="LONG"/>
    <n v="2333105899.5205302"/>
    <n v="27850"/>
    <n v="89535.271999999997"/>
    <n v="27078.139427401002"/>
    <n v="9.7429500000000002E-3"/>
    <n v="2268444052.3910899"/>
    <n v="89535.271999999997"/>
    <n v="87053.808954560998"/>
    <n v="3.8376E-5"/>
    <n v="0"/>
    <n v="2481.4630999999999"/>
    <n v="0"/>
    <n v="1321.3241"/>
    <n v="0"/>
    <n v="1364.0422000000001"/>
    <n v="9.7429500000000002E-3"/>
    <s v="Vietnam"/>
    <x v="3"/>
  </r>
  <r>
    <x v="0"/>
    <s v="FRT VN EQUITY"/>
    <s v="FPT DIGITAL RETAIL JSC"/>
    <s v="VN000000FRT7"/>
    <s v="VND"/>
    <s v="Stock"/>
    <n v="11586"/>
    <s v="FRT"/>
    <s v="LONG"/>
    <n v="1958034000.4169199"/>
    <n v="169000"/>
    <n v="75141.512799999997"/>
    <n v="172080.32416376099"/>
    <n v="8.1766600000000005E-3"/>
    <n v="1993722635.7613299"/>
    <n v="75141.512799999997"/>
    <n v="76511.099869976999"/>
    <n v="3.8376E-5"/>
    <n v="0"/>
    <n v="-1369.5871"/>
    <n v="0"/>
    <n v="18065.271700000001"/>
    <n v="0"/>
    <n v="-560.70460000000003"/>
    <n v="8.1766600000000005E-3"/>
    <s v="Vietnam"/>
    <x v="5"/>
  </r>
  <r>
    <x v="0"/>
    <s v="VCB VN EQUITY"/>
    <s v="BANK FOR FOREIGN TRADE JSC"/>
    <s v="VN000000VCB4"/>
    <s v="VND"/>
    <s v="Stock"/>
    <n v="41894"/>
    <s v="VCB"/>
    <s v="LONG"/>
    <n v="2718920598.8117499"/>
    <n v="64900"/>
    <n v="104341.2969"/>
    <n v="64785.544850582999"/>
    <n v="1.1354090000000001E-2"/>
    <n v="2714125615.9703202"/>
    <n v="104341.2969"/>
    <n v="104157.28463847699"/>
    <n v="3.8376E-5"/>
    <n v="0"/>
    <n v="184.01230000000001"/>
    <n v="0"/>
    <n v="0"/>
    <n v="0"/>
    <n v="0"/>
    <n v="1.1354090000000001E-2"/>
    <s v="Vietnam"/>
    <x v="4"/>
  </r>
  <r>
    <x v="0"/>
    <s v="CASH BDT"/>
    <s v="BDT CASH BALANCE"/>
    <m/>
    <s v="BDT"/>
    <s v="Cash"/>
    <n v="-0.02"/>
    <s v="CASH BDT"/>
    <s v="OTHER"/>
    <n v="-2.4441000000000001E-2"/>
    <n v="8.1829710000000007E-3"/>
    <n v="-2.0000000000000001E-4"/>
    <n v="0"/>
    <n v="0"/>
    <n v="0"/>
    <n v="0"/>
    <n v="0"/>
    <n v="8.1829710000000007E-3"/>
    <n v="0"/>
    <n v="0"/>
    <n v="0"/>
    <n v="0"/>
    <n v="-2.0000000000000001E-4"/>
    <n v="0"/>
    <n v="0"/>
    <s v="Cash"/>
    <x v="0"/>
  </r>
  <r>
    <x v="1"/>
    <s v="CASH AED"/>
    <s v="AED CASH BALANCE"/>
    <m/>
    <s v="AED"/>
    <s v="Cash"/>
    <n v="0"/>
    <s v="CASH AED"/>
    <s v="OTHER"/>
    <n v="0"/>
    <n v="0.27225701099999999"/>
    <n v="0"/>
    <n v="0.271851277"/>
    <n v="0"/>
    <n v="0"/>
    <n v="0"/>
    <n v="0"/>
    <n v="0.27225701099999999"/>
    <n v="0"/>
    <n v="-133.40180000000001"/>
    <n v="0"/>
    <n v="0"/>
    <n v="549529.55969999998"/>
    <n v="-448.84410000000003"/>
    <n v="0"/>
    <s v="Cash"/>
    <x v="0"/>
  </r>
  <r>
    <x v="1"/>
    <s v="CASH BRL"/>
    <s v="BRL CASH BALANCE"/>
    <m/>
    <s v="BRL"/>
    <s v="Cash"/>
    <n v="1153.4100000000001"/>
    <s v="CASH BRL"/>
    <s v="OTHER"/>
    <n v="1153.4098134000001"/>
    <n v="0.19511053"/>
    <n v="225.04239999999999"/>
    <n v="0"/>
    <n v="6.0800000000000002E-6"/>
    <n v="0"/>
    <n v="0"/>
    <n v="0"/>
    <n v="0.19511053"/>
    <n v="0"/>
    <n v="0"/>
    <n v="0"/>
    <n v="0"/>
    <n v="0"/>
    <n v="0"/>
    <n v="0"/>
    <s v="Cash"/>
    <x v="0"/>
  </r>
  <r>
    <x v="1"/>
    <s v="CASH BRL"/>
    <s v="BRL CASH BALANCE"/>
    <m/>
    <s v="BRL"/>
    <s v="Cash"/>
    <n v="48530.57"/>
    <s v="CASH BRL"/>
    <s v="OTHER"/>
    <n v="48530.569826239996"/>
    <n v="0.19511053"/>
    <n v="9468.8251999999993"/>
    <n v="0.18139324900000001"/>
    <n v="2.5569999999999998E-4"/>
    <n v="8803.1177681219997"/>
    <n v="0"/>
    <n v="1717.580973391"/>
    <n v="0.19511053"/>
    <n v="0"/>
    <n v="95.143699999999995"/>
    <n v="0"/>
    <n v="487.72750000000002"/>
    <n v="763324.00589999999"/>
    <n v="11037.3429"/>
    <n v="0"/>
    <s v="Cash"/>
    <x v="0"/>
  </r>
  <r>
    <x v="1"/>
    <s v="CASH CNY"/>
    <s v="CNY CASH BALANCE"/>
    <m/>
    <s v="CNY"/>
    <s v="Cash"/>
    <n v="0"/>
    <s v="CASH CNY"/>
    <s v="OTHER"/>
    <n v="0"/>
    <n v="0.14573"/>
    <n v="0"/>
    <n v="0.139871573"/>
    <n v="0"/>
    <n v="0"/>
    <n v="0"/>
    <n v="0"/>
    <n v="0.14573"/>
    <n v="0"/>
    <n v="-5426.4636"/>
    <n v="0"/>
    <n v="0"/>
    <n v="356743.2525"/>
    <n v="-3301.3649"/>
    <n v="0"/>
    <s v="Cash"/>
    <x v="0"/>
  </r>
  <r>
    <x v="1"/>
    <s v="CASH EGP"/>
    <s v="EGP CASH BALANCE"/>
    <m/>
    <s v="EGP"/>
    <s v="Cash"/>
    <n v="0"/>
    <s v="CASH EGP"/>
    <s v="OTHER"/>
    <n v="0"/>
    <n v="2.0857840999999998E-2"/>
    <n v="0"/>
    <n v="2.1225089999999999E-2"/>
    <n v="0"/>
    <n v="0"/>
    <n v="0"/>
    <n v="0"/>
    <n v="2.0857840999999998E-2"/>
    <n v="0"/>
    <n v="-5212.5378000000001"/>
    <n v="0"/>
    <n v="0"/>
    <n v="181175.28339999999"/>
    <n v="-3032.4009999999998"/>
    <n v="0"/>
    <s v="Cash"/>
    <x v="0"/>
  </r>
  <r>
    <x v="1"/>
    <s v="CASH EUR"/>
    <s v="EUR CASH BALANCE"/>
    <m/>
    <s v="EUR"/>
    <s v="Cash"/>
    <n v="77172.03"/>
    <s v="CASH EUR"/>
    <s v="OTHER"/>
    <n v="77172.029969519994"/>
    <n v="1.1812"/>
    <n v="91155.601800000004"/>
    <n v="1.183666152"/>
    <n v="2.4616400000000002E-3"/>
    <n v="91345.919792129003"/>
    <n v="0"/>
    <n v="107897.80045846201"/>
    <n v="1.1812"/>
    <n v="0"/>
    <n v="573.94939999999997"/>
    <n v="3.5400000000000001E-2"/>
    <n v="0"/>
    <n v="646510.57819999999"/>
    <n v="-7388.5159000000003"/>
    <n v="0"/>
    <s v="Cash"/>
    <x v="0"/>
  </r>
  <r>
    <x v="1"/>
    <s v="CASH GBP"/>
    <s v="GBP CASH BALANCE"/>
    <m/>
    <s v="GBP"/>
    <s v="Cash"/>
    <n v="-1.1499999999999999"/>
    <s v="CASH GBP"/>
    <s v="OTHER"/>
    <n v="-1.1499777499999999"/>
    <n v="1.3482000000000001"/>
    <n v="-1.5504"/>
    <n v="1.3490980290000001"/>
    <n v="-4.0000000000000001E-8"/>
    <n v="-1.5514627329999999"/>
    <n v="0"/>
    <n v="-2.0916820569999999"/>
    <n v="1.3482000000000001"/>
    <n v="0"/>
    <n v="164.05330000000001"/>
    <n v="-3.9367000000000001"/>
    <n v="0"/>
    <n v="-38517.709900000002"/>
    <n v="-2311.8481999999999"/>
    <n v="0"/>
    <s v="Cash"/>
    <x v="0"/>
  </r>
  <r>
    <x v="1"/>
    <s v="CASH HKD"/>
    <s v="HKD CASH BALANCE"/>
    <m/>
    <s v="HKD"/>
    <s v="Cash"/>
    <n v="-2.0000000000000001E-4"/>
    <s v="CASH HKD"/>
    <s v="OTHER"/>
    <n v="0"/>
    <n v="0.12781999999999999"/>
    <n v="0"/>
    <n v="0.12817999199999999"/>
    <n v="0"/>
    <n v="-2.5636E-5"/>
    <n v="0"/>
    <n v="-3.2770000000000001E-6"/>
    <n v="0.12781999999999999"/>
    <n v="0"/>
    <n v="-4151.5645000000004"/>
    <n v="0"/>
    <n v="0"/>
    <n v="6523729.6940000001"/>
    <n v="-3996.4378000000002"/>
    <n v="0"/>
    <s v="Cash"/>
    <x v="0"/>
  </r>
  <r>
    <x v="1"/>
    <s v="CASH IDR"/>
    <s v="IDR CASH BALANCE"/>
    <m/>
    <s v="IDR"/>
    <s v="Cash"/>
    <n v="-1E-4"/>
    <s v="CASH IDR"/>
    <s v="OTHER"/>
    <n v="0"/>
    <n v="5.9570000000000001E-5"/>
    <n v="0"/>
    <n v="5.9596000000000003E-5"/>
    <n v="0"/>
    <n v="-6E-9"/>
    <n v="0"/>
    <n v="0"/>
    <n v="5.9570000000000001E-5"/>
    <n v="0"/>
    <n v="102.87560000000001"/>
    <n v="0"/>
    <n v="0"/>
    <n v="724247.53269999998"/>
    <n v="-358.23399999999998"/>
    <n v="0"/>
    <s v="Cash"/>
    <x v="0"/>
  </r>
  <r>
    <x v="1"/>
    <s v="CASH INR"/>
    <s v="INR CASH BALANCE"/>
    <m/>
    <s v="INR"/>
    <s v="Cash"/>
    <n v="0"/>
    <s v="CASH INR"/>
    <s v="OTHER"/>
    <n v="0"/>
    <n v="1.0992E-2"/>
    <n v="0"/>
    <n v="1.1075758999999999E-2"/>
    <n v="0"/>
    <n v="0"/>
    <n v="0"/>
    <n v="0"/>
    <n v="1.0992E-2"/>
    <n v="0"/>
    <n v="8089.9053999999996"/>
    <n v="0"/>
    <n v="0"/>
    <n v="5091434.1151999999"/>
    <n v="-18838.106599999999"/>
    <n v="0"/>
    <s v="Cash"/>
    <x v="0"/>
  </r>
  <r>
    <x v="1"/>
    <s v="CASH KRW"/>
    <s v="KRW CASH BALANCE"/>
    <m/>
    <s v="KRW"/>
    <s v="Cash"/>
    <n v="12980090"/>
    <s v="CASH KRW"/>
    <s v="OTHER"/>
    <n v="12980089.9928005"/>
    <n v="6.9450000000000002E-4"/>
    <n v="9014.6725000000006"/>
    <n v="0"/>
    <n v="2.4343999999999999E-4"/>
    <n v="0"/>
    <n v="0"/>
    <n v="0"/>
    <n v="6.9450000000000002E-4"/>
    <n v="0"/>
    <n v="0"/>
    <n v="0"/>
    <n v="0"/>
    <n v="0"/>
    <n v="0"/>
    <n v="0"/>
    <s v="Cash"/>
    <x v="0"/>
  </r>
  <r>
    <x v="1"/>
    <s v="CASH KRW"/>
    <s v="KRW CASH BALANCE"/>
    <m/>
    <s v="KRW"/>
    <s v="Cash"/>
    <n v="-155003145"/>
    <s v="CASH KRW"/>
    <s v="OTHER"/>
    <n v="-155003144.9964"/>
    <n v="6.9450000000000002E-4"/>
    <n v="-107649.6842"/>
    <n v="6.8503599999999998E-4"/>
    <n v="-2.9070599999999999E-3"/>
    <n v="-106182.73443822"/>
    <n v="0"/>
    <n v="-73.743909067000004"/>
    <n v="6.9450000000000002E-4"/>
    <n v="0"/>
    <n v="-6152.1518999999998"/>
    <n v="0"/>
    <n v="0"/>
    <n v="2293864.1194000002"/>
    <n v="-4266.9441999999999"/>
    <n v="0"/>
    <s v="Cash"/>
    <x v="0"/>
  </r>
  <r>
    <x v="1"/>
    <s v="CASH MXN"/>
    <s v="MXN CASH BALANCE"/>
    <m/>
    <s v="MXN"/>
    <s v="Cash"/>
    <n v="0"/>
    <s v="CASH MXN"/>
    <s v="OTHER"/>
    <n v="0"/>
    <n v="5.8039316000000001E-2"/>
    <n v="0"/>
    <n v="5.7829459999999999E-2"/>
    <n v="0"/>
    <n v="0"/>
    <n v="0"/>
    <n v="0"/>
    <n v="5.8039316000000001E-2"/>
    <n v="0"/>
    <n v="1105.0355"/>
    <n v="0"/>
    <n v="0"/>
    <n v="227698.06270000001"/>
    <n v="13018.9856"/>
    <n v="0"/>
    <s v="Cash"/>
    <x v="0"/>
  </r>
  <r>
    <x v="1"/>
    <s v="CASH MYR"/>
    <s v="MYR CASH BALANCE"/>
    <m/>
    <s v="MYR"/>
    <s v="Cash"/>
    <n v="2738.5"/>
    <s v="CASH MYR"/>
    <s v="OTHER"/>
    <n v="2738.5"/>
    <n v="0.25679999999999997"/>
    <n v="703.24680000000001"/>
    <n v="0.235908488"/>
    <n v="1.8989999999999999E-5"/>
    <n v="646.03539438799999"/>
    <n v="0"/>
    <n v="165.90188927899999"/>
    <n v="0.25679999999999997"/>
    <n v="0"/>
    <n v="-22206.806499999999"/>
    <n v="0"/>
    <n v="0"/>
    <n v="492257.60879999999"/>
    <n v="-1395.5700999999999"/>
    <n v="0"/>
    <s v="Cash"/>
    <x v="0"/>
  </r>
  <r>
    <x v="1"/>
    <s v="CASH PHP"/>
    <s v="PHP CASH BALANCE"/>
    <m/>
    <s v="PHP"/>
    <s v="Cash"/>
    <n v="0"/>
    <s v="CASH PHP"/>
    <s v="OTHER"/>
    <n v="0"/>
    <n v="1.7342E-2"/>
    <n v="0"/>
    <n v="1.7232099000000001E-2"/>
    <n v="0"/>
    <n v="0"/>
    <n v="0"/>
    <n v="0"/>
    <n v="1.7342E-2"/>
    <n v="0"/>
    <n v="-961.40099999999995"/>
    <n v="0"/>
    <n v="0"/>
    <n v="967783.94149999996"/>
    <n v="-2836.2631000000001"/>
    <n v="0"/>
    <s v="Cash"/>
    <x v="0"/>
  </r>
  <r>
    <x v="1"/>
    <s v="CASH PLN"/>
    <s v="PLN CASH BALANCE"/>
    <m/>
    <s v="PLN"/>
    <s v="Cash"/>
    <n v="0.01"/>
    <s v="CASH PLN"/>
    <s v="OTHER"/>
    <n v="1.0006640000000001E-2"/>
    <n v="0.27981420299999998"/>
    <n v="2.8E-3"/>
    <n v="0.27029919600000002"/>
    <n v="0"/>
    <n v="2.702992E-3"/>
    <n v="0"/>
    <n v="7.5633600000000003E-4"/>
    <n v="0.27981420299999998"/>
    <n v="0"/>
    <n v="-21056.271199999999"/>
    <n v="0"/>
    <n v="0"/>
    <n v="941447.25100000005"/>
    <n v="0"/>
    <n v="0"/>
    <s v="Cash"/>
    <x v="0"/>
  </r>
  <r>
    <x v="1"/>
    <s v="CASH THB"/>
    <s v="THB CASH BALANCE"/>
    <m/>
    <s v="THB"/>
    <s v="Cash"/>
    <n v="0"/>
    <s v="CASH THB"/>
    <s v="OTHER"/>
    <n v="0"/>
    <n v="3.2211999999999998E-2"/>
    <n v="0"/>
    <n v="3.0211584999999999E-2"/>
    <n v="0"/>
    <n v="0"/>
    <n v="0"/>
    <n v="0"/>
    <n v="3.2211999999999998E-2"/>
    <n v="0"/>
    <n v="-40257.761100000003"/>
    <n v="0"/>
    <n v="0"/>
    <n v="1424476.7287000001"/>
    <n v="-5771.4282000000003"/>
    <n v="0"/>
    <s v="Cash"/>
    <x v="0"/>
  </r>
  <r>
    <x v="1"/>
    <s v="CASH TWD"/>
    <s v="TWD CASH BALANCE"/>
    <m/>
    <s v="TWD"/>
    <s v="Cash"/>
    <n v="0"/>
    <s v="CASH TWD"/>
    <s v="OTHER"/>
    <n v="0"/>
    <n v="3.1926000000000003E-2"/>
    <n v="0"/>
    <n v="3.2230214E-2"/>
    <n v="0"/>
    <n v="0"/>
    <n v="0"/>
    <n v="0"/>
    <n v="3.1926000000000003E-2"/>
    <n v="0"/>
    <n v="17316.448899999999"/>
    <n v="0"/>
    <n v="0"/>
    <n v="4735350.8713999996"/>
    <n v="7121.2493000000004"/>
    <n v="0"/>
    <s v="Cash"/>
    <x v="0"/>
  </r>
  <r>
    <x v="1"/>
    <s v="CASH USD"/>
    <s v="USD CASH BALANCE"/>
    <m/>
    <s v="USD"/>
    <s v="Cash"/>
    <n v="-29108.959999999999"/>
    <s v="CASH USD"/>
    <s v="OTHER"/>
    <n v="-29108.959999999999"/>
    <n v="1"/>
    <n v="-29108.959999999999"/>
    <n v="0"/>
    <n v="-7.8607999999999998E-4"/>
    <n v="0"/>
    <n v="0"/>
    <n v="0"/>
    <n v="1"/>
    <n v="0"/>
    <n v="0"/>
    <n v="0"/>
    <n v="0"/>
    <n v="0"/>
    <n v="0"/>
    <n v="0"/>
    <s v="Cash"/>
    <x v="0"/>
  </r>
  <r>
    <x v="1"/>
    <s v="CASH USD"/>
    <s v="USD CASH BALANCE"/>
    <m/>
    <s v="USD"/>
    <s v="Cash"/>
    <n v="195717.5944"/>
    <s v="CASH USD"/>
    <s v="OTHER"/>
    <n v="195717.5944"/>
    <n v="1"/>
    <n v="195717.5944"/>
    <n v="1"/>
    <n v="5.2853099999999997E-3"/>
    <n v="195717.5944"/>
    <n v="0"/>
    <n v="195717.5944"/>
    <n v="1"/>
    <n v="0"/>
    <n v="-6.9999999999999999E-4"/>
    <n v="-1293.8599999999999"/>
    <n v="271005.51"/>
    <n v="2034265.25"/>
    <n v="0"/>
    <n v="0"/>
    <s v="Cash"/>
    <x v="0"/>
  </r>
  <r>
    <x v="1"/>
    <s v="CASH VND"/>
    <s v="VND CASH BALANCE"/>
    <m/>
    <s v="VND"/>
    <s v="Cash"/>
    <n v="9.6699999999999994E-2"/>
    <s v="CASH VND"/>
    <s v="OTHER"/>
    <n v="0"/>
    <n v="3.8376E-5"/>
    <n v="0"/>
    <n v="3.8099999999999998E-5"/>
    <n v="0"/>
    <n v="3.6839999999999998E-6"/>
    <n v="0"/>
    <n v="0"/>
    <n v="3.8376E-5"/>
    <n v="0"/>
    <n v="2860.4472999999998"/>
    <n v="0"/>
    <n v="0"/>
    <n v="220326.6249"/>
    <n v="-249.2484"/>
    <n v="0"/>
    <s v="Cash"/>
    <x v="0"/>
  </r>
  <r>
    <x v="1"/>
    <s v="CASH ZAR"/>
    <s v="ZAR CASH BALANCE"/>
    <m/>
    <s v="ZAR"/>
    <s v="Cash"/>
    <n v="-545563.76"/>
    <s v="CASH ZAR"/>
    <s v="OTHER"/>
    <n v="-545563.75936254999"/>
    <n v="6.275E-2"/>
    <n v="-34234.125899999999"/>
    <n v="6.251661E-2"/>
    <n v="-9.2449000000000003E-4"/>
    <n v="-34106.796814054003"/>
    <n v="0"/>
    <n v="-2140.2015000820002"/>
    <n v="6.275E-2"/>
    <n v="0"/>
    <n v="772.94370000000004"/>
    <n v="0"/>
    <n v="0"/>
    <n v="8906.9313999999995"/>
    <n v="-43274.035400000001"/>
    <n v="0"/>
    <s v="Cash"/>
    <x v="0"/>
  </r>
  <r>
    <x v="1"/>
    <s v="ALDAR UH EQUITY"/>
    <s v="ALDAR PROPERTIES PJSC"/>
    <s v="AEA002001013"/>
    <s v="AED"/>
    <s v="Stock"/>
    <n v="121599"/>
    <s v="ALDAR"/>
    <s v="LONG"/>
    <n v="1313269.1998884799"/>
    <n v="10.8"/>
    <n v="357546.74699999997"/>
    <n v="8.7766796570000007"/>
    <n v="9.6554699999999993E-3"/>
    <n v="1067235.46961154"/>
    <n v="357546.74699999997"/>
    <n v="290562.33898961998"/>
    <n v="0.27225701099999999"/>
    <n v="0"/>
    <n v="66984.407999999996"/>
    <n v="0"/>
    <n v="0"/>
    <n v="0"/>
    <n v="17325.507699999998"/>
    <n v="9.6554699999999993E-3"/>
    <s v="United Arab Emirates"/>
    <x v="3"/>
  </r>
  <r>
    <x v="1"/>
    <s v="SPINNEYS UH EQUITY"/>
    <s v="SPINNEYS 1961 HOLDING PLC"/>
    <s v="AEE01377S248"/>
    <s v="AED"/>
    <s v="Stock"/>
    <n v="440734"/>
    <s v="SPINNEYS"/>
    <s v="LONG"/>
    <n v="661100.99989307998"/>
    <n v="1.5"/>
    <n v="179989.38219999999"/>
    <n v="1.6008983880000001"/>
    <n v="4.8605799999999998E-3"/>
    <n v="705570.35013679205"/>
    <n v="179989.38219999999"/>
    <n v="192096.474578466"/>
    <n v="0.27225701099999999"/>
    <n v="0"/>
    <n v="-12107.0923"/>
    <n v="0"/>
    <n v="4468.5406999999996"/>
    <n v="0"/>
    <n v="850.96109999999999"/>
    <n v="4.8605799999999998E-3"/>
    <s v="United Arab Emirates"/>
    <x v="8"/>
  </r>
  <r>
    <x v="1"/>
    <s v="ITUB4 BZ EQUITY"/>
    <s v="ITAU UNIBANCO HOLDING S-PREF"/>
    <s v="BRITUBACNPR1"/>
    <s v="BRL"/>
    <s v="Stock"/>
    <n v="49713"/>
    <s v="ITUB4"/>
    <s v="LONG"/>
    <n v="2325574.1399503099"/>
    <n v="46.78"/>
    <n v="453744.00300000003"/>
    <n v="32.076637028"/>
    <n v="1.225326E-2"/>
    <n v="1594625.85657296"/>
    <n v="453744.00300000003"/>
    <n v="311128.29602765501"/>
    <n v="0.19511053"/>
    <n v="0"/>
    <n v="142615.70699999999"/>
    <n v="0"/>
    <n v="66041.895999999993"/>
    <n v="0"/>
    <n v="56226.0524"/>
    <n v="1.225326E-2"/>
    <s v="Brazil"/>
    <x v="4"/>
  </r>
  <r>
    <x v="1"/>
    <s v="MULT3 BZ EQUITY"/>
    <s v="MULTIPLAN EMPREENDIMENTOS"/>
    <s v="BRMULTACNOR5"/>
    <s v="BRL"/>
    <s v="Stock"/>
    <n v="70936"/>
    <s v="MULT3"/>
    <s v="LONG"/>
    <n v="2496947.2001331798"/>
    <n v="35.200000000000003"/>
    <n v="487180.69160000002"/>
    <n v="26.71348875"/>
    <n v="1.315621E-2"/>
    <n v="1894948.0379699999"/>
    <n v="487180.69160000002"/>
    <n v="369724.31601078698"/>
    <n v="0.19511053"/>
    <n v="0"/>
    <n v="117456.3756"/>
    <n v="0"/>
    <n v="8981.0938000000006"/>
    <n v="0"/>
    <n v="1626.4546"/>
    <n v="1.315621E-2"/>
    <s v="Brazil"/>
    <x v="3"/>
  </r>
  <r>
    <x v="1"/>
    <s v="RADL3 BZ EQUITY"/>
    <s v="RAIA DROGASIL SA"/>
    <s v="BRRADLACNOR0"/>
    <s v="BRL"/>
    <s v="Stock"/>
    <n v="86286"/>
    <s v="RADL3"/>
    <s v="LONG"/>
    <n v="2164052.8801802802"/>
    <n v="25.08"/>
    <n v="422229.50439999998"/>
    <n v="16.819858081"/>
    <n v="1.1402219999999999E-2"/>
    <n v="1451318.27437716"/>
    <n v="422229.50439999998"/>
    <n v="283167.47771241399"/>
    <n v="0.19511053"/>
    <n v="0"/>
    <n v="139062.02669999999"/>
    <n v="0"/>
    <n v="0"/>
    <n v="0"/>
    <n v="12426.5808"/>
    <n v="1.1402219999999999E-2"/>
    <s v="Brazil"/>
    <x v="8"/>
  </r>
  <r>
    <x v="1"/>
    <s v="300308 CH EQUITY"/>
    <s v="ZHONGJI INNOLIGHT CO LTD-A"/>
    <s v="CNE100001CY9"/>
    <s v="CNY"/>
    <s v="Stock"/>
    <n v="2300"/>
    <n v="300308"/>
    <s v="LONG"/>
    <n v="1228200"/>
    <n v="534"/>
    <n v="178985.58600000001"/>
    <n v="493.65014780899998"/>
    <n v="4.8334700000000003E-3"/>
    <n v="1135395.3399606999"/>
    <n v="178985.58600000001"/>
    <n v="165461.16289247299"/>
    <n v="0.14573"/>
    <n v="0"/>
    <n v="13524.4231"/>
    <n v="0"/>
    <n v="0"/>
    <n v="0"/>
    <n v="0"/>
    <n v="4.8334700000000003E-3"/>
    <s v="China"/>
    <x v="1"/>
  </r>
  <r>
    <x v="1"/>
    <s v="EFID EY EQUITY"/>
    <s v="EDITA FOOD INDUSTRIES SAE"/>
    <s v="EGS305I1C011"/>
    <s v="EGP"/>
    <s v="Stock"/>
    <n v="374392"/>
    <s v="EFID"/>
    <s v="LONG"/>
    <n v="10190950.237850601"/>
    <n v="27.22"/>
    <n v="212561.21969999999"/>
    <n v="20.58"/>
    <n v="5.7401700000000002E-3"/>
    <n v="7704987.3600000003"/>
    <n v="212561.21969999999"/>
    <n v="160709.40126188999"/>
    <n v="2.0857840999999998E-2"/>
    <n v="0"/>
    <n v="51851.818500000001"/>
    <n v="0"/>
    <n v="89404.348800000007"/>
    <n v="0"/>
    <n v="-10485.8482"/>
    <n v="5.7401700000000002E-3"/>
    <s v="Egypt"/>
    <x v="8"/>
  </r>
  <r>
    <x v="1"/>
    <s v="VALU EY EQUITY"/>
    <s v="U CONSUMER FINANCE"/>
    <s v="EGS505Z1C018"/>
    <s v="EGP"/>
    <s v="Stock"/>
    <n v="1948936"/>
    <s v="VALU"/>
    <s v="LONG"/>
    <n v="21633189.600016601"/>
    <n v="11.1"/>
    <n v="451221.62900000002"/>
    <n v="9.7275208109999998"/>
    <n v="1.218515E-2"/>
    <n v="18958315.499306999"/>
    <n v="451221.62900000002"/>
    <n v="395429.53031238302"/>
    <n v="2.0857840999999998E-2"/>
    <n v="0"/>
    <n v="55792.098700000002"/>
    <n v="0"/>
    <n v="0"/>
    <n v="0"/>
    <n v="0"/>
    <n v="1.218515E-2"/>
    <s v="Egypt"/>
    <x v="4"/>
  </r>
  <r>
    <x v="1"/>
    <s v="ANTO LN EQUITY"/>
    <s v="ANTOFAGASTA PLC"/>
    <s v="GB0000456144"/>
    <s v="GBP"/>
    <s v="Stock"/>
    <n v="8462"/>
    <s v="ANTO"/>
    <s v="LONG"/>
    <n v="361158.15999110002"/>
    <n v="4268"/>
    <n v="486913.4313"/>
    <n v="368.81230841399997"/>
    <n v="1.3148999999999999E-2"/>
    <n v="31208.897537993002"/>
    <n v="486913.4313"/>
    <n v="42075.835660721998"/>
    <n v="1.3482000000000001"/>
    <n v="0"/>
    <n v="444837.59570000001"/>
    <n v="0"/>
    <n v="2932.0789"/>
    <n v="0"/>
    <n v="323955.10060000001"/>
    <n v="1.3148999999999999E-2"/>
    <s v="Chile"/>
    <x v="2"/>
  </r>
  <r>
    <x v="1"/>
    <s v="AIRA LI EQUITY"/>
    <s v="AIR ASTANA JSC - GDR"/>
    <s v="US0090632078"/>
    <s v="USD"/>
    <s v="Stock"/>
    <n v="40934"/>
    <s v="AIRA"/>
    <s v="LONG"/>
    <n v="267708.36"/>
    <n v="6.54"/>
    <n v="267708.36"/>
    <n v="5.7504306930000002"/>
    <n v="7.2294100000000003E-3"/>
    <n v="235388.12998726199"/>
    <n v="267708.36"/>
    <n v="235388.12998726199"/>
    <n v="1"/>
    <n v="0"/>
    <n v="32320.23"/>
    <n v="0"/>
    <n v="0"/>
    <n v="0"/>
    <n v="0"/>
    <n v="7.2294100000000003E-3"/>
    <s v="Kazakhstan"/>
    <x v="7"/>
  </r>
  <r>
    <x v="1"/>
    <s v="ALPHA GA EQUITY"/>
    <s v="ALPHA BANK SA"/>
    <s v="GRS830003000"/>
    <s v="EUR"/>
    <s v="Stock"/>
    <n v="43205"/>
    <s v="ALPHA"/>
    <s v="LONG"/>
    <n v="160722.59998306999"/>
    <n v="3.72"/>
    <n v="189845.53510000001"/>
    <n v="2.3875673499999999"/>
    <n v="5.1267400000000003E-3"/>
    <n v="103154.84735675"/>
    <n v="189845.53510000001"/>
    <n v="121846.50569779301"/>
    <n v="1.1812"/>
    <n v="0"/>
    <n v="67999.029399999999"/>
    <n v="0"/>
    <n v="0"/>
    <n v="0"/>
    <n v="50119.7186"/>
    <n v="5.1267400000000003E-3"/>
    <s v="Greece"/>
    <x v="4"/>
  </r>
  <r>
    <x v="1"/>
    <s v="FOYRK GA EQUITY"/>
    <s v="FOURLIS SA"/>
    <s v="GRS096003009"/>
    <s v="EUR"/>
    <s v="Stock"/>
    <n v="41253"/>
    <s v="FOYRK"/>
    <s v="LONG"/>
    <n v="188319.94497121999"/>
    <n v="4.5650000000000004"/>
    <n v="222443.519"/>
    <n v="4.0750000829999999"/>
    <n v="6.0070399999999999E-3"/>
    <n v="168105.97842399901"/>
    <n v="222443.519"/>
    <n v="198566.78171442801"/>
    <n v="1.1812"/>
    <n v="0"/>
    <n v="23876.737300000001"/>
    <n v="0"/>
    <n v="0"/>
    <n v="0"/>
    <n v="13882.641799999999"/>
    <n v="6.0070399999999999E-3"/>
    <s v="Greece"/>
    <x v="5"/>
  </r>
  <r>
    <x v="1"/>
    <s v="1109 HK EQUITY"/>
    <s v="CHINA RESOURCES LAND LTD"/>
    <s v="KYG2108Y1052"/>
    <s v="HKD"/>
    <s v="Stock"/>
    <n v="116000"/>
    <n v="1109"/>
    <s v="LONG"/>
    <n v="3686480"/>
    <n v="31.78"/>
    <n v="471205.87359999999"/>
    <n v="25.7"/>
    <n v="1.272482E-2"/>
    <n v="2981200"/>
    <n v="471205.87359999999"/>
    <n v="381056.984"/>
    <n v="0.12781999999999999"/>
    <n v="0"/>
    <n v="90148.889599999995"/>
    <n v="0"/>
    <n v="23194.717000000001"/>
    <n v="0"/>
    <n v="7478.5104000000001"/>
    <n v="1.272482E-2"/>
    <s v="China"/>
    <x v="3"/>
  </r>
  <r>
    <x v="1"/>
    <s v="1299 HK EQUITY"/>
    <s v="AIA GROUP LTD"/>
    <s v="HK0000069689"/>
    <s v="HKD"/>
    <s v="Stock"/>
    <n v="25800"/>
    <n v="1299"/>
    <s v="LONG"/>
    <n v="2239440"/>
    <n v="86.8"/>
    <n v="286245.22080000001"/>
    <n v="66.031968990999999"/>
    <n v="7.72999E-3"/>
    <n v="1703624.7999678"/>
    <n v="286245.22080000001"/>
    <n v="217757.32193188401"/>
    <n v="0.12781999999999999"/>
    <n v="0"/>
    <n v="68487.8989"/>
    <n v="0"/>
    <n v="1415.4786999999999"/>
    <n v="0"/>
    <n v="0"/>
    <n v="7.72999E-3"/>
    <s v="China"/>
    <x v="4"/>
  </r>
  <r>
    <x v="1"/>
    <s v="1810 HK EQUITY"/>
    <s v="XIAOMI CORP-CLASS B"/>
    <s v="KYG9830T1067"/>
    <s v="HKD"/>
    <s v="Stock"/>
    <n v="117000"/>
    <n v="1810"/>
    <s v="LONG"/>
    <n v="4083300"/>
    <n v="34.9"/>
    <n v="521927.40600000002"/>
    <n v="55.378934026000003"/>
    <n v="1.4094539999999999E-2"/>
    <n v="6479335.2810420003"/>
    <n v="521927.40600000002"/>
    <n v="828188.63562278799"/>
    <n v="0.12781999999999999"/>
    <n v="0"/>
    <n v="-306261.22960000002"/>
    <n v="0"/>
    <n v="0"/>
    <n v="0"/>
    <n v="-20338.751499999998"/>
    <n v="1.4094539999999999E-2"/>
    <s v="China"/>
    <x v="1"/>
  </r>
  <r>
    <x v="1"/>
    <s v="2018 HK EQUITY"/>
    <s v="AAC TECHNOLOGIES HOLDINGS IN"/>
    <s v="KYG2953R1149"/>
    <s v="HKD"/>
    <s v="Stock"/>
    <n v="71000"/>
    <n v="2018"/>
    <s v="LONG"/>
    <n v="2651140"/>
    <n v="37.340000000000003"/>
    <n v="338868.71480000002"/>
    <n v="43.134352956999997"/>
    <n v="9.1510800000000007E-3"/>
    <n v="3062539.0599469999"/>
    <n v="338868.71480000002"/>
    <n v="391453.74264242599"/>
    <n v="0.12781999999999999"/>
    <n v="0"/>
    <n v="-52585.027800000003"/>
    <n v="0"/>
    <n v="0"/>
    <n v="0"/>
    <n v="0"/>
    <n v="9.1510800000000007E-3"/>
    <s v="China"/>
    <x v="1"/>
  </r>
  <r>
    <x v="1"/>
    <s v="2209 HK EQUITY"/>
    <s v="YESASIA HOLDINGS LTD"/>
    <s v="HK0000748381"/>
    <s v="HKD"/>
    <s v="Stock"/>
    <n v="410000"/>
    <n v="2209"/>
    <s v="LONG"/>
    <n v="1332500"/>
    <n v="3.25"/>
    <n v="170320.15"/>
    <n v="5.0736011459999997"/>
    <n v="4.5994599999999997E-3"/>
    <n v="2080176.4698600001"/>
    <n v="170320.15"/>
    <n v="265888.15637750499"/>
    <n v="0.12781999999999999"/>
    <n v="0"/>
    <n v="-95568.006399999998"/>
    <n v="0"/>
    <n v="0"/>
    <n v="0"/>
    <n v="0"/>
    <n v="4.5994599999999997E-3"/>
    <s v="China"/>
    <x v="5"/>
  </r>
  <r>
    <x v="1"/>
    <s v="2318 HK EQUITY"/>
    <s v="PING AN INSURANCE GROUP CO-H"/>
    <s v="CNE1000003X6"/>
    <s v="HKD"/>
    <s v="Stock"/>
    <n v="32000"/>
    <n v="2318"/>
    <s v="LONG"/>
    <n v="2176000"/>
    <n v="68"/>
    <n v="278136.32000000001"/>
    <n v="47.1"/>
    <n v="7.5110100000000003E-3"/>
    <n v="1507200"/>
    <n v="278136.32000000001"/>
    <n v="192650.304"/>
    <n v="0.12781999999999999"/>
    <n v="0"/>
    <n v="85486.016000000003"/>
    <n v="0"/>
    <n v="4247.8023999999996"/>
    <n v="0"/>
    <n v="-11537.219800000001"/>
    <n v="7.5110100000000003E-3"/>
    <s v="China"/>
    <x v="4"/>
  </r>
  <r>
    <x v="1"/>
    <s v="2333 HK EQUITY"/>
    <s v="GREAT WALL MOTOR CO LTD-H"/>
    <s v="CNE100000338"/>
    <s v="HKD"/>
    <s v="Stock"/>
    <n v="142400"/>
    <n v="2333"/>
    <s v="LONG"/>
    <n v="1831264.0001564701"/>
    <n v="12.86"/>
    <n v="234072.16450000001"/>
    <n v="15.5"/>
    <n v="6.3210699999999998E-3"/>
    <n v="2207200"/>
    <n v="234072.16450000001"/>
    <n v="282124.304"/>
    <n v="0.12781999999999999"/>
    <n v="0"/>
    <n v="-48052.139499999997"/>
    <n v="0"/>
    <n v="11067.428900000001"/>
    <n v="0"/>
    <n v="6322.0461999999998"/>
    <n v="6.3210699999999998E-3"/>
    <s v="China"/>
    <x v="5"/>
  </r>
  <r>
    <x v="1"/>
    <s v="2382 HK EQUITY"/>
    <s v="SUNNY OPTICAL TECH"/>
    <s v="KYG8586D1097"/>
    <s v="HKD"/>
    <s v="Stock"/>
    <n v="48900"/>
    <n v="2382"/>
    <s v="LONG"/>
    <n v="2848425"/>
    <n v="58.25"/>
    <n v="364085.68349999998"/>
    <n v="84.239846256999996"/>
    <n v="9.8320600000000001E-3"/>
    <n v="4119328.4819673002"/>
    <n v="364085.68349999998"/>
    <n v="526532.56656506006"/>
    <n v="0.12781999999999999"/>
    <n v="0"/>
    <n v="-162446.88310000001"/>
    <n v="0"/>
    <n v="0"/>
    <n v="0"/>
    <n v="-1482.0471"/>
    <n v="9.8320600000000001E-3"/>
    <s v="China"/>
    <x v="1"/>
  </r>
  <r>
    <x v="1"/>
    <s v="2601 HK EQUITY"/>
    <s v="CHINA PACIFIC INSURANCE GR-H"/>
    <s v="CNE1000009Q7"/>
    <s v="HKD"/>
    <s v="Stock"/>
    <n v="68000"/>
    <n v="2601"/>
    <s v="LONG"/>
    <n v="2443920"/>
    <n v="35.94"/>
    <n v="312381.85440000001"/>
    <n v="24.2"/>
    <n v="8.4358100000000002E-3"/>
    <n v="1645600"/>
    <n v="312381.85440000001"/>
    <n v="210340.592"/>
    <n v="0.12781999999999999"/>
    <n v="0"/>
    <n v="102041.26240000001"/>
    <n v="0"/>
    <n v="11481.270500000001"/>
    <n v="0"/>
    <n v="4935.4651000000003"/>
    <n v="8.4358100000000002E-3"/>
    <s v="China"/>
    <x v="4"/>
  </r>
  <r>
    <x v="1"/>
    <s v="3690 HK EQUITY"/>
    <s v="MEITUAN-CLASS B"/>
    <s v="KYG596691041"/>
    <s v="HKD"/>
    <s v="Stock"/>
    <n v="27644"/>
    <n v="3690"/>
    <s v="LONG"/>
    <n v="2243310.6000625901"/>
    <n v="81.150000000000006"/>
    <n v="286739.96090000001"/>
    <n v="168.3"/>
    <n v="7.7433500000000004E-3"/>
    <n v="4652485.2"/>
    <n v="286739.96090000001"/>
    <n v="594680.65826399997"/>
    <n v="0.12781999999999999"/>
    <n v="0"/>
    <n v="-307940.6974"/>
    <n v="0"/>
    <n v="0"/>
    <n v="0"/>
    <n v="0"/>
    <n v="7.7433500000000004E-3"/>
    <s v="China"/>
    <x v="5"/>
  </r>
  <r>
    <x v="1"/>
    <s v="388 HK EQUITY"/>
    <s v="HONG KONG EXCHANGES &amp; CLEAR"/>
    <s v="HK0388045442"/>
    <s v="HKD"/>
    <s v="Stock"/>
    <n v="12500"/>
    <n v="388"/>
    <s v="LONG"/>
    <n v="5237500"/>
    <n v="419"/>
    <n v="669457.25"/>
    <n v="353.08160757600001"/>
    <n v="1.8078549999999999E-2"/>
    <n v="4413520.0947000002"/>
    <n v="669457.25"/>
    <n v="564136.13850455405"/>
    <n v="0.12781999999999999"/>
    <n v="0"/>
    <n v="105321.1115"/>
    <n v="0"/>
    <n v="10123.343999999999"/>
    <n v="0"/>
    <n v="4952.8135000000002"/>
    <n v="1.8078549999999999E-2"/>
    <s v="China"/>
    <x v="4"/>
  </r>
  <r>
    <x v="1"/>
    <s v="700 HK EQUITY"/>
    <s v="TENCENT HOLDINGS LTD"/>
    <s v="KYG875721634"/>
    <s v="HKD"/>
    <s v="Stock"/>
    <n v="36200"/>
    <n v="700"/>
    <s v="LONG"/>
    <n v="18751600"/>
    <n v="518"/>
    <n v="2396829.5120000001"/>
    <n v="512.72096317900002"/>
    <n v="6.472588E-2"/>
    <n v="18560498.867079802"/>
    <n v="2396829.5120000001"/>
    <n v="2372402.9651901401"/>
    <n v="0.12781999999999999"/>
    <n v="0"/>
    <n v="24426.5468"/>
    <n v="0"/>
    <n v="0"/>
    <n v="0"/>
    <n v="13167.221"/>
    <n v="6.472588E-2"/>
    <s v="China"/>
    <x v="6"/>
  </r>
  <r>
    <x v="1"/>
    <s v="780 HK EQUITY"/>
    <s v="TONGCHENG TRAVEL HOLDINGS LT"/>
    <s v="KYG8918W1069"/>
    <s v="HKD"/>
    <s v="Stock"/>
    <n v="102400"/>
    <n v="780"/>
    <s v="LONG"/>
    <n v="2115584.0001564701"/>
    <n v="20.66"/>
    <n v="270413.94689999998"/>
    <n v="20.05"/>
    <n v="7.3024700000000001E-3"/>
    <n v="2053120"/>
    <n v="270413.94689999998"/>
    <n v="262429.79840000003"/>
    <n v="0.12781999999999999"/>
    <n v="0"/>
    <n v="7984.1485000000002"/>
    <n v="0"/>
    <n v="3552.3735000000001"/>
    <n v="0"/>
    <n v="21143.310799999999"/>
    <n v="7.3024700000000001E-3"/>
    <s v="China"/>
    <x v="5"/>
  </r>
  <r>
    <x v="1"/>
    <s v="9888 HK EQUITY"/>
    <s v="BAIDU INC-CLASS A"/>
    <s v="KYG070341048"/>
    <s v="HKD"/>
    <s v="Stock"/>
    <n v="19850"/>
    <n v="9888"/>
    <s v="LONG"/>
    <n v="2455445"/>
    <n v="123.7"/>
    <n v="313854.97989999998"/>
    <n v="104.385139545"/>
    <n v="8.4755899999999999E-3"/>
    <n v="2072045.0199682501"/>
    <n v="313854.97989999998"/>
    <n v="264848.79445234197"/>
    <n v="0.12781999999999999"/>
    <n v="0"/>
    <n v="49006.185400000002"/>
    <n v="0"/>
    <n v="0"/>
    <n v="0"/>
    <n v="0"/>
    <n v="8.4755899999999999E-3"/>
    <s v="China"/>
    <x v="6"/>
  </r>
  <r>
    <x v="1"/>
    <s v="9961 HK EQUITY"/>
    <s v="TRIP.COM GROUP LTD"/>
    <s v="KYG9066F1019"/>
    <s v="HKD"/>
    <s v="Stock"/>
    <n v="5850"/>
    <n v="9961"/>
    <s v="LONG"/>
    <n v="2406690"/>
    <n v="411.4"/>
    <n v="307623.11580000003"/>
    <n v="468.89758803400002"/>
    <n v="8.3073000000000001E-3"/>
    <n v="2743050.8899988998"/>
    <n v="307623.11580000003"/>
    <n v="350616.76475965901"/>
    <n v="0.12781999999999999"/>
    <n v="0"/>
    <n v="-42993.648999999998"/>
    <n v="0"/>
    <n v="789.79719999999998"/>
    <n v="0"/>
    <n v="0"/>
    <n v="8.3073000000000001E-3"/>
    <s v="China"/>
    <x v="5"/>
  </r>
  <r>
    <x v="1"/>
    <s v="9987 HK EQUITY"/>
    <s v="YUM CHINA HOLDINGS INC"/>
    <s v="US98850P1093"/>
    <s v="HKD"/>
    <s v="Stock"/>
    <n v="6850"/>
    <n v="9987"/>
    <s v="LONG"/>
    <n v="2967420"/>
    <n v="433.2"/>
    <n v="379295.62439999997"/>
    <n v="370.96885116300001"/>
    <n v="1.02428E-2"/>
    <n v="2541136.6304665501"/>
    <n v="379295.62439999997"/>
    <n v="324808.08410623402"/>
    <n v="0.12781999999999999"/>
    <n v="0"/>
    <n v="54487.540300000001"/>
    <n v="0"/>
    <n v="2080.3663999999999"/>
    <n v="0"/>
    <n v="926.86120000000005"/>
    <n v="1.02428E-2"/>
    <s v="China"/>
    <x v="5"/>
  </r>
  <r>
    <x v="1"/>
    <s v="ARTO IJ EQUITY"/>
    <s v="BANK JAGO TBK PT"/>
    <s v="ID1000136708"/>
    <s v="IDR"/>
    <s v="Stock"/>
    <n v="1833900"/>
    <s v="ARTO"/>
    <s v="LONG"/>
    <n v="2915901000.5036001"/>
    <n v="1590"/>
    <n v="173700.22260000001"/>
    <n v="2001.4254612469999"/>
    <n v="4.6907399999999997E-3"/>
    <n v="3670414153.3808699"/>
    <n v="173700.22260000001"/>
    <n v="218646.57111689899"/>
    <n v="5.9570000000000001E-5"/>
    <n v="0"/>
    <n v="-44946.3485"/>
    <n v="0"/>
    <n v="0"/>
    <n v="0"/>
    <n v="0"/>
    <n v="4.6907399999999997E-3"/>
    <s v="Indonesia"/>
    <x v="4"/>
  </r>
  <r>
    <x v="1"/>
    <s v="MAPI IJ EQUITY"/>
    <s v="MITRA ADIPERKASA TBK PT"/>
    <s v="ID1000099807"/>
    <s v="IDR"/>
    <s v="Stock"/>
    <n v="2876600"/>
    <s v="MAPI"/>
    <s v="LONG"/>
    <n v="3854644000.3357301"/>
    <n v="1340"/>
    <n v="229621.14309999999"/>
    <n v="1518.187651922"/>
    <n v="6.2008699999999998E-3"/>
    <n v="4367218599.5188198"/>
    <n v="229621.14309999999"/>
    <n v="260155.211973336"/>
    <n v="5.9570000000000001E-5"/>
    <n v="0"/>
    <n v="-30534.068899999998"/>
    <n v="0"/>
    <n v="1981.8343"/>
    <n v="0"/>
    <n v="-4521.4282999999996"/>
    <n v="6.2008699999999998E-3"/>
    <s v="Indonesia"/>
    <x v="5"/>
  </r>
  <r>
    <x v="1"/>
    <s v="APTUS IN EQUITY"/>
    <s v="APTUS VALUE HOUSING FINANCE"/>
    <s v="INE852O01025"/>
    <s v="INR"/>
    <s v="Stock"/>
    <n v="76924"/>
    <s v="APTUS"/>
    <s v="LONG"/>
    <n v="18769456.0043668"/>
    <n v="244"/>
    <n v="206313.86040000001"/>
    <n v="302.78735869799999"/>
    <n v="5.5714600000000003E-3"/>
    <n v="23291614.7804849"/>
    <n v="206313.86040000001"/>
    <n v="256021.429667091"/>
    <n v="1.0992E-2"/>
    <n v="0"/>
    <n v="-49707.569300000003"/>
    <n v="0"/>
    <n v="0"/>
    <n v="0"/>
    <n v="-6765.6860999999999"/>
    <n v="5.5714600000000003E-3"/>
    <s v="India"/>
    <x v="4"/>
  </r>
  <r>
    <x v="1"/>
    <s v="AVL IN EQUITY"/>
    <s v="ADITYA VISION LTD"/>
    <s v="INE679V01027"/>
    <s v="INR"/>
    <s v="Stock"/>
    <n v="32535"/>
    <s v="AVL"/>
    <s v="LONG"/>
    <n v="15729045.751455599"/>
    <n v="483.45"/>
    <n v="172893.6709"/>
    <n v="425.5"/>
    <n v="4.6689599999999998E-3"/>
    <n v="13843642.5"/>
    <n v="172893.6709"/>
    <n v="152169.31836"/>
    <n v="1.0992E-2"/>
    <n v="0"/>
    <n v="20724.352500000001"/>
    <n v="0"/>
    <n v="590.90909999999997"/>
    <n v="0"/>
    <n v="1817.0799"/>
    <n v="4.6689599999999998E-3"/>
    <s v="India"/>
    <x v="5"/>
  </r>
  <r>
    <x v="1"/>
    <s v="BHARTI IN EQUITY"/>
    <s v="BHARTI AIRTEL LTD"/>
    <s v="INE397D01024"/>
    <s v="INR"/>
    <s v="Stock"/>
    <n v="9076"/>
    <s v="BHARTI"/>
    <s v="LONG"/>
    <n v="17056526.801309999"/>
    <n v="1879.3"/>
    <n v="187485.3426"/>
    <n v="2100.3498788060001"/>
    <n v="5.0629999999999998E-3"/>
    <n v="19062775.500043198"/>
    <n v="187485.3426"/>
    <n v="209538.02829647501"/>
    <n v="1.0992E-2"/>
    <n v="0"/>
    <n v="-22052.685700000002"/>
    <n v="0"/>
    <n v="0"/>
    <n v="0"/>
    <n v="0"/>
    <n v="5.0629999999999998E-3"/>
    <s v="India"/>
    <x v="6"/>
  </r>
  <r>
    <x v="1"/>
    <s v="HDFCB IN EQUITY"/>
    <s v="HDFC BANK LIMITED"/>
    <s v="INE040A01034"/>
    <s v="INR"/>
    <s v="Stock"/>
    <n v="48220"/>
    <s v="HDFCB"/>
    <s v="LONG"/>
    <n v="42807305.003638998"/>
    <n v="887.75"/>
    <n v="470537.89659999998"/>
    <n v="1291.9892483460001"/>
    <n v="1.2706780000000001E-2"/>
    <n v="62299721.555244103"/>
    <n v="470537.89659999998"/>
    <n v="684798.53933524305"/>
    <n v="1.0992E-2"/>
    <n v="0"/>
    <n v="-214260.6428"/>
    <n v="0"/>
    <n v="246100.67290000001"/>
    <n v="0"/>
    <n v="-10632.3298"/>
    <n v="1.2706780000000001E-2"/>
    <s v="India"/>
    <x v="4"/>
  </r>
  <r>
    <x v="1"/>
    <s v="ICICIBC IN EQUITY"/>
    <s v="ICICI BANK LTD"/>
    <s v="INE090A01021"/>
    <s v="INR"/>
    <s v="Stock"/>
    <n v="15833"/>
    <s v="ICICIBC"/>
    <s v="LONG"/>
    <n v="21832123.699053802"/>
    <n v="1378.9"/>
    <n v="239978.70370000001"/>
    <n v="1243.95"/>
    <n v="6.4805699999999997E-3"/>
    <n v="19695460.350000001"/>
    <n v="239978.70370000001"/>
    <n v="216492.50016719999"/>
    <n v="1.0992E-2"/>
    <n v="0"/>
    <n v="23486.2035"/>
    <n v="0"/>
    <n v="2456.2064"/>
    <n v="0"/>
    <n v="8160.4268000000002"/>
    <n v="6.4805699999999997E-3"/>
    <s v="India"/>
    <x v="4"/>
  </r>
  <r>
    <x v="1"/>
    <s v="INFO IN EQUITY"/>
    <s v="INFOSYS LTD"/>
    <s v="INE009A01021"/>
    <s v="INR"/>
    <s v="Stock"/>
    <n v="12147"/>
    <s v="INFO"/>
    <s v="LONG"/>
    <n v="15792314.701601099"/>
    <n v="1300.0999999999999"/>
    <n v="173589.1232"/>
    <n v="1562.39996789"/>
    <n v="4.6877400000000001E-3"/>
    <n v="18978472.409959801"/>
    <n v="173589.1232"/>
    <n v="208611.36873027799"/>
    <n v="1.0992E-2"/>
    <n v="0"/>
    <n v="-35022.245499999997"/>
    <n v="0"/>
    <n v="0"/>
    <n v="0"/>
    <n v="0"/>
    <n v="4.6877400000000001E-3"/>
    <s v="India"/>
    <x v="1"/>
  </r>
  <r>
    <x v="1"/>
    <s v="IXIGO IN EQUITY"/>
    <s v="LE TRAVENUES TECHNOLOGY LTD"/>
    <s v="INE0HV901016"/>
    <s v="INR"/>
    <s v="Stock"/>
    <n v="177353"/>
    <s v="IXIGO"/>
    <s v="LONG"/>
    <n v="30213857.077874798"/>
    <n v="170.36"/>
    <n v="332110.717"/>
    <n v="175.75430446600001"/>
    <n v="8.9685800000000003E-3"/>
    <n v="31170553.1599584"/>
    <n v="332110.717"/>
    <n v="342626.72033426398"/>
    <n v="1.0992E-2"/>
    <n v="0"/>
    <n v="-10516.0033"/>
    <n v="0"/>
    <n v="0"/>
    <n v="0"/>
    <n v="159078.58919999999"/>
    <n v="8.9685800000000003E-3"/>
    <s v="India"/>
    <x v="5"/>
  </r>
  <r>
    <x v="1"/>
    <s v="LEMONTRE IN EQUITY"/>
    <s v="LEMON TREE HOTELS LTD"/>
    <s v="INE970X01018"/>
    <s v="INR"/>
    <s v="Stock"/>
    <n v="366894"/>
    <s v="LEMONTRE"/>
    <s v="LONG"/>
    <n v="41704840.984352201"/>
    <n v="113.67"/>
    <n v="458419.61210000003"/>
    <n v="124.492116143"/>
    <n v="1.237953E-2"/>
    <n v="45675410.4601698"/>
    <n v="458419.61210000003"/>
    <n v="502064.11177818698"/>
    <n v="1.0992E-2"/>
    <n v="0"/>
    <n v="-43644.4997"/>
    <n v="0"/>
    <n v="0"/>
    <n v="0"/>
    <n v="32730.948499999999"/>
    <n v="1.237953E-2"/>
    <s v="India"/>
    <x v="5"/>
  </r>
  <r>
    <x v="1"/>
    <s v="LODHA IN EQUITY"/>
    <s v="MACROTECH DEVELOPERS LTD"/>
    <s v="INE670K01029"/>
    <s v="INR"/>
    <s v="Stock"/>
    <n v="33674"/>
    <s v="LODHA"/>
    <s v="LONG"/>
    <n v="33278330.504002899"/>
    <n v="988.25"/>
    <n v="365795.40889999998"/>
    <n v="1079.145438067"/>
    <n v="9.87823E-3"/>
    <n v="36339143.481468096"/>
    <n v="365795.40889999998"/>
    <n v="399439.86514829798"/>
    <n v="1.0992E-2"/>
    <n v="0"/>
    <n v="-33644.456299999998"/>
    <n v="0"/>
    <n v="1263.3407999999999"/>
    <n v="0"/>
    <n v="7847.5195999999996"/>
    <n v="9.87823E-3"/>
    <s v="India"/>
    <x v="3"/>
  </r>
  <r>
    <x v="1"/>
    <s v="MM IN EQUITY"/>
    <s v="MAHINDRA &amp; MAHINDRA LTD"/>
    <s v="INE101A01026"/>
    <s v="INR"/>
    <s v="Stock"/>
    <n v="13387"/>
    <s v="MM"/>
    <s v="LONG"/>
    <n v="45480993.795487598"/>
    <n v="3397.4"/>
    <n v="499927.08380000002"/>
    <n v="2843.8162771739999"/>
    <n v="1.3500430000000001E-2"/>
    <n v="38070168.502528302"/>
    <n v="499927.08380000002"/>
    <n v="418467.29217979102"/>
    <n v="1.0992E-2"/>
    <n v="0"/>
    <n v="81459.791700000002"/>
    <n v="0"/>
    <n v="3026.5360999999998"/>
    <n v="0"/>
    <n v="7029.7266"/>
    <n v="1.3500430000000001E-2"/>
    <s v="India"/>
    <x v="5"/>
  </r>
  <r>
    <x v="1"/>
    <s v="MMFS IN EQUITY"/>
    <s v="MAHINDRA &amp; MAHINDRA FINANCIAL SERVICES"/>
    <s v="INE774D01024"/>
    <s v="INR"/>
    <s v="Stock"/>
    <n v="87425"/>
    <s v="MMFS"/>
    <s v="LONG"/>
    <n v="32723177.501819499"/>
    <n v="374.3"/>
    <n v="359693.16710000002"/>
    <n v="240.222222222"/>
    <n v="9.7134400000000003E-3"/>
    <n v="21001427.7777583"/>
    <n v="359693.16710000002"/>
    <n v="230847.69413312001"/>
    <n v="1.0992E-2"/>
    <n v="0"/>
    <n v="128845.47289999999"/>
    <n v="0"/>
    <n v="10179.1965"/>
    <n v="0"/>
    <n v="51284.072899999999"/>
    <n v="9.7134400000000003E-3"/>
    <s v="India"/>
    <x v="4"/>
  </r>
  <r>
    <x v="1"/>
    <s v="PHNX IN EQUITY"/>
    <s v="PHOENIX MILLS LTD"/>
    <s v="INE211B01039"/>
    <s v="INR"/>
    <s v="Stock"/>
    <n v="18495"/>
    <s v="PHNX"/>
    <s v="LONG"/>
    <n v="30675806.995997"/>
    <n v="1658.6"/>
    <n v="337188.4705"/>
    <n v="1601.5"/>
    <n v="9.1056999999999996E-3"/>
    <n v="29619742.5"/>
    <n v="337188.4705"/>
    <n v="325580.20955999999"/>
    <n v="1.0992E-2"/>
    <n v="0"/>
    <n v="11608.261"/>
    <n v="0"/>
    <n v="559.27300000000002"/>
    <n v="0"/>
    <n v="3109.3049000000001"/>
    <n v="9.1056999999999996E-3"/>
    <s v="India"/>
    <x v="3"/>
  </r>
  <r>
    <x v="1"/>
    <s v="POLYCAB IN EQUITY"/>
    <s v="POLYCAB INDIA LTD"/>
    <s v="INE455K01017"/>
    <s v="INR"/>
    <s v="Stock"/>
    <n v="5166"/>
    <s v="POLYCAB"/>
    <s v="LONG"/>
    <n v="44481843.004002899"/>
    <n v="8610.5"/>
    <n v="488944.41830000002"/>
    <n v="5008.75"/>
    <n v="1.320384E-2"/>
    <n v="25875202.5"/>
    <n v="488944.41830000002"/>
    <n v="284420.22587999998"/>
    <n v="1.0992E-2"/>
    <n v="0"/>
    <n v="204524.1924"/>
    <n v="0"/>
    <n v="0"/>
    <n v="0"/>
    <n v="12479.254199999999"/>
    <n v="1.320384E-2"/>
    <s v="India"/>
    <x v="7"/>
  </r>
  <r>
    <x v="1"/>
    <s v="SAMHI IN EQUITY"/>
    <s v="SAMHI HOTELS LTD"/>
    <s v="INE08U801020"/>
    <s v="INR"/>
    <s v="Stock"/>
    <n v="134817"/>
    <s v="SAMHI"/>
    <s v="LONG"/>
    <n v="21907762.5"/>
    <n v="162.5"/>
    <n v="240810.12539999999"/>
    <n v="141.568297237"/>
    <n v="6.5030299999999999E-3"/>
    <n v="19085813.128600601"/>
    <n v="240810.12539999999"/>
    <n v="209791.25790957801"/>
    <n v="1.0992E-2"/>
    <n v="0"/>
    <n v="31018.8675"/>
    <n v="0"/>
    <n v="0"/>
    <n v="0"/>
    <n v="67860.988200000007"/>
    <n v="6.5030299999999999E-3"/>
    <s v="India"/>
    <x v="5"/>
  </r>
  <r>
    <x v="1"/>
    <s v="SKIPPER IN EQUITY"/>
    <s v="SKIPPER LTD"/>
    <s v="INE439E01022"/>
    <s v="INR"/>
    <s v="Stock"/>
    <n v="51786"/>
    <s v="SKIPPER"/>
    <s v="LONG"/>
    <n v="18971801.100800499"/>
    <n v="366.35"/>
    <n v="208538.03769999999"/>
    <n v="400.55"/>
    <n v="5.63153E-3"/>
    <n v="20742882.300000001"/>
    <n v="208538.03769999999"/>
    <n v="228005.76224159999"/>
    <n v="1.0992E-2"/>
    <n v="0"/>
    <n v="-19467.724600000001"/>
    <n v="0"/>
    <n v="78.5291"/>
    <n v="0"/>
    <n v="17133.5311"/>
    <n v="5.63153E-3"/>
    <s v="India"/>
    <x v="7"/>
  </r>
  <r>
    <x v="1"/>
    <s v="000270 KS EQUITY"/>
    <s v="KIA CORP"/>
    <s v="KR7000270009"/>
    <s v="KRW"/>
    <s v="Stock"/>
    <n v="4911"/>
    <n v="270"/>
    <s v="LONG"/>
    <n v="1011666000"/>
    <n v="206000"/>
    <n v="702602.03700000001"/>
    <n v="101188.09597701801"/>
    <n v="1.897362E-2"/>
    <n v="496934739.343135"/>
    <n v="702602.03700000001"/>
    <n v="345121.17647380801"/>
    <n v="6.9450000000000002E-4"/>
    <n v="0"/>
    <n v="357480.86050000001"/>
    <n v="0"/>
    <n v="0"/>
    <n v="0"/>
    <n v="14384.8724"/>
    <n v="1.897362E-2"/>
    <s v="South Korea"/>
    <x v="5"/>
  </r>
  <r>
    <x v="1"/>
    <s v="000660 KS EQUITY"/>
    <s v="SK HYNIX INC"/>
    <s v="KR7000660001"/>
    <s v="KRW"/>
    <s v="Stock"/>
    <n v="4022"/>
    <n v="660"/>
    <s v="LONG"/>
    <n v="4275386000"/>
    <n v="1063000"/>
    <n v="2969255.577"/>
    <n v="198900"/>
    <n v="8.0184119999999998E-2"/>
    <n v="799975800"/>
    <n v="2969255.577"/>
    <n v="555583.19310000003"/>
    <n v="6.9450000000000002E-4"/>
    <n v="0"/>
    <n v="2413672.3838999998"/>
    <n v="0"/>
    <n v="6538.8042999999998"/>
    <n v="0"/>
    <n v="314520.761"/>
    <n v="8.0184119999999998E-2"/>
    <s v="South Korea"/>
    <x v="1"/>
  </r>
  <r>
    <x v="1"/>
    <s v="039030 KS EQUITY"/>
    <s v="EO TECHNICS CO LTD"/>
    <s v="KR7039030002"/>
    <s v="KRW"/>
    <s v="Stock"/>
    <n v="1124"/>
    <n v="39030"/>
    <s v="LONG"/>
    <n v="468708000"/>
    <n v="417000"/>
    <n v="325517.70600000001"/>
    <n v="362417.73487543798"/>
    <n v="8.7905399999999995E-3"/>
    <n v="407357533.99999201"/>
    <n v="325517.70600000001"/>
    <n v="282909.80736299499"/>
    <n v="6.9450000000000002E-4"/>
    <n v="0"/>
    <n v="42607.8986"/>
    <n v="0"/>
    <n v="0"/>
    <n v="0"/>
    <n v="0"/>
    <n v="8.7905399999999995E-3"/>
    <s v="South Korea"/>
    <x v="1"/>
  </r>
  <r>
    <x v="1"/>
    <s v="138040 KS EQUITY"/>
    <s v="MERITZ FINANCIAL GROUP INC"/>
    <s v="KR7138040001"/>
    <s v="KRW"/>
    <s v="Stock"/>
    <n v="4629"/>
    <n v="138040"/>
    <s v="LONG"/>
    <n v="589734600"/>
    <n v="127400"/>
    <n v="409570.67969999998"/>
    <n v="112037.76128753601"/>
    <n v="1.106037E-2"/>
    <n v="518622797.00000399"/>
    <n v="409570.67969999998"/>
    <n v="360183.53251650301"/>
    <n v="6.9450000000000002E-4"/>
    <n v="0"/>
    <n v="49387.147199999999"/>
    <n v="0"/>
    <n v="0"/>
    <n v="0"/>
    <n v="0"/>
    <n v="1.106037E-2"/>
    <s v="South Korea"/>
    <x v="4"/>
  </r>
  <r>
    <x v="1"/>
    <s v="140860 KS EQUITY"/>
    <s v="PARK SYSTEMS CORP"/>
    <s v="KR7140860008"/>
    <s v="KRW"/>
    <s v="Stock"/>
    <n v="2577"/>
    <n v="140860"/>
    <s v="LONG"/>
    <n v="749907000"/>
    <n v="291000"/>
    <n v="520810.41149999999"/>
    <n v="217490.04912152901"/>
    <n v="1.406438E-2"/>
    <n v="560471856.58617997"/>
    <n v="520810.41149999999"/>
    <n v="389247.70439910202"/>
    <n v="6.9450000000000002E-4"/>
    <n v="0"/>
    <n v="131562.7071"/>
    <n v="0"/>
    <n v="0"/>
    <n v="0"/>
    <n v="20025.868999999999"/>
    <n v="1.406438E-2"/>
    <s v="South Korea"/>
    <x v="1"/>
  </r>
  <r>
    <x v="1"/>
    <s v="035420 KS EQUITY"/>
    <s v="NAVER CORP"/>
    <s v="KR7035420009"/>
    <s v="KRW"/>
    <s v="Stock"/>
    <n v="2068"/>
    <n v="35420"/>
    <s v="LONG"/>
    <n v="528374000"/>
    <n v="255500"/>
    <n v="366955.74300000002"/>
    <n v="219359.55996131501"/>
    <n v="9.9095599999999995E-3"/>
    <n v="453635569.99999899"/>
    <n v="366955.74300000002"/>
    <n v="315049.90336499998"/>
    <n v="6.9450000000000002E-4"/>
    <n v="0"/>
    <n v="51905.839599999999"/>
    <n v="0"/>
    <n v="3777.2743999999998"/>
    <n v="0"/>
    <n v="32304.212599999999"/>
    <n v="9.9095599999999995E-3"/>
    <s v="South Korea"/>
    <x v="6"/>
  </r>
  <r>
    <x v="1"/>
    <s v="373220 KS EQUITY"/>
    <s v="LG ENERGY SOLUTION"/>
    <s v="KR7373220003"/>
    <s v="KRW"/>
    <s v="Stock"/>
    <n v="729"/>
    <n v="373220"/>
    <s v="LONG"/>
    <n v="310918499.92800498"/>
    <n v="426500"/>
    <n v="215932.8982"/>
    <n v="359548.056241418"/>
    <n v="5.8312199999999998E-3"/>
    <n v="262110532.999993"/>
    <n v="215932.8982"/>
    <n v="182035.765168496"/>
    <n v="6.9450000000000002E-4"/>
    <n v="0"/>
    <n v="33897.133099999999"/>
    <n v="0"/>
    <n v="0"/>
    <n v="0"/>
    <n v="0"/>
    <n v="5.8312199999999998E-3"/>
    <s v="South Korea"/>
    <x v="7"/>
  </r>
  <r>
    <x v="1"/>
    <s v="058470 KS EQUITY"/>
    <s v="LEENO INDUSTRIAL INC"/>
    <s v="KR7058470006"/>
    <s v="KRW"/>
    <s v="Stock"/>
    <n v="4685"/>
    <n v="58470"/>
    <s v="LONG"/>
    <n v="502700499.92800498"/>
    <n v="107300"/>
    <n v="349125.49719999998"/>
    <n v="43298.671380043001"/>
    <n v="9.4280600000000003E-3"/>
    <n v="202854275.415501"/>
    <n v="349125.49719999998"/>
    <n v="140882.29427606601"/>
    <n v="6.9450000000000002E-4"/>
    <n v="0"/>
    <n v="208243.20300000001"/>
    <n v="0"/>
    <n v="0"/>
    <n v="0"/>
    <n v="238427.95499999999"/>
    <n v="9.4280600000000003E-3"/>
    <s v="South Korea"/>
    <x v="1"/>
  </r>
  <r>
    <x v="1"/>
    <s v="GBK KK EQUITY"/>
    <s v="GULF BANK"/>
    <s v="KW0EQ0100028"/>
    <s v="KWD"/>
    <s v="Stock"/>
    <n v="219903"/>
    <s v="GBK"/>
    <s v="LONG"/>
    <n v="74547.116985429995"/>
    <n v="339"/>
    <n v="243133.3518"/>
    <n v="340.05764866099997"/>
    <n v="6.5657700000000003E-3"/>
    <n v="74779.697113500006"/>
    <n v="243133.3518"/>
    <n v="243891.905428711"/>
    <n v="3.2614722289999998"/>
    <n v="0"/>
    <n v="-758.55359999999996"/>
    <n v="0"/>
    <n v="0"/>
    <n v="0"/>
    <n v="-226.9786"/>
    <n v="6.5657700000000003E-3"/>
    <s v="Kuwait"/>
    <x v="4"/>
  </r>
  <r>
    <x v="1"/>
    <s v="FUNO11 MM EQUITY"/>
    <s v="TRUST FIBRA UNO"/>
    <s v="MXCFFU000001"/>
    <s v="MXN"/>
    <s v="Stock"/>
    <n v="113902"/>
    <s v="FUNO11"/>
    <s v="LONG"/>
    <n v="3407947.8400469101"/>
    <n v="29.92"/>
    <n v="197794.96160000001"/>
    <n v="28.186034925000001"/>
    <n v="5.3414100000000004E-3"/>
    <n v="3210445.7500273502"/>
    <n v="197794.96160000001"/>
    <n v="186332.07538669399"/>
    <n v="5.8039316000000001E-2"/>
    <n v="0"/>
    <n v="11462.886200000001"/>
    <n v="0"/>
    <n v="2274.4105"/>
    <n v="0"/>
    <n v="0"/>
    <n v="5.3414100000000004E-3"/>
    <s v="Mexico"/>
    <x v="3"/>
  </r>
  <r>
    <x v="1"/>
    <s v="OMAB MM EQUITY"/>
    <s v="GRUPO AEROPORTUARIO DEL CENT"/>
    <s v="MX01OM000018"/>
    <s v="MXN"/>
    <s v="Stock"/>
    <n v="10032"/>
    <s v="OMAB"/>
    <s v="LONG"/>
    <n v="2639318.8799812901"/>
    <n v="263.08999999999997"/>
    <n v="153184.26250000001"/>
    <n v="279.61034689600001"/>
    <n v="4.13671E-3"/>
    <n v="2805051.0000606701"/>
    <n v="153184.26250000001"/>
    <n v="162803.24138863699"/>
    <n v="5.8039316000000001E-2"/>
    <n v="0"/>
    <n v="-9618.9789000000001"/>
    <n v="0"/>
    <n v="0"/>
    <n v="0"/>
    <n v="0"/>
    <n v="4.13671E-3"/>
    <s v="Mexico"/>
    <x v="7"/>
  </r>
  <r>
    <x v="1"/>
    <s v="VESTA* MM EQUITY"/>
    <s v="CORP INMOBILIARIA VESTA SAB"/>
    <s v="MX01VE0M0003"/>
    <s v="MXN"/>
    <s v="Stock"/>
    <n v="65032"/>
    <s v="VESTA"/>
    <s v="LONG"/>
    <n v="4124979.7602714701"/>
    <n v="63.43"/>
    <n v="239411.00380000001"/>
    <n v="56.375914780000002"/>
    <n v="6.4652399999999997E-3"/>
    <n v="3666238.4899729602"/>
    <n v="239411.00380000001"/>
    <n v="212785.974250903"/>
    <n v="5.8039316000000001E-2"/>
    <n v="0"/>
    <n v="26625.029500000001"/>
    <n v="0"/>
    <n v="0"/>
    <n v="0"/>
    <n v="0"/>
    <n v="6.4652399999999997E-3"/>
    <s v="Mexico"/>
    <x v="3"/>
  </r>
  <r>
    <x v="1"/>
    <s v="ECOSHOP MK EQUITY"/>
    <s v="ECO-SHOP MARKETING BHD"/>
    <s v="MYL5337OO000"/>
    <s v="MYR"/>
    <s v="Stock"/>
    <n v="547700"/>
    <s v="ECOSHOP"/>
    <s v="LONG"/>
    <n v="881797"/>
    <n v="1.61"/>
    <n v="226445.46960000001"/>
    <n v="1.5426780170000001"/>
    <n v="6.11511E-3"/>
    <n v="844924.74991090002"/>
    <n v="226445.46960000001"/>
    <n v="216976.675777119"/>
    <n v="0.25679999999999997"/>
    <n v="0"/>
    <n v="9468.7937999999995"/>
    <n v="0"/>
    <n v="1406.4936"/>
    <n v="0"/>
    <n v="0"/>
    <n v="6.11511E-3"/>
    <s v="Malaysia"/>
    <x v="8"/>
  </r>
  <r>
    <x v="1"/>
    <s v="CEB PM EQUITY"/>
    <s v="CEBU AIR INC"/>
    <s v="PHY1234G1032"/>
    <s v="PHP"/>
    <s v="Stock"/>
    <n v="557100"/>
    <s v="CEB"/>
    <s v="LONG"/>
    <n v="21114090.001153201"/>
    <n v="37.9"/>
    <n v="366160.54879999999"/>
    <n v="34.025908917999999"/>
    <n v="9.8880900000000004E-3"/>
    <n v="18955833.858217798"/>
    <n v="366160.54879999999"/>
    <n v="328732.07076921302"/>
    <n v="1.7342E-2"/>
    <n v="0"/>
    <n v="37428.478000000003"/>
    <n v="0"/>
    <n v="0"/>
    <n v="0"/>
    <n v="1579.4828"/>
    <n v="9.8880900000000004E-3"/>
    <s v="Philippines"/>
    <x v="7"/>
  </r>
  <r>
    <x v="1"/>
    <s v="SM PM EQUITY"/>
    <s v="SM INVESTMENTS CORP"/>
    <s v="PHY806761029"/>
    <s v="PHP"/>
    <s v="Stock"/>
    <n v="18028"/>
    <s v="SM"/>
    <s v="LONG"/>
    <n v="12709740.001153201"/>
    <n v="705"/>
    <n v="220412.31109999999"/>
    <n v="814"/>
    <n v="5.9521900000000004E-3"/>
    <n v="14674792"/>
    <n v="220412.31109999999"/>
    <n v="254490.242864"/>
    <n v="1.7342E-2"/>
    <n v="0"/>
    <n v="-34077.931799999998"/>
    <n v="0"/>
    <n v="0"/>
    <n v="0"/>
    <n v="0"/>
    <n v="5.9521900000000004E-3"/>
    <s v="Philippines"/>
    <x v="7"/>
  </r>
  <r>
    <x v="1"/>
    <s v="SMPH PM EQUITY"/>
    <s v="SM PRIME HOLDINGS INC"/>
    <s v="PHY8076N1120"/>
    <s v="PHP"/>
    <s v="Stock"/>
    <n v="534280"/>
    <s v="SMPH"/>
    <s v="LONG"/>
    <n v="11487019.997693401"/>
    <n v="21.5"/>
    <n v="199207.9008"/>
    <n v="23.95"/>
    <n v="5.3795700000000002E-3"/>
    <n v="12796006"/>
    <n v="199207.9008"/>
    <n v="221908.336052"/>
    <n v="1.7342E-2"/>
    <n v="0"/>
    <n v="-22700.4352"/>
    <n v="0"/>
    <n v="0"/>
    <n v="0"/>
    <n v="0"/>
    <n v="5.3795700000000002E-3"/>
    <s v="Philippines"/>
    <x v="3"/>
  </r>
  <r>
    <x v="1"/>
    <s v="BDX PW EQUITY"/>
    <s v="BUDIMEX"/>
    <s v="PLBUDMX00013"/>
    <s v="PLN"/>
    <s v="Stock"/>
    <n v="869"/>
    <s v="BDX"/>
    <s v="LONG"/>
    <n v="701282.99991977005"/>
    <n v="807"/>
    <n v="196228.9437"/>
    <n v="632"/>
    <n v="5.29912E-3"/>
    <n v="549208"/>
    <n v="196228.9437"/>
    <n v="153676.198801224"/>
    <n v="0.27981420299999998"/>
    <n v="0"/>
    <n v="42552.744899999998"/>
    <n v="0"/>
    <n v="0"/>
    <n v="0"/>
    <n v="4795.7915999999996"/>
    <n v="5.29912E-3"/>
    <s v="Poland"/>
    <x v="7"/>
  </r>
  <r>
    <x v="1"/>
    <s v="MDV PW EQUITY"/>
    <s v="MODIVO SA"/>
    <s v="PLCCC0000016"/>
    <s v="PLN"/>
    <s v="Stock"/>
    <n v="3350"/>
    <s v="MDV"/>
    <s v="LONG"/>
    <n v="371514.99990156002"/>
    <n v="110.9"/>
    <n v="103955.17359999999"/>
    <n v="183.6"/>
    <n v="2.80729E-3"/>
    <n v="615060"/>
    <n v="103955.17359999999"/>
    <n v="172102.52369718"/>
    <n v="0.27981420299999998"/>
    <n v="0"/>
    <n v="-68147.350099999996"/>
    <n v="0"/>
    <n v="0"/>
    <n v="0"/>
    <n v="0"/>
    <n v="2.80729E-3"/>
    <s v="Poland"/>
    <x v="5"/>
  </r>
  <r>
    <x v="1"/>
    <s v="FIXP RX EQUITY"/>
    <s v="FIX PRICE GROUP PLC-GDR REGS"/>
    <s v="US33835G2057"/>
    <s v="RUB"/>
    <s v="Stock"/>
    <n v="96059"/>
    <s v="FIXP"/>
    <s v="LONG"/>
    <n v="0"/>
    <n v="0"/>
    <n v="0"/>
    <n v="0"/>
    <n v="0"/>
    <n v="0"/>
    <n v="0"/>
    <n v="0"/>
    <n v="1.2983016999999999E-2"/>
    <n v="0"/>
    <n v="0"/>
    <n v="0"/>
    <n v="0"/>
    <n v="0"/>
    <n v="0"/>
    <n v="0"/>
    <s v="Russia"/>
    <x v="8"/>
  </r>
  <r>
    <x v="1"/>
    <s v="PLZL RR EQUITY"/>
    <s v="POLYUS PJSC"/>
    <s v="RU000A0JNAA8"/>
    <s v="USD"/>
    <s v="Stock"/>
    <n v="690"/>
    <s v="PLZL"/>
    <s v="LONG"/>
    <n v="0"/>
    <n v="0"/>
    <n v="0"/>
    <n v="0"/>
    <n v="0"/>
    <n v="0"/>
    <n v="0"/>
    <n v="0"/>
    <n v="1"/>
    <n v="0"/>
    <n v="0"/>
    <n v="0"/>
    <n v="0"/>
    <n v="0"/>
    <n v="0"/>
    <n v="0"/>
    <s v="Russia"/>
    <x v="2"/>
  </r>
  <r>
    <x v="1"/>
    <s v="RASAN AB EQUITY"/>
    <s v="RASAN INFORMATION TECHNOLOGY"/>
    <s v="SA162GIK1SH5"/>
    <s v="SAR"/>
    <s v="Stock"/>
    <n v="11457"/>
    <s v="RASAN"/>
    <s v="LONG"/>
    <n v="1489410.00000893"/>
    <n v="130"/>
    <n v="397080.70059999998"/>
    <n v="91.551369468999994"/>
    <n v="1.0723079999999999E-2"/>
    <n v="1048904.04000633"/>
    <n v="397080.70059999998"/>
    <n v="279640.63022632402"/>
    <n v="0.26660268199999998"/>
    <n v="0"/>
    <n v="117440.0704"/>
    <n v="0"/>
    <n v="0"/>
    <n v="0"/>
    <n v="0"/>
    <n v="1.0723079999999999E-2"/>
    <s v="Saudi Arabia"/>
    <x v="4"/>
  </r>
  <r>
    <x v="1"/>
    <s v="RJHI AB EQUITY"/>
    <s v="AL RAJHI BANK"/>
    <s v="SA0007879113"/>
    <s v="SAR"/>
    <s v="Stock"/>
    <n v="10531"/>
    <s v="RJHI"/>
    <s v="LONG"/>
    <n v="1063631.0001562501"/>
    <n v="101"/>
    <n v="283566.87729999999"/>
    <n v="100.6"/>
    <n v="7.6576600000000002E-3"/>
    <n v="1059418.6000000001"/>
    <n v="283566.87729999999"/>
    <n v="282443.840120685"/>
    <n v="0.26660268199999998"/>
    <n v="0"/>
    <n v="1123.0371"/>
    <n v="0"/>
    <n v="2881.1084999999998"/>
    <n v="0"/>
    <n v="-3763.942"/>
    <n v="7.6576600000000002E-3"/>
    <s v="Saudi Arabia"/>
    <x v="4"/>
  </r>
  <r>
    <x v="1"/>
    <s v="SABB AB EQUITY"/>
    <s v="SAUDI AWWAL BANK"/>
    <s v="SA0007879089"/>
    <s v="SAR"/>
    <s v="Stock"/>
    <n v="22421"/>
    <s v="SABB"/>
    <s v="LONG"/>
    <n v="767246.61982208001"/>
    <n v="34.22"/>
    <n v="204550.00659999999"/>
    <n v="35.35"/>
    <n v="5.5238300000000004E-3"/>
    <n v="792582.35"/>
    <n v="204550.00659999999"/>
    <n v="211304.58021586301"/>
    <n v="0.26660268199999998"/>
    <n v="0"/>
    <n v="-6754.5735999999997"/>
    <n v="0"/>
    <n v="10139.1666"/>
    <n v="0"/>
    <n v="-13585.7474"/>
    <n v="5.5238300000000004E-3"/>
    <s v="Saudi Arabia"/>
    <x v="4"/>
  </r>
  <r>
    <x v="1"/>
    <s v="CPALL/F TB EQUITY"/>
    <s v="CP ALL PCL-FOREIGN"/>
    <s v="TH0737010Y16"/>
    <s v="THB"/>
    <s v="Stock"/>
    <n v="173000"/>
    <s v="CPALL"/>
    <s v="LONG"/>
    <n v="8952750"/>
    <n v="51.75"/>
    <n v="288385.98300000001"/>
    <n v="50.649020231999998"/>
    <n v="7.7878000000000001E-3"/>
    <n v="8762280.5001359992"/>
    <n v="288385.98300000001"/>
    <n v="282250.57947038102"/>
    <n v="3.2211999999999998E-2"/>
    <n v="0"/>
    <n v="6135.4035000000003"/>
    <n v="0"/>
    <n v="0"/>
    <n v="0"/>
    <n v="0"/>
    <n v="7.7878000000000001E-3"/>
    <s v="Thailand"/>
    <x v="8"/>
  </r>
  <r>
    <x v="1"/>
    <s v="MINT/F TB EQUITY"/>
    <s v="MINOR INTERNATIONAL PCL-FOR"/>
    <s v="TH0128B10Z09"/>
    <s v="THB"/>
    <s v="Stock"/>
    <n v="433000"/>
    <s v="MINT"/>
    <s v="LONG"/>
    <n v="11258000"/>
    <n v="26"/>
    <n v="362642.696"/>
    <n v="27.5"/>
    <n v="9.7930900000000008E-3"/>
    <n v="11907500"/>
    <n v="362642.696"/>
    <n v="383564.39"/>
    <n v="3.2211999999999998E-2"/>
    <n v="0"/>
    <n v="-20921.694"/>
    <n v="0"/>
    <n v="4620.1671999999999"/>
    <n v="0"/>
    <n v="-1701.4223999999999"/>
    <n v="9.7930900000000008E-3"/>
    <s v="Thailand"/>
    <x v="5"/>
  </r>
  <r>
    <x v="1"/>
    <s v="2301 TT EQUITY"/>
    <s v="LITE-ON TECHNOLOGY CORP"/>
    <s v="TW0002301009"/>
    <s v="TWD"/>
    <s v="Stock"/>
    <n v="68000"/>
    <n v="2301"/>
    <s v="LONG"/>
    <n v="11764000"/>
    <n v="173"/>
    <n v="375577.46399999998"/>
    <n v="163.821688677"/>
    <n v="1.0142389999999999E-2"/>
    <n v="11139874.830035999"/>
    <n v="375577.46399999998"/>
    <n v="355651.64382372901"/>
    <n v="3.1926000000000003E-2"/>
    <n v="0"/>
    <n v="19925.820199999998"/>
    <n v="0"/>
    <n v="0"/>
    <n v="0"/>
    <n v="0"/>
    <n v="1.0142389999999999E-2"/>
    <s v="Taiwan"/>
    <x v="1"/>
  </r>
  <r>
    <x v="1"/>
    <s v="2308 TT EQUITY"/>
    <s v="DELTA ELECTRONICS INC"/>
    <s v="TW0002308004"/>
    <s v="TWD"/>
    <s v="Stock"/>
    <n v="17000"/>
    <n v="2308"/>
    <s v="LONG"/>
    <n v="24310000"/>
    <n v="1430"/>
    <n v="776121.06"/>
    <n v="485.69986388900003"/>
    <n v="2.095899E-2"/>
    <n v="8256897.6861129999"/>
    <n v="776121.06"/>
    <n v="263609.71552684403"/>
    <n v="3.1926000000000003E-2"/>
    <n v="0"/>
    <n v="512511.34450000001"/>
    <n v="0"/>
    <n v="9833.2080000000005"/>
    <n v="0"/>
    <n v="204916.75380000001"/>
    <n v="2.095899E-2"/>
    <s v="Taiwan"/>
    <x v="1"/>
  </r>
  <r>
    <x v="1"/>
    <s v="2330 TT EQUITY"/>
    <s v="TAIWAN SEMICONDUCTOR MANUFAC"/>
    <s v="TW0002330008"/>
    <s v="TWD"/>
    <s v="Stock"/>
    <n v="60838"/>
    <n v="2330"/>
    <s v="LONG"/>
    <n v="121371810.001252"/>
    <n v="1995"/>
    <n v="3874916.4060999998"/>
    <n v="988"/>
    <n v="0.10464130000000001"/>
    <n v="60107944"/>
    <n v="3874916.4060999998"/>
    <n v="1919006.2201439999"/>
    <n v="3.1926000000000003E-2"/>
    <n v="0"/>
    <n v="1955910.1858999999"/>
    <n v="0"/>
    <n v="37698.383600000001"/>
    <n v="0"/>
    <n v="456505.98259999999"/>
    <n v="0.10464130000000001"/>
    <s v="Taiwan"/>
    <x v="1"/>
  </r>
  <r>
    <x v="1"/>
    <s v="2454 TT EQUITY"/>
    <s v="MEDIATEK INC"/>
    <s v="TW0002454006"/>
    <s v="TWD"/>
    <s v="Stock"/>
    <n v="8500"/>
    <n v="2454"/>
    <s v="LONG"/>
    <n v="16532500"/>
    <n v="1945"/>
    <n v="527816.59499999997"/>
    <n v="1410"/>
    <n v="1.425358E-2"/>
    <n v="11985000"/>
    <n v="527816.59499999997"/>
    <n v="382633.11"/>
    <n v="3.1926000000000003E-2"/>
    <n v="0"/>
    <n v="145183.48499999999"/>
    <n v="0"/>
    <n v="22092.899300000001"/>
    <n v="0"/>
    <n v="18142.358800000002"/>
    <n v="1.425358E-2"/>
    <s v="Taiwan"/>
    <x v="1"/>
  </r>
  <r>
    <x v="1"/>
    <s v="2884 TT EQUITY"/>
    <s v="E.SUN FINANCIAL HOLDING CO"/>
    <s v="TW0002884004"/>
    <s v="TWD"/>
    <s v="Stock"/>
    <n v="308000"/>
    <n v="2884"/>
    <s v="LONG"/>
    <n v="10810800"/>
    <n v="35.1"/>
    <n v="345145.60080000001"/>
    <n v="33.718257143000002"/>
    <n v="9.3205800000000002E-3"/>
    <n v="10385223.200044001"/>
    <n v="345145.60080000001"/>
    <n v="331558.635884605"/>
    <n v="3.1926000000000003E-2"/>
    <n v="0"/>
    <n v="13586.964900000001"/>
    <n v="0"/>
    <n v="0"/>
    <n v="0"/>
    <n v="0"/>
    <n v="9.3205800000000002E-3"/>
    <s v="Taiwan"/>
    <x v="4"/>
  </r>
  <r>
    <x v="1"/>
    <s v="5904 TT EQUITY"/>
    <s v="POYA INTERNATIONAL CO LTD"/>
    <s v="TW0005904007"/>
    <s v="TWD"/>
    <s v="Stock"/>
    <n v="11763"/>
    <n v="5904"/>
    <s v="LONG"/>
    <n v="5952077.9991229698"/>
    <n v="506"/>
    <n v="190026.0422"/>
    <n v="512.74853353699996"/>
    <n v="5.13161E-3"/>
    <n v="6031460.9999957299"/>
    <n v="190026.0422"/>
    <n v="192560.423885864"/>
    <n v="3.1926000000000003E-2"/>
    <n v="0"/>
    <n v="-2534.3816999999999"/>
    <n v="0"/>
    <n v="10357.784100000001"/>
    <n v="0"/>
    <n v="0"/>
    <n v="5.13161E-3"/>
    <s v="Taiwan"/>
    <x v="5"/>
  </r>
  <r>
    <x v="1"/>
    <s v="6223 TT EQUITY"/>
    <s v="MPI CORP"/>
    <s v="TW0006223001"/>
    <s v="TWD"/>
    <s v="Stock"/>
    <n v="6000"/>
    <n v="6223"/>
    <s v="LONG"/>
    <n v="17670000"/>
    <n v="2945"/>
    <n v="564132.42000000004"/>
    <n v="992.56730330100004"/>
    <n v="1.5234279999999999E-2"/>
    <n v="5955403.8198060002"/>
    <n v="564132.42000000004"/>
    <n v="190132.22235112599"/>
    <n v="3.1926000000000003E-2"/>
    <n v="0"/>
    <n v="374000.19760000001"/>
    <n v="0"/>
    <n v="8946.8755000000001"/>
    <n v="0"/>
    <n v="274869.10820000002"/>
    <n v="1.5234279999999999E-2"/>
    <s v="Taiwan"/>
    <x v="1"/>
  </r>
  <r>
    <x v="1"/>
    <s v="7769 TT EQUITY"/>
    <s v="HON PRECISION INC"/>
    <s v="TW0007769002"/>
    <s v="TWD"/>
    <s v="Stock"/>
    <n v="4019"/>
    <n v="7769"/>
    <s v="LONG"/>
    <n v="19532339.998747099"/>
    <n v="4860"/>
    <n v="623589.48679999996"/>
    <n v="2154.7000117150001"/>
    <n v="1.6839900000000001E-2"/>
    <n v="8659739.3470825795"/>
    <n v="623589.48679999996"/>
    <n v="276470.83839495899"/>
    <n v="3.1926000000000003E-2"/>
    <n v="0"/>
    <n v="347118.64840000001"/>
    <n v="0"/>
    <n v="0"/>
    <n v="0"/>
    <n v="18096.825499999999"/>
    <n v="1.6839900000000001E-2"/>
    <s v="Taiwan"/>
    <x v="1"/>
  </r>
  <r>
    <x v="1"/>
    <s v="HDB US EQUITY"/>
    <s v="HDFC BANK LTD-ADR"/>
    <s v="US40415F1012"/>
    <s v="USD"/>
    <s v="Stock"/>
    <n v="1600"/>
    <s v="HDB"/>
    <s v="LONG"/>
    <n v="50960"/>
    <n v="31.85"/>
    <n v="50960"/>
    <n v="30.24"/>
    <n v="1.37616E-3"/>
    <n v="48384"/>
    <n v="50960"/>
    <n v="48384"/>
    <n v="1"/>
    <n v="0"/>
    <n v="2576"/>
    <n v="0"/>
    <n v="759.47"/>
    <n v="0"/>
    <n v="0"/>
    <n v="1.37616E-3"/>
    <s v="India"/>
    <x v="4"/>
  </r>
  <r>
    <x v="1"/>
    <s v="IBN US EQUITY"/>
    <s v="ICICI BANK LTD-SPON ADR"/>
    <s v="US45104G1040"/>
    <s v="USD"/>
    <s v="Stock"/>
    <n v="3659"/>
    <s v="IBN"/>
    <s v="LONG"/>
    <n v="111636.09"/>
    <n v="30.51"/>
    <n v="111636.09"/>
    <n v="28.79"/>
    <n v="3.0147099999999999E-3"/>
    <n v="105342.61"/>
    <n v="111636.09"/>
    <n v="105342.61"/>
    <n v="1"/>
    <n v="0"/>
    <n v="6293.48"/>
    <n v="0"/>
    <n v="939.01"/>
    <n v="0"/>
    <n v="4252.38"/>
    <n v="3.0147099999999999E-3"/>
    <s v="India"/>
    <x v="4"/>
  </r>
  <r>
    <x v="1"/>
    <s v="KARO US EQUITY"/>
    <s v="KAROOOOO LTD"/>
    <s v="SGXZ19450089"/>
    <s v="USD"/>
    <s v="Stock"/>
    <n v="6658"/>
    <s v="KARO"/>
    <s v="LONG"/>
    <n v="314390.76"/>
    <n v="47.22"/>
    <n v="314390.76"/>
    <n v="42.905319421000002"/>
    <n v="8.4900600000000007E-3"/>
    <n v="285663.61670501798"/>
    <n v="314390.76"/>
    <n v="285663.61670501798"/>
    <n v="1"/>
    <n v="0"/>
    <n v="28727.1433"/>
    <n v="0"/>
    <n v="8805"/>
    <n v="0"/>
    <n v="21172.726699999999"/>
    <n v="8.4900600000000007E-3"/>
    <s v="Singapore"/>
    <x v="1"/>
  </r>
  <r>
    <x v="1"/>
    <s v="MELI US EQUITY"/>
    <s v="MERCADOLIBRE INC"/>
    <s v="US58733R1023"/>
    <s v="USD"/>
    <s v="Stock"/>
    <n v="150"/>
    <s v="MELI"/>
    <s v="LONG"/>
    <n v="263637"/>
    <n v="1757.58"/>
    <n v="263637"/>
    <n v="2044.9259999999999"/>
    <n v="7.1194600000000002E-3"/>
    <n v="306738.90000000002"/>
    <n v="263637"/>
    <n v="306738.90000000002"/>
    <n v="1"/>
    <n v="0"/>
    <n v="-43101.9"/>
    <n v="0"/>
    <n v="0"/>
    <n v="0"/>
    <n v="3784.42"/>
    <n v="7.1194600000000002E-3"/>
    <s v="Brazil"/>
    <x v="5"/>
  </r>
  <r>
    <x v="1"/>
    <s v="MMYT US EQUITY"/>
    <s v="MAKEMYTRIP LTD"/>
    <s v="MU0295S00016"/>
    <s v="USD"/>
    <s v="Stock"/>
    <n v="2967"/>
    <s v="MMYT"/>
    <s v="LONG"/>
    <n v="167546.49"/>
    <n v="56.47"/>
    <n v="167546.49"/>
    <n v="92.654724490000007"/>
    <n v="4.5245600000000004E-3"/>
    <n v="274906.56756182999"/>
    <n v="167546.49"/>
    <n v="274906.56756182999"/>
    <n v="1"/>
    <n v="0"/>
    <n v="-107360.0776"/>
    <n v="0"/>
    <n v="0"/>
    <n v="0"/>
    <n v="-1426.6523999999999"/>
    <n v="4.5245600000000004E-3"/>
    <s v="India"/>
    <x v="5"/>
  </r>
  <r>
    <x v="1"/>
    <s v="NU US EQUITY"/>
    <s v="NU HOLDINGS LTD/CAYMAN ISL-A"/>
    <s v="KYG6683N1034"/>
    <s v="USD"/>
    <s v="Stock"/>
    <n v="22826"/>
    <s v="NU"/>
    <s v="LONG"/>
    <n v="341933.48"/>
    <n v="14.98"/>
    <n v="341933.48"/>
    <n v="16.962256636999999"/>
    <n v="9.2338400000000001E-3"/>
    <n v="387180.46999616199"/>
    <n v="341933.48"/>
    <n v="387180.46999616199"/>
    <n v="1"/>
    <n v="0"/>
    <n v="-45246.99"/>
    <n v="0"/>
    <n v="0"/>
    <n v="0"/>
    <n v="0"/>
    <n v="9.2338400000000001E-3"/>
    <s v="Brazil"/>
    <x v="4"/>
  </r>
  <r>
    <x v="1"/>
    <s v="SE US EQUITY"/>
    <s v="SEA LTD-ADR"/>
    <s v="US81141R1005"/>
    <s v="USD"/>
    <s v="Stock"/>
    <n v="3026"/>
    <s v="SE"/>
    <s v="LONG"/>
    <n v="328169.7"/>
    <n v="108.45"/>
    <n v="328169.7"/>
    <n v="129.03961683899999"/>
    <n v="8.8621499999999992E-3"/>
    <n v="390473.88055481401"/>
    <n v="328169.7"/>
    <n v="390473.88055481401"/>
    <n v="1"/>
    <n v="0"/>
    <n v="-62304.1806"/>
    <n v="0"/>
    <n v="0"/>
    <n v="0"/>
    <n v="62413.730600000003"/>
    <n v="8.8621499999999992E-3"/>
    <s v="Singapore"/>
    <x v="6"/>
  </r>
  <r>
    <x v="1"/>
    <s v="NLG VN EQUITY"/>
    <s v="NAM LONG INVESTMENT CORP"/>
    <s v="VN000000NLG1"/>
    <s v="VND"/>
    <s v="Stock"/>
    <n v="230141"/>
    <s v="NLG"/>
    <s v="LONG"/>
    <n v="6409426850.1146498"/>
    <n v="27850"/>
    <n v="245968.1648"/>
    <n v="28381.370343259001"/>
    <n v="6.6423200000000002E-3"/>
    <n v="6531716952.1679602"/>
    <n v="245968.1648"/>
    <n v="250661.16975639801"/>
    <n v="3.8376E-5"/>
    <n v="0"/>
    <n v="-4693.0050000000001"/>
    <n v="0"/>
    <n v="2033.556"/>
    <n v="0"/>
    <n v="0"/>
    <n v="6.6423200000000002E-3"/>
    <s v="Vietnam"/>
    <x v="3"/>
  </r>
  <r>
    <x v="1"/>
    <s v="FRT VN EQUITY"/>
    <s v="FPT DIGITAL RETAIL JSC"/>
    <s v="VN000000FRT7"/>
    <s v="VND"/>
    <s v="Stock"/>
    <n v="35690"/>
    <s v="FRT"/>
    <s v="LONG"/>
    <n v="6031610001.0423098"/>
    <n v="169000"/>
    <n v="231469.06539999999"/>
    <n v="163591.829072772"/>
    <n v="6.2507700000000001E-3"/>
    <n v="5838592379.6072302"/>
    <n v="231469.06539999999"/>
    <n v="224061.821159807"/>
    <n v="3.8376E-5"/>
    <n v="0"/>
    <n v="7407.2442000000001"/>
    <n v="0"/>
    <n v="29894.903999999999"/>
    <n v="0"/>
    <n v="0"/>
    <n v="6.2507700000000001E-3"/>
    <s v="Vietnam"/>
    <x v="5"/>
  </r>
  <r>
    <x v="1"/>
    <s v="VCB VN EQUITY"/>
    <s v="BANK FOR FOREIGN TRADE JSC"/>
    <s v="VN000000VCB4"/>
    <s v="VND"/>
    <s v="Stock"/>
    <n v="72032"/>
    <s v="VCB"/>
    <s v="LONG"/>
    <n v="4674876800.6045399"/>
    <n v="64900"/>
    <n v="179403.07209999999"/>
    <n v="63400.726456199998"/>
    <n v="4.8447400000000002E-3"/>
    <n v="4566881128.0929899"/>
    <n v="179403.07209999999"/>
    <n v="175258.630171697"/>
    <n v="3.8376E-5"/>
    <n v="0"/>
    <n v="4144.4418999999998"/>
    <n v="0"/>
    <n v="0"/>
    <n v="0"/>
    <n v="0"/>
    <n v="4.8447400000000002E-3"/>
    <s v="Vietnam"/>
    <x v="4"/>
  </r>
  <r>
    <x v="1"/>
    <s v="BOX SJ EQUITY"/>
    <s v="BOXER RETAIL LTD"/>
    <s v="ZAE000339891"/>
    <s v="ZAR"/>
    <s v="Stock"/>
    <n v="47236"/>
    <s v="BOX"/>
    <s v="LONG"/>
    <n v="3339112.8398406398"/>
    <n v="7069"/>
    <n v="209529.33069999999"/>
    <n v="66"/>
    <n v="5.6582999999999998E-3"/>
    <n v="31175.759999999998"/>
    <n v="209529.33069999999"/>
    <n v="1956.2789399999999"/>
    <n v="6.275E-2"/>
    <n v="0"/>
    <n v="207573.05179999999"/>
    <n v="0"/>
    <n v="0"/>
    <n v="0"/>
    <n v="185524.37270000001"/>
    <n v="5.6582999999999998E-3"/>
    <s v="South Africa"/>
    <x v="8"/>
  </r>
  <r>
    <x v="1"/>
    <s v="KIO SJ EQUITY"/>
    <s v="KUMBA IRON ORE LTD"/>
    <s v="ZAE000085346"/>
    <s v="ZAR"/>
    <s v="Stock"/>
    <n v="9546"/>
    <s v="KIO"/>
    <s v="LONG"/>
    <n v="3508918.68047809"/>
    <n v="36758"/>
    <n v="220184.64720000001"/>
    <n v="330.86999790499999"/>
    <n v="5.9460399999999997E-3"/>
    <n v="31584.850000011"/>
    <n v="220184.64720000001"/>
    <n v="1981.9493375009999"/>
    <n v="6.275E-2"/>
    <n v="0"/>
    <n v="218202.69779999999"/>
    <n v="0"/>
    <n v="9943.5908999999992"/>
    <n v="0"/>
    <n v="0"/>
    <n v="5.9460399999999997E-3"/>
    <s v="South Africa"/>
    <x v="2"/>
  </r>
  <r>
    <x v="1"/>
    <s v="MRP SJ EQUITY"/>
    <s v="MR PRICE GROUP LTD"/>
    <s v="ZAE000200457"/>
    <s v="ZAR"/>
    <s v="Stock"/>
    <n v="31879"/>
    <s v="MRP"/>
    <s v="LONG"/>
    <n v="5839914.0095617501"/>
    <n v="18319"/>
    <n v="366454.6041"/>
    <n v="10374.72022626"/>
    <n v="9.8960300000000001E-3"/>
    <n v="3307357.0609294199"/>
    <n v="366454.6041"/>
    <n v="207536.65557332101"/>
    <n v="6.275E-2"/>
    <n v="0"/>
    <n v="158917.9486"/>
    <n v="0"/>
    <n v="0"/>
    <n v="0"/>
    <n v="117951.243"/>
    <n v="9.8960300000000001E-3"/>
    <s v="South Africa"/>
    <x v="5"/>
  </r>
  <r>
    <x v="1"/>
    <s v="GFI SJ EQUITY"/>
    <s v="GOLD FIELDS LTD"/>
    <s v="ZAE000018123"/>
    <s v="ZAR"/>
    <s v="Stock"/>
    <n v="6647"/>
    <s v="GFI"/>
    <s v="LONG"/>
    <n v="6171540.0892430302"/>
    <n v="92847"/>
    <n v="387264.14059999998"/>
    <n v="84608.533320189003"/>
    <n v="1.045799E-2"/>
    <n v="5623929.2097929604"/>
    <n v="387264.14059999998"/>
    <n v="352901.55791450798"/>
    <n v="6.275E-2"/>
    <n v="0"/>
    <n v="34362.582699999999"/>
    <n v="0"/>
    <n v="0"/>
    <n v="0"/>
    <n v="0"/>
    <n v="1.045799E-2"/>
    <s v="South Africa"/>
    <x v="2"/>
  </r>
  <r>
    <x v="1"/>
    <s v="CASH BDT"/>
    <s v="BDT CASH BALANCE"/>
    <m/>
    <s v="BDT"/>
    <s v="Cash"/>
    <n v="0.04"/>
    <s v="CASH BDT"/>
    <s v="OTHER"/>
    <n v="3.66615E-2"/>
    <n v="8.1829710000000007E-3"/>
    <n v="2.9999999999999997E-4"/>
    <n v="0"/>
    <n v="0"/>
    <n v="0"/>
    <n v="0"/>
    <n v="0"/>
    <n v="8.1829710000000007E-3"/>
    <n v="0"/>
    <n v="0"/>
    <n v="0"/>
    <n v="0"/>
    <n v="2.9999999999999997E-4"/>
    <n v="0"/>
    <n v="0"/>
    <s v="Cash"/>
    <x v="0"/>
  </r>
  <r>
    <x v="1"/>
    <s v="CASH KWD"/>
    <s v="KWD CASH BALANCE"/>
    <m/>
    <s v="KWD"/>
    <s v="Cash"/>
    <n v="0"/>
    <s v="CASH KWD"/>
    <s v="OTHER"/>
    <n v="0"/>
    <n v="3.2614722289999998"/>
    <n v="0"/>
    <n v="3.2692758460000002"/>
    <n v="0"/>
    <n v="0"/>
    <n v="0"/>
    <n v="0"/>
    <n v="3.2614722289999998"/>
    <n v="0"/>
    <n v="-584.12689999999998"/>
    <n v="0"/>
    <n v="0"/>
    <n v="0"/>
    <n v="-42.361400000000003"/>
    <n v="0"/>
    <s v="Cash"/>
    <x v="0"/>
  </r>
  <r>
    <x v="1"/>
    <s v="CASH SAR"/>
    <s v="SAR CASH BALANCE"/>
    <m/>
    <s v="SAR"/>
    <s v="Cash"/>
    <n v="0"/>
    <s v="CASH SAR"/>
    <s v="OTHER"/>
    <n v="0"/>
    <n v="0.26660268199999998"/>
    <n v="0"/>
    <n v="0.26632989400000001"/>
    <n v="0"/>
    <n v="0"/>
    <n v="0"/>
    <n v="0"/>
    <n v="0.26660268199999998"/>
    <n v="0"/>
    <n v="-737.4126"/>
    <n v="0"/>
    <n v="0"/>
    <n v="1542923.125"/>
    <n v="-70.719300000000004"/>
    <n v="0"/>
    <s v="Cash"/>
    <x v="0"/>
  </r>
  <r>
    <x v="2"/>
    <s v="CASH AED"/>
    <s v="AED CASH BALANCE"/>
    <m/>
    <s v="AED"/>
    <s v="Cash"/>
    <n v="0"/>
    <s v="CASH AED"/>
    <s v="OTHER"/>
    <n v="0"/>
    <n v="0.27225701099999999"/>
    <n v="0"/>
    <n v="0.27266369899999998"/>
    <n v="0"/>
    <n v="0"/>
    <n v="0"/>
    <n v="0"/>
    <n v="0.27225701099999999"/>
    <n v="0"/>
    <n v="-444.16210000000001"/>
    <n v="0"/>
    <n v="0"/>
    <n v="0"/>
    <n v="-563.86659999999995"/>
    <n v="0"/>
    <s v="Cash"/>
    <x v="0"/>
  </r>
  <r>
    <x v="2"/>
    <s v="CASH AUD"/>
    <s v="AUD CASH BALANCE"/>
    <m/>
    <s v="AUD"/>
    <s v="Cash"/>
    <n v="5735.35"/>
    <s v="CASH AUD"/>
    <s v="OTHER"/>
    <n v="5735.3499578499996"/>
    <n v="0.71179999999999999"/>
    <n v="4082.4220999999998"/>
    <n v="0.686248792"/>
    <n v="1.3109999999999999E-4"/>
    <n v="3935.877009197"/>
    <n v="0"/>
    <n v="2801.557255147"/>
    <n v="0.71179999999999999"/>
    <n v="0"/>
    <n v="-9477.0629000000008"/>
    <n v="0"/>
    <n v="0"/>
    <n v="706300.40549999999"/>
    <n v="-9921.3066999999992"/>
    <n v="0"/>
    <s v="Cash"/>
    <x v="0"/>
  </r>
  <r>
    <x v="2"/>
    <s v="CASH BRL"/>
    <s v="BRL CASH BALANCE"/>
    <m/>
    <s v="BRL"/>
    <s v="Cash"/>
    <n v="12362.68"/>
    <s v="CASH BRL"/>
    <s v="OTHER"/>
    <n v="12362.67975901"/>
    <n v="0.19511053"/>
    <n v="2412.0889999999999"/>
    <n v="0"/>
    <n v="7.7459999999999994E-5"/>
    <n v="0"/>
    <n v="0"/>
    <n v="0"/>
    <n v="0.19511053"/>
    <n v="0"/>
    <n v="0"/>
    <n v="0"/>
    <n v="0"/>
    <n v="0"/>
    <n v="0"/>
    <n v="0"/>
    <s v="Cash"/>
    <x v="0"/>
  </r>
  <r>
    <x v="2"/>
    <s v="CASH BRL"/>
    <s v="BRL CASH BALANCE"/>
    <m/>
    <s v="BRL"/>
    <s v="Cash"/>
    <n v="5451.1502"/>
    <s v="CASH BRL"/>
    <s v="OTHER"/>
    <n v="5451.1501762600001"/>
    <n v="0.19511053"/>
    <n v="1063.5768"/>
    <n v="0.18325476600000001"/>
    <n v="3.4150000000000003E-5"/>
    <n v="998.94925433200001"/>
    <n v="0"/>
    <n v="194.90551845600001"/>
    <n v="0.19511053"/>
    <n v="0"/>
    <n v="-13566.023999999999"/>
    <n v="0"/>
    <n v="0"/>
    <n v="542889.78760000004"/>
    <n v="-11841.2446"/>
    <n v="0"/>
    <s v="Cash"/>
    <x v="0"/>
  </r>
  <r>
    <x v="2"/>
    <s v="CASH CAD"/>
    <s v="CAD CASH BALANCE"/>
    <m/>
    <s v="CAD"/>
    <s v="Cash"/>
    <n v="2206.09"/>
    <s v="CASH CAD"/>
    <s v="OTHER"/>
    <n v="2206.09002865"/>
    <n v="0.73309999999999997"/>
    <n v="1617.2846"/>
    <n v="0"/>
    <n v="5.1940000000000001E-5"/>
    <n v="0"/>
    <n v="0"/>
    <n v="0"/>
    <n v="0.73309999999999997"/>
    <n v="0"/>
    <n v="0"/>
    <n v="0"/>
    <n v="0"/>
    <n v="0"/>
    <n v="0"/>
    <n v="0"/>
    <s v="Cash"/>
    <x v="0"/>
  </r>
  <r>
    <x v="2"/>
    <s v="CASH CAD"/>
    <s v="CAD CASH BALANCE"/>
    <m/>
    <s v="CAD"/>
    <s v="Cash"/>
    <n v="0"/>
    <s v="CASH CAD"/>
    <s v="OTHER"/>
    <n v="0"/>
    <n v="0.73309999999999997"/>
    <n v="0"/>
    <n v="0.72622666499999999"/>
    <n v="0"/>
    <n v="0"/>
    <n v="0"/>
    <n v="0"/>
    <n v="0.73309999999999997"/>
    <n v="0"/>
    <n v="4537.1495999999997"/>
    <n v="0"/>
    <n v="0"/>
    <n v="299193.5637"/>
    <n v="6264.3936000000003"/>
    <n v="0"/>
    <s v="Cash"/>
    <x v="0"/>
  </r>
  <r>
    <x v="2"/>
    <s v="CASH CHF"/>
    <s v="CHF CASH BALANCE"/>
    <m/>
    <s v="CHF"/>
    <s v="Cash"/>
    <n v="0"/>
    <s v="CASH CHF"/>
    <s v="OTHER"/>
    <n v="0"/>
    <n v="1.2999000000000001"/>
    <n v="0"/>
    <n v="1.304360848"/>
    <n v="0"/>
    <n v="0"/>
    <n v="0"/>
    <n v="0"/>
    <n v="1.2999000000000001"/>
    <n v="0"/>
    <n v="493.50130000000001"/>
    <n v="0"/>
    <n v="0"/>
    <n v="645887.47450000001"/>
    <n v="-7402.3723"/>
    <n v="0"/>
    <s v="Cash"/>
    <x v="0"/>
  </r>
  <r>
    <x v="2"/>
    <s v="CASH DKK"/>
    <s v="DKK CASH BALANCE"/>
    <m/>
    <s v="DKK"/>
    <s v="Cash"/>
    <n v="0"/>
    <s v="CASH DKK"/>
    <s v="OTHER"/>
    <n v="0"/>
    <n v="0.15809999999999999"/>
    <n v="0"/>
    <n v="0.151847604"/>
    <n v="0"/>
    <n v="0"/>
    <n v="0"/>
    <n v="0"/>
    <n v="0.15809999999999999"/>
    <n v="0"/>
    <n v="-404.59429999999998"/>
    <n v="0"/>
    <n v="0"/>
    <n v="0"/>
    <n v="-316.98090000000002"/>
    <n v="0"/>
    <s v="Cash"/>
    <x v="0"/>
  </r>
  <r>
    <x v="2"/>
    <s v="CASH EUR"/>
    <s v="EUR CASH BALANCE"/>
    <m/>
    <s v="EUR"/>
    <s v="Cash"/>
    <n v="2823.9780999999998"/>
    <s v="CASH EUR"/>
    <s v="OTHER"/>
    <n v="2823.97807315"/>
    <n v="1.1812"/>
    <n v="3335.6828999999998"/>
    <n v="1.136241523"/>
    <n v="1.0712E-4"/>
    <n v="3208.7211772629998"/>
    <n v="0"/>
    <n v="3790.1414545829998"/>
    <n v="1.1812"/>
    <n v="0"/>
    <n v="-1578.597"/>
    <n v="-11.186"/>
    <n v="0"/>
    <n v="3090729.7036000001"/>
    <n v="-17386.5681"/>
    <n v="0"/>
    <s v="Cash"/>
    <x v="0"/>
  </r>
  <r>
    <x v="2"/>
    <s v="CASH GBP"/>
    <s v="GBP CASH BALANCE"/>
    <m/>
    <s v="GBP"/>
    <s v="Cash"/>
    <n v="1663.57"/>
    <s v="CASH GBP"/>
    <s v="OTHER"/>
    <n v="1663.57001928"/>
    <n v="1.3482000000000001"/>
    <n v="2242.8251"/>
    <n v="0"/>
    <n v="7.2020000000000005E-5"/>
    <n v="0"/>
    <n v="0"/>
    <n v="0"/>
    <n v="1.3482000000000001"/>
    <n v="0"/>
    <n v="0"/>
    <n v="0"/>
    <n v="0"/>
    <n v="0"/>
    <n v="0"/>
    <n v="0"/>
    <s v="Cash"/>
    <x v="0"/>
  </r>
  <r>
    <x v="2"/>
    <s v="CASH GBP"/>
    <s v="GBP CASH BALANCE"/>
    <m/>
    <s v="GBP"/>
    <s v="Cash"/>
    <n v="-0.30740000000000001"/>
    <s v="CASH GBP"/>
    <s v="OTHER"/>
    <n v="-0.30737279000000001"/>
    <n v="1.3482000000000001"/>
    <n v="-0.41439999999999999"/>
    <n v="1.3417730109999999"/>
    <n v="-1E-8"/>
    <n v="-0.41246102400000001"/>
    <n v="0"/>
    <n v="-0.55607995200000004"/>
    <n v="1.3482000000000001"/>
    <n v="0"/>
    <n v="-4400.6719999999996"/>
    <n v="-1.0650999999999999"/>
    <n v="0"/>
    <n v="91810.950400000002"/>
    <n v="-15179.1104"/>
    <n v="0"/>
    <s v="Cash"/>
    <x v="0"/>
  </r>
  <r>
    <x v="2"/>
    <s v="CASH HKD"/>
    <s v="HKD CASH BALANCE"/>
    <m/>
    <s v="HKD"/>
    <s v="Cash"/>
    <n v="-3.0999999999999999E-3"/>
    <s v="CASH HKD"/>
    <s v="OTHER"/>
    <n v="-3.1294000000000001E-3"/>
    <n v="0.12781999999999999"/>
    <n v="-4.0000000000000002E-4"/>
    <n v="0.12810190399999999"/>
    <n v="0"/>
    <n v="-3.9711599999999998E-4"/>
    <n v="0"/>
    <n v="-5.0759E-5"/>
    <n v="0.12781999999999999"/>
    <n v="0"/>
    <n v="350.32139999999998"/>
    <n v="0"/>
    <n v="0"/>
    <n v="842369.51930000004"/>
    <n v="-1020.9364"/>
    <n v="0"/>
    <s v="Cash"/>
    <x v="0"/>
  </r>
  <r>
    <x v="2"/>
    <s v="CASH ILS"/>
    <s v="ILS CASH BALANCE"/>
    <m/>
    <s v="ILS"/>
    <s v="Cash"/>
    <n v="0"/>
    <s v="CASH ILS"/>
    <s v="OTHER"/>
    <n v="0"/>
    <n v="0.319121777"/>
    <n v="0"/>
    <n v="0.29023965800000001"/>
    <n v="0"/>
    <n v="0"/>
    <n v="0"/>
    <n v="0"/>
    <n v="0.319121777"/>
    <n v="0"/>
    <n v="-14611.6448"/>
    <n v="0"/>
    <n v="0"/>
    <n v="1844.058"/>
    <n v="0"/>
    <n v="0"/>
    <s v="Cash"/>
    <x v="0"/>
  </r>
  <r>
    <x v="2"/>
    <s v="CASH INR"/>
    <s v="INR CASH BALANCE"/>
    <m/>
    <s v="INR"/>
    <s v="Cash"/>
    <n v="27281.000100000001"/>
    <s v="CASH INR"/>
    <s v="OTHER"/>
    <n v="27281.004366810001"/>
    <n v="1.0992E-2"/>
    <n v="299.87279999999998"/>
    <n v="1.1036832999999999E-2"/>
    <n v="9.6299999999999993E-6"/>
    <n v="301.09584217700001"/>
    <n v="0"/>
    <n v="3.309645497"/>
    <n v="1.0992E-2"/>
    <n v="0"/>
    <n v="824.02229999999997"/>
    <n v="0"/>
    <n v="0"/>
    <n v="761627.01329999999"/>
    <n v="-5842.6796000000004"/>
    <n v="0"/>
    <s v="Cash"/>
    <x v="0"/>
  </r>
  <r>
    <x v="2"/>
    <s v="CASH JPY"/>
    <s v="JPY CASH BALANCE"/>
    <m/>
    <s v="JPY"/>
    <s v="Cash"/>
    <n v="518400"/>
    <s v="CASH JPY"/>
    <s v="OTHER"/>
    <n v="518400"/>
    <n v="6.4079999999999996E-3"/>
    <n v="3321.9072000000001"/>
    <n v="0"/>
    <n v="1.0668E-4"/>
    <n v="0"/>
    <n v="0"/>
    <n v="0"/>
    <n v="6.4079999999999996E-3"/>
    <n v="0"/>
    <n v="0"/>
    <n v="0"/>
    <n v="0"/>
    <n v="0"/>
    <n v="0"/>
    <n v="0"/>
    <s v="Cash"/>
    <x v="0"/>
  </r>
  <r>
    <x v="2"/>
    <s v="CASH JPY"/>
    <s v="JPY CASH BALANCE"/>
    <m/>
    <s v="JPY"/>
    <s v="Cash"/>
    <n v="8050405.9999000002"/>
    <s v="CASH JPY"/>
    <s v="OTHER"/>
    <n v="8050405.9925093604"/>
    <n v="6.4079999999999996E-3"/>
    <n v="51587.001600000003"/>
    <n v="6.4196629999999999E-3"/>
    <n v="1.65661E-3"/>
    <n v="51680.893532536"/>
    <n v="0"/>
    <n v="331.17116575599999"/>
    <n v="6.4079999999999996E-3"/>
    <n v="0"/>
    <n v="743.69830000000002"/>
    <n v="0"/>
    <n v="0"/>
    <n v="1704449.361"/>
    <n v="3786.1379000000002"/>
    <n v="0"/>
    <s v="Cash"/>
    <x v="0"/>
  </r>
  <r>
    <x v="2"/>
    <s v="CASH KRW"/>
    <s v="KRW CASH BALANCE"/>
    <m/>
    <s v="KRW"/>
    <s v="Cash"/>
    <n v="611250"/>
    <s v="CASH KRW"/>
    <s v="OTHER"/>
    <n v="611249.96400288003"/>
    <n v="6.9450000000000002E-4"/>
    <n v="424.51310000000001"/>
    <n v="0"/>
    <n v="1.363E-5"/>
    <n v="0"/>
    <n v="0"/>
    <n v="0"/>
    <n v="6.9450000000000002E-4"/>
    <n v="0"/>
    <n v="0"/>
    <n v="0"/>
    <n v="0"/>
    <n v="0"/>
    <n v="0"/>
    <n v="0"/>
    <s v="Cash"/>
    <x v="0"/>
  </r>
  <r>
    <x v="2"/>
    <s v="CASH KRW"/>
    <s v="KRW CASH BALANCE"/>
    <m/>
    <s v="KRW"/>
    <s v="Cash"/>
    <n v="0"/>
    <s v="CASH KRW"/>
    <s v="OTHER"/>
    <n v="0"/>
    <n v="6.9450000000000002E-4"/>
    <n v="0"/>
    <n v="6.8665100000000004E-4"/>
    <n v="0"/>
    <n v="0"/>
    <n v="0"/>
    <n v="0"/>
    <n v="6.9450000000000002E-4"/>
    <n v="0"/>
    <n v="-991.08249999999998"/>
    <n v="0"/>
    <n v="0"/>
    <n v="172888.27439999999"/>
    <n v="-13465.189200000001"/>
    <n v="0"/>
    <s v="Cash"/>
    <x v="0"/>
  </r>
  <r>
    <x v="2"/>
    <s v="CASH MYR"/>
    <s v="MYR CASH BALANCE"/>
    <m/>
    <s v="MYR"/>
    <s v="Cash"/>
    <n v="0"/>
    <s v="CASH MYR"/>
    <s v="OTHER"/>
    <n v="0"/>
    <n v="0.25679999999999997"/>
    <n v="0"/>
    <n v="0.24813854799999999"/>
    <n v="0"/>
    <n v="0"/>
    <n v="0"/>
    <n v="0"/>
    <n v="0.25679999999999997"/>
    <n v="0"/>
    <n v="-7081.0253000000002"/>
    <n v="0"/>
    <n v="0"/>
    <n v="322594.84350000002"/>
    <n v="26.408799999999999"/>
    <n v="0"/>
    <s v="Cash"/>
    <x v="0"/>
  </r>
  <r>
    <x v="2"/>
    <s v="CASH NOK"/>
    <s v="NOK CASH BALANCE"/>
    <m/>
    <s v="NOK"/>
    <s v="Cash"/>
    <n v="10395"/>
    <s v="CASH NOK"/>
    <s v="OTHER"/>
    <n v="10395"/>
    <n v="0.1051"/>
    <n v="1092.5145"/>
    <n v="0"/>
    <n v="3.5080000000000003E-5"/>
    <n v="0"/>
    <n v="0"/>
    <n v="0"/>
    <n v="0.1051"/>
    <n v="0"/>
    <n v="0"/>
    <n v="0"/>
    <n v="0"/>
    <n v="0"/>
    <n v="0"/>
    <n v="0"/>
    <s v="Cash"/>
    <x v="0"/>
  </r>
  <r>
    <x v="2"/>
    <s v="CASH NOK"/>
    <s v="NOK CASH BALANCE"/>
    <m/>
    <s v="NOK"/>
    <s v="Cash"/>
    <n v="0"/>
    <s v="CASH NOK"/>
    <s v="OTHER"/>
    <n v="0"/>
    <n v="0.1051"/>
    <n v="0"/>
    <n v="0.10485451699999999"/>
    <n v="0"/>
    <n v="0"/>
    <n v="0"/>
    <n v="0"/>
    <n v="0.1051"/>
    <n v="0"/>
    <n v="-336.37920000000003"/>
    <n v="0"/>
    <n v="0"/>
    <n v="371355.77870000002"/>
    <n v="1186.3258000000001"/>
    <n v="0"/>
    <s v="Cash"/>
    <x v="0"/>
  </r>
  <r>
    <x v="2"/>
    <s v="CASH NZD"/>
    <s v="NZD CASH BALANCE"/>
    <m/>
    <s v="NZD"/>
    <s v="Cash"/>
    <n v="0"/>
    <s v="CASH NZD"/>
    <s v="OTHER"/>
    <n v="0"/>
    <n v="0.5998"/>
    <n v="0"/>
    <n v="0.60116019099999995"/>
    <n v="0"/>
    <n v="0"/>
    <n v="0"/>
    <n v="0"/>
    <n v="0.5998"/>
    <n v="0"/>
    <n v="-350.2038"/>
    <n v="0"/>
    <n v="0"/>
    <n v="0"/>
    <n v="5980.4525000000003"/>
    <n v="0"/>
    <s v="Cash"/>
    <x v="0"/>
  </r>
  <r>
    <x v="2"/>
    <s v="CASH SEK"/>
    <s v="SEK CASH BALANCE"/>
    <m/>
    <s v="SEK"/>
    <s v="Cash"/>
    <n v="0"/>
    <s v="CASH SEK"/>
    <s v="OTHER"/>
    <n v="0"/>
    <n v="0.11075699999999999"/>
    <n v="0"/>
    <n v="0.10767128300000001"/>
    <n v="0"/>
    <n v="0"/>
    <n v="0"/>
    <n v="0"/>
    <n v="0.11075699999999999"/>
    <n v="0"/>
    <n v="120.05159999999999"/>
    <n v="0"/>
    <n v="0"/>
    <n v="189311.97820000001"/>
    <n v="-4562.0074000000004"/>
    <n v="0"/>
    <s v="Cash"/>
    <x v="0"/>
  </r>
  <r>
    <x v="2"/>
    <s v="CASH SGD"/>
    <s v="SGD CASH BALANCE"/>
    <m/>
    <s v="SGD"/>
    <s v="Cash"/>
    <n v="4637.51"/>
    <s v="CASH SGD"/>
    <s v="OTHER"/>
    <n v="4637.5100569300002"/>
    <n v="0.79049999999999998"/>
    <n v="3665.9517000000001"/>
    <n v="0"/>
    <n v="1.1772E-4"/>
    <n v="0"/>
    <n v="0"/>
    <n v="0"/>
    <n v="0.79049999999999998"/>
    <n v="0"/>
    <n v="0"/>
    <n v="0"/>
    <n v="0"/>
    <n v="0"/>
    <n v="0"/>
    <n v="0"/>
    <s v="Cash"/>
    <x v="0"/>
  </r>
  <r>
    <x v="2"/>
    <s v="CASH SGD"/>
    <s v="SGD CASH BALANCE"/>
    <m/>
    <s v="SGD"/>
    <s v="Cash"/>
    <n v="119611.51"/>
    <s v="CASH SGD"/>
    <s v="OTHER"/>
    <n v="119611.51005693"/>
    <n v="0.79049999999999998"/>
    <n v="94552.898700000005"/>
    <n v="0.78298455899999997"/>
    <n v="3.03638E-3"/>
    <n v="93653.965408674005"/>
    <n v="0"/>
    <n v="74033.459655557002"/>
    <n v="0.79049999999999998"/>
    <n v="0"/>
    <n v="2609.9971999999998"/>
    <n v="0"/>
    <n v="0"/>
    <n v="176007.98699999999"/>
    <n v="-2256.9791"/>
    <n v="0"/>
    <s v="Cash"/>
    <x v="0"/>
  </r>
  <r>
    <x v="2"/>
    <s v="CASH THB"/>
    <s v="THB CASH BALANCE"/>
    <m/>
    <s v="THB"/>
    <s v="Cash"/>
    <n v="0"/>
    <s v="CASH THB"/>
    <s v="OTHER"/>
    <n v="0"/>
    <n v="3.2211999999999998E-2"/>
    <n v="0"/>
    <n v="3.1734195E-2"/>
    <n v="0"/>
    <n v="0"/>
    <n v="0"/>
    <n v="0"/>
    <n v="3.2211999999999998E-2"/>
    <n v="0"/>
    <n v="2515.018"/>
    <n v="0"/>
    <n v="0"/>
    <n v="0"/>
    <n v="4978.2605000000003"/>
    <n v="0"/>
    <s v="Cash"/>
    <x v="0"/>
  </r>
  <r>
    <x v="2"/>
    <s v="CASH TWD"/>
    <s v="TWD CASH BALANCE"/>
    <m/>
    <s v="TWD"/>
    <s v="Cash"/>
    <n v="3085786.21"/>
    <s v="CASH TWD"/>
    <s v="OTHER"/>
    <n v="3085786.2087326902"/>
    <n v="3.1926000000000003E-2"/>
    <n v="98516.810500000007"/>
    <n v="3.2122696999999999E-2"/>
    <n v="3.1636699999999999E-3"/>
    <n v="99123.775430608002"/>
    <n v="0"/>
    <n v="3164.6256543979998"/>
    <n v="3.1926000000000003E-2"/>
    <n v="0"/>
    <n v="2311.9692"/>
    <n v="0"/>
    <n v="0"/>
    <n v="1015964.6976"/>
    <n v="4227.8447999999999"/>
    <n v="0"/>
    <s v="Cash"/>
    <x v="0"/>
  </r>
  <r>
    <x v="2"/>
    <s v="CASH USD"/>
    <s v="USD CASH BALANCE"/>
    <m/>
    <s v="USD"/>
    <s v="Cash"/>
    <n v="-164699.21"/>
    <s v="CASH USD"/>
    <s v="OTHER"/>
    <n v="-164699.21"/>
    <n v="1"/>
    <n v="-164699.21"/>
    <n v="0"/>
    <n v="-5.2889900000000004E-3"/>
    <n v="0"/>
    <n v="0"/>
    <n v="0"/>
    <n v="1"/>
    <n v="0"/>
    <n v="0"/>
    <n v="0"/>
    <n v="0"/>
    <n v="0"/>
    <n v="0"/>
    <n v="0"/>
    <s v="Cash"/>
    <x v="0"/>
  </r>
  <r>
    <x v="2"/>
    <s v="CASH USD"/>
    <s v="USD CASH BALANCE"/>
    <m/>
    <s v="USD"/>
    <s v="Cash"/>
    <n v="146512.39009999999"/>
    <s v="CASH USD"/>
    <s v="OTHER"/>
    <n v="146512.39009999999"/>
    <n v="1"/>
    <n v="146512.39009999999"/>
    <n v="1"/>
    <n v="4.7049500000000003E-3"/>
    <n v="146512.39009999999"/>
    <n v="0"/>
    <n v="146512.39009999999"/>
    <n v="1"/>
    <n v="0"/>
    <n v="6.9999999999999999E-4"/>
    <n v="167.43"/>
    <n v="312731.32"/>
    <n v="17992904.02"/>
    <n v="2.3999999999999998E-3"/>
    <n v="0"/>
    <s v="Cash"/>
    <x v="0"/>
  </r>
  <r>
    <x v="2"/>
    <s v="ALDAR UH EQUITY"/>
    <s v="ALDAR PROPERTIES PJSC"/>
    <s v="AEA002001013"/>
    <s v="AED"/>
    <s v="Stock"/>
    <n v="53456"/>
    <s v="ALDAR"/>
    <s v="LONG"/>
    <n v="577324.79991120996"/>
    <n v="10.8"/>
    <n v="157180.72440000001"/>
    <n v="10.784089158"/>
    <n v="5.0475499999999996E-3"/>
    <n v="576474.27003004798"/>
    <n v="157180.72440000001"/>
    <n v="156949.161676788"/>
    <n v="0.27225701099999999"/>
    <n v="0"/>
    <n v="231.56270000000001"/>
    <n v="0"/>
    <n v="0"/>
    <n v="0"/>
    <n v="0"/>
    <n v="5.0475499999999996E-3"/>
    <s v="United Arab Emirates"/>
    <x v="3"/>
  </r>
  <r>
    <x v="2"/>
    <s v="ALDAR UH EQUITY"/>
    <s v="ALDAR PROPERTIES PJSC"/>
    <s v="AEA002001013"/>
    <s v="AED"/>
    <s v="Stock"/>
    <n v="59871"/>
    <s v="ALDAR"/>
    <s v="LONG"/>
    <n v="646606.80014591001"/>
    <n v="10.8"/>
    <n v="176043.2347"/>
    <n v="9.862731707"/>
    <n v="5.6532800000000001E-3"/>
    <n v="590491.61002979695"/>
    <n v="176043.2347"/>
    <n v="160765.48076728999"/>
    <n v="0.27225701099999999"/>
    <n v="0"/>
    <n v="15277.7539"/>
    <n v="0"/>
    <n v="0"/>
    <n v="0"/>
    <n v="0"/>
    <n v="5.6532800000000001E-3"/>
    <s v="United Arab Emirates"/>
    <x v="3"/>
  </r>
  <r>
    <x v="2"/>
    <s v="COL AU EQUITY"/>
    <s v="COLES GROUP LTD"/>
    <s v="AU0000030678"/>
    <s v="AUD"/>
    <s v="Stock"/>
    <n v="9652"/>
    <s v="COL"/>
    <s v="LONG"/>
    <n v="198445.11997751999"/>
    <n v="20.56"/>
    <n v="141253.23639999999"/>
    <n v="21.76139349"/>
    <n v="4.5360699999999997E-3"/>
    <n v="210040.96996548001"/>
    <n v="141253.23639999999"/>
    <n v="149507.16242142901"/>
    <n v="0.71179999999999999"/>
    <n v="0"/>
    <n v="-8253.9259999999995"/>
    <n v="0"/>
    <n v="0"/>
    <n v="0"/>
    <n v="0"/>
    <n v="4.5360699999999997E-3"/>
    <s v="Australia"/>
    <x v="8"/>
  </r>
  <r>
    <x v="2"/>
    <s v="COL AU EQUITY"/>
    <s v="COLES GROUP LTD"/>
    <s v="AU0000030678"/>
    <s v="AUD"/>
    <s v="Stock"/>
    <n v="12295"/>
    <s v="COL"/>
    <s v="LONG"/>
    <n v="252785.2000562"/>
    <n v="20.56"/>
    <n v="179932.50539999999"/>
    <n v="20.486884432"/>
    <n v="5.77817E-3"/>
    <n v="251886.24409143999"/>
    <n v="179932.50539999999"/>
    <n v="179292.628544287"/>
    <n v="0.71179999999999999"/>
    <n v="0"/>
    <n v="639.8768"/>
    <n v="0"/>
    <n v="4000.7217999999998"/>
    <n v="0"/>
    <n v="23279.265200000002"/>
    <n v="5.77817E-3"/>
    <s v="Australia"/>
    <x v="8"/>
  </r>
  <r>
    <x v="2"/>
    <s v="SCG AU EQUITY"/>
    <s v="SCENTRE GROUP"/>
    <s v="AU000000SCG8"/>
    <s v="AUD"/>
    <s v="Stock"/>
    <n v="64406"/>
    <s v="SCG"/>
    <s v="LONG"/>
    <n v="246030.92006182001"/>
    <n v="3.82"/>
    <n v="175124.8089"/>
    <n v="4.0820137880000003"/>
    <n v="5.62379E-3"/>
    <n v="262906.18002992799"/>
    <n v="175124.8089"/>
    <n v="187136.61894530299"/>
    <n v="0.71179999999999999"/>
    <n v="0"/>
    <n v="-12011.810100000001"/>
    <n v="0"/>
    <n v="4082.4222"/>
    <n v="0"/>
    <n v="0"/>
    <n v="5.62379E-3"/>
    <s v="Australia"/>
    <x v="3"/>
  </r>
  <r>
    <x v="2"/>
    <s v="WOW AU EQUITY"/>
    <s v="WOOLWORTHS GROUP LTD"/>
    <s v="AU000000WOW2"/>
    <s v="AUD"/>
    <s v="Stock"/>
    <n v="-7533"/>
    <s v="WOW"/>
    <s v="SHORT"/>
    <n v="-271188"/>
    <n v="36"/>
    <n v="-193031.61840000001"/>
    <n v="29.350707547999999"/>
    <n v="-6.1988299999999998E-3"/>
    <n v="-221098.87995908401"/>
    <n v="-193031.61840000001"/>
    <n v="-157378.182754876"/>
    <n v="0.71179999999999999"/>
    <n v="0"/>
    <n v="-35653.435599999997"/>
    <n v="0"/>
    <n v="0"/>
    <n v="0"/>
    <n v="0"/>
    <n v="-6.1988299999999998E-3"/>
    <s v="Australia"/>
    <x v="8"/>
  </r>
  <r>
    <x v="2"/>
    <s v="WOW AU EQUITY"/>
    <s v="WOOLWORTHS GROUP LTD"/>
    <s v="AU000000WOW2"/>
    <s v="AUD"/>
    <s v="Stock"/>
    <n v="7533"/>
    <s v="WOW"/>
    <s v="LONG"/>
    <n v="271188"/>
    <n v="36"/>
    <n v="193031.61840000001"/>
    <n v="28.911401830999999"/>
    <n v="6.1988299999999998E-3"/>
    <n v="217789.58999292299"/>
    <n v="193031.61840000001"/>
    <n v="155022.63015696299"/>
    <n v="0.71179999999999999"/>
    <n v="0"/>
    <n v="38008.9882"/>
    <n v="0"/>
    <n v="3446.9911000000002"/>
    <n v="0"/>
    <n v="0"/>
    <n v="6.1988299999999998E-3"/>
    <s v="Australia"/>
    <x v="8"/>
  </r>
  <r>
    <x v="2"/>
    <s v="KBC BB EQUITY"/>
    <s v="KBC GROUP NV"/>
    <s v="BE0003565737"/>
    <s v="EUR"/>
    <s v="Stock"/>
    <n v="1330"/>
    <s v="KBC"/>
    <s v="LONG"/>
    <n v="152684"/>
    <n v="114.8"/>
    <n v="180350.34080000001"/>
    <n v="86.214541952999994"/>
    <n v="5.7915900000000001E-3"/>
    <n v="114665.34079749"/>
    <n v="180350.34080000001"/>
    <n v="135442.700549995"/>
    <n v="1.1812"/>
    <n v="0"/>
    <n v="44907.640299999999"/>
    <n v="0"/>
    <n v="1570.9960000000001"/>
    <n v="0"/>
    <n v="22930.790099999998"/>
    <n v="5.7915900000000001E-3"/>
    <s v="Belgium"/>
    <x v="4"/>
  </r>
  <r>
    <x v="2"/>
    <s v="ITSA4 BZ EQUITY"/>
    <s v="ITAUSA SA"/>
    <s v="BRITSAACNPR7"/>
    <s v="BRL"/>
    <s v="Stock"/>
    <n v="40114"/>
    <s v="ITSA4"/>
    <s v="LONG"/>
    <n v="572426.77983601997"/>
    <n v="14.27"/>
    <n v="111686.4924"/>
    <n v="14.153751059999999"/>
    <n v="3.5865900000000002E-3"/>
    <n v="567763.57002084004"/>
    <n v="111686.4924"/>
    <n v="110776.651061458"/>
    <n v="0.19511053"/>
    <n v="0"/>
    <n v="909.84140000000002"/>
    <n v="0"/>
    <n v="0"/>
    <n v="0"/>
    <n v="0"/>
    <n v="3.5865900000000002E-3"/>
    <s v="Brazil"/>
    <x v="4"/>
  </r>
  <r>
    <x v="2"/>
    <s v="ITSA4 BZ EQUITY"/>
    <s v="ITAUSA SA"/>
    <s v="BRITSAACNPR7"/>
    <s v="BRL"/>
    <s v="Stock"/>
    <n v="80706"/>
    <s v="ITSA4"/>
    <s v="LONG"/>
    <n v="1151674.62002179"/>
    <n v="14.27"/>
    <n v="224703.8455"/>
    <n v="10.323755670000001"/>
    <n v="7.2159199999999998E-3"/>
    <n v="833189.02510302002"/>
    <n v="224703.8455"/>
    <n v="162563.952278034"/>
    <n v="0.19511053"/>
    <n v="0"/>
    <n v="62139.893199999999"/>
    <n v="0"/>
    <n v="15566.790199999999"/>
    <n v="0"/>
    <n v="17282.583500000001"/>
    <n v="7.2159199999999998E-3"/>
    <s v="Brazil"/>
    <x v="4"/>
  </r>
  <r>
    <x v="2"/>
    <s v="ITUB4 BZ EQUITY"/>
    <s v="ITAU UNIBANCO HOLDING S-PREF"/>
    <s v="BRITUBACNPR1"/>
    <s v="BRL"/>
    <s v="Stock"/>
    <n v="-11281"/>
    <s v="ITUB4"/>
    <s v="SHORT"/>
    <n v="-527725.18018377002"/>
    <n v="46.78"/>
    <n v="-102964.7396"/>
    <n v="38.858926515999997"/>
    <n v="-3.3065099999999999E-3"/>
    <n v="-438367.550026996"/>
    <n v="-102964.7396"/>
    <n v="-85530.125020569001"/>
    <n v="0.19511053"/>
    <n v="0"/>
    <n v="-17434.6145"/>
    <n v="0"/>
    <n v="-78.867599999999996"/>
    <n v="0"/>
    <n v="0"/>
    <n v="-3.3065099999999999E-3"/>
    <s v="Brazil"/>
    <x v="4"/>
  </r>
  <r>
    <x v="2"/>
    <s v="ITUB4 BZ EQUITY"/>
    <s v="ITAU UNIBANCO HOLDING S-PREF"/>
    <s v="BRITUBACNPR1"/>
    <s v="BRL"/>
    <s v="Stock"/>
    <n v="9896"/>
    <s v="ITUB4"/>
    <s v="LONG"/>
    <n v="462934.88003952999"/>
    <n v="46.78"/>
    <n v="90323.469800000006"/>
    <n v="34.968396884999997"/>
    <n v="2.9005599999999999E-3"/>
    <n v="346047.25557396002"/>
    <n v="90323.469800000006"/>
    <n v="67517.463440081003"/>
    <n v="0.19511053"/>
    <n v="0"/>
    <n v="22806.006399999998"/>
    <n v="0"/>
    <n v="4480.2664999999997"/>
    <n v="0"/>
    <n v="4330.8050999999996"/>
    <n v="2.9005599999999999E-3"/>
    <s v="Brazil"/>
    <x v="4"/>
  </r>
  <r>
    <x v="2"/>
    <s v="ITUB4 BZ EQUITY"/>
    <s v="ITAU UNIBANCO HOLDING S-PREF"/>
    <s v="BRITUBACNPR1"/>
    <s v="BRL"/>
    <s v="Stock"/>
    <n v="1385"/>
    <s v="ITUB4"/>
    <s v="LONG"/>
    <n v="64790.300144230001"/>
    <n v="46.78"/>
    <n v="12641.2698"/>
    <n v="32.299999999999997"/>
    <n v="4.0594999999999997E-4"/>
    <n v="44735.5"/>
    <n v="12641.2698"/>
    <n v="8728.3671148150006"/>
    <n v="0.19511053"/>
    <n v="0"/>
    <n v="3912.9027000000001"/>
    <n v="0"/>
    <n v="9355.4094000000005"/>
    <n v="0"/>
    <n v="0"/>
    <n v="4.0594999999999997E-4"/>
    <s v="Brazil"/>
    <x v="4"/>
  </r>
  <r>
    <x v="2"/>
    <s v="KLBN11 BZ EQUITY"/>
    <s v="KLABIN SA - UNIT"/>
    <s v="BRKLBNCDAM18"/>
    <s v="BRL"/>
    <s v="Stock"/>
    <n v="23910"/>
    <s v="KLBN11"/>
    <s v="LONG"/>
    <n v="491589.60000774998"/>
    <n v="20.56"/>
    <n v="95914.307400000005"/>
    <n v="18.668991326"/>
    <n v="3.0801000000000001E-3"/>
    <n v="446375.58260466001"/>
    <n v="95914.307400000005"/>
    <n v="87092.576501054005"/>
    <n v="0.19511053"/>
    <n v="0"/>
    <n v="8821.7309000000005"/>
    <n v="0"/>
    <n v="2234.2595000000001"/>
    <n v="0"/>
    <n v="889.03139999999996"/>
    <n v="3.0801000000000001E-3"/>
    <s v="Brazil"/>
    <x v="2"/>
  </r>
  <r>
    <x v="2"/>
    <s v="KLBN11 BZ EQUITY"/>
    <s v="KLABIN SA - UNIT"/>
    <s v="BRKLBNCDAM18"/>
    <s v="BRL"/>
    <s v="Stock"/>
    <n v="-23910"/>
    <s v="KLBN11"/>
    <s v="SHORT"/>
    <n v="-491589.60000774998"/>
    <n v="20.56"/>
    <n v="-95914.307400000005"/>
    <n v="18.345435383000002"/>
    <n v="-3.0801000000000001E-3"/>
    <n v="-438639.36000753002"/>
    <n v="-95914.307400000005"/>
    <n v="-85583.158009930004"/>
    <n v="0.19511053"/>
    <n v="0"/>
    <n v="-10331.1494"/>
    <n v="0"/>
    <n v="0"/>
    <n v="0"/>
    <n v="0"/>
    <n v="-3.0801000000000001E-3"/>
    <s v="Brazil"/>
    <x v="2"/>
  </r>
  <r>
    <x v="2"/>
    <s v="WEGE3 BZ EQUITY"/>
    <s v="WEG SA"/>
    <s v="BRWEGEACNOR0"/>
    <s v="BRL"/>
    <s v="Stock"/>
    <n v="-7008"/>
    <s v="WEGE3"/>
    <s v="SHORT"/>
    <n v="-348297.59982712998"/>
    <n v="49.7"/>
    <n v="-67956.529299999995"/>
    <n v="52.250089891000002"/>
    <n v="-2.1822899999999999E-3"/>
    <n v="-366168.62995612802"/>
    <n v="-67956.529299999995"/>
    <n v="-71443.355460114006"/>
    <n v="0.19511053"/>
    <n v="0"/>
    <n v="3486.8261000000002"/>
    <n v="0"/>
    <n v="0"/>
    <n v="0"/>
    <n v="0"/>
    <n v="-2.1822899999999999E-3"/>
    <s v="Brazil"/>
    <x v="7"/>
  </r>
  <r>
    <x v="2"/>
    <s v="WEGE3 BZ EQUITY"/>
    <s v="WEG SA"/>
    <s v="BRWEGEACNOR0"/>
    <s v="BRL"/>
    <s v="Stock"/>
    <n v="23635"/>
    <s v="WEGE3"/>
    <s v="LONG"/>
    <n v="1174659.4999255"/>
    <n v="49.7"/>
    <n v="229188.4376"/>
    <n v="41.888794802"/>
    <n v="7.3599299999999998E-3"/>
    <n v="990041.66514526994"/>
    <n v="229188.4376"/>
    <n v="193167.554008576"/>
    <n v="0.19511053"/>
    <n v="0"/>
    <n v="36020.883600000001"/>
    <n v="0"/>
    <n v="2954.8728999999998"/>
    <n v="0"/>
    <n v="-10548.577600000001"/>
    <n v="7.3599299999999998E-3"/>
    <s v="Brazil"/>
    <x v="7"/>
  </r>
  <r>
    <x v="2"/>
    <s v="BAM CN EQUITY"/>
    <s v="BROOKFIELD ASSET MGMT-A"/>
    <s v="CA1130041058"/>
    <s v="CAD"/>
    <s v="Stock"/>
    <n v="3209"/>
    <s v="BAM"/>
    <s v="LONG"/>
    <n v="204381.21006683999"/>
    <n v="63.69"/>
    <n v="149831.8651"/>
    <n v="71.520501714000005"/>
    <n v="4.8115500000000004E-3"/>
    <n v="229509.290000226"/>
    <n v="149831.8651"/>
    <n v="168253.260499166"/>
    <n v="0.73309999999999997"/>
    <n v="0"/>
    <n v="-18421.395400000001"/>
    <n v="0"/>
    <n v="1617.2845"/>
    <n v="0"/>
    <n v="0"/>
    <n v="4.8115500000000004E-3"/>
    <s v="Canada"/>
    <x v="4"/>
  </r>
  <r>
    <x v="2"/>
    <s v="BN CN EQUITY"/>
    <s v="BROOKFIELD CORP"/>
    <s v="CA11271J1075"/>
    <s v="CAD"/>
    <s v="Stock"/>
    <n v="4978"/>
    <s v="BN"/>
    <s v="LONG"/>
    <n v="297783.96003274003"/>
    <n v="59.82"/>
    <n v="218305.42110000001"/>
    <n v="61.340699076"/>
    <n v="7.0104399999999997E-3"/>
    <n v="305354.000000328"/>
    <n v="218305.42110000001"/>
    <n v="223855.01740024"/>
    <n v="0.73309999999999997"/>
    <n v="0"/>
    <n v="-5549.5963000000002"/>
    <n v="0"/>
    <n v="0"/>
    <n v="0"/>
    <n v="0"/>
    <n v="7.0104399999999997E-3"/>
    <s v="Canada"/>
    <x v="4"/>
  </r>
  <r>
    <x v="2"/>
    <s v="EFN CN EQUITY"/>
    <s v="ELEMENT FLEET MANAGEMENT COR"/>
    <s v="CA2861812014"/>
    <s v="CAD"/>
    <s v="Stock"/>
    <n v="3106"/>
    <s v="EFN"/>
    <s v="LONG"/>
    <n v="100913.9399809"/>
    <n v="32.49"/>
    <n v="73980.009399999995"/>
    <n v="35.781799741999997"/>
    <n v="2.37572E-3"/>
    <n v="111138.269998652"/>
    <n v="73980.009399999995"/>
    <n v="81475.465736012004"/>
    <n v="0.73309999999999997"/>
    <n v="0"/>
    <n v="-7495.4562999999998"/>
    <n v="0"/>
    <n v="296.01119999999997"/>
    <n v="0"/>
    <n v="0"/>
    <n v="2.37572E-3"/>
    <s v="Canada"/>
    <x v="7"/>
  </r>
  <r>
    <x v="2"/>
    <s v="EFN CN EQUITY"/>
    <s v="ELEMENT FLEET MANAGEMENT COR"/>
    <s v="CA2861812014"/>
    <s v="CAD"/>
    <s v="Stock"/>
    <n v="3181"/>
    <s v="EFN"/>
    <s v="LONG"/>
    <n v="103350.6899468"/>
    <n v="32.49"/>
    <n v="75766.390799999994"/>
    <n v="35.473400679000001"/>
    <n v="2.4330900000000002E-3"/>
    <n v="112840.887559899"/>
    <n v="75766.390799999994"/>
    <n v="82723.654670161995"/>
    <n v="0.73309999999999997"/>
    <n v="0"/>
    <n v="-6957.2637999999997"/>
    <n v="0"/>
    <n v="606.31769999999995"/>
    <n v="0"/>
    <n v="2199.6134999999999"/>
    <n v="2.4330900000000002E-3"/>
    <s v="Canada"/>
    <x v="7"/>
  </r>
  <r>
    <x v="2"/>
    <s v="MRU CN EQUITY"/>
    <s v="METRO INC/CN"/>
    <s v="CA59162N1096"/>
    <s v="CAD"/>
    <s v="Stock"/>
    <n v="-2328"/>
    <s v="MRU"/>
    <s v="SHORT"/>
    <n v="-226258.32001091001"/>
    <n v="97.19"/>
    <n v="-165869.97440000001"/>
    <n v="99.400902062"/>
    <n v="-5.32658E-3"/>
    <n v="-231405.30000033599"/>
    <n v="-165869.97440000001"/>
    <n v="-169643.22543024601"/>
    <n v="0.73309999999999997"/>
    <n v="0"/>
    <n v="3773.2510000000002"/>
    <n v="0"/>
    <n v="-695.46270000000004"/>
    <n v="0"/>
    <n v="0"/>
    <n v="-5.32658E-3"/>
    <s v="Canada"/>
    <x v="8"/>
  </r>
  <r>
    <x v="2"/>
    <s v="MRU CN EQUITY"/>
    <s v="METRO INC/CN"/>
    <s v="CA59162N1096"/>
    <s v="CAD"/>
    <s v="Stock"/>
    <n v="2328"/>
    <s v="MRU"/>
    <s v="LONG"/>
    <n v="226258.32001091001"/>
    <n v="97.19"/>
    <n v="165869.97440000001"/>
    <n v="99.544527506999998"/>
    <n v="5.32658E-3"/>
    <n v="231739.660036296"/>
    <n v="165869.97440000001"/>
    <n v="169888.34477260901"/>
    <n v="0.73309999999999997"/>
    <n v="0"/>
    <n v="-4018.3703999999998"/>
    <n v="0"/>
    <n v="1958.3887"/>
    <n v="0"/>
    <n v="0"/>
    <n v="5.32658E-3"/>
    <s v="Canada"/>
    <x v="8"/>
  </r>
  <r>
    <x v="2"/>
    <s v="OTEX CN EQUITY"/>
    <s v="OPEN TEXT CORP"/>
    <s v="CA6837151068"/>
    <s v="CAD"/>
    <s v="Stock"/>
    <n v="2101"/>
    <s v="OTEX"/>
    <s v="LONG"/>
    <n v="70992.789933160006"/>
    <n v="33.79"/>
    <n v="52044.814299999998"/>
    <n v="33.780804379000003"/>
    <n v="1.67132E-3"/>
    <n v="70973.470000279005"/>
    <n v="52044.814299999998"/>
    <n v="52030.650857205001"/>
    <n v="0.73309999999999997"/>
    <n v="0"/>
    <n v="14.163500000000001"/>
    <n v="0"/>
    <n v="0"/>
    <n v="0"/>
    <n v="0"/>
    <n v="1.67132E-3"/>
    <s v="Canada"/>
    <x v="1"/>
  </r>
  <r>
    <x v="2"/>
    <s v="OTEX CN EQUITY"/>
    <s v="OPEN TEXT CORP"/>
    <s v="CA6837151068"/>
    <s v="CAD"/>
    <s v="Stock"/>
    <n v="4972"/>
    <s v="OTEX"/>
    <s v="LONG"/>
    <n v="168003.87996180999"/>
    <n v="33.79"/>
    <n v="123163.6444"/>
    <n v="44.757699115000001"/>
    <n v="3.9551600000000001E-3"/>
    <n v="222535.27999978"/>
    <n v="123163.6444"/>
    <n v="163140.61376783901"/>
    <n v="0.73309999999999997"/>
    <n v="0"/>
    <n v="-39976.969299999997"/>
    <n v="0"/>
    <n v="1385.471"/>
    <n v="0"/>
    <n v="0"/>
    <n v="3.9551600000000001E-3"/>
    <s v="Canada"/>
    <x v="1"/>
  </r>
  <r>
    <x v="2"/>
    <s v="OTEX CN EQUITY"/>
    <s v="OPEN TEXT CORP"/>
    <s v="CA6837151068"/>
    <s v="CAD"/>
    <s v="Stock"/>
    <n v="-694"/>
    <s v="OTEX"/>
    <s v="SHORT"/>
    <n v="-23450.259991819999"/>
    <n v="33.79"/>
    <n v="-17191.385600000001"/>
    <n v="50.394394812999998"/>
    <n v="-5.5206999999999999E-4"/>
    <n v="-34973.710000222003"/>
    <n v="-17191.385600000001"/>
    <n v="-25639.226801163"/>
    <n v="0.73309999999999997"/>
    <n v="0"/>
    <n v="8447.8412000000008"/>
    <n v="0"/>
    <n v="0"/>
    <n v="0"/>
    <n v="0"/>
    <n v="-5.5206999999999999E-4"/>
    <s v="Canada"/>
    <x v="1"/>
  </r>
  <r>
    <x v="2"/>
    <s v="SAP CN EQUITY"/>
    <s v="SAPUTO INC"/>
    <s v="CA8029121057"/>
    <s v="CAD"/>
    <s v="Stock"/>
    <n v="6580"/>
    <s v="SAP"/>
    <s v="LONG"/>
    <n v="286493.19997272"/>
    <n v="43.54"/>
    <n v="210028.1649"/>
    <n v="34.094600303999997"/>
    <n v="6.7446399999999997E-3"/>
    <n v="224342.47000032"/>
    <n v="210028.1649"/>
    <n v="164465.46475723499"/>
    <n v="0.73309999999999997"/>
    <n v="0"/>
    <n v="45562.700199999999"/>
    <n v="0"/>
    <n v="964.75959999999998"/>
    <n v="0"/>
    <n v="0"/>
    <n v="6.7446399999999997E-3"/>
    <s v="Canada"/>
    <x v="8"/>
  </r>
  <r>
    <x v="2"/>
    <s v="SAP CN EQUITY"/>
    <s v="SAPUTO INC"/>
    <s v="CA8029121057"/>
    <s v="CAD"/>
    <s v="Stock"/>
    <n v="-984"/>
    <s v="SAP"/>
    <s v="SHORT"/>
    <n v="-42843.359978170003"/>
    <n v="43.54"/>
    <n v="-31408.467199999999"/>
    <n v="40.905904472000003"/>
    <n v="-1.00862E-3"/>
    <n v="-40251.410000447999"/>
    <n v="-31408.467199999999"/>
    <n v="-29508.308671327999"/>
    <n v="0.73309999999999997"/>
    <n v="0"/>
    <n v="-1900.1585"/>
    <n v="0"/>
    <n v="0"/>
    <n v="0"/>
    <n v="0"/>
    <n v="-1.00862E-3"/>
    <s v="Canada"/>
    <x v="8"/>
  </r>
  <r>
    <x v="2"/>
    <s v="ABBN SW EQUITY"/>
    <s v="ABB LTD-REG"/>
    <s v="CH0012221716"/>
    <s v="CHF"/>
    <s v="Stock"/>
    <n v="3103"/>
    <s v="ABBN"/>
    <s v="LONG"/>
    <n v="222857.46003538999"/>
    <n v="71.819999999999993"/>
    <n v="289692.41230000003"/>
    <n v="45.177966480999999"/>
    <n v="9.3028999999999994E-3"/>
    <n v="140187.22999054301"/>
    <n v="289692.41230000003"/>
    <n v="182229.380264707"/>
    <n v="1.2999000000000001"/>
    <n v="0"/>
    <n v="107463.03200000001"/>
    <n v="0"/>
    <n v="0"/>
    <n v="0"/>
    <n v="0"/>
    <n v="9.3028999999999994E-3"/>
    <s v="Switzerland"/>
    <x v="7"/>
  </r>
  <r>
    <x v="2"/>
    <s v="ABBN SW EQUITY"/>
    <s v="ABB LTD-REG"/>
    <s v="CH0012221716"/>
    <s v="CHF"/>
    <s v="Stock"/>
    <n v="-1151"/>
    <s v="ABBN"/>
    <s v="SHORT"/>
    <n v="-82664.819986150003"/>
    <n v="71.819999999999993"/>
    <n v="-107455.99950000001"/>
    <n v="67.748823283999997"/>
    <n v="-3.4507399999999999E-3"/>
    <n v="-77978.895599883996"/>
    <n v="-107455.99950000001"/>
    <n v="-101364.76639028901"/>
    <n v="1.2999000000000001"/>
    <n v="0"/>
    <n v="-6091.2331000000004"/>
    <n v="0"/>
    <n v="0"/>
    <n v="0"/>
    <n v="20698.976299999998"/>
    <n v="-3.4507399999999999E-3"/>
    <s v="Switzerland"/>
    <x v="7"/>
  </r>
  <r>
    <x v="2"/>
    <s v="NESN SW EQUITY"/>
    <s v="NESTLE SA-REG"/>
    <s v="CH0038863350"/>
    <s v="CHF"/>
    <s v="Stock"/>
    <n v="-1861"/>
    <s v="NESN"/>
    <s v="SHORT"/>
    <n v="-156286.77998307999"/>
    <n v="83.98"/>
    <n v="-203157.18530000001"/>
    <n v="79.641160681000002"/>
    <n v="-6.5239900000000003E-3"/>
    <n v="-148212.20002734099"/>
    <n v="-203157.18530000001"/>
    <n v="-192661.03881554099"/>
    <n v="1.2999000000000001"/>
    <n v="0"/>
    <n v="-10496.146500000001"/>
    <n v="0"/>
    <n v="0"/>
    <n v="0"/>
    <n v="0"/>
    <n v="-6.5239900000000003E-3"/>
    <s v="United States"/>
    <x v="8"/>
  </r>
  <r>
    <x v="2"/>
    <s v="NESN SW EQUITY"/>
    <s v="NESTLE SA-REG"/>
    <s v="CH0038863350"/>
    <s v="CHF"/>
    <s v="Stock"/>
    <n v="1861"/>
    <s v="NESN"/>
    <s v="LONG"/>
    <n v="156286.77998307999"/>
    <n v="83.98"/>
    <n v="203157.18530000001"/>
    <n v="74.557469076000004"/>
    <n v="6.5239900000000003E-3"/>
    <n v="138751.44995043601"/>
    <n v="203157.18530000001"/>
    <n v="180363.00979057199"/>
    <n v="1.2999000000000001"/>
    <n v="0"/>
    <n v="22794.175500000001"/>
    <n v="0"/>
    <n v="0"/>
    <n v="0"/>
    <n v="0"/>
    <n v="6.5239900000000003E-3"/>
    <s v="United States"/>
    <x v="8"/>
  </r>
  <r>
    <x v="2"/>
    <s v="NOVN SW EQUITY"/>
    <s v="NOVARTIS AG-REG"/>
    <s v="CH0012005267"/>
    <s v="CHF"/>
    <s v="Stock"/>
    <n v="1104"/>
    <s v="NOVN"/>
    <s v="LONG"/>
    <n v="144072"/>
    <n v="130.5"/>
    <n v="187279.19279999999"/>
    <n v="120.604030752"/>
    <n v="6.0140999999999997E-3"/>
    <n v="133146.84995020801"/>
    <n v="187279.19279999999"/>
    <n v="173077.59025027501"/>
    <n v="1.2999000000000001"/>
    <n v="0"/>
    <n v="14201.602500000001"/>
    <n v="0"/>
    <n v="0"/>
    <n v="0"/>
    <n v="0"/>
    <n v="6.0140999999999997E-3"/>
    <s v="Switzerland"/>
    <x v="9"/>
  </r>
  <r>
    <x v="2"/>
    <s v="PGHN SW EQUITY"/>
    <s v="PARTNERS GROUP HOLDING AG"/>
    <s v="CH0024608827"/>
    <s v="CHF"/>
    <s v="Stock"/>
    <n v="-103"/>
    <s v="PGHN"/>
    <s v="SHORT"/>
    <n v="-88312.200015390001"/>
    <n v="857.4"/>
    <n v="-114797.0288"/>
    <n v="961.297572887"/>
    <n v="-3.6864799999999998E-3"/>
    <n v="-99013.650007360993"/>
    <n v="-114797.0288"/>
    <n v="-128707.843644569"/>
    <n v="1.2999000000000001"/>
    <n v="0"/>
    <n v="13910.814899999999"/>
    <n v="0"/>
    <n v="0"/>
    <n v="0"/>
    <n v="0"/>
    <n v="-3.6864799999999998E-3"/>
    <s v="Switzerland"/>
    <x v="4"/>
  </r>
  <r>
    <x v="2"/>
    <s v="PGHN SW EQUITY"/>
    <s v="PARTNERS GROUP HOLDING AG"/>
    <s v="CH0024608827"/>
    <s v="CHF"/>
    <s v="Stock"/>
    <n v="235"/>
    <s v="PGHN"/>
    <s v="LONG"/>
    <n v="201489"/>
    <n v="857.4"/>
    <n v="261915.55110000001"/>
    <n v="1162.281185563"/>
    <n v="8.4109000000000007E-3"/>
    <n v="273136.07860730501"/>
    <n v="261915.55110000001"/>
    <n v="355049.58858163602"/>
    <n v="1.2999000000000001"/>
    <n v="0"/>
    <n v="-93134.037500000006"/>
    <n v="0"/>
    <n v="0"/>
    <n v="0"/>
    <n v="-21651.032200000001"/>
    <n v="8.4109000000000007E-3"/>
    <s v="Switzerland"/>
    <x v="4"/>
  </r>
  <r>
    <x v="2"/>
    <s v="AMV0 GR EQUITY"/>
    <s v="AUMOVIO SE"/>
    <s v="DE000AUM0V10"/>
    <s v="EUR"/>
    <s v="Stock"/>
    <n v="913"/>
    <s v="AMV0"/>
    <s v="LONG"/>
    <n v="38400.779969520001"/>
    <n v="42.06"/>
    <n v="45359.001300000004"/>
    <n v="0"/>
    <n v="1.4566099999999999E-3"/>
    <n v="0"/>
    <n v="45359.001300000004"/>
    <n v="0"/>
    <n v="1.1812"/>
    <n v="0"/>
    <n v="45359.001300000004"/>
    <n v="0"/>
    <n v="0"/>
    <n v="0"/>
    <n v="0"/>
    <n v="1.4566099999999999E-3"/>
    <s v="Germany"/>
    <x v="5"/>
  </r>
  <r>
    <x v="2"/>
    <s v="AMV0 GR EQUITY"/>
    <s v="AUMOVIO SE"/>
    <s v="DE000AUM0V10"/>
    <s v="EUR"/>
    <s v="Stock"/>
    <n v="-913"/>
    <s v="AMV0"/>
    <s v="SHORT"/>
    <n v="-38400.779969520001"/>
    <n v="42.06"/>
    <n v="-45359.001300000004"/>
    <n v="36.600920092999999"/>
    <n v="-1.4566099999999999E-3"/>
    <n v="-33416.640044909"/>
    <n v="-45359.001300000004"/>
    <n v="-39471.735221046998"/>
    <n v="1.1812"/>
    <n v="0"/>
    <n v="-5887.2660999999998"/>
    <n v="0"/>
    <n v="0"/>
    <n v="0"/>
    <n v="0"/>
    <n v="-1.4566099999999999E-3"/>
    <s v="Germany"/>
    <x v="5"/>
  </r>
  <r>
    <x v="2"/>
    <s v="CON GR EQUITY"/>
    <s v="CONTINENTAL AG"/>
    <s v="DE0005439004"/>
    <s v="EUR"/>
    <s v="Stock"/>
    <n v="1827"/>
    <s v="CON"/>
    <s v="LONG"/>
    <n v="132311.33999323001"/>
    <n v="72.42"/>
    <n v="156286.15479999999"/>
    <n v="76.038084275000003"/>
    <n v="5.0188200000000002E-3"/>
    <n v="138921.57997042499"/>
    <n v="156286.15479999999"/>
    <n v="164094.170261066"/>
    <n v="1.1812"/>
    <n v="0"/>
    <n v="-7808.0155000000004"/>
    <n v="0"/>
    <n v="0"/>
    <n v="0"/>
    <n v="0"/>
    <n v="5.0188200000000002E-3"/>
    <s v="Germany"/>
    <x v="5"/>
  </r>
  <r>
    <x v="2"/>
    <s v="CON GR EQUITY"/>
    <s v="CONTINENTAL AG"/>
    <s v="DE0005439004"/>
    <s v="EUR"/>
    <s v="Stock"/>
    <n v="157"/>
    <s v="CON"/>
    <s v="LONG"/>
    <n v="11369.9399763"/>
    <n v="72.42"/>
    <n v="13430.1731"/>
    <n v="71.212258047000006"/>
    <n v="4.3127999999999998E-4"/>
    <n v="11180.324513379001"/>
    <n v="13430.1731"/>
    <n v="13206.199315203001"/>
    <n v="1.1812"/>
    <n v="0"/>
    <n v="223.97380000000001"/>
    <n v="0"/>
    <n v="0"/>
    <n v="0"/>
    <n v="-11842.7294"/>
    <n v="4.3127999999999998E-4"/>
    <s v="Germany"/>
    <x v="5"/>
  </r>
  <r>
    <x v="2"/>
    <s v="G1A GR EQUITY"/>
    <s v="GEA GROUP AG"/>
    <s v="DE0006602006"/>
    <s v="EUR"/>
    <s v="Stock"/>
    <n v="2198"/>
    <s v="G1A"/>
    <s v="LONG"/>
    <n v="143639.30003386"/>
    <n v="65.349999999999994"/>
    <n v="169666.74119999999"/>
    <n v="63.210373050000001"/>
    <n v="5.4485100000000002E-3"/>
    <n v="138936.39996390001"/>
    <n v="169666.74119999999"/>
    <n v="164111.675637359"/>
    <n v="1.1812"/>
    <n v="0"/>
    <n v="5555.0654999999997"/>
    <n v="0"/>
    <n v="0"/>
    <n v="0"/>
    <n v="0"/>
    <n v="5.4485100000000002E-3"/>
    <s v="Germany"/>
    <x v="7"/>
  </r>
  <r>
    <x v="2"/>
    <s v="MBG GY EQUITY"/>
    <s v="MERCEDES-BENZ GROUP AG"/>
    <s v="DE0007100000"/>
    <s v="EUR"/>
    <s v="Stock"/>
    <n v="5568"/>
    <s v="MBG"/>
    <s v="LONG"/>
    <n v="327231.35997291002"/>
    <n v="58.77"/>
    <n v="386525.68239999999"/>
    <n v="58.574883264"/>
    <n v="1.24125E-2"/>
    <n v="326144.95001395198"/>
    <n v="386525.68239999999"/>
    <n v="385242.41495647997"/>
    <n v="1.1812"/>
    <n v="0"/>
    <n v="1283.2674999999999"/>
    <n v="0"/>
    <n v="0"/>
    <n v="0"/>
    <n v="-26091.786700000001"/>
    <n v="1.24125E-2"/>
    <s v="Germany"/>
    <x v="5"/>
  </r>
  <r>
    <x v="2"/>
    <s v="MBG GY EQUITY"/>
    <s v="MERCEDES-BENZ GROUP AG"/>
    <s v="DE0007100000"/>
    <s v="EUR"/>
    <s v="Stock"/>
    <n v="-3281"/>
    <s v="MBG"/>
    <s v="SHORT"/>
    <n v="-192824.36996275"/>
    <n v="58.77"/>
    <n v="-227764.1458"/>
    <n v="58.603462354000001"/>
    <n v="-7.3141899999999999E-3"/>
    <n v="-192277.95998347399"/>
    <n v="-227764.1458"/>
    <n v="-227118.72633247901"/>
    <n v="1.1812"/>
    <n v="0"/>
    <n v="-645.41949999999997"/>
    <n v="0"/>
    <n v="0"/>
    <n v="0"/>
    <n v="0"/>
    <n v="-7.3141899999999999E-3"/>
    <s v="Germany"/>
    <x v="5"/>
  </r>
  <r>
    <x v="2"/>
    <s v="SAP GY EQUITY"/>
    <s v="SAP SE"/>
    <s v="DE0007164600"/>
    <s v="EUR"/>
    <s v="Stock"/>
    <n v="747"/>
    <s v="SAP"/>
    <s v="LONG"/>
    <n v="127154.33999322999"/>
    <n v="170.22"/>
    <n v="150194.7064"/>
    <n v="240.57406286899999"/>
    <n v="4.8231999999999997E-3"/>
    <n v="179708.82496314301"/>
    <n v="150194.7064"/>
    <n v="212272.06404646501"/>
    <n v="1.1812"/>
    <n v="0"/>
    <n v="-62077.357600000003"/>
    <n v="0"/>
    <n v="0"/>
    <n v="0"/>
    <n v="5146.1163999999999"/>
    <n v="4.8231999999999997E-3"/>
    <s v="Germany"/>
    <x v="1"/>
  </r>
  <r>
    <x v="2"/>
    <s v="SIE GY EQUITY"/>
    <s v="SIEMENS AG-REG"/>
    <s v="DE0007236101"/>
    <s v="EUR"/>
    <s v="Stock"/>
    <n v="-106"/>
    <s v="SIE"/>
    <s v="SHORT"/>
    <n v="-26070.69996614"/>
    <n v="245.95"/>
    <n v="-30794.710800000001"/>
    <n v="176.71207525899999"/>
    <n v="-9.8890999999999996E-4"/>
    <n v="-18731.479977454001"/>
    <n v="-30794.710800000001"/>
    <n v="-22125.624149368999"/>
    <n v="1.1812"/>
    <n v="0"/>
    <n v="-8669.0866999999998"/>
    <n v="0"/>
    <n v="-669.85850000000005"/>
    <n v="0"/>
    <n v="0"/>
    <n v="-9.8890999999999996E-4"/>
    <s v="Germany"/>
    <x v="7"/>
  </r>
  <r>
    <x v="2"/>
    <s v="SIE GY EQUITY"/>
    <s v="SIEMENS AG-REG"/>
    <s v="DE0007236101"/>
    <s v="EUR"/>
    <s v="Stock"/>
    <n v="1305"/>
    <s v="SIE"/>
    <s v="LONG"/>
    <n v="320964.75"/>
    <n v="245.95"/>
    <n v="379123.56270000001"/>
    <n v="231.23839843299999"/>
    <n v="1.21748E-2"/>
    <n v="301766.10995506501"/>
    <n v="379123.56270000001"/>
    <n v="356446.12907892303"/>
    <n v="1.1812"/>
    <n v="0"/>
    <n v="22677.4336"/>
    <n v="0"/>
    <n v="8246.8431"/>
    <n v="0"/>
    <n v="0"/>
    <n v="1.21748E-2"/>
    <s v="Germany"/>
    <x v="7"/>
  </r>
  <r>
    <x v="2"/>
    <s v="BBVA SM EQUITY"/>
    <s v="BANCO BILBAO VIZCAYA ARGENTA"/>
    <s v="ES0113211835"/>
    <s v="EUR"/>
    <s v="Stock"/>
    <n v="7147"/>
    <s v="BBVA"/>
    <s v="LONG"/>
    <n v="141153.25"/>
    <n v="19.75"/>
    <n v="166730.21890000001"/>
    <n v="20.580479923999999"/>
    <n v="5.3542099999999999E-3"/>
    <n v="147088.69001682801"/>
    <n v="166730.21890000001"/>
    <n v="173741.160647877"/>
    <n v="1.1812"/>
    <n v="0"/>
    <n v="-7010.9417000000003"/>
    <n v="0"/>
    <n v="0"/>
    <n v="0"/>
    <n v="0"/>
    <n v="5.3542099999999999E-3"/>
    <s v="Spain"/>
    <x v="4"/>
  </r>
  <r>
    <x v="2"/>
    <s v="FER SM EQUITY"/>
    <s v="FERROVIAL SE"/>
    <s v="NL0015001FS8"/>
    <s v="EUR"/>
    <s v="Stock"/>
    <n v="-631"/>
    <s v="FER"/>
    <s v="SHORT"/>
    <n v="-39853.960040639999"/>
    <n v="63.16"/>
    <n v="-47075.497600000002"/>
    <n v="56.430426756000003"/>
    <n v="-1.5117399999999999E-3"/>
    <n v="-35607.599283035997"/>
    <n v="-47075.497600000002"/>
    <n v="-42059.696273121997"/>
    <n v="1.1812"/>
    <n v="0"/>
    <n v="-5015.8013000000001"/>
    <n v="0"/>
    <n v="0"/>
    <n v="0"/>
    <n v="-11293.853999999999"/>
    <n v="-1.5117399999999999E-3"/>
    <s v="United States"/>
    <x v="7"/>
  </r>
  <r>
    <x v="2"/>
    <s v="FER SM EQUITY"/>
    <s v="FERROVIAL SE"/>
    <s v="NL0015001FS8"/>
    <s v="EUR"/>
    <s v="Stock"/>
    <n v="2929"/>
    <s v="FER"/>
    <s v="LONG"/>
    <n v="184995.64002709"/>
    <n v="63.16"/>
    <n v="218516.85"/>
    <n v="47.094434962000001"/>
    <n v="7.0172300000000002E-3"/>
    <n v="137939.600003698"/>
    <n v="218516.85"/>
    <n v="162934.255524368"/>
    <n v="1.1812"/>
    <n v="0"/>
    <n v="55582.594400000002"/>
    <n v="0"/>
    <n v="1649.9474"/>
    <n v="0"/>
    <n v="0"/>
    <n v="7.0172300000000002E-3"/>
    <s v="United States"/>
    <x v="7"/>
  </r>
  <r>
    <x v="2"/>
    <s v="SAN SM EQUITY"/>
    <s v="BANCO SANTANDER SA"/>
    <s v="ES0113900J37"/>
    <s v="EUR"/>
    <s v="Stock"/>
    <n v="-5101"/>
    <s v="SAN"/>
    <s v="SHORT"/>
    <n v="-55039.789959360001"/>
    <n v="10.79"/>
    <n v="-65012.999900000003"/>
    <n v="10.749950987"/>
    <n v="-2.0877600000000001E-3"/>
    <n v="-54835.499984686998"/>
    <n v="-65012.999900000003"/>
    <n v="-64771.692581912001"/>
    <n v="1.1812"/>
    <n v="0"/>
    <n v="-241.3074"/>
    <n v="0"/>
    <n v="0"/>
    <n v="0"/>
    <n v="0"/>
    <n v="-2.0877600000000001E-3"/>
    <s v="Spain"/>
    <x v="4"/>
  </r>
  <r>
    <x v="2"/>
    <s v="SAN SM EQUITY"/>
    <s v="BANCO SANTANDER SA"/>
    <s v="ES0113900J37"/>
    <s v="EUR"/>
    <s v="Stock"/>
    <n v="18649"/>
    <s v="SAN"/>
    <s v="LONG"/>
    <n v="201222.71004064"/>
    <n v="10.79"/>
    <n v="237684.26509999999"/>
    <n v="6.0020001460000003"/>
    <n v="7.6327599999999997E-3"/>
    <n v="111931.30072275399"/>
    <n v="237684.26509999999"/>
    <n v="132213.25241371701"/>
    <n v="1.1812"/>
    <n v="0"/>
    <n v="105471.0126"/>
    <n v="0"/>
    <n v="2533.2487000000001"/>
    <n v="0"/>
    <n v="21334.221000000001"/>
    <n v="7.6327599999999997E-3"/>
    <s v="Spain"/>
    <x v="4"/>
  </r>
  <r>
    <x v="2"/>
    <s v="KNEBV FH EQUITY"/>
    <s v="KONE OYJ-B"/>
    <s v="FI0009013403"/>
    <s v="EUR"/>
    <s v="Stock"/>
    <n v="2610"/>
    <s v="KNEBV"/>
    <s v="LONG"/>
    <n v="167092.19996614"/>
    <n v="64.02"/>
    <n v="197369.30660000001"/>
    <n v="54.826942076000002"/>
    <n v="6.33812E-3"/>
    <n v="143098.31881836001"/>
    <n v="197369.30660000001"/>
    <n v="169027.73418824701"/>
    <n v="1.1812"/>
    <n v="0"/>
    <n v="28341.572499999998"/>
    <n v="0"/>
    <n v="0"/>
    <n v="0"/>
    <n v="5792.3908000000001"/>
    <n v="6.33812E-3"/>
    <s v="Finland"/>
    <x v="7"/>
  </r>
  <r>
    <x v="2"/>
    <s v="KNEBV FH EQUITY"/>
    <s v="KONE OYJ-B"/>
    <s v="FI0009013403"/>
    <s v="EUR"/>
    <s v="Stock"/>
    <n v="-477"/>
    <s v="KNEBV"/>
    <s v="SHORT"/>
    <n v="-30537.539959360001"/>
    <n v="64.02"/>
    <n v="-36070.942199999998"/>
    <n v="59.068463448000003"/>
    <n v="-1.15835E-3"/>
    <n v="-28175.657064695999"/>
    <n v="-36070.942199999998"/>
    <n v="-33281.086124818998"/>
    <n v="1.1812"/>
    <n v="0"/>
    <n v="-2789.8561"/>
    <n v="0"/>
    <n v="0"/>
    <n v="0"/>
    <n v="-1675.3988999999999"/>
    <n v="-1.15835E-3"/>
    <s v="Finland"/>
    <x v="7"/>
  </r>
  <r>
    <x v="2"/>
    <s v="NDA FH EQUITY"/>
    <s v="NORDEA BANK ABP"/>
    <s v="FI4000297767"/>
    <s v="EUR"/>
    <s v="Stock"/>
    <n v="-6566"/>
    <s v="NDA"/>
    <s v="SHORT"/>
    <n v="-108010.69996614"/>
    <n v="16.45"/>
    <n v="-127582.23880000001"/>
    <n v="15.561522999999999"/>
    <n v="-4.0970499999999997E-3"/>
    <n v="-102176.960018"/>
    <n v="-127582.23880000001"/>
    <n v="-120691.425173262"/>
    <n v="1.1812"/>
    <n v="0"/>
    <n v="-6890.8136999999997"/>
    <n v="0"/>
    <n v="0"/>
    <n v="0"/>
    <n v="0"/>
    <n v="-4.0970499999999997E-3"/>
    <s v="Finland"/>
    <x v="4"/>
  </r>
  <r>
    <x v="2"/>
    <s v="NDA FH EQUITY"/>
    <s v="NORDEA BANK ABP"/>
    <s v="FI4000297767"/>
    <s v="EUR"/>
    <s v="Stock"/>
    <n v="15554"/>
    <s v="NDA"/>
    <s v="LONG"/>
    <n v="255863.30003386"/>
    <n v="16.45"/>
    <n v="302225.73"/>
    <n v="12.960710429000001"/>
    <n v="9.7053799999999996E-3"/>
    <n v="201590.890012666"/>
    <n v="302225.73"/>
    <n v="238119.15928296099"/>
    <n v="1.1812"/>
    <n v="0"/>
    <n v="64106.570699999997"/>
    <n v="0"/>
    <n v="0"/>
    <n v="0"/>
    <n v="-2679.3631999999998"/>
    <n v="9.7053799999999996E-3"/>
    <s v="Finland"/>
    <x v="4"/>
  </r>
  <r>
    <x v="2"/>
    <s v="BVI FP EQUITY"/>
    <s v="BUREAU VERITAS SA"/>
    <s v="FR0006174348"/>
    <s v="EUR"/>
    <s v="Stock"/>
    <n v="4497"/>
    <s v="BVI"/>
    <s v="LONG"/>
    <n v="132301.74001015999"/>
    <n v="29.42"/>
    <n v="156274.81529999999"/>
    <n v="29.388994882999999"/>
    <n v="5.0184599999999998E-3"/>
    <n v="132162.30998885099"/>
    <n v="156274.81529999999"/>
    <n v="156110.120558831"/>
    <n v="1.1812"/>
    <n v="0"/>
    <n v="164.69470000000001"/>
    <n v="0"/>
    <n v="-1279.9483"/>
    <n v="0"/>
    <n v="-1051.9176"/>
    <n v="5.0184599999999998E-3"/>
    <s v="France"/>
    <x v="7"/>
  </r>
  <r>
    <x v="2"/>
    <s v="DSY FP EQUITY"/>
    <s v="DASSAULT SYSTEMES SE"/>
    <s v="FR0014003TT8"/>
    <s v="EUR"/>
    <s v="Stock"/>
    <n v="4602"/>
    <s v="DSY"/>
    <s v="LONG"/>
    <n v="85367.099983070002"/>
    <n v="18.55"/>
    <n v="100835.6185"/>
    <n v="31.73549109"/>
    <n v="3.23814E-3"/>
    <n v="146046.72999617999"/>
    <n v="100835.6185"/>
    <n v="172510.39747148799"/>
    <n v="1.1812"/>
    <n v="0"/>
    <n v="-71674.778999999995"/>
    <n v="0"/>
    <n v="0"/>
    <n v="0"/>
    <n v="0"/>
    <n v="3.23814E-3"/>
    <s v="France"/>
    <x v="1"/>
  </r>
  <r>
    <x v="2"/>
    <s v="DSY FP EQUITY"/>
    <s v="DASSAULT SYSTEMES SE"/>
    <s v="FR0014003TT8"/>
    <s v="EUR"/>
    <s v="Stock"/>
    <n v="-4602"/>
    <s v="DSY"/>
    <s v="SHORT"/>
    <n v="-85367.099983070002"/>
    <n v="18.55"/>
    <n v="-100835.6185"/>
    <n v="23.604839202000001"/>
    <n v="-3.23814E-3"/>
    <n v="-108629.470007604"/>
    <n v="-100835.6185"/>
    <n v="-128313.129972982"/>
    <n v="1.1812"/>
    <n v="0"/>
    <n v="27477.511500000001"/>
    <n v="0"/>
    <n v="0"/>
    <n v="0"/>
    <n v="0"/>
    <n v="-3.23814E-3"/>
    <s v="France"/>
    <x v="1"/>
  </r>
  <r>
    <x v="2"/>
    <s v="EN FP EQUITY"/>
    <s v="BOUYGUES SA"/>
    <s v="FR0000120503"/>
    <s v="EUR"/>
    <s v="Stock"/>
    <n v="2718"/>
    <s v="EN"/>
    <s v="LONG"/>
    <n v="143184.24001015999"/>
    <n v="52.68"/>
    <n v="169129.2243"/>
    <n v="48.342225898000002"/>
    <n v="5.4312500000000003E-3"/>
    <n v="131394.169990764"/>
    <n v="169129.2243"/>
    <n v="155202.79359309"/>
    <n v="1.1812"/>
    <n v="0"/>
    <n v="13926.430700000001"/>
    <n v="0"/>
    <n v="0"/>
    <n v="0"/>
    <n v="0"/>
    <n v="5.4312500000000003E-3"/>
    <s v="France"/>
    <x v="7"/>
  </r>
  <r>
    <x v="2"/>
    <s v="FGR FP EQUITY"/>
    <s v="EIFFAGE"/>
    <s v="FR0000130452"/>
    <s v="EUR"/>
    <s v="Stock"/>
    <n v="-1096"/>
    <s v="FGR"/>
    <s v="SHORT"/>
    <n v="-160235.19996614"/>
    <n v="146.19999999999999"/>
    <n v="-189269.81820000001"/>
    <n v="133.08008209900001"/>
    <n v="-6.07802E-3"/>
    <n v="-145855.769980504"/>
    <n v="-189269.81820000001"/>
    <n v="-172284.83550097101"/>
    <n v="1.1812"/>
    <n v="0"/>
    <n v="-16984.9827"/>
    <n v="0"/>
    <n v="0"/>
    <n v="0"/>
    <n v="0"/>
    <n v="-6.07802E-3"/>
    <s v="France"/>
    <x v="7"/>
  </r>
  <r>
    <x v="2"/>
    <s v="FGR FP EQUITY"/>
    <s v="EIFFAGE"/>
    <s v="FR0000130452"/>
    <s v="EUR"/>
    <s v="Stock"/>
    <n v="1096"/>
    <s v="FGR"/>
    <s v="LONG"/>
    <n v="160235.19996614"/>
    <n v="146.19999999999999"/>
    <n v="189269.81820000001"/>
    <n v="123.623713495"/>
    <n v="6.07802E-3"/>
    <n v="135491.58999052001"/>
    <n v="189269.81820000001"/>
    <n v="160042.66609680199"/>
    <n v="1.1812"/>
    <n v="0"/>
    <n v="29227.152099999999"/>
    <n v="0"/>
    <n v="0"/>
    <n v="0"/>
    <n v="0"/>
    <n v="6.07802E-3"/>
    <s v="France"/>
    <x v="7"/>
  </r>
  <r>
    <x v="2"/>
    <s v="GET FP EQUITY"/>
    <s v="GETLINK SE"/>
    <s v="FR0010533075"/>
    <s v="EUR"/>
    <s v="Stock"/>
    <n v="7470"/>
    <s v="GET"/>
    <s v="LONG"/>
    <n v="137597.40001693001"/>
    <n v="18.420000000000002"/>
    <n v="162530.04889999999"/>
    <n v="17.460910308999999"/>
    <n v="5.2193300000000003E-3"/>
    <n v="130433.00000823"/>
    <n v="162530.04889999999"/>
    <n v="154067.459609721"/>
    <n v="1.1812"/>
    <n v="0"/>
    <n v="8462.5892999999996"/>
    <n v="0"/>
    <n v="0"/>
    <n v="0"/>
    <n v="0"/>
    <n v="5.2193300000000003E-3"/>
    <s v="France"/>
    <x v="7"/>
  </r>
  <r>
    <x v="2"/>
    <s v="GET FP EQUITY"/>
    <s v="GETLINK SE"/>
    <s v="FR0010533075"/>
    <s v="EUR"/>
    <s v="Stock"/>
    <n v="8009"/>
    <s v="GET"/>
    <s v="LONG"/>
    <n v="147525.77996951999"/>
    <n v="18.420000000000002"/>
    <n v="174257.45129999999"/>
    <n v="16.385829691000001"/>
    <n v="5.5959299999999998E-3"/>
    <n v="131234.10999521901"/>
    <n v="174257.45129999999"/>
    <n v="155013.73072635301"/>
    <n v="1.1812"/>
    <n v="0"/>
    <n v="19243.720600000001"/>
    <n v="0"/>
    <n v="0"/>
    <n v="0"/>
    <n v="0"/>
    <n v="5.5959299999999998E-3"/>
    <s v="France"/>
    <x v="7"/>
  </r>
  <r>
    <x v="2"/>
    <s v="AZN LN EQUITY"/>
    <s v="ASTRAZENECA PLC"/>
    <s v="GB0009895292"/>
    <s v="GBP"/>
    <s v="Stock"/>
    <n v="-274"/>
    <s v="AZN"/>
    <s v="SHORT"/>
    <n v="-42585.080032639999"/>
    <n v="15542"/>
    <n v="-57413.204899999997"/>
    <n v="13964.144785418001"/>
    <n v="-1.8437099999999999E-3"/>
    <n v="-38261.756712044997"/>
    <n v="-57413.204899999997"/>
    <n v="-51584.500399179997"/>
    <n v="1.3482000000000001"/>
    <n v="0"/>
    <n v="-5828.7044999999998"/>
    <n v="0"/>
    <n v="-593.76080000000002"/>
    <n v="0"/>
    <n v="0"/>
    <n v="-1.8437099999999999E-3"/>
    <s v="United Kingdom"/>
    <x v="9"/>
  </r>
  <r>
    <x v="2"/>
    <s v="AZN LN EQUITY"/>
    <s v="ASTRAZENECA PLC"/>
    <s v="GB0009895292"/>
    <s v="GBP"/>
    <s v="Stock"/>
    <n v="1309"/>
    <s v="AZN"/>
    <s v="LONG"/>
    <n v="203444.78000296999"/>
    <n v="15542"/>
    <n v="274284.2524"/>
    <n v="116.499618029"/>
    <n v="8.8080899999999993E-3"/>
    <n v="1524.98"/>
    <n v="274284.2524"/>
    <n v="2055.978035999"/>
    <n v="1.3482000000000001"/>
    <n v="0"/>
    <n v="272228.27439999999"/>
    <n v="0"/>
    <n v="4197.3375999999998"/>
    <n v="0"/>
    <n v="0"/>
    <n v="8.8080899999999993E-3"/>
    <s v="United Kingdom"/>
    <x v="9"/>
  </r>
  <r>
    <x v="2"/>
    <s v="BT/A LN EQUITY"/>
    <s v="BT GROUP PLC"/>
    <s v="GB0030913577"/>
    <s v="GBP"/>
    <s v="Stock"/>
    <n v="-30337"/>
    <s v="BT"/>
    <s v="SHORT"/>
    <n v="-65770.616006530006"/>
    <n v="216.8"/>
    <n v="-88671.944499999998"/>
    <n v="185.48414930199999"/>
    <n v="-2.8475200000000001E-3"/>
    <n v="-56270.326373748001"/>
    <n v="-88671.944499999998"/>
    <n v="-75863.654017086999"/>
    <n v="1.3482000000000001"/>
    <n v="0"/>
    <n v="-12808.290499999999"/>
    <n v="0"/>
    <n v="-10.017099999999999"/>
    <n v="0"/>
    <n v="0"/>
    <n v="-2.8475200000000001E-3"/>
    <s v="United Kingdom"/>
    <x v="6"/>
  </r>
  <r>
    <x v="2"/>
    <s v="BT/A LN EQUITY"/>
    <s v="BT GROUP PLC"/>
    <s v="GB0030913577"/>
    <s v="GBP"/>
    <s v="Stock"/>
    <n v="30337"/>
    <s v="BT"/>
    <s v="LONG"/>
    <n v="65770.616006530006"/>
    <n v="216.8"/>
    <n v="88671.944499999998"/>
    <n v="100.445188191"/>
    <n v="2.8475200000000001E-3"/>
    <n v="30472.056741503999"/>
    <n v="88671.944499999998"/>
    <n v="41082.426898894999"/>
    <n v="1.3482000000000001"/>
    <n v="0"/>
    <n v="47589.517599999999"/>
    <n v="0"/>
    <n v="10.017099999999999"/>
    <n v="0"/>
    <n v="95612.296600000001"/>
    <n v="2.8475200000000001E-3"/>
    <s v="United Kingdom"/>
    <x v="6"/>
  </r>
  <r>
    <x v="2"/>
    <s v="HLMA LN EQUITY"/>
    <s v="HALMA PLC"/>
    <s v="GB0004052071"/>
    <s v="GBP"/>
    <s v="Stock"/>
    <n v="3340"/>
    <s v="HLMA"/>
    <s v="LONG"/>
    <n v="139745.59998517"/>
    <n v="4184"/>
    <n v="188405.01790000001"/>
    <n v="3538.2499975979999"/>
    <n v="6.0502500000000001E-3"/>
    <n v="118177.549919773"/>
    <n v="188405.01790000001"/>
    <n v="159326.97280183801"/>
    <n v="1.3482000000000001"/>
    <n v="0"/>
    <n v="29078.045099999999"/>
    <n v="0"/>
    <n v="0"/>
    <n v="0"/>
    <n v="0"/>
    <n v="6.0502500000000001E-3"/>
    <s v="United Kingdom"/>
    <x v="1"/>
  </r>
  <r>
    <x v="2"/>
    <s v="HLN LN EQUITY"/>
    <s v="HALEON PLC"/>
    <s v="GB00BMX86B70"/>
    <s v="GBP"/>
    <s v="Stock"/>
    <n v="-17404"/>
    <s v="HLN"/>
    <s v="SHORT"/>
    <n v="-70608.027963209999"/>
    <n v="405.7"/>
    <n v="-95193.743300000002"/>
    <n v="368.55590984000003"/>
    <n v="-3.0569600000000001E-3"/>
    <n v="-64143.470548554003"/>
    <n v="-95193.743300000002"/>
    <n v="-86478.226993560005"/>
    <n v="1.3482000000000001"/>
    <n v="0"/>
    <n v="-8715.5164000000004"/>
    <n v="0"/>
    <n v="0"/>
    <n v="0"/>
    <n v="0"/>
    <n v="-3.0569600000000001E-3"/>
    <s v="United States"/>
    <x v="9"/>
  </r>
  <r>
    <x v="2"/>
    <s v="HLN LN EQUITY"/>
    <s v="HALEON PLC"/>
    <s v="GB00BMX86B70"/>
    <s v="GBP"/>
    <s v="Stock"/>
    <n v="17404"/>
    <s v="HLN"/>
    <s v="LONG"/>
    <n v="70608.027963209999"/>
    <n v="405.7"/>
    <n v="95193.743300000002"/>
    <n v="401.12459078400002"/>
    <n v="3.0569600000000001E-3"/>
    <n v="69811.723780047003"/>
    <n v="95193.743300000002"/>
    <n v="94120.166000259997"/>
    <n v="1.3482000000000001"/>
    <n v="0"/>
    <n v="1073.5772999999999"/>
    <n v="0"/>
    <n v="0"/>
    <n v="0"/>
    <n v="-7147.8212000000003"/>
    <n v="3.0569600000000001E-3"/>
    <s v="United States"/>
    <x v="9"/>
  </r>
  <r>
    <x v="2"/>
    <s v="III LN EQUITY"/>
    <s v="3I GROUP PLC"/>
    <s v="GB00B1YW4409"/>
    <s v="GBP"/>
    <s v="Stock"/>
    <n v="1527"/>
    <s v="III"/>
    <s v="LONG"/>
    <n v="50726.939994070002"/>
    <n v="3322"/>
    <n v="68390.060500000007"/>
    <n v="3354.6653099370001"/>
    <n v="2.1962100000000001E-3"/>
    <n v="51225.739282738003"/>
    <n v="68390.060500000007"/>
    <n v="69062.541700987"/>
    <n v="1.3482000000000001"/>
    <n v="0"/>
    <n v="-672.48119999999994"/>
    <n v="0"/>
    <n v="0"/>
    <n v="0"/>
    <n v="-2656.8955999999998"/>
    <n v="2.1962100000000001E-3"/>
    <s v="United Kingdom"/>
    <x v="4"/>
  </r>
  <r>
    <x v="2"/>
    <s v="III LN EQUITY"/>
    <s v="3I GROUP PLC"/>
    <s v="GB00B1YW4409"/>
    <s v="GBP"/>
    <s v="Stock"/>
    <n v="2557"/>
    <s v="III"/>
    <s v="LONG"/>
    <n v="84943.539979230001"/>
    <n v="3322"/>
    <n v="114520.8806"/>
    <n v="37.670073375000001"/>
    <n v="3.67761E-3"/>
    <n v="963.22377619899999"/>
    <n v="114520.8806"/>
    <n v="1298.6182950709999"/>
    <n v="1.3482000000000001"/>
    <n v="0"/>
    <n v="113222.2623"/>
    <n v="0"/>
    <n v="0"/>
    <n v="0"/>
    <n v="70234.322100000005"/>
    <n v="3.67761E-3"/>
    <s v="United Kingdom"/>
    <x v="4"/>
  </r>
  <r>
    <x v="2"/>
    <s v="INF LN EQUITY"/>
    <s v="INFORMA PLC"/>
    <s v="GB00BMJ6DW54"/>
    <s v="GBP"/>
    <s v="Stock"/>
    <n v="20353"/>
    <s v="INF LN EQUITY"/>
    <s v="LONG"/>
    <n v="170598.84601691001"/>
    <n v="838.2"/>
    <n v="230001.36420000001"/>
    <n v="645.04041498200002"/>
    <n v="7.38604E-3"/>
    <n v="131285.07566128601"/>
    <n v="230001.36420000001"/>
    <n v="176998.53900654599"/>
    <n v="1.3482000000000001"/>
    <n v="0"/>
    <n v="53002.825199999999"/>
    <n v="0"/>
    <n v="-2031.7374"/>
    <n v="0"/>
    <n v="127493.0578"/>
    <n v="7.38604E-3"/>
    <s v="United Kingdom"/>
    <x v="6"/>
  </r>
  <r>
    <x v="2"/>
    <s v="INF LN EQUITY"/>
    <s v="INFORMA PLC"/>
    <s v="GB00BMJ6DW54"/>
    <s v="GBP"/>
    <s v="Stock"/>
    <n v="-7058"/>
    <s v="INF LN EQUITY"/>
    <s v="SHORT"/>
    <n v="-59160.15598576"/>
    <n v="838.2"/>
    <n v="-79759.722299999994"/>
    <n v="642.70668232699995"/>
    <n v="-2.5613300000000001E-3"/>
    <n v="-45362.237638639999"/>
    <n v="-79759.722299999994"/>
    <n v="-61157.368784414"/>
    <n v="1.3482000000000001"/>
    <n v="0"/>
    <n v="-18602.353500000001"/>
    <n v="0"/>
    <n v="4627.0223999999998"/>
    <n v="0"/>
    <n v="0"/>
    <n v="-2.5613300000000001E-3"/>
    <s v="United Kingdom"/>
    <x v="6"/>
  </r>
  <r>
    <x v="2"/>
    <s v="MNDI LN EQUITY"/>
    <s v="MONDI PLC"/>
    <s v="GB00BMWC6P49"/>
    <s v="GBP"/>
    <s v="Stock"/>
    <n v="4701"/>
    <s v="MNDI"/>
    <s v="LONG"/>
    <n v="41707.27199229"/>
    <n v="887.2"/>
    <n v="56229.744100000004"/>
    <n v="1114.6991316250001"/>
    <n v="1.8057100000000001E-3"/>
    <n v="52402.006177691001"/>
    <n v="56229.744100000004"/>
    <n v="70648.384728763005"/>
    <n v="1.3482000000000001"/>
    <n v="0"/>
    <n v="-14418.640600000001"/>
    <n v="0"/>
    <n v="1280.2102"/>
    <n v="0"/>
    <n v="-203.34960000000001"/>
    <n v="1.8057100000000001E-3"/>
    <s v="Austria"/>
    <x v="2"/>
  </r>
  <r>
    <x v="2"/>
    <s v="MNDI LN EQUITY"/>
    <s v="MONDI PLC"/>
    <s v="GB00BMWC6P49"/>
    <s v="GBP"/>
    <s v="Stock"/>
    <n v="-4701"/>
    <s v="MNDI"/>
    <s v="SHORT"/>
    <n v="-41707.27199229"/>
    <n v="887.2"/>
    <n v="-56229.744100000004"/>
    <n v="906.19006981999996"/>
    <n v="-1.8057100000000001E-3"/>
    <n v="-42599.995182238003"/>
    <n v="-56229.744100000004"/>
    <n v="-57433.313504694001"/>
    <n v="1.3482000000000001"/>
    <n v="0"/>
    <n v="1203.5694000000001"/>
    <n v="0"/>
    <n v="0"/>
    <n v="0"/>
    <n v="0"/>
    <n v="-1.8057100000000001E-3"/>
    <s v="Austria"/>
    <x v="2"/>
  </r>
  <r>
    <x v="2"/>
    <s v="VOD LN EQUITY"/>
    <s v="VODAFONE GROUP PLC"/>
    <s v="GB00BH4HKS39"/>
    <s v="GBP"/>
    <s v="Stock"/>
    <n v="-71449"/>
    <s v="VOD"/>
    <s v="SHORT"/>
    <n v="-81809.105028930004"/>
    <n v="114.5"/>
    <n v="-110295.03539999999"/>
    <n v="96.317350203999993"/>
    <n v="-3.5419100000000001E-3"/>
    <n v="-68817.783547255996"/>
    <n v="-110295.03539999999"/>
    <n v="-92780.135778409996"/>
    <n v="1.3482000000000001"/>
    <n v="0"/>
    <n v="-17514.899600000001"/>
    <n v="0"/>
    <n v="0"/>
    <n v="0"/>
    <n v="0"/>
    <n v="-3.5419100000000001E-3"/>
    <s v="United Kingdom"/>
    <x v="6"/>
  </r>
  <r>
    <x v="2"/>
    <s v="VOD LN EQUITY"/>
    <s v="VODAFONE GROUP PLC"/>
    <s v="GB00BH4HKS39"/>
    <s v="GBP"/>
    <s v="Stock"/>
    <n v="71449"/>
    <s v="VOD"/>
    <s v="LONG"/>
    <n v="81809.105028930004"/>
    <n v="114.5"/>
    <n v="110295.03539999999"/>
    <n v="0.70410195099999995"/>
    <n v="3.5419100000000001E-3"/>
    <n v="503.07380296999997"/>
    <n v="110295.03539999999"/>
    <n v="678.24410116399997"/>
    <n v="1.3482000000000001"/>
    <n v="0"/>
    <n v="109616.7913"/>
    <n v="0"/>
    <n v="-6203.6210000000001"/>
    <n v="0"/>
    <n v="246102.24179999999"/>
    <n v="3.5419100000000001E-3"/>
    <s v="United Kingdom"/>
    <x v="6"/>
  </r>
  <r>
    <x v="2"/>
    <s v="1044 HK EQUITY"/>
    <s v="HENGAN INTL GROUP CO LTD"/>
    <s v="KYG4402L1510"/>
    <s v="HKD"/>
    <s v="Stock"/>
    <n v="59500"/>
    <n v="1044"/>
    <s v="LONG"/>
    <n v="1736210"/>
    <n v="29.18"/>
    <n v="221922.3622"/>
    <n v="22.6"/>
    <n v="7.1266000000000003E-3"/>
    <n v="1344700"/>
    <n v="221922.3622"/>
    <n v="171879.554"/>
    <n v="0.12781999999999999"/>
    <n v="0"/>
    <n v="50042.808199999999"/>
    <n v="0"/>
    <n v="5819.3671999999997"/>
    <n v="0"/>
    <n v="0"/>
    <n v="7.1266000000000003E-3"/>
    <s v="China"/>
    <x v="8"/>
  </r>
  <r>
    <x v="2"/>
    <s v="1044 HK EQUITY"/>
    <s v="HENGAN INTL GROUP CO LTD"/>
    <s v="KYG4402L1510"/>
    <s v="HKD"/>
    <s v="Stock"/>
    <n v="-15000"/>
    <n v="1044"/>
    <s v="SHORT"/>
    <n v="-437700"/>
    <n v="29.18"/>
    <n v="-55946.813999999998"/>
    <n v="27.432416003"/>
    <n v="-1.7966200000000001E-3"/>
    <n v="-411486.24004499998"/>
    <n v="-55946.813999999998"/>
    <n v="-52596.171202552003"/>
    <n v="0.12781999999999999"/>
    <n v="0"/>
    <n v="-3350.6428000000001"/>
    <n v="0"/>
    <n v="0"/>
    <n v="0"/>
    <n v="0"/>
    <n v="-1.7966200000000001E-3"/>
    <s v="China"/>
    <x v="8"/>
  </r>
  <r>
    <x v="2"/>
    <s v="1810 HK EQUITY"/>
    <s v="XIAOMI CORP-CLASS B"/>
    <s v="KYG9830T1067"/>
    <s v="HKD"/>
    <s v="Stock"/>
    <n v="36000"/>
    <n v="1810"/>
    <s v="LONG"/>
    <n v="1256400"/>
    <n v="34.9"/>
    <n v="160593.04800000001"/>
    <n v="35.375109999999999"/>
    <n v="5.1571300000000002E-3"/>
    <n v="1273503.96"/>
    <n v="160593.04800000001"/>
    <n v="162779.27616720001"/>
    <n v="0.12781999999999999"/>
    <n v="0"/>
    <n v="-2186.2282"/>
    <n v="0"/>
    <n v="0"/>
    <n v="0"/>
    <n v="0"/>
    <n v="5.1571300000000002E-3"/>
    <s v="China"/>
    <x v="1"/>
  </r>
  <r>
    <x v="2"/>
    <s v="1882 HK EQUITY"/>
    <s v="HAITIAN INTERNATIONAL HLDGS"/>
    <s v="KYG4232C1087"/>
    <s v="HKD"/>
    <s v="Stock"/>
    <n v="57000"/>
    <n v="1882"/>
    <s v="LONG"/>
    <n v="1443240"/>
    <n v="25.32"/>
    <n v="184474.9368"/>
    <n v="22.434190876999999"/>
    <n v="5.9240500000000001E-3"/>
    <n v="1278748.879989"/>
    <n v="184474.9368"/>
    <n v="163449.68184019401"/>
    <n v="0.12781999999999999"/>
    <n v="0"/>
    <n v="21025.255000000001"/>
    <n v="0"/>
    <n v="0"/>
    <n v="0"/>
    <n v="0"/>
    <n v="5.9240500000000001E-3"/>
    <s v="China"/>
    <x v="7"/>
  </r>
  <r>
    <x v="2"/>
    <s v="1997 HK EQUITY"/>
    <s v="WHARF REAL ESTATE INVESTMENT"/>
    <s v="KYG9593A1040"/>
    <s v="HKD"/>
    <s v="Stock"/>
    <n v="-27000"/>
    <n v="1997"/>
    <s v="SHORT"/>
    <n v="-780300"/>
    <n v="28.9"/>
    <n v="-99737.945999999996"/>
    <n v="28.202998823000001"/>
    <n v="-3.2028899999999999E-3"/>
    <n v="-761480.96822100005"/>
    <n v="-99737.945999999996"/>
    <n v="-97332.497358007997"/>
    <n v="0.12781999999999999"/>
    <n v="0"/>
    <n v="-2405.4486000000002"/>
    <n v="0"/>
    <n v="0"/>
    <n v="0"/>
    <n v="12100.233899999999"/>
    <n v="-3.2028899999999999E-3"/>
    <s v="China"/>
    <x v="3"/>
  </r>
  <r>
    <x v="2"/>
    <s v="1997 HK EQUITY"/>
    <s v="WHARF REAL ESTATE INVESTMENT"/>
    <s v="KYG9593A1040"/>
    <s v="HKD"/>
    <s v="Stock"/>
    <n v="27000"/>
    <n v="1997"/>
    <s v="LONG"/>
    <n v="780300"/>
    <n v="28.9"/>
    <n v="99737.945999999996"/>
    <n v="17.449096438000002"/>
    <n v="3.2028899999999999E-3"/>
    <n v="471125.60382600001"/>
    <n v="99737.945999999996"/>
    <n v="60219.274681039002"/>
    <n v="0.12781999999999999"/>
    <n v="0"/>
    <n v="39518.671300000002"/>
    <n v="0"/>
    <n v="6158.3675999999996"/>
    <n v="0"/>
    <n v="27820.3737"/>
    <n v="3.2028899999999999E-3"/>
    <s v="China"/>
    <x v="3"/>
  </r>
  <r>
    <x v="2"/>
    <s v="2333 HK EQUITY"/>
    <s v="GREAT WALL MOTOR CO LTD-H"/>
    <s v="CNE100000338"/>
    <s v="HKD"/>
    <s v="Stock"/>
    <n v="-30000"/>
    <n v="2333"/>
    <s v="SHORT"/>
    <n v="-385800"/>
    <n v="12.86"/>
    <n v="-49312.955999999998"/>
    <n v="11.088246667"/>
    <n v="-1.58359E-3"/>
    <n v="-332647.40000999998"/>
    <n v="-49312.955999999998"/>
    <n v="-42518.990669277999"/>
    <n v="0.12781999999999999"/>
    <n v="0"/>
    <n v="-6793.9652999999998"/>
    <n v="0"/>
    <n v="-1887.5664999999999"/>
    <n v="0"/>
    <n v="0"/>
    <n v="-1.58359E-3"/>
    <s v="China"/>
    <x v="5"/>
  </r>
  <r>
    <x v="2"/>
    <s v="2333 HK EQUITY"/>
    <s v="GREAT WALL MOTOR CO LTD-H"/>
    <s v="CNE100000338"/>
    <s v="HKD"/>
    <s v="Stock"/>
    <n v="78500"/>
    <n v="2333"/>
    <s v="LONG"/>
    <n v="1009510"/>
    <n v="12.86"/>
    <n v="129035.56819999999"/>
    <n v="14.569363983000001"/>
    <n v="4.14372E-3"/>
    <n v="1143695.0726655"/>
    <n v="129035.56819999999"/>
    <n v="146187.10418810399"/>
    <n v="0.12781999999999999"/>
    <n v="0"/>
    <n v="-17151.536"/>
    <n v="0"/>
    <n v="4939.1310000000003"/>
    <n v="0"/>
    <n v="-16483.175999999999"/>
    <n v="4.14372E-3"/>
    <s v="China"/>
    <x v="5"/>
  </r>
  <r>
    <x v="2"/>
    <s v="2333 HK EQUITY"/>
    <s v="GREAT WALL MOTOR CO LTD-H"/>
    <s v="CNE100000338"/>
    <s v="HKD"/>
    <s v="Stock"/>
    <n v="-48500"/>
    <n v="2333"/>
    <s v="SHORT"/>
    <n v="-623710"/>
    <n v="12.86"/>
    <n v="-79722.612200000003"/>
    <n v="14.22322969"/>
    <n v="-2.5601299999999999E-3"/>
    <n v="-689826.63996499998"/>
    <n v="-79722.612200000003"/>
    <n v="-88173.641120326007"/>
    <n v="0.12781999999999999"/>
    <n v="0"/>
    <n v="8451.0288999999993"/>
    <n v="0"/>
    <n v="0"/>
    <n v="0"/>
    <n v="0"/>
    <n v="-2.5601299999999999E-3"/>
    <s v="China"/>
    <x v="5"/>
  </r>
  <r>
    <x v="2"/>
    <s v="268 HK EQUITY"/>
    <s v="KINGDEE INTERNATIONAL SFTWR"/>
    <s v="KYG525681477"/>
    <s v="HKD"/>
    <s v="Stock"/>
    <n v="-54000"/>
    <n v="268"/>
    <s v="SHORT"/>
    <n v="-543780"/>
    <n v="10.07"/>
    <n v="-69505.959600000002"/>
    <n v="13.571849259"/>
    <n v="-2.2320500000000002E-3"/>
    <n v="-732879.859986"/>
    <n v="-69505.959600000002"/>
    <n v="-93676.703703410996"/>
    <n v="0.12781999999999999"/>
    <n v="0"/>
    <n v="24170.7441"/>
    <n v="0"/>
    <n v="0"/>
    <n v="0"/>
    <n v="0"/>
    <n v="-2.2320500000000002E-3"/>
    <s v="China"/>
    <x v="1"/>
  </r>
  <r>
    <x v="2"/>
    <s v="268 HK EQUITY"/>
    <s v="KINGDEE INTERNATIONAL SFTWR"/>
    <s v="KYG525681477"/>
    <s v="HKD"/>
    <s v="Stock"/>
    <n v="68000"/>
    <n v="268"/>
    <s v="LONG"/>
    <n v="684760"/>
    <n v="10.07"/>
    <n v="87526.023199999996"/>
    <n v="15.6"/>
    <n v="2.8107200000000001E-3"/>
    <n v="1060800"/>
    <n v="87526.023199999996"/>
    <n v="135591.45600000001"/>
    <n v="0.12781999999999999"/>
    <n v="0"/>
    <n v="-48065.432800000002"/>
    <n v="0"/>
    <n v="0"/>
    <n v="0"/>
    <n v="0"/>
    <n v="2.8107200000000001E-3"/>
    <s v="China"/>
    <x v="1"/>
  </r>
  <r>
    <x v="2"/>
    <s v="268 HK EQUITY"/>
    <s v="KINGDEE INTERNATIONAL SFTWR"/>
    <s v="KYG525681477"/>
    <s v="HKD"/>
    <s v="Stock"/>
    <n v="-14000"/>
    <n v="268"/>
    <s v="SHORT"/>
    <n v="-140980"/>
    <n v="10.07"/>
    <n v="-18020.063600000001"/>
    <n v="10.760642857000001"/>
    <n v="-5.7868000000000004E-4"/>
    <n v="-150648.99999800001"/>
    <n v="-18020.063600000001"/>
    <n v="-19255.955179744"/>
    <n v="0.12781999999999999"/>
    <n v="0"/>
    <n v="1235.8915999999999"/>
    <n v="0"/>
    <n v="0"/>
    <n v="0"/>
    <n v="0"/>
    <n v="-5.7868000000000004E-4"/>
    <s v="China"/>
    <x v="1"/>
  </r>
  <r>
    <x v="2"/>
    <s v="3690 HK EQUITY"/>
    <s v="MEITUAN-CLASS B"/>
    <s v="KYG596691041"/>
    <s v="HKD"/>
    <s v="Stock"/>
    <n v="80"/>
    <n v="3690"/>
    <s v="LONG"/>
    <n v="6491.9996870599998"/>
    <n v="81.150000000000006"/>
    <n v="829.80740000000003"/>
    <n v="168.3"/>
    <n v="2.6650000000000001E-5"/>
    <n v="13464"/>
    <n v="829.80740000000003"/>
    <n v="1720.96848"/>
    <n v="0.12781999999999999"/>
    <n v="0"/>
    <n v="-891.16099999999994"/>
    <n v="0"/>
    <n v="0"/>
    <n v="0"/>
    <n v="0"/>
    <n v="2.6650000000000001E-5"/>
    <s v="China"/>
    <x v="5"/>
  </r>
  <r>
    <x v="2"/>
    <s v="3690 HK EQUITY"/>
    <s v="MEITUAN-CLASS B"/>
    <s v="KYG596691041"/>
    <s v="HKD"/>
    <s v="Stock"/>
    <n v="-80"/>
    <n v="3690"/>
    <s v="SHORT"/>
    <n v="-6491.9996870599998"/>
    <n v="81.150000000000006"/>
    <n v="-829.80740000000003"/>
    <n v="104.117625"/>
    <n v="-2.6650000000000001E-5"/>
    <n v="-8329.41"/>
    <n v="-829.80740000000003"/>
    <n v="-1064.6651862000001"/>
    <n v="0.12781999999999999"/>
    <n v="0"/>
    <n v="234.85769999999999"/>
    <n v="0"/>
    <n v="0"/>
    <n v="0"/>
    <n v="0"/>
    <n v="-2.6650000000000001E-5"/>
    <s v="China"/>
    <x v="5"/>
  </r>
  <r>
    <x v="2"/>
    <s v="700 HK EQUITY"/>
    <s v="TENCENT HOLDINGS LTD"/>
    <s v="KYG875721634"/>
    <s v="HKD"/>
    <s v="Stock"/>
    <n v="-1100"/>
    <n v="700"/>
    <s v="SHORT"/>
    <n v="-569800"/>
    <n v="518"/>
    <n v="-72831.835999999996"/>
    <n v="600.91700000000003"/>
    <n v="-2.33885E-3"/>
    <n v="-661008.69999999995"/>
    <n v="-72831.835999999996"/>
    <n v="-84490.132033999995"/>
    <n v="0.12781999999999999"/>
    <n v="0"/>
    <n v="11658.296"/>
    <n v="0"/>
    <n v="0"/>
    <n v="0"/>
    <n v="0"/>
    <n v="-2.33885E-3"/>
    <s v="China"/>
    <x v="6"/>
  </r>
  <r>
    <x v="2"/>
    <s v="700 HK EQUITY"/>
    <s v="TENCENT HOLDINGS LTD"/>
    <s v="KYG875721634"/>
    <s v="HKD"/>
    <s v="Stock"/>
    <n v="3967"/>
    <n v="700"/>
    <s v="LONG"/>
    <n v="2054905.9998435299"/>
    <n v="518"/>
    <n v="262658.08490000002"/>
    <n v="512"/>
    <n v="8.4347399999999996E-3"/>
    <n v="2031104"/>
    <n v="262658.08490000002"/>
    <n v="259615.71328"/>
    <n v="0.12781999999999999"/>
    <n v="0"/>
    <n v="3042.3715999999999"/>
    <n v="0"/>
    <n v="0"/>
    <n v="0"/>
    <n v="9289.8629999999994"/>
    <n v="8.4347399999999996E-3"/>
    <s v="China"/>
    <x v="6"/>
  </r>
  <r>
    <x v="2"/>
    <s v="968 HK EQUITY"/>
    <s v="XINYI SOLAR HOLDINGS LTD"/>
    <s v="KYG9829N1025"/>
    <s v="HKD"/>
    <s v="Stock"/>
    <n v="-1837"/>
    <n v="968"/>
    <s v="SHORT"/>
    <n v="-6356.0201846299997"/>
    <n v="3.46"/>
    <n v="-812.42650000000003"/>
    <n v="3.2214752500000001"/>
    <n v="-2.6089999999999999E-5"/>
    <n v="-5917.8500342500001"/>
    <n v="-812.42650000000003"/>
    <n v="-756.41959137799995"/>
    <n v="0.12781999999999999"/>
    <n v="0"/>
    <n v="-56.006900000000002"/>
    <n v="0"/>
    <n v="0"/>
    <n v="0"/>
    <n v="0"/>
    <n v="-2.6089999999999999E-5"/>
    <s v="China"/>
    <x v="1"/>
  </r>
  <r>
    <x v="2"/>
    <s v="968 HK EQUITY"/>
    <s v="XINYI SOLAR HOLDINGS LTD"/>
    <s v="KYG9829N1025"/>
    <s v="HKD"/>
    <s v="Stock"/>
    <n v="1837"/>
    <n v="968"/>
    <s v="LONG"/>
    <n v="6356.0201846299997"/>
    <n v="3.46"/>
    <n v="812.42650000000003"/>
    <n v="3.35"/>
    <n v="2.6089999999999999E-5"/>
    <n v="6153.95"/>
    <n v="812.42650000000003"/>
    <n v="786.59788900000001"/>
    <n v="0.12781999999999999"/>
    <n v="0"/>
    <n v="25.828600000000002"/>
    <n v="0"/>
    <n v="9.8613"/>
    <n v="0"/>
    <n v="0"/>
    <n v="2.6089999999999999E-5"/>
    <s v="China"/>
    <x v="1"/>
  </r>
  <r>
    <x v="2"/>
    <s v="9888 HK EQUITY"/>
    <s v="BAIDU INC-CLASS A"/>
    <s v="KYG070341048"/>
    <s v="HKD"/>
    <s v="Stock"/>
    <n v="-4200"/>
    <n v="9888"/>
    <s v="SHORT"/>
    <n v="-519540"/>
    <n v="123.7"/>
    <n v="-66407.602799999993"/>
    <n v="117.562726195"/>
    <n v="-2.13255E-3"/>
    <n v="-493763.45001899998"/>
    <n v="-66407.602799999993"/>
    <n v="-63112.844181428998"/>
    <n v="0.12781999999999999"/>
    <n v="0"/>
    <n v="-3294.7586000000001"/>
    <n v="0"/>
    <n v="0"/>
    <n v="0"/>
    <n v="0"/>
    <n v="-2.13255E-3"/>
    <s v="China"/>
    <x v="6"/>
  </r>
  <r>
    <x v="2"/>
    <s v="9888 HK EQUITY"/>
    <s v="BAIDU INC-CLASS A"/>
    <s v="KYG070341048"/>
    <s v="HKD"/>
    <s v="Stock"/>
    <n v="18350"/>
    <n v="9888"/>
    <s v="LONG"/>
    <n v="2269895"/>
    <n v="123.7"/>
    <n v="290137.97889999999"/>
    <n v="88.205837154999998"/>
    <n v="9.3171999999999994E-3"/>
    <n v="1618577.1117942501"/>
    <n v="290137.97889999999"/>
    <n v="206886.526429541"/>
    <n v="0.12781999999999999"/>
    <n v="0"/>
    <n v="83251.452499999999"/>
    <n v="0"/>
    <n v="0"/>
    <n v="0"/>
    <n v="-2159.047"/>
    <n v="9.3171999999999994E-3"/>
    <s v="China"/>
    <x v="6"/>
  </r>
  <r>
    <x v="2"/>
    <s v="9888 HK EQUITY"/>
    <s v="BAIDU INC-CLASS A"/>
    <s v="KYG070341048"/>
    <s v="HKD"/>
    <s v="Stock"/>
    <n v="-3800"/>
    <n v="9888"/>
    <s v="SHORT"/>
    <n v="-470060"/>
    <n v="123.7"/>
    <n v="-60083.069199999998"/>
    <n v="76.181957889000003"/>
    <n v="-1.9294500000000001E-3"/>
    <n v="-289491.43997820001"/>
    <n v="-60083.069199999998"/>
    <n v="-37002.795858013997"/>
    <n v="0.12781999999999999"/>
    <n v="0"/>
    <n v="-23080.273300000001"/>
    <n v="0"/>
    <n v="0"/>
    <n v="0"/>
    <n v="0"/>
    <n v="-1.9294500000000001E-3"/>
    <s v="China"/>
    <x v="6"/>
  </r>
  <r>
    <x v="2"/>
    <s v="NICE IT EQUITY"/>
    <s v="NICE LTD"/>
    <s v="IL0002730112"/>
    <s v="ILS"/>
    <s v="Stock"/>
    <n v="582"/>
    <s v="NICE"/>
    <s v="LONG"/>
    <n v="206609.99985595001"/>
    <n v="35500"/>
    <n v="65933.7503"/>
    <n v="525.79981801600002"/>
    <n v="2.1173300000000002E-3"/>
    <n v="3060.154940853"/>
    <n v="65933.7503"/>
    <n v="976.56208261999996"/>
    <n v="0.319121777"/>
    <n v="0"/>
    <n v="64957.188300000002"/>
    <n v="0"/>
    <n v="0"/>
    <n v="0"/>
    <n v="92806.977700000003"/>
    <n v="2.1173300000000002E-3"/>
    <s v="Israel"/>
    <x v="1"/>
  </r>
  <r>
    <x v="2"/>
    <s v="NICE IT EQUITY"/>
    <s v="NICE LTD"/>
    <s v="IL0002730112"/>
    <s v="ILS"/>
    <s v="Stock"/>
    <n v="-582"/>
    <s v="NICE"/>
    <s v="SHORT"/>
    <n v="-206609.99985595001"/>
    <n v="35500"/>
    <n v="-65933.7503"/>
    <n v="36489.335028191999"/>
    <n v="-2.1173300000000002E-3"/>
    <n v="-212367.92986407701"/>
    <n v="-65933.7503"/>
    <n v="-67771.231156035996"/>
    <n v="0.319121777"/>
    <n v="0"/>
    <n v="1837.4808"/>
    <n v="0"/>
    <n v="0"/>
    <n v="0"/>
    <n v="0"/>
    <n v="-2.1173300000000002E-3"/>
    <s v="Israel"/>
    <x v="1"/>
  </r>
  <r>
    <x v="2"/>
    <s v="TMCV IN EQUITY"/>
    <s v="TATA MOTORS LTD /NEW"/>
    <s v="INE1TAE01010"/>
    <s v="INR"/>
    <s v="Stock"/>
    <n v="-4185"/>
    <s v="TMCV"/>
    <s v="SHORT"/>
    <n v="-2114680.5040029101"/>
    <n v="505.3"/>
    <n v="-23244.5681"/>
    <n v="0"/>
    <n v="-7.4644999999999996E-4"/>
    <n v="0"/>
    <n v="-23244.5681"/>
    <n v="0"/>
    <n v="1.0992E-2"/>
    <n v="0"/>
    <n v="-23244.5681"/>
    <n v="0"/>
    <n v="0"/>
    <n v="0"/>
    <n v="0"/>
    <n v="-7.4644999999999996E-4"/>
    <s v="India"/>
    <x v="7"/>
  </r>
  <r>
    <x v="2"/>
    <s v="TMCV IN EQUITY"/>
    <s v="TATA MOTORS LTD /NEW"/>
    <s v="INE1TAE01010"/>
    <s v="INR"/>
    <s v="Stock"/>
    <n v="25767"/>
    <s v="TMCV"/>
    <s v="LONG"/>
    <n v="13020065.101892199"/>
    <n v="505.3"/>
    <n v="143116.55559999999"/>
    <n v="0"/>
    <n v="4.5959E-3"/>
    <n v="0"/>
    <n v="143116.55559999999"/>
    <n v="0"/>
    <n v="1.0992E-2"/>
    <n v="0"/>
    <n v="143116.55559999999"/>
    <n v="0"/>
    <n v="0"/>
    <n v="0"/>
    <n v="0"/>
    <n v="4.5959E-3"/>
    <s v="India"/>
    <x v="7"/>
  </r>
  <r>
    <x v="2"/>
    <s v="TMCV IN EQUITY"/>
    <s v="TATA MOTORS LTD /NEW"/>
    <s v="INE1TAE01010"/>
    <s v="INR"/>
    <s v="Stock"/>
    <n v="-21582"/>
    <s v="TMCV"/>
    <s v="SHORT"/>
    <n v="-10905384.5978893"/>
    <n v="505.3"/>
    <n v="-119871.9875"/>
    <n v="316.59484200000003"/>
    <n v="-3.8494499999999999E-3"/>
    <n v="-6832749.8800440002"/>
    <n v="-119871.9875"/>
    <n v="-75105.586681443994"/>
    <n v="1.0992E-2"/>
    <n v="0"/>
    <n v="-44766.400800000003"/>
    <n v="0"/>
    <n v="0"/>
    <n v="0"/>
    <n v="0"/>
    <n v="-3.8494499999999999E-3"/>
    <s v="India"/>
    <x v="7"/>
  </r>
  <r>
    <x v="2"/>
    <s v="AXSB IN EQUITY"/>
    <s v="AXIS BANK LTD"/>
    <s v="INE238A01034"/>
    <s v="INR"/>
    <s v="Stock"/>
    <n v="4011"/>
    <s v="AXSB"/>
    <s v="LONG"/>
    <n v="5550822.8984716199"/>
    <n v="1383.9"/>
    <n v="61014.645299999996"/>
    <n v="1344.7855899010001"/>
    <n v="1.9593599999999998E-3"/>
    <n v="5393935.0010929098"/>
    <n v="61014.645299999996"/>
    <n v="59290.133532013002"/>
    <n v="1.0992E-2"/>
    <n v="0"/>
    <n v="1724.5118"/>
    <n v="0"/>
    <n v="0"/>
    <n v="0"/>
    <n v="-8210.9544999999998"/>
    <n v="1.9593599999999998E-3"/>
    <s v="India"/>
    <x v="4"/>
  </r>
  <r>
    <x v="2"/>
    <s v="AXSB IN EQUITY"/>
    <s v="AXIS BANK LTD"/>
    <s v="INE238A01034"/>
    <s v="INR"/>
    <s v="Stock"/>
    <n v="6406"/>
    <s v="AXSB"/>
    <s v="LONG"/>
    <n v="8865263.40065502"/>
    <n v="1383.9"/>
    <n v="97446.975300000006"/>
    <n v="1108.959568685"/>
    <n v="3.1293200000000001E-3"/>
    <n v="7103994.9969961103"/>
    <n v="97446.975300000006"/>
    <n v="78087.113006981002"/>
    <n v="1.0992E-2"/>
    <n v="0"/>
    <n v="19359.862300000001"/>
    <n v="0"/>
    <n v="126.66079999999999"/>
    <n v="0"/>
    <n v="4362.7019"/>
    <n v="3.1293200000000001E-3"/>
    <s v="India"/>
    <x v="4"/>
  </r>
  <r>
    <x v="2"/>
    <s v="BHARTI IN EQUITY"/>
    <s v="BHARTI AIRTEL LTD"/>
    <s v="INE397D01024"/>
    <s v="INR"/>
    <s v="Stock"/>
    <n v="7036"/>
    <s v="BHARTI"/>
    <s v="LONG"/>
    <n v="13222754.803493399"/>
    <n v="1879.3"/>
    <n v="145344.5208"/>
    <n v="2110.8246560560001"/>
    <n v="4.6674500000000001E-3"/>
    <n v="14851762.28001"/>
    <n v="145344.5208"/>
    <n v="163250.57098187"/>
    <n v="1.0992E-2"/>
    <n v="0"/>
    <n v="-17906.050200000001"/>
    <n v="0"/>
    <n v="0"/>
    <n v="0"/>
    <n v="0"/>
    <n v="4.6674500000000001E-3"/>
    <s v="India"/>
    <x v="6"/>
  </r>
  <r>
    <x v="2"/>
    <s v="HAVL IN EQUITY"/>
    <s v="HAVELLS INDIA LTD"/>
    <s v="INE176B01034"/>
    <s v="INR"/>
    <s v="Stock"/>
    <n v="9182"/>
    <s v="HAVL"/>
    <s v="LONG"/>
    <n v="12828172.1979621"/>
    <n v="1397.1"/>
    <n v="141007.26879999999"/>
    <n v="1538.1360803719999"/>
    <n v="4.5281699999999998E-3"/>
    <n v="14123165.4899757"/>
    <n v="141007.26879999999"/>
    <n v="155241.83506581301"/>
    <n v="1.0992E-2"/>
    <n v="0"/>
    <n v="-14234.566199999999"/>
    <n v="0"/>
    <n v="403.71420000000001"/>
    <n v="0"/>
    <n v="0"/>
    <n v="4.5281699999999998E-3"/>
    <s v="India"/>
    <x v="7"/>
  </r>
  <r>
    <x v="2"/>
    <s v="HAVL IN EQUITY"/>
    <s v="HAVELLS INDIA LTD"/>
    <s v="INE176B01034"/>
    <s v="INR"/>
    <s v="Stock"/>
    <n v="-9182"/>
    <s v="HAVL"/>
    <s v="SHORT"/>
    <n v="-12828172.1979621"/>
    <n v="1397.1"/>
    <n v="-141007.26879999999"/>
    <n v="1397.8261239420001"/>
    <n v="-4.5281699999999998E-3"/>
    <n v="-12834839.4700354"/>
    <n v="-141007.26879999999"/>
    <n v="-141080.55545463"/>
    <n v="1.0992E-2"/>
    <n v="0"/>
    <n v="73.286600000000007"/>
    <n v="0"/>
    <n v="-403.71420000000001"/>
    <n v="0"/>
    <n v="0"/>
    <n v="-4.5281699999999998E-3"/>
    <s v="India"/>
    <x v="7"/>
  </r>
  <r>
    <x v="2"/>
    <s v="IH IN EQUITY"/>
    <s v="INDIAN HOTELS CO LTD"/>
    <s v="INE053A01029"/>
    <s v="INR"/>
    <s v="Stock"/>
    <n v="26434"/>
    <s v="IH"/>
    <s v="LONG"/>
    <n v="17632799.6997816"/>
    <n v="667.05"/>
    <n v="193819.73430000001"/>
    <n v="774.26175001800004"/>
    <n v="6.2241400000000004E-3"/>
    <n v="20466835.099975798"/>
    <n v="193819.73430000001"/>
    <n v="224971.45141893401"/>
    <n v="1.0992E-2"/>
    <n v="0"/>
    <n v="-31151.717100000002"/>
    <n v="0"/>
    <n v="0"/>
    <n v="0"/>
    <n v="0"/>
    <n v="6.2241400000000004E-3"/>
    <s v="India"/>
    <x v="5"/>
  </r>
  <r>
    <x v="2"/>
    <s v="IH IN EQUITY"/>
    <s v="INDIAN HOTELS CO LTD"/>
    <s v="INE053A01029"/>
    <s v="INR"/>
    <s v="Stock"/>
    <n v="-26434"/>
    <s v="IH"/>
    <s v="SHORT"/>
    <n v="-17632799.6997816"/>
    <n v="667.05"/>
    <n v="-193819.73430000001"/>
    <n v="715.77789740399999"/>
    <n v="-6.2241400000000004E-3"/>
    <n v="-18920872.939977299"/>
    <n v="-193819.73430000001"/>
    <n v="-207978.23535623099"/>
    <n v="1.0992E-2"/>
    <n v="0"/>
    <n v="14158.501099999999"/>
    <n v="0"/>
    <n v="0"/>
    <n v="0"/>
    <n v="0"/>
    <n v="-6.2241400000000004E-3"/>
    <s v="India"/>
    <x v="5"/>
  </r>
  <r>
    <x v="2"/>
    <s v="MM IN EQUITY"/>
    <s v="MAHINDRA &amp; MAHINDRA LTD"/>
    <s v="INE101A01026"/>
    <s v="INR"/>
    <s v="Stock"/>
    <n v="2218"/>
    <s v="MM"/>
    <s v="LONG"/>
    <n v="7535433.1968704499"/>
    <n v="3397.4"/>
    <n v="82829.481700000004"/>
    <n v="2925.3224414679999"/>
    <n v="2.6599000000000002E-3"/>
    <n v="6488365.1751760198"/>
    <n v="82829.481700000004"/>
    <n v="71320.110005534996"/>
    <n v="1.0992E-2"/>
    <n v="0"/>
    <n v="11509.3717"/>
    <n v="0"/>
    <n v="1829.326"/>
    <n v="0"/>
    <n v="9243.6929999999993"/>
    <n v="2.6599000000000002E-3"/>
    <s v="India"/>
    <x v="5"/>
  </r>
  <r>
    <x v="2"/>
    <s v="MM IN EQUITY"/>
    <s v="MAHINDRA &amp; MAHINDRA LTD"/>
    <s v="INE101A01026"/>
    <s v="INR"/>
    <s v="Stock"/>
    <n v="-2218"/>
    <s v="MM"/>
    <s v="SHORT"/>
    <n v="-7535433.1968704499"/>
    <n v="3397.4"/>
    <n v="-82829.481700000004"/>
    <n v="3558.4377006230002"/>
    <n v="-2.6599000000000002E-3"/>
    <n v="-7892614.8199818097"/>
    <n v="-82829.481700000004"/>
    <n v="-86755.622101240006"/>
    <n v="1.0992E-2"/>
    <n v="0"/>
    <n v="3926.1404000000002"/>
    <n v="0"/>
    <n v="0"/>
    <n v="0"/>
    <n v="0"/>
    <n v="-2.6599000000000002E-3"/>
    <s v="India"/>
    <x v="5"/>
  </r>
  <r>
    <x v="2"/>
    <s v="MSIL IN EQUITY"/>
    <s v="MARUTI SUZUKI INDIA LTD"/>
    <s v="INE585B01010"/>
    <s v="INR"/>
    <s v="Stock"/>
    <n v="1202"/>
    <s v="MSIL"/>
    <s v="LONG"/>
    <n v="17858114.0010917"/>
    <n v="14857"/>
    <n v="196296.3891"/>
    <n v="12229.238837502"/>
    <n v="6.3036699999999999E-3"/>
    <n v="14699545.0826774"/>
    <n v="196296.3891"/>
    <n v="161577.39954879001"/>
    <n v="1.0992E-2"/>
    <n v="0"/>
    <n v="34718.989500000003"/>
    <n v="0"/>
    <n v="-188.45779999999999"/>
    <n v="0"/>
    <n v="9687.8878000000004"/>
    <n v="6.3036699999999999E-3"/>
    <s v="India"/>
    <x v="5"/>
  </r>
  <r>
    <x v="2"/>
    <s v="OBER IN EQUITY"/>
    <s v="OBEROI REALTY LTD"/>
    <s v="INE093I01010"/>
    <s v="INR"/>
    <s v="Stock"/>
    <n v="9099"/>
    <s v="OBER"/>
    <s v="LONG"/>
    <n v="13855957.196142601"/>
    <n v="1522.8"/>
    <n v="152304.68150000001"/>
    <n v="1562.1579536229999"/>
    <n v="4.8909599999999998E-3"/>
    <n v="14214075.2200156"/>
    <n v="152304.68150000001"/>
    <n v="156241.114818412"/>
    <n v="1.0992E-2"/>
    <n v="0"/>
    <n v="-3936.4333000000001"/>
    <n v="0"/>
    <n v="0"/>
    <n v="0"/>
    <n v="0"/>
    <n v="4.8909599999999998E-3"/>
    <s v="India"/>
    <x v="3"/>
  </r>
  <r>
    <x v="2"/>
    <s v="TMPV IN EQUITY"/>
    <s v="TATA MOTORS PASSENGER VEHICLES LIMITED"/>
    <s v="INE155A01022"/>
    <s v="INR"/>
    <s v="Stock"/>
    <n v="-4185"/>
    <s v="TMPV"/>
    <s v="SHORT"/>
    <n v="-1601390.24745269"/>
    <n v="382.65"/>
    <n v="-17602.481599999999"/>
    <n v="585.94049940900004"/>
    <n v="-5.6526999999999999E-4"/>
    <n v="-2452160.9900266598"/>
    <n v="-17602.481599999999"/>
    <n v="-26954.153602373"/>
    <n v="1.0992E-2"/>
    <n v="0"/>
    <n v="9351.6720000000005"/>
    <n v="0"/>
    <n v="0"/>
    <n v="0"/>
    <n v="0"/>
    <n v="-5.6526999999999999E-4"/>
    <s v="India"/>
    <x v="5"/>
  </r>
  <r>
    <x v="2"/>
    <s v="TMPV IN EQUITY"/>
    <s v="TATA MOTORS PASSENGER VEHICLES LIMITED"/>
    <s v="INE155A01022"/>
    <s v="INR"/>
    <s v="Stock"/>
    <n v="-21582"/>
    <s v="TMPV"/>
    <s v="SHORT"/>
    <n v="-8258352.3016739404"/>
    <n v="382.65"/>
    <n v="-90775.808499999999"/>
    <n v="375.20984043599998"/>
    <n v="-2.91508E-3"/>
    <n v="-8097778.7762897499"/>
    <n v="-90775.808499999999"/>
    <n v="-89010.784308977003"/>
    <n v="1.0992E-2"/>
    <n v="0"/>
    <n v="-1765.0242000000001"/>
    <n v="0"/>
    <n v="0"/>
    <n v="0"/>
    <n v="10866.428900000001"/>
    <n v="-2.91508E-3"/>
    <s v="India"/>
    <x v="5"/>
  </r>
  <r>
    <x v="2"/>
    <s v="TMPV IN EQUITY"/>
    <s v="TATA MOTORS PASSENGER VEHICLES LIMITED"/>
    <s v="INE155A01022"/>
    <s v="INR"/>
    <s v="Stock"/>
    <n v="25767"/>
    <s v="TMPV"/>
    <s v="LONG"/>
    <n v="9859742.54912664"/>
    <n v="382.65"/>
    <n v="108378.2901"/>
    <n v="675.65171265599997"/>
    <n v="3.4803500000000001E-3"/>
    <n v="17409517.6800071"/>
    <n v="108378.2901"/>
    <n v="191365.41833863899"/>
    <n v="1.0992E-2"/>
    <n v="0"/>
    <n v="-82987.128200000006"/>
    <n v="0"/>
    <n v="0"/>
    <n v="0"/>
    <n v="5586.6217999999999"/>
    <n v="3.4803500000000001E-3"/>
    <s v="India"/>
    <x v="5"/>
  </r>
  <r>
    <x v="2"/>
    <s v="BPE IM EQUITY"/>
    <s v="BPER BANCA SPA"/>
    <s v="IT0000066123"/>
    <s v="EUR"/>
    <s v="Stock"/>
    <n v="15212"/>
    <s v="BPE"/>
    <s v="LONG"/>
    <n v="182696.11996275"/>
    <n v="12.01"/>
    <n v="215800.6569"/>
    <n v="8.8067617649999992"/>
    <n v="6.9300100000000003E-3"/>
    <n v="133968.45996918"/>
    <n v="215800.6569"/>
    <n v="158243.544915595"/>
    <n v="1.1812"/>
    <n v="0"/>
    <n v="57557.112000000001"/>
    <n v="0"/>
    <n v="0"/>
    <n v="0"/>
    <n v="0"/>
    <n v="6.9300100000000003E-3"/>
    <s v="Italy"/>
    <x v="4"/>
  </r>
  <r>
    <x v="2"/>
    <s v="ISP IM EQUITY"/>
    <s v="INTESA SANPAOLO"/>
    <s v="IT0000072618"/>
    <s v="EUR"/>
    <s v="Stock"/>
    <n v="32213"/>
    <s v="ISP"/>
    <s v="LONG"/>
    <n v="187962.85497799001"/>
    <n v="5.835"/>
    <n v="222021.7243"/>
    <n v="4.7690000929999998"/>
    <n v="7.1297900000000004E-3"/>
    <n v="153623.79999580901"/>
    <n v="222021.7243"/>
    <n v="181460.43255505001"/>
    <n v="1.1812"/>
    <n v="0"/>
    <n v="40561.291799999999"/>
    <n v="0"/>
    <n v="0"/>
    <n v="0"/>
    <n v="0"/>
    <n v="7.1297900000000004E-3"/>
    <s v="Italy"/>
    <x v="4"/>
  </r>
  <r>
    <x v="2"/>
    <s v="ISP IM EQUITY"/>
    <s v="INTESA SANPAOLO"/>
    <s v="IT0000072618"/>
    <s v="EUR"/>
    <s v="Stock"/>
    <n v="-6704"/>
    <s v="ISP"/>
    <s v="SHORT"/>
    <n v="-39117.839993230002"/>
    <n v="5.835"/>
    <n v="-46205.992599999998"/>
    <n v="3.8769749400000002"/>
    <n v="-1.4838099999999999E-3"/>
    <n v="-25991.23999776"/>
    <n v="-46205.992599999998"/>
    <n v="-30700.852685353999"/>
    <n v="1.1812"/>
    <n v="0"/>
    <n v="-15505.1399"/>
    <n v="0"/>
    <n v="0"/>
    <n v="0"/>
    <n v="0"/>
    <n v="-1.4838099999999999E-3"/>
    <s v="Italy"/>
    <x v="4"/>
  </r>
  <r>
    <x v="2"/>
    <s v="REC IM EQUITY"/>
    <s v="RECORDATI INDUSTRIA CHIMICA"/>
    <s v="IT0003828271"/>
    <s v="EUR"/>
    <s v="Stock"/>
    <n v="-2605"/>
    <s v="REC"/>
    <s v="SHORT"/>
    <n v="-126134.09998307"/>
    <n v="48.42"/>
    <n v="-148989.59890000001"/>
    <n v="47.166844525000002"/>
    <n v="-4.7844999999999997E-3"/>
    <n v="-122869.629987625"/>
    <n v="-148989.59890000001"/>
    <n v="-145133.60694138301"/>
    <n v="1.1812"/>
    <n v="0"/>
    <n v="-3855.9920000000002"/>
    <n v="0"/>
    <n v="0"/>
    <n v="0"/>
    <n v="0"/>
    <n v="-4.7844999999999997E-3"/>
    <s v="Italy"/>
    <x v="9"/>
  </r>
  <r>
    <x v="2"/>
    <s v="REC IM EQUITY"/>
    <s v="RECORDATI INDUSTRIA CHIMICA"/>
    <s v="IT0003828271"/>
    <s v="EUR"/>
    <s v="Stock"/>
    <n v="2605"/>
    <s v="REC"/>
    <s v="LONG"/>
    <n v="126134.09998307"/>
    <n v="48.42"/>
    <n v="148989.59890000001"/>
    <n v="53.450391543000002"/>
    <n v="4.7844999999999997E-3"/>
    <n v="139238.26996951501"/>
    <n v="148989.59890000001"/>
    <n v="164468.244487991"/>
    <n v="1.1812"/>
    <n v="0"/>
    <n v="-15478.6456"/>
    <n v="0"/>
    <n v="0"/>
    <n v="0"/>
    <n v="0"/>
    <n v="4.7844999999999997E-3"/>
    <s v="Italy"/>
    <x v="9"/>
  </r>
  <r>
    <x v="2"/>
    <s v="TRN IM EQUITY"/>
    <s v="TERNA-RETE ELETTRICA NAZIONA"/>
    <s v="IT0003242622"/>
    <s v="EUR"/>
    <s v="Stock"/>
    <n v="-2459"/>
    <s v="TRN"/>
    <s v="SHORT"/>
    <n v="-25081.80003386"/>
    <n v="10.199999999999999"/>
    <n v="-29626.622200000002"/>
    <n v="8.8639842099999999"/>
    <n v="-9.5140000000000003E-4"/>
    <n v="-21796.537172389999"/>
    <n v="-29626.622200000002"/>
    <n v="-25746.069708027"/>
    <n v="1.1812"/>
    <n v="0"/>
    <n v="-3880.5524999999998"/>
    <n v="0"/>
    <n v="0"/>
    <n v="0"/>
    <n v="-9936.2155999999995"/>
    <n v="-9.5140000000000003E-4"/>
    <s v="Italy"/>
    <x v="10"/>
  </r>
  <r>
    <x v="2"/>
    <s v="TRN IM EQUITY"/>
    <s v="TERNA-RETE ELETTRICA NAZIONA"/>
    <s v="IT0003242622"/>
    <s v="EUR"/>
    <s v="Stock"/>
    <n v="16849"/>
    <s v="TRN"/>
    <s v="LONG"/>
    <n v="171859.80003386"/>
    <n v="10.199999999999999"/>
    <n v="203000.79579999999"/>
    <n v="8.5140322860000008"/>
    <n v="6.5189699999999998E-3"/>
    <n v="143452.92998681401"/>
    <n v="203000.79579999999"/>
    <n v="169446.60090042499"/>
    <n v="1.1812"/>
    <n v="0"/>
    <n v="33554.194900000002"/>
    <n v="0"/>
    <n v="0"/>
    <n v="0"/>
    <n v="0"/>
    <n v="6.5189699999999998E-3"/>
    <s v="Italy"/>
    <x v="10"/>
  </r>
  <r>
    <x v="2"/>
    <s v="1925 JP EQUITY"/>
    <s v="DAIWA HOUSE INDUSTRY CO LTD"/>
    <s v="JP3505000004"/>
    <s v="JPY"/>
    <s v="Stock"/>
    <n v="4600"/>
    <n v="1925"/>
    <s v="LONG"/>
    <n v="25957800"/>
    <n v="5643"/>
    <n v="166337.58240000001"/>
    <n v="5588.4571739129997"/>
    <n v="5.3416000000000002E-3"/>
    <n v="25706902.999999799"/>
    <n v="166337.58240000001"/>
    <n v="164729.83442399901"/>
    <n v="6.4079999999999996E-3"/>
    <n v="0"/>
    <n v="1607.748"/>
    <n v="0"/>
    <n v="0"/>
    <n v="0"/>
    <n v="0"/>
    <n v="5.3416000000000002E-3"/>
    <s v="Japan"/>
    <x v="3"/>
  </r>
  <r>
    <x v="2"/>
    <s v="1928 JP EQUITY"/>
    <s v="SEKISUI HOUSE LTD"/>
    <s v="JP3420600003"/>
    <s v="JPY"/>
    <s v="Stock"/>
    <n v="7200"/>
    <n v="1928"/>
    <s v="LONG"/>
    <n v="27547200"/>
    <n v="3826"/>
    <n v="176522.45759999999"/>
    <n v="3334"/>
    <n v="5.6686699999999998E-3"/>
    <n v="24004800"/>
    <n v="176522.45759999999"/>
    <n v="153822.75839999999"/>
    <n v="6.4079999999999996E-3"/>
    <n v="0"/>
    <n v="22699.699199999999"/>
    <n v="0"/>
    <n v="6643.8144000000002"/>
    <n v="0"/>
    <n v="0"/>
    <n v="5.6686699999999998E-3"/>
    <s v="Japan"/>
    <x v="5"/>
  </r>
  <r>
    <x v="2"/>
    <s v="4502 JP EQUITY"/>
    <s v="TAKEDA PHARMACEUTICAL CO LTD"/>
    <s v="JP3463000004"/>
    <s v="JPY"/>
    <s v="Stock"/>
    <n v="3600"/>
    <n v="4502"/>
    <s v="LONG"/>
    <n v="20948400"/>
    <n v="5819"/>
    <n v="134237.34719999999"/>
    <n v="4461"/>
    <n v="4.3107700000000002E-3"/>
    <n v="16059600"/>
    <n v="134237.34719999999"/>
    <n v="102909.91680000001"/>
    <n v="6.4079999999999996E-3"/>
    <n v="0"/>
    <n v="31327.430400000001"/>
    <n v="0"/>
    <n v="2306.88"/>
    <n v="0"/>
    <n v="-4908.9957999999997"/>
    <n v="4.3107700000000002E-3"/>
    <s v="Japan"/>
    <x v="9"/>
  </r>
  <r>
    <x v="2"/>
    <s v="4502 JP EQUITY"/>
    <s v="TAKEDA PHARMACEUTICAL CO LTD"/>
    <s v="JP3463000004"/>
    <s v="JPY"/>
    <s v="Stock"/>
    <n v="900"/>
    <n v="4502"/>
    <s v="LONG"/>
    <n v="5237100"/>
    <n v="5819"/>
    <n v="33559.336799999997"/>
    <n v="4338.0626087130004"/>
    <n v="1.0776900000000001E-3"/>
    <n v="3904256.3478417001"/>
    <n v="33559.336799999997"/>
    <n v="25018.47467697"/>
    <n v="6.4079999999999996E-3"/>
    <n v="0"/>
    <n v="8540.8621000000003"/>
    <n v="0"/>
    <n v="0"/>
    <n v="0"/>
    <n v="12669.374299999999"/>
    <n v="1.0776900000000001E-3"/>
    <s v="Japan"/>
    <x v="9"/>
  </r>
  <r>
    <x v="2"/>
    <s v="6301 JP EQUITY"/>
    <s v="KOMATSU LTD"/>
    <s v="JP3304200003"/>
    <s v="JPY"/>
    <s v="Stock"/>
    <n v="1000"/>
    <n v="6301"/>
    <s v="LONG"/>
    <n v="7533000"/>
    <n v="7533"/>
    <n v="48271.464"/>
    <n v="4367.8553225810001"/>
    <n v="1.55014E-3"/>
    <n v="4367855.3225809997"/>
    <n v="48271.464"/>
    <n v="27989.216907098998"/>
    <n v="6.4079999999999996E-3"/>
    <n v="0"/>
    <n v="20282.247100000001"/>
    <n v="0"/>
    <n v="608.76"/>
    <n v="0"/>
    <n v="8612.3475999999991"/>
    <n v="1.55014E-3"/>
    <s v="Japan"/>
    <x v="7"/>
  </r>
  <r>
    <x v="2"/>
    <s v="6301 JP EQUITY"/>
    <s v="KOMATSU LTD"/>
    <s v="JP3304200003"/>
    <s v="JPY"/>
    <s v="Stock"/>
    <n v="-1000"/>
    <n v="6301"/>
    <s v="SHORT"/>
    <n v="-7533000"/>
    <n v="7533"/>
    <n v="-48271.464"/>
    <n v="3738.5839999999998"/>
    <n v="-1.55014E-3"/>
    <n v="-3738584"/>
    <n v="-48271.464"/>
    <n v="-23956.846271999999"/>
    <n v="6.4079999999999996E-3"/>
    <n v="0"/>
    <n v="-24314.617699999999"/>
    <n v="0"/>
    <n v="-608.76"/>
    <n v="0"/>
    <n v="0"/>
    <n v="-1.55014E-3"/>
    <s v="Japan"/>
    <x v="7"/>
  </r>
  <r>
    <x v="2"/>
    <s v="6479 JP EQUITY"/>
    <s v="MINEBEA MITSUMI INC"/>
    <s v="JP3906000009"/>
    <s v="JPY"/>
    <s v="Stock"/>
    <n v="-2000"/>
    <n v="6479"/>
    <s v="SHORT"/>
    <n v="-6728000"/>
    <n v="3364"/>
    <n v="-43113.023999999998"/>
    <n v="1802.1675"/>
    <n v="-1.3844899999999999E-3"/>
    <n v="-3604335"/>
    <n v="-43113.023999999998"/>
    <n v="-23096.578679999999"/>
    <n v="6.4079999999999996E-3"/>
    <n v="0"/>
    <n v="-20016.445299999999"/>
    <n v="0"/>
    <n v="-320.39999999999998"/>
    <n v="0"/>
    <n v="0"/>
    <n v="-1.3844899999999999E-3"/>
    <s v="Japan"/>
    <x v="7"/>
  </r>
  <r>
    <x v="2"/>
    <s v="6479 JP EQUITY"/>
    <s v="MINEBEA MITSUMI INC"/>
    <s v="JP3906000009"/>
    <s v="JPY"/>
    <s v="Stock"/>
    <n v="2000"/>
    <n v="6479"/>
    <s v="LONG"/>
    <n v="6728000"/>
    <n v="3364"/>
    <n v="43113.023999999998"/>
    <n v="2260"/>
    <n v="1.3844899999999999E-3"/>
    <n v="4520000"/>
    <n v="43113.023999999998"/>
    <n v="28964.16"/>
    <n v="6.4079999999999996E-3"/>
    <n v="0"/>
    <n v="14148.864"/>
    <n v="0"/>
    <n v="320.39999999999998"/>
    <n v="0"/>
    <n v="-6331.5268999999998"/>
    <n v="1.3844899999999999E-3"/>
    <s v="Japan"/>
    <x v="7"/>
  </r>
  <r>
    <x v="2"/>
    <s v="6501 JP EQUITY"/>
    <s v="HITACHI LTD"/>
    <s v="JP3788600009"/>
    <s v="JPY"/>
    <s v="Stock"/>
    <n v="-2000"/>
    <n v="6501"/>
    <s v="SHORT"/>
    <n v="-10452000"/>
    <n v="5226"/>
    <n v="-66976.415999999997"/>
    <n v="2871.6860000000001"/>
    <n v="-2.15081E-3"/>
    <n v="-5743372"/>
    <n v="-66976.415999999997"/>
    <n v="-36803.527776000003"/>
    <n v="6.4079999999999996E-3"/>
    <n v="0"/>
    <n v="-30172.888200000001"/>
    <n v="0"/>
    <n v="-294.76799999999997"/>
    <n v="0"/>
    <n v="0"/>
    <n v="-2.15081E-3"/>
    <s v="Japan"/>
    <x v="7"/>
  </r>
  <r>
    <x v="2"/>
    <s v="6501 JP EQUITY"/>
    <s v="HITACHI LTD"/>
    <s v="JP3788600009"/>
    <s v="JPY"/>
    <s v="Stock"/>
    <n v="6700"/>
    <n v="6501"/>
    <s v="LONG"/>
    <n v="35014200"/>
    <n v="5226"/>
    <n v="224370.99359999999"/>
    <n v="3686"/>
    <n v="7.20523E-3"/>
    <n v="24696200"/>
    <n v="224370.99359999999"/>
    <n v="158253.24960000001"/>
    <n v="6.4079999999999996E-3"/>
    <n v="0"/>
    <n v="66117.744000000006"/>
    <n v="0"/>
    <n v="987.47280000000001"/>
    <n v="0"/>
    <n v="0"/>
    <n v="7.20523E-3"/>
    <s v="Japan"/>
    <x v="7"/>
  </r>
  <r>
    <x v="2"/>
    <s v="6861 JP EQUITY"/>
    <s v="KEYENCE CORP"/>
    <s v="JP3236200006"/>
    <s v="JPY"/>
    <s v="Stock"/>
    <n v="400"/>
    <n v="6861"/>
    <s v="LONG"/>
    <n v="26424000"/>
    <n v="66060"/>
    <n v="169324.992"/>
    <n v="56760.012499999997"/>
    <n v="5.4375400000000003E-3"/>
    <n v="22704005"/>
    <n v="169324.992"/>
    <n v="145487.26404000001"/>
    <n v="6.4079999999999996E-3"/>
    <n v="0"/>
    <n v="23837.727999999999"/>
    <n v="0"/>
    <n v="704.88"/>
    <n v="0"/>
    <n v="0"/>
    <n v="5.4375400000000003E-3"/>
    <s v="Japan"/>
    <x v="1"/>
  </r>
  <r>
    <x v="2"/>
    <s v="6861 JP EQUITY"/>
    <s v="KEYENCE CORP"/>
    <s v="JP3236200006"/>
    <s v="JPY"/>
    <s v="Stock"/>
    <n v="-400"/>
    <n v="6861"/>
    <s v="SHORT"/>
    <n v="-26424000"/>
    <n v="66060"/>
    <n v="-169324.992"/>
    <n v="55137.17"/>
    <n v="-5.4375400000000003E-3"/>
    <n v="-22054868"/>
    <n v="-169324.992"/>
    <n v="-141327.594144"/>
    <n v="6.4079999999999996E-3"/>
    <n v="0"/>
    <n v="-27997.3979"/>
    <n v="0"/>
    <n v="0"/>
    <n v="0"/>
    <n v="0"/>
    <n v="-5.4375400000000003E-3"/>
    <s v="Japan"/>
    <x v="1"/>
  </r>
  <r>
    <x v="2"/>
    <s v="7186 JP EQUITY"/>
    <s v="YOKOHAMA FINANCIAL GROUP INC"/>
    <s v="JP3305990008"/>
    <s v="JPY"/>
    <s v="Stock"/>
    <n v="16200"/>
    <n v="7186"/>
    <s v="LONG"/>
    <n v="27378000"/>
    <n v="1690"/>
    <n v="175438.22399999999"/>
    <n v="1641.7150617259999"/>
    <n v="5.6338500000000001E-3"/>
    <n v="26595783.999961201"/>
    <n v="175438.22399999999"/>
    <n v="170425.78387175099"/>
    <n v="6.4079999999999996E-3"/>
    <n v="0"/>
    <n v="5012.4400999999998"/>
    <n v="0"/>
    <n v="0"/>
    <n v="0"/>
    <n v="0"/>
    <n v="5.6338500000000001E-3"/>
    <s v="Japan"/>
    <x v="4"/>
  </r>
  <r>
    <x v="2"/>
    <s v="7203 JP EQUITY"/>
    <s v="TOYOTA MOTOR CORP"/>
    <s v="JP3633400001"/>
    <s v="JPY"/>
    <s v="Stock"/>
    <n v="8800"/>
    <n v="7203"/>
    <s v="LONG"/>
    <n v="33660000"/>
    <n v="3825"/>
    <n v="215693.28"/>
    <n v="2726.9934090930001"/>
    <n v="6.92656E-3"/>
    <n v="23997542.000018399"/>
    <n v="215693.28"/>
    <n v="153776.24913611799"/>
    <n v="6.4079999999999996E-3"/>
    <n v="0"/>
    <n v="61917.030899999998"/>
    <n v="0"/>
    <n v="2537.5680000000002"/>
    <n v="0"/>
    <n v="0"/>
    <n v="6.92656E-3"/>
    <s v="Japan"/>
    <x v="5"/>
  </r>
  <r>
    <x v="2"/>
    <s v="7701 JP EQUITY"/>
    <s v="SHIMADZU CORP"/>
    <s v="JP3357200009"/>
    <s v="JPY"/>
    <s v="Stock"/>
    <n v="6600"/>
    <n v="7701"/>
    <s v="LONG"/>
    <n v="28769400"/>
    <n v="4359"/>
    <n v="184354.31520000001"/>
    <n v="3666.9619697019998"/>
    <n v="5.9201699999999998E-3"/>
    <n v="24201949.0000332"/>
    <n v="184354.31520000001"/>
    <n v="155086.089192213"/>
    <n v="6.4079999999999996E-3"/>
    <n v="0"/>
    <n v="29268.225999999999"/>
    <n v="0"/>
    <n v="1141.9056"/>
    <n v="0"/>
    <n v="0"/>
    <n v="5.9201699999999998E-3"/>
    <s v="Japan"/>
    <x v="1"/>
  </r>
  <r>
    <x v="2"/>
    <s v="7701 JP EQUITY"/>
    <s v="SHIMADZU CORP"/>
    <s v="JP3357200009"/>
    <s v="JPY"/>
    <s v="Stock"/>
    <n v="-6600"/>
    <n v="7701"/>
    <s v="SHORT"/>
    <n v="-28769400"/>
    <n v="4359"/>
    <n v="-184354.31520000001"/>
    <n v="4257.4527272799996"/>
    <n v="-5.9201699999999998E-3"/>
    <n v="-28099188.000048"/>
    <n v="-184354.31520000001"/>
    <n v="-180059.596704308"/>
    <n v="6.4079999999999996E-3"/>
    <n v="0"/>
    <n v="-4294.7184999999999"/>
    <n v="0"/>
    <n v="0"/>
    <n v="0"/>
    <n v="0"/>
    <n v="-5.9201699999999998E-3"/>
    <s v="Japan"/>
    <x v="1"/>
  </r>
  <r>
    <x v="2"/>
    <s v="7751 JT EQUITY"/>
    <s v="CANON INC"/>
    <s v="JP3242800005"/>
    <s v="JPY"/>
    <s v="Stock"/>
    <n v="5200"/>
    <n v="7751"/>
    <s v="LONG"/>
    <n v="24762400"/>
    <n v="4762"/>
    <n v="158677.45920000001"/>
    <n v="4957.6175000080002"/>
    <n v="5.0956100000000004E-3"/>
    <n v="25779611.0000416"/>
    <n v="158677.45920000001"/>
    <n v="165195.74728826701"/>
    <n v="6.4079999999999996E-3"/>
    <n v="0"/>
    <n v="-6518.2880999999998"/>
    <n v="0"/>
    <n v="0"/>
    <n v="0"/>
    <n v="0"/>
    <n v="5.0956100000000004E-3"/>
    <s v="Japan"/>
    <x v="1"/>
  </r>
  <r>
    <x v="2"/>
    <s v="8035 JP EQUITY"/>
    <s v="TOKYO ELECTRON LTD"/>
    <s v="JP3571400005"/>
    <s v="JPY"/>
    <s v="Stock"/>
    <n v="-100"/>
    <n v="8035"/>
    <s v="SHORT"/>
    <n v="-4401000"/>
    <n v="44010"/>
    <n v="-28201.608"/>
    <n v="17773.3"/>
    <n v="-9.0563999999999998E-4"/>
    <n v="-1777330"/>
    <n v="-28201.608"/>
    <n v="-11389.130639999999"/>
    <n v="6.4079999999999996E-3"/>
    <n v="0"/>
    <n v="-16812.4774"/>
    <n v="0"/>
    <n v="-156.99600000000001"/>
    <n v="0"/>
    <n v="0"/>
    <n v="-9.0563999999999998E-4"/>
    <s v="Japan"/>
    <x v="1"/>
  </r>
  <r>
    <x v="2"/>
    <s v="8035 JP EQUITY"/>
    <s v="TOKYO ELECTRON LTD"/>
    <s v="JP3571400005"/>
    <s v="JPY"/>
    <s v="Stock"/>
    <n v="100"/>
    <n v="8035"/>
    <s v="LONG"/>
    <n v="4401000"/>
    <n v="44010"/>
    <n v="28201.608"/>
    <n v="24166.218000000001"/>
    <n v="9.0563999999999998E-4"/>
    <n v="2416621.7999999998"/>
    <n v="28201.608"/>
    <n v="15485.712494400001"/>
    <n v="6.4079999999999996E-3"/>
    <n v="0"/>
    <n v="12715.895500000001"/>
    <n v="0"/>
    <n v="156.99600000000001"/>
    <n v="0"/>
    <n v="-22444.0726"/>
    <n v="9.0563999999999998E-4"/>
    <s v="Japan"/>
    <x v="1"/>
  </r>
  <r>
    <x v="2"/>
    <s v="8035 JP EQUITY"/>
    <s v="TOKYO ELECTRON LTD"/>
    <s v="JP3571400005"/>
    <s v="JPY"/>
    <s v="Stock"/>
    <n v="600"/>
    <n v="8035"/>
    <s v="LONG"/>
    <n v="26406000"/>
    <n v="44010"/>
    <n v="169209.64799999999"/>
    <n v="30361.724999999999"/>
    <n v="5.4338299999999997E-3"/>
    <n v="18217035"/>
    <n v="169209.64799999999"/>
    <n v="116734.76028"/>
    <n v="6.4079999999999996E-3"/>
    <n v="0"/>
    <n v="52474.887699999999"/>
    <n v="0"/>
    <n v="0"/>
    <n v="0"/>
    <n v="14079.8627"/>
    <n v="5.4338299999999997E-3"/>
    <s v="Japan"/>
    <x v="1"/>
  </r>
  <r>
    <x v="2"/>
    <s v="8306 JP EQUITY"/>
    <s v="MITSUBISHI UFJ FINANCIAL GRO"/>
    <s v="JP3902900004"/>
    <s v="JPY"/>
    <s v="Stock"/>
    <n v="-3400"/>
    <n v="8306"/>
    <s v="SHORT"/>
    <n v="-10092900"/>
    <n v="2968.5"/>
    <n v="-64675.303200000002"/>
    <n v="1659.7126470589999"/>
    <n v="-2.0769199999999999E-3"/>
    <n v="-5643023.0000005998"/>
    <n v="-64675.303200000002"/>
    <n v="-36160.491384004003"/>
    <n v="6.4079999999999996E-3"/>
    <n v="0"/>
    <n v="-28514.811799999999"/>
    <n v="0"/>
    <n v="-762.55200000000002"/>
    <n v="0"/>
    <n v="0"/>
    <n v="-2.0769199999999999E-3"/>
    <s v="Japan"/>
    <x v="4"/>
  </r>
  <r>
    <x v="2"/>
    <s v="8306 JP EQUITY"/>
    <s v="MITSUBISHI UFJ FINANCIAL GRO"/>
    <s v="JP3902900004"/>
    <s v="JPY"/>
    <s v="Stock"/>
    <n v="-6100"/>
    <n v="8306"/>
    <s v="SHORT"/>
    <n v="-18107850"/>
    <n v="2968.5"/>
    <n v="-116035.10279999999"/>
    <n v="2433.0826229579998"/>
    <n v="-3.72624E-3"/>
    <n v="-14841804.0000438"/>
    <n v="-116035.10279999999"/>
    <n v="-95106.280032281007"/>
    <n v="6.4079999999999996E-3"/>
    <n v="0"/>
    <n v="-20928.822800000002"/>
    <n v="0"/>
    <n v="0"/>
    <n v="0"/>
    <n v="0"/>
    <n v="-3.72624E-3"/>
    <s v="Japan"/>
    <x v="4"/>
  </r>
  <r>
    <x v="2"/>
    <s v="8306 JP EQUITY"/>
    <s v="MITSUBISHI UFJ FINANCIAL GRO"/>
    <s v="JP3902900004"/>
    <s v="JPY"/>
    <s v="Stock"/>
    <n v="20000"/>
    <n v="8306"/>
    <s v="LONG"/>
    <n v="59370000"/>
    <n v="2968.5"/>
    <n v="380442.96"/>
    <n v="1978.312706749"/>
    <n v="1.2217169999999999E-2"/>
    <n v="39566254.134980001"/>
    <n v="380442.96"/>
    <n v="253540.55649695199"/>
    <n v="6.4079999999999996E-3"/>
    <n v="0"/>
    <n v="126902.4035"/>
    <n v="0"/>
    <n v="4485.6000000000004"/>
    <n v="0"/>
    <n v="52581.773999999998"/>
    <n v="1.2217169999999999E-2"/>
    <s v="Japan"/>
    <x v="4"/>
  </r>
  <r>
    <x v="2"/>
    <s v="8591 JP EQUITY"/>
    <s v="ORIX CORP"/>
    <s v="JP3200450009"/>
    <s v="JPY"/>
    <s v="Stock"/>
    <n v="-2600"/>
    <n v="8591"/>
    <s v="SHORT"/>
    <n v="-14411800"/>
    <n v="5543"/>
    <n v="-92350.814400000003"/>
    <n v="4823.5615384499997"/>
    <n v="-2.9656600000000002E-3"/>
    <n v="-12541259.99997"/>
    <n v="-92350.814400000003"/>
    <n v="-80364.394079808"/>
    <n v="6.4079999999999996E-3"/>
    <n v="0"/>
    <n v="-11986.4203"/>
    <n v="0"/>
    <n v="0"/>
    <n v="0"/>
    <n v="0"/>
    <n v="-2.9656600000000002E-3"/>
    <s v="Japan"/>
    <x v="4"/>
  </r>
  <r>
    <x v="2"/>
    <s v="8591 JP EQUITY"/>
    <s v="ORIX CORP"/>
    <s v="JP3200450009"/>
    <s v="JPY"/>
    <s v="Stock"/>
    <n v="7800"/>
    <n v="8591"/>
    <s v="LONG"/>
    <n v="43235400"/>
    <n v="5543"/>
    <n v="277052.44319999998"/>
    <n v="3074"/>
    <n v="8.8969900000000005E-3"/>
    <n v="23977200"/>
    <n v="277052.44319999998"/>
    <n v="153645.8976"/>
    <n v="6.4079999999999996E-3"/>
    <n v="0"/>
    <n v="123406.5456"/>
    <n v="0"/>
    <n v="2998.944"/>
    <n v="0"/>
    <n v="0"/>
    <n v="8.8969900000000005E-3"/>
    <s v="Japan"/>
    <x v="4"/>
  </r>
  <r>
    <x v="2"/>
    <s v="8802 JP EQUITY"/>
    <s v="MITSUBISHI ESTATE CO LTD"/>
    <s v="JP3899600005"/>
    <s v="JPY"/>
    <s v="Stock"/>
    <n v="-7700"/>
    <n v="8802"/>
    <s v="SHORT"/>
    <n v="-40640600"/>
    <n v="5278"/>
    <n v="-260424.96479999999"/>
    <n v="3783.5370129819999"/>
    <n v="-8.3630300000000005E-3"/>
    <n v="-29133234.999961399"/>
    <n v="-260424.96479999999"/>
    <n v="-186685.769879753"/>
    <n v="6.4079999999999996E-3"/>
    <n v="0"/>
    <n v="-73739.194900000002"/>
    <n v="0"/>
    <n v="0"/>
    <n v="0"/>
    <n v="0"/>
    <n v="-8.3630300000000005E-3"/>
    <s v="Japan"/>
    <x v="3"/>
  </r>
  <r>
    <x v="2"/>
    <s v="8802 JP EQUITY"/>
    <s v="MITSUBISHI ESTATE CO LTD"/>
    <s v="JP3899600005"/>
    <s v="JPY"/>
    <s v="Stock"/>
    <n v="7700"/>
    <n v="8802"/>
    <s v="LONG"/>
    <n v="40640600"/>
    <n v="5278"/>
    <n v="260424.96479999999"/>
    <n v="3160.0576623359998"/>
    <n v="8.3630300000000005E-3"/>
    <n v="24332443.9999872"/>
    <n v="260424.96479999999"/>
    <n v="155922.30115191801"/>
    <n v="6.4079999999999996E-3"/>
    <n v="0"/>
    <n v="104502.6636"/>
    <n v="0"/>
    <n v="1134.8568"/>
    <n v="0"/>
    <n v="0"/>
    <n v="8.3630300000000005E-3"/>
    <s v="Japan"/>
    <x v="3"/>
  </r>
  <r>
    <x v="2"/>
    <s v="9433 JP EQUITY"/>
    <s v="KDDI CORP"/>
    <s v="JP3496400007"/>
    <s v="JPY"/>
    <s v="Stock"/>
    <n v="-4300"/>
    <n v="9433"/>
    <s v="SHORT"/>
    <n v="-11485300"/>
    <n v="2671"/>
    <n v="-73597.8024"/>
    <n v="2548.3827777719998"/>
    <n v="-2.36345E-3"/>
    <n v="-10958045.9444196"/>
    <n v="-73597.8024"/>
    <n v="-70219.158411840996"/>
    <n v="6.4079999999999996E-3"/>
    <n v="0"/>
    <n v="-3378.6439999999998"/>
    <n v="0"/>
    <n v="0"/>
    <n v="0"/>
    <n v="-5067.9267"/>
    <n v="-2.36345E-3"/>
    <s v="Japan"/>
    <x v="6"/>
  </r>
  <r>
    <x v="2"/>
    <s v="9433 JP EQUITY"/>
    <s v="KDDI CORP"/>
    <s v="JP3496400007"/>
    <s v="JPY"/>
    <s v="Stock"/>
    <n v="4300"/>
    <n v="9433"/>
    <s v="LONG"/>
    <n v="11485300"/>
    <n v="2671"/>
    <n v="73597.8024"/>
    <n v="2535.5921111110001"/>
    <n v="2.36345E-3"/>
    <n v="10903046.0777773"/>
    <n v="73597.8024"/>
    <n v="69866.719266397005"/>
    <n v="6.4079999999999996E-3"/>
    <n v="0"/>
    <n v="3731.0830999999998"/>
    <n v="0"/>
    <n v="1102.1759999999999"/>
    <n v="0"/>
    <n v="832.84180000000003"/>
    <n v="2.36345E-3"/>
    <s v="Japan"/>
    <x v="6"/>
  </r>
  <r>
    <x v="2"/>
    <s v="000270 KS EQUITY"/>
    <s v="KIA CORP"/>
    <s v="KR7000270009"/>
    <s v="KRW"/>
    <s v="Stock"/>
    <n v="2384"/>
    <n v="270"/>
    <s v="LONG"/>
    <n v="491104000"/>
    <n v="206000"/>
    <n v="341071.728"/>
    <n v="87554.412751677999"/>
    <n v="1.095284E-2"/>
    <n v="208729720"/>
    <n v="341071.728"/>
    <n v="144962.79053999999"/>
    <n v="6.9450000000000002E-4"/>
    <n v="0"/>
    <n v="196108.9375"/>
    <n v="0"/>
    <n v="0"/>
    <n v="0"/>
    <n v="0"/>
    <n v="1.095284E-2"/>
    <s v="South Korea"/>
    <x v="5"/>
  </r>
  <r>
    <x v="2"/>
    <s v="000270 KS EQUITY"/>
    <s v="KIA CORP"/>
    <s v="KR7000270009"/>
    <s v="KRW"/>
    <s v="Stock"/>
    <n v="-2384"/>
    <n v="270"/>
    <s v="SHORT"/>
    <n v="-491104000"/>
    <n v="206000"/>
    <n v="-341071.728"/>
    <n v="158165.99035233801"/>
    <n v="-1.095284E-2"/>
    <n v="-377067720.999973"/>
    <n v="-341071.728"/>
    <n v="-261873.532234482"/>
    <n v="6.9450000000000002E-4"/>
    <n v="0"/>
    <n v="-79198.195800000001"/>
    <n v="0"/>
    <n v="0"/>
    <n v="0"/>
    <n v="0"/>
    <n v="-1.095284E-2"/>
    <s v="South Korea"/>
    <x v="5"/>
  </r>
  <r>
    <x v="2"/>
    <s v="000660 KS EQUITY"/>
    <s v="SK HYNIX INC"/>
    <s v="KR7000660001"/>
    <s v="KRW"/>
    <s v="Stock"/>
    <n v="326"/>
    <n v="660"/>
    <s v="LONG"/>
    <n v="346538000"/>
    <n v="1063000"/>
    <n v="240670.641"/>
    <n v="886210.76073622203"/>
    <n v="7.72866E-3"/>
    <n v="288904708.00000799"/>
    <n v="240670.641"/>
    <n v="200644.319706006"/>
    <n v="6.9450000000000002E-4"/>
    <n v="0"/>
    <n v="40026.321300000003"/>
    <n v="0"/>
    <n v="424.51319999999998"/>
    <n v="0"/>
    <n v="0"/>
    <n v="7.72866E-3"/>
    <s v="South Korea"/>
    <x v="1"/>
  </r>
  <r>
    <x v="2"/>
    <s v="PBK MK EQUITY"/>
    <s v="PUBLIC BANK BERHAD"/>
    <s v="MYL1295OO004"/>
    <s v="MYR"/>
    <s v="Stock"/>
    <n v="-125600"/>
    <s v="PBK"/>
    <s v="SHORT"/>
    <n v="-619208"/>
    <n v="4.93"/>
    <n v="-159012.61439999999"/>
    <n v="5.0062202229999997"/>
    <n v="-5.1063699999999998E-3"/>
    <n v="-628781.26000879996"/>
    <n v="-159012.61439999999"/>
    <n v="-161471.02757025999"/>
    <n v="0.25679999999999997"/>
    <n v="0"/>
    <n v="2458.4132"/>
    <n v="0"/>
    <n v="0"/>
    <n v="0"/>
    <n v="0"/>
    <n v="-5.1063699999999998E-3"/>
    <s v="Malaysia"/>
    <x v="4"/>
  </r>
  <r>
    <x v="2"/>
    <s v="PBK MK EQUITY"/>
    <s v="PUBLIC BANK BERHAD"/>
    <s v="MYL1295OO004"/>
    <s v="MYR"/>
    <s v="Stock"/>
    <n v="248300"/>
    <s v="PBK"/>
    <s v="LONG"/>
    <n v="1224119"/>
    <n v="4.93"/>
    <n v="314353.75919999997"/>
    <n v="4.3756961250000002"/>
    <n v="1.0094850000000001E-2"/>
    <n v="1086485.3478375"/>
    <n v="314353.75919999997"/>
    <n v="279009.43732467003"/>
    <n v="0.25679999999999997"/>
    <n v="0"/>
    <n v="35344.321900000003"/>
    <n v="0"/>
    <n v="6695.1611999999996"/>
    <n v="0"/>
    <n v="-1809.0488"/>
    <n v="1.0094850000000001E-2"/>
    <s v="Malaysia"/>
    <x v="4"/>
  </r>
  <r>
    <x v="2"/>
    <s v="AKZA NA EQUITY"/>
    <s v="AKZO NOBEL N.V."/>
    <s v="NL0013267909"/>
    <s v="EUR"/>
    <s v="Stock"/>
    <n v="2331"/>
    <s v="AKZA"/>
    <s v="LONG"/>
    <n v="138974.22003048001"/>
    <n v="59.62"/>
    <n v="164156.3487"/>
    <n v="57.873281873000003"/>
    <n v="5.2715499999999998E-3"/>
    <n v="134902.62004596301"/>
    <n v="164156.3487"/>
    <n v="159346.97479829099"/>
    <n v="1.1812"/>
    <n v="0"/>
    <n v="4809.3738999999996"/>
    <n v="0"/>
    <n v="0"/>
    <n v="0"/>
    <n v="0"/>
    <n v="5.2715499999999998E-3"/>
    <s v="Netherlands"/>
    <x v="2"/>
  </r>
  <r>
    <x v="2"/>
    <s v="MOWI NO EQUITY"/>
    <s v="MOWI ASA"/>
    <s v="NO0003054108"/>
    <s v="NOK"/>
    <s v="Stock"/>
    <n v="-8712"/>
    <s v="MOWI"/>
    <s v="SHORT"/>
    <n v="-1953230.39961941"/>
    <n v="224.2"/>
    <n v="-205284.51500000001"/>
    <n v="238.222829432"/>
    <n v="-6.5922999999999997E-3"/>
    <n v="-2075397.2900115801"/>
    <n v="-205284.51500000001"/>
    <n v="-218124.25518021701"/>
    <n v="0.1051"/>
    <n v="0"/>
    <n v="12839.740100000001"/>
    <n v="0"/>
    <n v="-1373.4467999999999"/>
    <n v="0"/>
    <n v="0"/>
    <n v="-6.5922999999999997E-3"/>
    <s v="Norway"/>
    <x v="8"/>
  </r>
  <r>
    <x v="2"/>
    <s v="MOWI NO EQUITY"/>
    <s v="MOWI ASA"/>
    <s v="NO0003054108"/>
    <s v="NOK"/>
    <s v="Stock"/>
    <n v="15642"/>
    <s v="MOWI"/>
    <s v="LONG"/>
    <n v="3506936.3996194098"/>
    <n v="224.2"/>
    <n v="368579.01559999998"/>
    <n v="197.34489842100001"/>
    <n v="1.183618E-2"/>
    <n v="3086868.90110128"/>
    <n v="368579.01559999998"/>
    <n v="324429.92150574498"/>
    <n v="0.1051"/>
    <n v="0"/>
    <n v="44149.094100000002"/>
    <n v="0"/>
    <n v="4849.7239"/>
    <n v="0"/>
    <n v="-530.68340000000001"/>
    <n v="1.183618E-2"/>
    <s v="Norway"/>
    <x v="8"/>
  </r>
  <r>
    <x v="2"/>
    <s v="NHY NO EQUITY"/>
    <s v="NORSK HYDRO ASA"/>
    <s v="NO0005052605"/>
    <s v="NOK"/>
    <s v="Stock"/>
    <n v="20908"/>
    <s v="NHY"/>
    <s v="LONG"/>
    <n v="1842831.11988582"/>
    <n v="88.14"/>
    <n v="193681.55069999999"/>
    <n v="77.764872776999994"/>
    <n v="6.2196999999999999E-3"/>
    <n v="1625907.96002151"/>
    <n v="193681.55069999999"/>
    <n v="170882.92659826099"/>
    <n v="0.1051"/>
    <n v="0"/>
    <n v="22798.624100000001"/>
    <n v="0"/>
    <n v="0"/>
    <n v="0"/>
    <n v="0"/>
    <n v="6.2196999999999999E-3"/>
    <s v="Norway"/>
    <x v="2"/>
  </r>
  <r>
    <x v="2"/>
    <s v="TEL NO EQUITY"/>
    <s v="TELENOR ASA"/>
    <s v="NO0010063308"/>
    <s v="NOK"/>
    <s v="Stock"/>
    <n v="-4768"/>
    <s v="TEL"/>
    <s v="SHORT"/>
    <n v="-840598.39961941005"/>
    <n v="176.3"/>
    <n v="-88346.891799999998"/>
    <n v="172.86990560000001"/>
    <n v="-2.8370800000000001E-3"/>
    <n v="-824243.70990080002"/>
    <n v="-88346.891799999998"/>
    <n v="-86628.013910573995"/>
    <n v="0.1051"/>
    <n v="0"/>
    <n v="-1718.8779"/>
    <n v="0"/>
    <n v="0"/>
    <n v="0"/>
    <n v="18068.063600000001"/>
    <n v="-2.8370800000000001E-3"/>
    <s v="Norway"/>
    <x v="6"/>
  </r>
  <r>
    <x v="2"/>
    <s v="TEL NO EQUITY"/>
    <s v="TELENOR ASA"/>
    <s v="NO0010063308"/>
    <s v="NOK"/>
    <s v="Stock"/>
    <n v="4768"/>
    <s v="TEL"/>
    <s v="LONG"/>
    <n v="840598.39961941005"/>
    <n v="176.3"/>
    <n v="88346.891799999998"/>
    <n v="157.90390148200001"/>
    <n v="2.8370800000000001E-3"/>
    <n v="752885.80226617598"/>
    <n v="88346.891799999998"/>
    <n v="79128.297818174993"/>
    <n v="0.1051"/>
    <n v="0"/>
    <n v="9218.5939999999991"/>
    <n v="0"/>
    <n v="2305.1372000000001"/>
    <n v="0"/>
    <n v="5379.4124000000002"/>
    <n v="2.8370800000000001E-3"/>
    <s v="Norway"/>
    <x v="6"/>
  </r>
  <r>
    <x v="2"/>
    <s v="MEL NZ EQUITY"/>
    <s v="MERIDIAN ENERGY LTD"/>
    <s v="NZMELE0002S7"/>
    <s v="NZD"/>
    <s v="Stock"/>
    <n v="45404"/>
    <s v="MEL"/>
    <s v="LONG"/>
    <n v="256986.64004668"/>
    <n v="5.66"/>
    <n v="154140.58670000001"/>
    <n v="5.7548867939999999"/>
    <n v="4.94992E-3"/>
    <n v="261294.87999477601"/>
    <n v="154140.58670000001"/>
    <n v="156724.669020867"/>
    <n v="0.5998"/>
    <n v="0"/>
    <n v="-2584.0823"/>
    <n v="0"/>
    <n v="0"/>
    <n v="0"/>
    <n v="0"/>
    <n v="4.94992E-3"/>
    <s v="New Zealand"/>
    <x v="10"/>
  </r>
  <r>
    <x v="2"/>
    <s v="ALFA SS EQUITY"/>
    <s v="ALFA LAVAL AB"/>
    <s v="SE0000695876"/>
    <s v="SEK"/>
    <s v="Stock"/>
    <n v="3190"/>
    <s v="ALFA"/>
    <s v="LONG"/>
    <n v="1706649.99954856"/>
    <n v="535"/>
    <n v="189023.43400000001"/>
    <n v="452.399482756"/>
    <n v="6.0701100000000001E-3"/>
    <n v="1443154.3499916401"/>
    <n v="189023.43400000001"/>
    <n v="159839.44634202399"/>
    <n v="0.11075699999999999"/>
    <n v="0"/>
    <n v="29183.987700000001"/>
    <n v="0"/>
    <n v="0"/>
    <n v="0"/>
    <n v="0"/>
    <n v="6.0701100000000001E-3"/>
    <s v="Sweden"/>
    <x v="7"/>
  </r>
  <r>
    <x v="2"/>
    <s v="CLAR SP EQUITY"/>
    <s v="CAPITALAND ASCENDAS REIT"/>
    <s v="SG1M77906915"/>
    <s v="SGD"/>
    <s v="Stock"/>
    <n v="69800"/>
    <s v="CLAR"/>
    <s v="LONG"/>
    <n v="187762"/>
    <n v="2.69"/>
    <n v="148425.861"/>
    <n v="2.827562178"/>
    <n v="4.7663999999999996E-3"/>
    <n v="197363.84002440001"/>
    <n v="148425.861"/>
    <n v="156016.115539288"/>
    <n v="0.79049999999999998"/>
    <n v="0"/>
    <n v="-7590.2545"/>
    <n v="0"/>
    <n v="3665.9515999999999"/>
    <n v="0"/>
    <n v="0"/>
    <n v="4.7663999999999996E-3"/>
    <s v="Singapore"/>
    <x v="3"/>
  </r>
  <r>
    <x v="2"/>
    <s v="KEP SP EQUITY"/>
    <s v="KEPPEL LTD"/>
    <s v="SG1U68934629"/>
    <s v="SGD"/>
    <s v="Stock"/>
    <n v="30800"/>
    <s v="KEP"/>
    <s v="LONG"/>
    <n v="402864"/>
    <n v="13.08"/>
    <n v="318463.99200000003"/>
    <n v="10.099652750000001"/>
    <n v="1.0226839999999999E-2"/>
    <n v="311069.30469999998"/>
    <n v="318463.99200000003"/>
    <n v="245900.28536534999"/>
    <n v="0.79049999999999998"/>
    <n v="0"/>
    <n v="72563.706600000005"/>
    <n v="0"/>
    <n v="0"/>
    <n v="0"/>
    <n v="21102.164100000002"/>
    <n v="1.0226839999999999E-2"/>
    <s v="Singapore"/>
    <x v="7"/>
  </r>
  <r>
    <x v="2"/>
    <s v="CPALL-R TB EQUITY"/>
    <s v="CP ALL PCL-NVDR"/>
    <s v="TH0737010R15"/>
    <s v="THB"/>
    <s v="Stock"/>
    <n v="112200"/>
    <s v="CPALL"/>
    <s v="LONG"/>
    <n v="5806350"/>
    <n v="51.75"/>
    <n v="187034.14619999999"/>
    <n v="44.048256506000001"/>
    <n v="6.0062300000000004E-3"/>
    <n v="4942214.3799732001"/>
    <n v="187034.14619999999"/>
    <n v="159198.609607697"/>
    <n v="3.2211999999999998E-2"/>
    <n v="0"/>
    <n v="27835.536599999999"/>
    <n v="0"/>
    <n v="0"/>
    <n v="0"/>
    <n v="0"/>
    <n v="6.0062300000000004E-3"/>
    <s v="Thailand"/>
    <x v="8"/>
  </r>
  <r>
    <x v="2"/>
    <s v="2207 TT EQUITY"/>
    <s v="HOTAI MOTOR COMPANY LTD"/>
    <s v="TW0002207008"/>
    <s v="TWD"/>
    <s v="Stock"/>
    <n v="-9284"/>
    <n v="2207"/>
    <s v="SHORT"/>
    <n v="-5431139.9987471001"/>
    <n v="585"/>
    <n v="-173394.57560000001"/>
    <n v="576.56339400599995"/>
    <n v="-5.5682199999999996E-3"/>
    <n v="-5352814.5499516996"/>
    <n v="-173394.57560000001"/>
    <n v="-170893.957321758"/>
    <n v="3.1926000000000003E-2"/>
    <n v="0"/>
    <n v="-2500.6183000000001"/>
    <n v="0"/>
    <n v="0"/>
    <n v="0"/>
    <n v="0"/>
    <n v="-5.5682199999999996E-3"/>
    <s v="Taiwan"/>
    <x v="5"/>
  </r>
  <r>
    <x v="2"/>
    <s v="2207 TT EQUITY"/>
    <s v="HOTAI MOTOR COMPANY LTD"/>
    <s v="TW0002207008"/>
    <s v="TWD"/>
    <s v="Stock"/>
    <n v="9284"/>
    <n v="2207"/>
    <s v="LONG"/>
    <n v="5431139.9987471001"/>
    <n v="585"/>
    <n v="173394.57560000001"/>
    <n v="596"/>
    <n v="5.5682199999999996E-3"/>
    <n v="5533264"/>
    <n v="173394.57560000001"/>
    <n v="176654.98646399999"/>
    <n v="3.1926000000000003E-2"/>
    <n v="0"/>
    <n v="-3260.4108000000001"/>
    <n v="0"/>
    <n v="5928.0196999999998"/>
    <n v="0"/>
    <n v="0"/>
    <n v="5.5682199999999996E-3"/>
    <s v="Taiwan"/>
    <x v="5"/>
  </r>
  <r>
    <x v="2"/>
    <s v="2308 TT EQUITY"/>
    <s v="DELTA ELECTRONICS INC"/>
    <s v="TW0002308004"/>
    <s v="TWD"/>
    <s v="Stock"/>
    <n v="5732"/>
    <n v="2308"/>
    <s v="LONG"/>
    <n v="8196760.0012528999"/>
    <n v="1430"/>
    <n v="261689.7598"/>
    <n v="387.5"/>
    <n v="8.4036500000000004E-3"/>
    <n v="2221150"/>
    <n v="261689.7598"/>
    <n v="70912.434899999993"/>
    <n v="3.1926000000000003E-2"/>
    <n v="0"/>
    <n v="190777.32490000001"/>
    <n v="0"/>
    <n v="2621.8908999999999"/>
    <n v="0"/>
    <n v="11496.7904"/>
    <n v="8.4036500000000004E-3"/>
    <s v="Taiwan"/>
    <x v="1"/>
  </r>
  <r>
    <x v="2"/>
    <s v="2308 TT EQUITY"/>
    <s v="DELTA ELECTRONICS INC"/>
    <s v="TW0002308004"/>
    <s v="TWD"/>
    <s v="Stock"/>
    <n v="-2153"/>
    <n v="2308"/>
    <s v="SHORT"/>
    <n v="-3078789.9987471001"/>
    <n v="1430"/>
    <n v="-98293.449500000002"/>
    <n v="1433.249521577"/>
    <n v="-3.1565E-3"/>
    <n v="-3085786.21995528"/>
    <n v="-98293.449500000002"/>
    <n v="-98516.810858291996"/>
    <n v="3.1926000000000003E-2"/>
    <n v="0"/>
    <n v="223.3613"/>
    <n v="0"/>
    <n v="0"/>
    <n v="0"/>
    <n v="0"/>
    <n v="-3.1565E-3"/>
    <s v="Taiwan"/>
    <x v="1"/>
  </r>
  <r>
    <x v="2"/>
    <s v="2330 TT EQUITY"/>
    <s v="TAIWAN SEMICONDUCTOR MANUFAC"/>
    <s v="TW0002330008"/>
    <s v="TWD"/>
    <s v="Stock"/>
    <n v="-1771"/>
    <n v="2330"/>
    <s v="SHORT"/>
    <n v="-3533145.00093967"/>
    <n v="1995"/>
    <n v="-112799.18730000001"/>
    <n v="1264.285002823"/>
    <n v="-3.6223200000000001E-3"/>
    <n v="-2239048.7399995299"/>
    <n v="-112799.18730000001"/>
    <n v="-71483.870073225"/>
    <n v="3.1926000000000003E-2"/>
    <n v="0"/>
    <n v="-41315.317199999998"/>
    <n v="0"/>
    <n v="-282.7054"/>
    <n v="0"/>
    <n v="0"/>
    <n v="-3.6223200000000001E-3"/>
    <s v="Taiwan"/>
    <x v="1"/>
  </r>
  <r>
    <x v="2"/>
    <s v="2330 TT EQUITY"/>
    <s v="TAIWAN SEMICONDUCTOR MANUFAC"/>
    <s v="TW0002330008"/>
    <s v="TWD"/>
    <s v="Stock"/>
    <n v="8673"/>
    <n v="2330"/>
    <s v="LONG"/>
    <n v="17302634.999686699"/>
    <n v="1995"/>
    <n v="552403.92500000005"/>
    <n v="988"/>
    <n v="1.7739350000000001E-2"/>
    <n v="8568924"/>
    <n v="552403.92500000005"/>
    <n v="273571.46762399998"/>
    <n v="3.1926000000000003E-2"/>
    <n v="0"/>
    <n v="278832.45740000001"/>
    <n v="0"/>
    <n v="4014.9796000000001"/>
    <n v="0"/>
    <n v="0"/>
    <n v="1.7739350000000001E-2"/>
    <s v="Taiwan"/>
    <x v="1"/>
  </r>
  <r>
    <x v="2"/>
    <s v="2330 TT EQUITY"/>
    <s v="TAIWAN SEMICONDUCTOR MANUFAC"/>
    <s v="TW0002330008"/>
    <s v="TWD"/>
    <s v="Stock"/>
    <n v="-981"/>
    <n v="2330"/>
    <s v="SHORT"/>
    <n v="-1957095.00093967"/>
    <n v="1995"/>
    <n v="-62482.214999999997"/>
    <n v="1473.203017307"/>
    <n v="-2.0064900000000001E-3"/>
    <n v="-1445212.1599781599"/>
    <n v="-62482.214999999997"/>
    <n v="-46139.843419463003"/>
    <n v="3.1926000000000003E-2"/>
    <n v="0"/>
    <n v="-16342.3716"/>
    <n v="0"/>
    <n v="-156.59729999999999"/>
    <n v="0"/>
    <n v="0"/>
    <n v="-2.0064900000000001E-3"/>
    <s v="Taiwan"/>
    <x v="1"/>
  </r>
  <r>
    <x v="2"/>
    <s v="2454 TT EQUITY"/>
    <s v="MEDIATEK INC"/>
    <s v="TW0002454006"/>
    <s v="TWD"/>
    <s v="Stock"/>
    <n v="2840"/>
    <n v="2454"/>
    <s v="LONG"/>
    <n v="5523800"/>
    <n v="1945"/>
    <n v="176352.8388"/>
    <n v="1815.828862673"/>
    <n v="5.6632200000000001E-3"/>
    <n v="5156953.9699913198"/>
    <n v="176352.8388"/>
    <n v="164640.91244594299"/>
    <n v="3.1926000000000003E-2"/>
    <n v="0"/>
    <n v="11711.9264"/>
    <n v="0"/>
    <n v="0"/>
    <n v="0"/>
    <n v="0"/>
    <n v="5.6632200000000001E-3"/>
    <s v="Taiwan"/>
    <x v="1"/>
  </r>
  <r>
    <x v="2"/>
    <s v="2884 TT EQUITY"/>
    <s v="E.SUN FINANCIAL HOLDING CO"/>
    <s v="TW0002884004"/>
    <s v="TWD"/>
    <s v="Stock"/>
    <n v="277919"/>
    <n v="2884"/>
    <s v="LONG"/>
    <n v="9754956.9003320206"/>
    <n v="35.1"/>
    <n v="311436.75400000002"/>
    <n v="28.470427976"/>
    <n v="1.000117E-2"/>
    <n v="7912472.8726619398"/>
    <n v="311436.75400000002"/>
    <n v="252613.60893260501"/>
    <n v="3.1926000000000003E-2"/>
    <n v="0"/>
    <n v="58823.145100000002"/>
    <n v="0"/>
    <n v="13357.4751"/>
    <n v="0"/>
    <n v="978.48339999999996"/>
    <n v="1.000117E-2"/>
    <s v="Taiwan"/>
    <x v="4"/>
  </r>
  <r>
    <x v="2"/>
    <s v="2884 TT EQUITY"/>
    <s v="E.SUN FINANCIAL HOLDING CO"/>
    <s v="TW0002884004"/>
    <s v="TWD"/>
    <s v="Stock"/>
    <n v="-127000"/>
    <n v="2884"/>
    <s v="SHORT"/>
    <n v="-4457700"/>
    <n v="35.1"/>
    <n v="-142316.53020000001"/>
    <n v="33.094899763000001"/>
    <n v="-4.5702099999999999E-3"/>
    <n v="-4203052.269901"/>
    <n v="-142316.53020000001"/>
    <n v="-134186.64676885901"/>
    <n v="3.1926000000000003E-2"/>
    <n v="0"/>
    <n v="-8129.8833999999997"/>
    <n v="0"/>
    <n v="0"/>
    <n v="0"/>
    <n v="0"/>
    <n v="-4.5702099999999999E-3"/>
    <s v="Taiwan"/>
    <x v="4"/>
  </r>
  <r>
    <x v="2"/>
    <s v="2912 TT EQUITY"/>
    <s v="PRESIDENT CHAIN STORE CORP"/>
    <s v="TW0002912003"/>
    <s v="TWD"/>
    <s v="Stock"/>
    <n v="12174"/>
    <n v="2912"/>
    <s v="LONG"/>
    <n v="2714802.0015034801"/>
    <n v="223"/>
    <n v="86672.768700000001"/>
    <n v="259.06287796200002"/>
    <n v="2.7833200000000002E-3"/>
    <n v="3153831.47630938"/>
    <n v="86672.768700000001"/>
    <n v="100689.223712654"/>
    <n v="3.1926000000000003E-2"/>
    <n v="0"/>
    <n v="-14016.455099999999"/>
    <n v="0"/>
    <n v="3498.0041000000001"/>
    <n v="0"/>
    <n v="-2061.7658000000001"/>
    <n v="2.7833200000000002E-3"/>
    <s v="Taiwan"/>
    <x v="8"/>
  </r>
  <r>
    <x v="2"/>
    <s v="2912 TT EQUITY"/>
    <s v="PRESIDENT CHAIN STORE CORP"/>
    <s v="TW0002912003"/>
    <s v="TWD"/>
    <s v="Stock"/>
    <n v="9000"/>
    <n v="2912"/>
    <s v="LONG"/>
    <n v="2007000"/>
    <n v="223"/>
    <n v="64075.482000000004"/>
    <n v="221.776566667"/>
    <n v="2.0576599999999998E-3"/>
    <n v="1995989.1000030001"/>
    <n v="64075.482000000004"/>
    <n v="63723.948006696002"/>
    <n v="3.1926000000000003E-2"/>
    <n v="0"/>
    <n v="351.53399999999999"/>
    <n v="0"/>
    <n v="0"/>
    <n v="0"/>
    <n v="0"/>
    <n v="2.0576599999999998E-3"/>
    <s v="Taiwan"/>
    <x v="8"/>
  </r>
  <r>
    <x v="2"/>
    <s v="ABBV US EQUITY"/>
    <s v="ABBVIE INC"/>
    <s v="US00287Y1091"/>
    <s v="USD"/>
    <s v="Stock"/>
    <n v="-798"/>
    <s v="ABBV"/>
    <s v="SHORT"/>
    <n v="-185199.84"/>
    <n v="232.08"/>
    <n v="-185199.84"/>
    <n v="224.74324561399999"/>
    <n v="-5.9473199999999999E-3"/>
    <n v="-179345.10999997199"/>
    <n v="-185199.84"/>
    <n v="-179345.10999997199"/>
    <n v="1"/>
    <n v="0"/>
    <n v="-5854.73"/>
    <n v="0"/>
    <n v="-832.13"/>
    <n v="0"/>
    <n v="0"/>
    <n v="-5.9473199999999999E-3"/>
    <s v="United States"/>
    <x v="9"/>
  </r>
  <r>
    <x v="2"/>
    <s v="ABBV US EQUITY"/>
    <s v="ABBVIE INC"/>
    <s v="US00287Y1091"/>
    <s v="USD"/>
    <s v="Stock"/>
    <n v="1633"/>
    <s v="ABBV"/>
    <s v="LONG"/>
    <n v="378986.64"/>
    <n v="232.08"/>
    <n v="378986.64"/>
    <n v="198.97790687899999"/>
    <n v="1.21704E-2"/>
    <n v="324930.92193340702"/>
    <n v="378986.64"/>
    <n v="324930.92193340702"/>
    <n v="1"/>
    <n v="0"/>
    <n v="54055.718099999998"/>
    <n v="0"/>
    <n v="7636.85"/>
    <n v="0"/>
    <n v="-3679.5481"/>
    <n v="1.21704E-2"/>
    <s v="United States"/>
    <x v="9"/>
  </r>
  <r>
    <x v="2"/>
    <s v="ABBV US EQUITY"/>
    <s v="ABBVIE INC"/>
    <s v="US00287Y1091"/>
    <s v="USD"/>
    <s v="Stock"/>
    <n v="-66"/>
    <s v="ABBV"/>
    <s v="SHORT"/>
    <n v="-15317.28"/>
    <n v="232.08"/>
    <n v="-15317.28"/>
    <n v="220.33166666700001"/>
    <n v="-4.9187999999999999E-4"/>
    <n v="-14541.890000022"/>
    <n v="-15317.28"/>
    <n v="-14541.890000022"/>
    <n v="1"/>
    <n v="0"/>
    <n v="-775.39"/>
    <n v="0"/>
    <n v="-222.42"/>
    <n v="0"/>
    <n v="0"/>
    <n v="-4.9187999999999999E-4"/>
    <s v="United States"/>
    <x v="9"/>
  </r>
  <r>
    <x v="2"/>
    <s v="ABT US EQUITY"/>
    <s v="ABBOTT LABORATORIES"/>
    <s v="US0028241000"/>
    <s v="USD"/>
    <s v="Stock"/>
    <n v="801"/>
    <s v="ABT"/>
    <s v="LONG"/>
    <n v="93196.35"/>
    <n v="116.35"/>
    <n v="93196.35"/>
    <n v="109.905205993"/>
    <n v="2.9928200000000002E-3"/>
    <n v="88034.070000392996"/>
    <n v="93196.35"/>
    <n v="88034.070000392996"/>
    <n v="1"/>
    <n v="0"/>
    <n v="5162.28"/>
    <n v="0"/>
    <n v="0"/>
    <n v="0"/>
    <n v="0"/>
    <n v="2.9928200000000002E-3"/>
    <s v="United States"/>
    <x v="9"/>
  </r>
  <r>
    <x v="2"/>
    <s v="ABT US EQUITY"/>
    <s v="ABBOTT LABORATORIES"/>
    <s v="US0028241000"/>
    <s v="USD"/>
    <s v="Stock"/>
    <n v="1342"/>
    <s v="ABT"/>
    <s v="LONG"/>
    <n v="156141.70000000001"/>
    <n v="116.35"/>
    <n v="156141.70000000001"/>
    <n v="132.10350223500001"/>
    <n v="5.01418E-3"/>
    <n v="177282.89999937001"/>
    <n v="156141.70000000001"/>
    <n v="177282.89999937001"/>
    <n v="1"/>
    <n v="0"/>
    <n v="-21141.200000000001"/>
    <n v="0"/>
    <n v="1637.24"/>
    <n v="0"/>
    <n v="0"/>
    <n v="5.01418E-3"/>
    <s v="United States"/>
    <x v="9"/>
  </r>
  <r>
    <x v="2"/>
    <s v="ACM US EQUITY"/>
    <s v="AECOM"/>
    <s v="US00766T1007"/>
    <s v="USD"/>
    <s v="Stock"/>
    <n v="-725"/>
    <s v="ACM"/>
    <s v="SHORT"/>
    <n v="-71035.5"/>
    <n v="97.98"/>
    <n v="-71035.5"/>
    <n v="96.974206897000002"/>
    <n v="-2.28116E-3"/>
    <n v="-70306.300000325005"/>
    <n v="-71035.5"/>
    <n v="-70306.300000325005"/>
    <n v="1"/>
    <n v="0"/>
    <n v="-729.2"/>
    <n v="0"/>
    <n v="-224.75"/>
    <n v="0"/>
    <n v="0"/>
    <n v="-2.28116E-3"/>
    <s v="United States"/>
    <x v="7"/>
  </r>
  <r>
    <x v="2"/>
    <s v="ACM US EQUITY"/>
    <s v="AECOM"/>
    <s v="US00766T1007"/>
    <s v="USD"/>
    <s v="Stock"/>
    <n v="725"/>
    <s v="ACM"/>
    <s v="LONG"/>
    <n v="71035.5"/>
    <n v="97.98"/>
    <n v="71035.5"/>
    <n v="115.24910060000001"/>
    <n v="2.28116E-3"/>
    <n v="83555.597934999998"/>
    <n v="71035.5"/>
    <n v="83555.597934999998"/>
    <n v="1"/>
    <n v="0"/>
    <n v="-12520.097900000001"/>
    <n v="0"/>
    <n v="413.25"/>
    <n v="0"/>
    <n v="6859.4579000000003"/>
    <n v="2.28116E-3"/>
    <s v="United States"/>
    <x v="7"/>
  </r>
  <r>
    <x v="2"/>
    <s v="ADI US EQUITY"/>
    <s v="ANALOG DEVICES INC"/>
    <s v="US0326541051"/>
    <s v="USD"/>
    <s v="Stock"/>
    <n v="983"/>
    <s v="ADI"/>
    <s v="LONG"/>
    <n v="349741.57"/>
    <n v="355.79"/>
    <n v="349741.57"/>
    <n v="207.60822635400001"/>
    <n v="1.123126E-2"/>
    <n v="204078.88650598199"/>
    <n v="349741.57"/>
    <n v="204078.88650598199"/>
    <n v="1"/>
    <n v="0"/>
    <n v="145662.68350000001"/>
    <n v="0"/>
    <n v="973.17"/>
    <n v="0"/>
    <n v="-1640.9034999999999"/>
    <n v="1.123126E-2"/>
    <s v="United States"/>
    <x v="1"/>
  </r>
  <r>
    <x v="2"/>
    <s v="ADI US EQUITY"/>
    <s v="ANALOG DEVICES INC"/>
    <s v="US0326541051"/>
    <s v="USD"/>
    <s v="Stock"/>
    <n v="-155"/>
    <s v="ADI"/>
    <s v="SHORT"/>
    <n v="-55147.45"/>
    <n v="355.79"/>
    <n v="-55147.45"/>
    <n v="321.56696774199997"/>
    <n v="-1.7709500000000001E-3"/>
    <n v="-49842.880000010002"/>
    <n v="-55147.45"/>
    <n v="-49842.880000010002"/>
    <n v="1"/>
    <n v="0"/>
    <n v="-5304.57"/>
    <n v="0"/>
    <n v="0"/>
    <n v="0"/>
    <n v="0"/>
    <n v="-1.7709500000000001E-3"/>
    <s v="United States"/>
    <x v="1"/>
  </r>
  <r>
    <x v="2"/>
    <s v="ADSK US EQUITY"/>
    <s v="AUTODESK INC"/>
    <s v="US0527691069"/>
    <s v="USD"/>
    <s v="Stock"/>
    <n v="-96"/>
    <s v="ADSK"/>
    <s v="SHORT"/>
    <n v="-23603.52"/>
    <n v="245.87"/>
    <n v="-23603.52"/>
    <n v="320.15895833299999"/>
    <n v="-7.5798E-4"/>
    <n v="-30735.259999967999"/>
    <n v="-23603.52"/>
    <n v="-30735.259999967999"/>
    <n v="1"/>
    <n v="0"/>
    <n v="7131.74"/>
    <n v="0"/>
    <n v="0"/>
    <n v="0"/>
    <n v="0"/>
    <n v="-7.5798E-4"/>
    <s v="United States"/>
    <x v="1"/>
  </r>
  <r>
    <x v="2"/>
    <s v="ADSK US EQUITY"/>
    <s v="AUTODESK INC"/>
    <s v="US0527691069"/>
    <s v="USD"/>
    <s v="Stock"/>
    <n v="730"/>
    <s v="ADSK"/>
    <s v="LONG"/>
    <n v="179485.1"/>
    <n v="245.87"/>
    <n v="179485.1"/>
    <n v="257.82322336300001"/>
    <n v="5.7638100000000003E-3"/>
    <n v="188210.95305499001"/>
    <n v="179485.1"/>
    <n v="188210.95305499001"/>
    <n v="1"/>
    <n v="0"/>
    <n v="-8725.8531000000003"/>
    <n v="0"/>
    <n v="0"/>
    <n v="0"/>
    <n v="6614.8831"/>
    <n v="5.7638100000000003E-3"/>
    <s v="United States"/>
    <x v="1"/>
  </r>
  <r>
    <x v="2"/>
    <s v="ADSK US EQUITY"/>
    <s v="AUTODESK INC"/>
    <s v="US0527691069"/>
    <s v="USD"/>
    <s v="Stock"/>
    <n v="-634"/>
    <s v="ADSK"/>
    <s v="SHORT"/>
    <n v="-155881.57999999999"/>
    <n v="245.87"/>
    <n v="-155881.57999999999"/>
    <n v="239.500899054"/>
    <n v="-5.0058300000000002E-3"/>
    <n v="-151843.57000023601"/>
    <n v="-155881.57999999999"/>
    <n v="-151843.57000023601"/>
    <n v="1"/>
    <n v="0"/>
    <n v="-4038.01"/>
    <n v="0"/>
    <n v="0"/>
    <n v="0"/>
    <n v="0"/>
    <n v="-5.0058300000000002E-3"/>
    <s v="United States"/>
    <x v="1"/>
  </r>
  <r>
    <x v="2"/>
    <s v="AKAM US EQUITY"/>
    <s v="AKAMAI TECHNOLOGIES INC"/>
    <s v="US00971T1016"/>
    <s v="USD"/>
    <s v="Stock"/>
    <n v="2111"/>
    <s v="AKAM"/>
    <s v="LONG"/>
    <n v="207701.29"/>
    <n v="98.39"/>
    <n v="207701.29"/>
    <n v="78.362222833999994"/>
    <n v="6.6699100000000002E-3"/>
    <n v="165422.65240257399"/>
    <n v="207701.29"/>
    <n v="165422.65240257399"/>
    <n v="1"/>
    <n v="0"/>
    <n v="42278.637600000002"/>
    <n v="0"/>
    <n v="0"/>
    <n v="0"/>
    <n v="763.76239999999996"/>
    <n v="6.6699100000000002E-3"/>
    <s v="United States"/>
    <x v="1"/>
  </r>
  <r>
    <x v="2"/>
    <s v="AKAM US EQUITY"/>
    <s v="AKAMAI TECHNOLOGIES INC"/>
    <s v="US00971T1016"/>
    <s v="USD"/>
    <s v="Stock"/>
    <n v="-2111"/>
    <s v="AKAM"/>
    <s v="SHORT"/>
    <n v="-207701.29"/>
    <n v="98.39"/>
    <n v="-207701.29"/>
    <n v="88.244699194999995"/>
    <n v="-6.6699100000000002E-3"/>
    <n v="-186284.560000645"/>
    <n v="-207701.29"/>
    <n v="-186284.560000645"/>
    <n v="1"/>
    <n v="0"/>
    <n v="-21416.73"/>
    <n v="0"/>
    <n v="0"/>
    <n v="0"/>
    <n v="0"/>
    <n v="-6.6699100000000002E-3"/>
    <s v="United States"/>
    <x v="1"/>
  </r>
  <r>
    <x v="2"/>
    <s v="ALNY US EQUITY"/>
    <s v="ALNYLAM PHARMACEUTICALS INC"/>
    <s v="US02043Q1076"/>
    <s v="USD"/>
    <s v="Stock"/>
    <n v="513"/>
    <s v="ALNY"/>
    <s v="LONG"/>
    <n v="170787.96"/>
    <n v="332.92"/>
    <n v="170787.96"/>
    <n v="391.64130604299999"/>
    <n v="5.4845199999999997E-3"/>
    <n v="200911.99000005901"/>
    <n v="170787.96"/>
    <n v="200911.99000005901"/>
    <n v="1"/>
    <n v="0"/>
    <n v="-30124.03"/>
    <n v="0"/>
    <n v="0"/>
    <n v="0"/>
    <n v="0"/>
    <n v="5.4845199999999997E-3"/>
    <s v="United States"/>
    <x v="9"/>
  </r>
  <r>
    <x v="2"/>
    <s v="AMD UW EQUITY"/>
    <s v="ADVANCED MICRO DEVICES"/>
    <s v="US0079031078"/>
    <s v="USD"/>
    <s v="Stock"/>
    <n v="2239"/>
    <s v="AMD"/>
    <s v="LONG"/>
    <n v="448270.19"/>
    <n v="200.21"/>
    <n v="448270.19"/>
    <n v="105.217358877"/>
    <n v="1.439531E-2"/>
    <n v="235581.66652560301"/>
    <n v="448270.19"/>
    <n v="235581.66652560301"/>
    <n v="1"/>
    <n v="0"/>
    <n v="212688.52350000001"/>
    <n v="0"/>
    <n v="0"/>
    <n v="0"/>
    <n v="33797.516499999998"/>
    <n v="1.439531E-2"/>
    <s v="United States"/>
    <x v="1"/>
  </r>
  <r>
    <x v="2"/>
    <s v="AMD UW EQUITY"/>
    <s v="ADVANCED MICRO DEVICES"/>
    <s v="US0079031078"/>
    <s v="USD"/>
    <s v="Stock"/>
    <n v="-547"/>
    <s v="AMD"/>
    <s v="SHORT"/>
    <n v="-109514.87"/>
    <n v="200.21"/>
    <n v="-109514.87"/>
    <n v="235.60140767799999"/>
    <n v="-3.5168500000000002E-3"/>
    <n v="-128873.96999986601"/>
    <n v="-109514.87"/>
    <n v="-128873.96999986601"/>
    <n v="1"/>
    <n v="0"/>
    <n v="19359.099999999999"/>
    <n v="0"/>
    <n v="0"/>
    <n v="0"/>
    <n v="0"/>
    <n v="-3.5168500000000002E-3"/>
    <s v="United States"/>
    <x v="1"/>
  </r>
  <r>
    <x v="2"/>
    <s v="APTV US EQUITY"/>
    <s v="APTIV PLC"/>
    <s v="JE00BTDN8H13"/>
    <s v="USD"/>
    <s v="Stock"/>
    <n v="2074"/>
    <s v="APTV"/>
    <s v="LONG"/>
    <n v="152521.96"/>
    <n v="73.540000000000006"/>
    <n v="152521.96"/>
    <n v="81.779802313999994"/>
    <n v="4.8979399999999999E-3"/>
    <n v="169611.30999923599"/>
    <n v="152521.96"/>
    <n v="169611.30999923599"/>
    <n v="1"/>
    <n v="0"/>
    <n v="-17089.349999999999"/>
    <n v="0"/>
    <n v="0"/>
    <n v="0"/>
    <n v="0"/>
    <n v="4.8979399999999999E-3"/>
    <s v="United States"/>
    <x v="5"/>
  </r>
  <r>
    <x v="2"/>
    <s v="AVB US EQUITY"/>
    <s v="AVALONBAY COMMUNITIES INC"/>
    <s v="US0534841012"/>
    <s v="USD"/>
    <s v="Stock"/>
    <n v="916"/>
    <s v="AVB"/>
    <s v="LONG"/>
    <n v="162342.68"/>
    <n v="177.23"/>
    <n v="162342.68"/>
    <n v="208.18203007700001"/>
    <n v="5.2133099999999996E-3"/>
    <n v="190694.73955053199"/>
    <n v="162342.68"/>
    <n v="190694.73955053199"/>
    <n v="1"/>
    <n v="0"/>
    <n v="-28352.059600000001"/>
    <n v="0"/>
    <n v="3944.5"/>
    <n v="0"/>
    <n v="-375.67039999999997"/>
    <n v="5.2133099999999996E-3"/>
    <s v="United States"/>
    <x v="3"/>
  </r>
  <r>
    <x v="2"/>
    <s v="AVGO US EQUITY"/>
    <s v="BROADCOM INC"/>
    <s v="US11135F1012"/>
    <s v="USD"/>
    <s v="Stock"/>
    <n v="-470"/>
    <s v="AVGO"/>
    <s v="SHORT"/>
    <n v="-150188.5"/>
    <n v="319.55"/>
    <n v="-150188.5"/>
    <n v="347.20519148900001"/>
    <n v="-4.82301E-3"/>
    <n v="-163186.43999983001"/>
    <n v="-150188.5"/>
    <n v="-163186.43999983001"/>
    <n v="1"/>
    <n v="0"/>
    <n v="12997.94"/>
    <n v="0"/>
    <n v="-582.79999999999995"/>
    <n v="0"/>
    <n v="0"/>
    <n v="-4.82301E-3"/>
    <s v="United States"/>
    <x v="1"/>
  </r>
  <r>
    <x v="2"/>
    <s v="AVGO US EQUITY"/>
    <s v="BROADCOM INC"/>
    <s v="US11135F1012"/>
    <s v="USD"/>
    <s v="Stock"/>
    <n v="2346"/>
    <s v="AVGO"/>
    <s v="LONG"/>
    <n v="749664.3"/>
    <n v="319.55"/>
    <n v="749664.3"/>
    <n v="205.119054159"/>
    <n v="2.4073979999999998E-2"/>
    <n v="481209.30105701397"/>
    <n v="749664.3"/>
    <n v="481209.30105701397"/>
    <n v="1"/>
    <n v="0"/>
    <n v="268454.99890000001"/>
    <n v="0"/>
    <n v="2909.04"/>
    <n v="0"/>
    <n v="19322.331099999999"/>
    <n v="2.4073979999999998E-2"/>
    <s v="United States"/>
    <x v="1"/>
  </r>
  <r>
    <x v="2"/>
    <s v="AVGO US EQUITY"/>
    <s v="BROADCOM INC"/>
    <s v="US11135F1012"/>
    <s v="USD"/>
    <s v="Stock"/>
    <n v="163"/>
    <s v="AVGO"/>
    <s v="LONG"/>
    <n v="52086.65"/>
    <n v="319.55"/>
    <n v="52086.65"/>
    <n v="331.489316239"/>
    <n v="1.6726600000000001E-3"/>
    <n v="54032.758546956997"/>
    <n v="52086.65"/>
    <n v="54032.758546956997"/>
    <n v="1"/>
    <n v="0"/>
    <n v="-1946.1085"/>
    <n v="0"/>
    <n v="304.2"/>
    <n v="0"/>
    <n v="505.92849999999999"/>
    <n v="1.6726600000000001E-3"/>
    <s v="United States"/>
    <x v="1"/>
  </r>
  <r>
    <x v="2"/>
    <s v="BAP US EQUITY"/>
    <s v="CREDICORP LTD"/>
    <s v="BMG2519Y1084"/>
    <s v="USD"/>
    <s v="Stock"/>
    <n v="-460"/>
    <s v="BAP"/>
    <s v="SHORT"/>
    <n v="-159334.79999999999"/>
    <n v="346.38"/>
    <n v="-159334.79999999999"/>
    <n v="296.69665217400001"/>
    <n v="-5.1167199999999999E-3"/>
    <n v="-136480.46000004001"/>
    <n v="-159334.79999999999"/>
    <n v="-136480.46000004001"/>
    <n v="1"/>
    <n v="0"/>
    <n v="-22854.34"/>
    <n v="0"/>
    <n v="0"/>
    <n v="0"/>
    <n v="0"/>
    <n v="-5.1167199999999999E-3"/>
    <s v="Peru"/>
    <x v="4"/>
  </r>
  <r>
    <x v="2"/>
    <s v="BAP US EQUITY"/>
    <s v="CREDICORP LTD"/>
    <s v="BMG2519Y1084"/>
    <s v="USD"/>
    <s v="Stock"/>
    <n v="969"/>
    <s v="BAP"/>
    <s v="LONG"/>
    <n v="335642.22"/>
    <n v="346.38"/>
    <n v="335642.22"/>
    <n v="194.05124403400001"/>
    <n v="1.077848E-2"/>
    <n v="188035.655468946"/>
    <n v="335642.22"/>
    <n v="188035.655468946"/>
    <n v="1"/>
    <n v="0"/>
    <n v="147606.56450000001"/>
    <n v="0"/>
    <n v="0"/>
    <n v="0"/>
    <n v="37999.0455"/>
    <n v="1.077848E-2"/>
    <s v="Peru"/>
    <x v="4"/>
  </r>
  <r>
    <x v="2"/>
    <s v="BAP US EQUITY"/>
    <s v="CREDICORP LTD"/>
    <s v="BMG2519Y1084"/>
    <s v="USD"/>
    <s v="Stock"/>
    <n v="-46"/>
    <s v="BAP"/>
    <s v="SHORT"/>
    <n v="-15933.48"/>
    <n v="346.38"/>
    <n v="-15933.48"/>
    <n v="277.42369565199999"/>
    <n v="-5.1166999999999999E-4"/>
    <n v="-12761.489999992"/>
    <n v="-15933.48"/>
    <n v="-12761.489999992"/>
    <n v="1"/>
    <n v="0"/>
    <n v="-3171.99"/>
    <n v="0"/>
    <n v="0"/>
    <n v="0"/>
    <n v="0"/>
    <n v="-5.1166999999999999E-4"/>
    <s v="Peru"/>
    <x v="4"/>
  </r>
  <r>
    <x v="2"/>
    <s v="BG US EQUITY"/>
    <s v="BUNGE GLOBAL SA"/>
    <s v="CH1300646267"/>
    <s v="USD"/>
    <s v="Stock"/>
    <n v="2782"/>
    <s v="BG"/>
    <s v="LONG"/>
    <n v="335648.3"/>
    <n v="120.65"/>
    <n v="335648.3"/>
    <n v="80.000459512999996"/>
    <n v="1.0778680000000001E-2"/>
    <n v="222561.27836516601"/>
    <n v="335648.3"/>
    <n v="222561.27836516601"/>
    <n v="1"/>
    <n v="0"/>
    <n v="113087.02159999999"/>
    <n v="0"/>
    <n v="5336.8"/>
    <n v="0"/>
    <n v="208.6584"/>
    <n v="1.0778680000000001E-2"/>
    <s v="United States"/>
    <x v="8"/>
  </r>
  <r>
    <x v="2"/>
    <s v="BG US EQUITY"/>
    <s v="BUNGE GLOBAL SA"/>
    <s v="CH1300646267"/>
    <s v="USD"/>
    <s v="Stock"/>
    <n v="-1344"/>
    <s v="BG"/>
    <s v="SHORT"/>
    <n v="-162153.60000000001"/>
    <n v="120.65"/>
    <n v="-162153.60000000001"/>
    <n v="99.103653273999996"/>
    <n v="-5.2072400000000001E-3"/>
    <n v="-133195.31000025599"/>
    <n v="-162153.60000000001"/>
    <n v="-133195.31000025599"/>
    <n v="1"/>
    <n v="0"/>
    <n v="-28958.29"/>
    <n v="0"/>
    <n v="-940.8"/>
    <n v="0"/>
    <n v="0"/>
    <n v="-5.2072400000000001E-3"/>
    <s v="United States"/>
    <x v="8"/>
  </r>
  <r>
    <x v="2"/>
    <s v="BR US EQUITY"/>
    <s v="BROADRIDGE FINANCIAL SOLUTIO"/>
    <s v="US11133T1034"/>
    <s v="USD"/>
    <s v="Stock"/>
    <n v="685"/>
    <s v="BR"/>
    <s v="LONG"/>
    <n v="127320.95"/>
    <n v="185.87"/>
    <n v="127320.95"/>
    <n v="227.08505147100001"/>
    <n v="4.08866E-3"/>
    <n v="155553.260257635"/>
    <n v="127320.95"/>
    <n v="155553.260257635"/>
    <n v="1"/>
    <n v="0"/>
    <n v="-28232.310300000001"/>
    <n v="0"/>
    <n v="1851.44"/>
    <n v="0"/>
    <n v="4493.1302999999998"/>
    <n v="4.08866E-3"/>
    <s v="United States"/>
    <x v="7"/>
  </r>
  <r>
    <x v="2"/>
    <s v="BSX US EQUITY"/>
    <s v="BOSTON SCIENTIFIC CORP"/>
    <s v="US1011371077"/>
    <s v="USD"/>
    <s v="Stock"/>
    <n v="2675"/>
    <s v="BSX"/>
    <s v="LONG"/>
    <n v="205573.75"/>
    <n v="76.849999999999994"/>
    <n v="205573.75"/>
    <n v="104.66930181799999"/>
    <n v="6.6015900000000001E-3"/>
    <n v="279990.38236315001"/>
    <n v="205573.75"/>
    <n v="279990.38236315001"/>
    <n v="1"/>
    <n v="0"/>
    <n v="-74416.632400000002"/>
    <n v="0"/>
    <n v="0"/>
    <n v="0"/>
    <n v="114.2424"/>
    <n v="6.6015900000000001E-3"/>
    <s v="United States"/>
    <x v="9"/>
  </r>
  <r>
    <x v="2"/>
    <s v="BSX US EQUITY"/>
    <s v="BOSTON SCIENTIFIC CORP"/>
    <s v="US1011371077"/>
    <s v="USD"/>
    <s v="Stock"/>
    <n v="-2675"/>
    <s v="BSX"/>
    <s v="SHORT"/>
    <n v="-205573.75"/>
    <n v="76.849999999999994"/>
    <n v="-205573.75"/>
    <n v="75.9756"/>
    <n v="-6.6015900000000001E-3"/>
    <n v="-203234.73"/>
    <n v="-205573.75"/>
    <n v="-203234.73"/>
    <n v="1"/>
    <n v="0"/>
    <n v="-2339.02"/>
    <n v="0"/>
    <n v="0"/>
    <n v="0"/>
    <n v="0"/>
    <n v="-6.6015900000000001E-3"/>
    <s v="United States"/>
    <x v="9"/>
  </r>
  <r>
    <x v="2"/>
    <s v="BXP US EQUITY"/>
    <s v="BXP INC"/>
    <s v="US1011211018"/>
    <s v="USD"/>
    <s v="Stock"/>
    <n v="-263"/>
    <s v="BXP"/>
    <s v="SHORT"/>
    <n v="-15143.54"/>
    <n v="57.58"/>
    <n v="-15143.54"/>
    <n v="77.862889734000007"/>
    <n v="-4.863E-4"/>
    <n v="-20477.940000041999"/>
    <n v="-15143.54"/>
    <n v="-20477.940000041999"/>
    <n v="1"/>
    <n v="0"/>
    <n v="5334.4"/>
    <n v="0"/>
    <n v="-368.2"/>
    <n v="0"/>
    <n v="0"/>
    <n v="-4.863E-4"/>
    <s v="United States"/>
    <x v="3"/>
  </r>
  <r>
    <x v="2"/>
    <s v="BXP US EQUITY"/>
    <s v="BXP INC"/>
    <s v="US1011211018"/>
    <s v="USD"/>
    <s v="Stock"/>
    <n v="2337"/>
    <s v="BXP"/>
    <s v="LONG"/>
    <n v="134564.46"/>
    <n v="57.58"/>
    <n v="134564.46"/>
    <n v="65.496983299999997"/>
    <n v="4.3212700000000003E-3"/>
    <n v="153066.4499721"/>
    <n v="134564.46"/>
    <n v="153066.4499721"/>
    <n v="1"/>
    <n v="0"/>
    <n v="-18501.990000000002"/>
    <n v="0"/>
    <n v="5390.56"/>
    <n v="0"/>
    <n v="1471.42"/>
    <n v="4.3212700000000003E-3"/>
    <s v="United States"/>
    <x v="3"/>
  </r>
  <r>
    <x v="2"/>
    <s v="CHD US EQUITY"/>
    <s v="CHURCH &amp; DWIGHT CO INC"/>
    <s v="US1713401024"/>
    <s v="USD"/>
    <s v="Stock"/>
    <n v="1822"/>
    <s v="CHD"/>
    <s v="LONG"/>
    <n v="191054.92"/>
    <n v="104.86"/>
    <n v="191054.92"/>
    <n v="96.680592755000006"/>
    <n v="6.1353500000000004E-3"/>
    <n v="176152.03999960999"/>
    <n v="191054.92"/>
    <n v="176152.03999960999"/>
    <n v="1"/>
    <n v="0"/>
    <n v="14902.88"/>
    <n v="0"/>
    <n v="1604.85"/>
    <n v="0"/>
    <n v="0"/>
    <n v="6.1353500000000004E-3"/>
    <s v="United States"/>
    <x v="8"/>
  </r>
  <r>
    <x v="2"/>
    <s v="CHKP US EQUITY"/>
    <s v="CHECK POINT SOFTWARE TECH"/>
    <s v="IL0010824113"/>
    <s v="USD"/>
    <s v="Stock"/>
    <n v="412"/>
    <s v="CHKP"/>
    <s v="LONG"/>
    <n v="62652.84"/>
    <n v="152.07"/>
    <n v="62652.84"/>
    <n v="216.05048784300001"/>
    <n v="2.0119700000000001E-3"/>
    <n v="89012.800991316006"/>
    <n v="62652.84"/>
    <n v="89012.800991316006"/>
    <n v="1"/>
    <n v="0"/>
    <n v="-26359.960999999999"/>
    <n v="0"/>
    <n v="0"/>
    <n v="0"/>
    <n v="-61.719000000000001"/>
    <n v="2.0119700000000001E-3"/>
    <s v="Israel"/>
    <x v="1"/>
  </r>
  <r>
    <x v="2"/>
    <s v="CHKP US EQUITY"/>
    <s v="CHECK POINT SOFTWARE TECH"/>
    <s v="IL0010824113"/>
    <s v="USD"/>
    <s v="Stock"/>
    <n v="-412"/>
    <s v="CHKP"/>
    <s v="SHORT"/>
    <n v="-62652.84"/>
    <n v="152.07"/>
    <n v="-62652.84"/>
    <n v="187.98009708699999"/>
    <n v="-2.0119700000000001E-3"/>
    <n v="-77447.799999844006"/>
    <n v="-62652.84"/>
    <n v="-77447.799999844006"/>
    <n v="1"/>
    <n v="0"/>
    <n v="14794.96"/>
    <n v="0"/>
    <n v="0"/>
    <n v="0"/>
    <n v="0"/>
    <n v="-2.0119700000000001E-3"/>
    <s v="Israel"/>
    <x v="1"/>
  </r>
  <r>
    <x v="2"/>
    <s v="CLX US EQUITY"/>
    <s v="CLOROX COMPANY"/>
    <s v="US1890541097"/>
    <s v="USD"/>
    <s v="Stock"/>
    <n v="1389"/>
    <s v="CLX"/>
    <s v="LONG"/>
    <n v="176625.24"/>
    <n v="127.16"/>
    <n v="176625.24"/>
    <n v="142.18618256100001"/>
    <n v="5.6719700000000001E-3"/>
    <n v="197496.60757722901"/>
    <n v="176625.24"/>
    <n v="197496.60757722901"/>
    <n v="1"/>
    <n v="0"/>
    <n v="-20871.367600000001"/>
    <n v="0"/>
    <n v="5038.12"/>
    <n v="0"/>
    <n v="-2466.0724"/>
    <n v="5.6719700000000001E-3"/>
    <s v="United States"/>
    <x v="8"/>
  </r>
  <r>
    <x v="2"/>
    <s v="CMI US EQUITY"/>
    <s v="CUMMINS INC"/>
    <s v="US2310211063"/>
    <s v="USD"/>
    <s v="Stock"/>
    <n v="-34"/>
    <s v="CMI"/>
    <s v="SHORT"/>
    <n v="-19851.580000000002"/>
    <n v="583.87"/>
    <n v="-19851.580000000002"/>
    <n v="415.23205882399998"/>
    <n v="-6.3749E-4"/>
    <n v="-14117.890000015999"/>
    <n v="-19851.580000000002"/>
    <n v="-14117.890000015999"/>
    <n v="1"/>
    <n v="0"/>
    <n v="-5733.69"/>
    <n v="0"/>
    <n v="-136"/>
    <n v="0"/>
    <n v="0"/>
    <n v="-6.3749E-4"/>
    <s v="United States"/>
    <x v="7"/>
  </r>
  <r>
    <x v="2"/>
    <s v="CMI US EQUITY"/>
    <s v="CUMMINS INC"/>
    <s v="US2310211063"/>
    <s v="USD"/>
    <s v="Stock"/>
    <n v="910"/>
    <s v="CMI"/>
    <s v="LONG"/>
    <n v="531321.69999999995"/>
    <n v="583.87"/>
    <n v="531321.69999999995"/>
    <n v="350.97343224799999"/>
    <n v="1.7062339999999999E-2"/>
    <n v="319385.82334568002"/>
    <n v="531321.69999999995"/>
    <n v="319385.82334568002"/>
    <n v="1"/>
    <n v="0"/>
    <n v="211935.87669999999"/>
    <n v="0"/>
    <n v="4750"/>
    <n v="0"/>
    <n v="6038.7833000000001"/>
    <n v="1.7062339999999999E-2"/>
    <s v="United States"/>
    <x v="7"/>
  </r>
  <r>
    <x v="2"/>
    <s v="CMI US EQUITY"/>
    <s v="CUMMINS INC"/>
    <s v="US2310211063"/>
    <s v="USD"/>
    <s v="Stock"/>
    <n v="-522"/>
    <s v="CMI"/>
    <s v="SHORT"/>
    <n v="-304780.14"/>
    <n v="583.87"/>
    <n v="-304780.14"/>
    <n v="501.12164751"/>
    <n v="-9.7874099999999999E-3"/>
    <n v="-261585.50000022"/>
    <n v="-304780.14"/>
    <n v="-261585.50000022"/>
    <n v="1"/>
    <n v="0"/>
    <n v="-43194.64"/>
    <n v="0"/>
    <n v="-1268"/>
    <n v="0"/>
    <n v="0"/>
    <n v="-9.7874099999999999E-3"/>
    <s v="United States"/>
    <x v="7"/>
  </r>
  <r>
    <x v="2"/>
    <s v="CRM US EQUITY"/>
    <s v="SALESFORCE.COM INC"/>
    <s v="US79466L3024"/>
    <s v="USD"/>
    <s v="Stock"/>
    <n v="1418"/>
    <s v="CRM"/>
    <s v="LONG"/>
    <n v="276212.21999999997"/>
    <n v="194.79"/>
    <n v="276212.21999999997"/>
    <n v="277.62529099300002"/>
    <n v="8.8700099999999994E-3"/>
    <n v="393672.662628074"/>
    <n v="276212.21999999997"/>
    <n v="393672.662628074"/>
    <n v="1"/>
    <n v="0"/>
    <n v="-117460.44259999999"/>
    <n v="0"/>
    <n v="1766.34"/>
    <n v="0"/>
    <n v="-2840.9674"/>
    <n v="8.8700099999999994E-3"/>
    <s v="United States"/>
    <x v="1"/>
  </r>
  <r>
    <x v="2"/>
    <s v="CRM US EQUITY"/>
    <s v="SALESFORCE.COM INC"/>
    <s v="US79466L3024"/>
    <s v="USD"/>
    <s v="Stock"/>
    <n v="-275"/>
    <s v="CRM"/>
    <s v="SHORT"/>
    <n v="-53567.25"/>
    <n v="194.79"/>
    <n v="-53567.25"/>
    <n v="189.38690909100001"/>
    <n v="-1.72021E-3"/>
    <n v="-52081.400000025002"/>
    <n v="-53567.25"/>
    <n v="-52081.400000025002"/>
    <n v="1"/>
    <n v="0"/>
    <n v="-1485.85"/>
    <n v="0"/>
    <n v="0"/>
    <n v="0"/>
    <n v="0"/>
    <n v="-1.72021E-3"/>
    <s v="United States"/>
    <x v="1"/>
  </r>
  <r>
    <x v="2"/>
    <s v="CRWD US EQUITY"/>
    <s v="CROWDSTRIKE HOLDINGS INC - A"/>
    <s v="US22788C1053"/>
    <s v="USD"/>
    <s v="Stock"/>
    <n v="409"/>
    <s v="CRWD"/>
    <s v="LONG"/>
    <n v="152139.82"/>
    <n v="371.98"/>
    <n v="152139.82"/>
    <n v="475.43180929099998"/>
    <n v="4.8856699999999999E-3"/>
    <n v="194451.61000001899"/>
    <n v="152139.82"/>
    <n v="194451.61000001899"/>
    <n v="1"/>
    <n v="0"/>
    <n v="-42311.79"/>
    <n v="0"/>
    <n v="0"/>
    <n v="0"/>
    <n v="0"/>
    <n v="4.8856699999999999E-3"/>
    <s v="United States"/>
    <x v="1"/>
  </r>
  <r>
    <x v="2"/>
    <s v="CSCO US EQUITY"/>
    <s v="CISCO SYSTEMS INC"/>
    <s v="US17275R1023"/>
    <s v="USD"/>
    <s v="Stock"/>
    <n v="5572"/>
    <s v="CSCO"/>
    <s v="LONG"/>
    <n v="442751.12"/>
    <n v="79.459999999999994"/>
    <n v="442751.12"/>
    <n v="60.421717547999997"/>
    <n v="1.4218069999999999E-2"/>
    <n v="336669.81017745601"/>
    <n v="442751.12"/>
    <n v="336669.81017745601"/>
    <n v="1"/>
    <n v="0"/>
    <n v="106081.3098"/>
    <n v="0"/>
    <n v="7160.65"/>
    <n v="0"/>
    <n v="8143.0002000000004"/>
    <n v="1.4218069999999999E-2"/>
    <s v="United States"/>
    <x v="1"/>
  </r>
  <r>
    <x v="2"/>
    <s v="CSCO US EQUITY"/>
    <s v="CISCO SYSTEMS INC"/>
    <s v="US17275R1023"/>
    <s v="USD"/>
    <s v="Stock"/>
    <n v="-929"/>
    <s v="CSCO"/>
    <s v="SHORT"/>
    <n v="-73818.34"/>
    <n v="79.459999999999994"/>
    <n v="-73818.34"/>
    <n v="78.917814855000003"/>
    <n v="-2.37053E-3"/>
    <n v="-73314.650000295005"/>
    <n v="-73818.34"/>
    <n v="-73314.650000295005"/>
    <n v="1"/>
    <n v="0"/>
    <n v="-503.69"/>
    <n v="0"/>
    <n v="-149.65"/>
    <n v="0"/>
    <n v="0"/>
    <n v="-2.37053E-3"/>
    <s v="United States"/>
    <x v="1"/>
  </r>
  <r>
    <x v="2"/>
    <s v="CSL US EQUITY"/>
    <s v="CARLISLE COS INC"/>
    <s v="US1423391002"/>
    <s v="USD"/>
    <s v="Stock"/>
    <n v="406"/>
    <s v="CSL"/>
    <s v="LONG"/>
    <n v="160276.62"/>
    <n v="394.77"/>
    <n v="160276.62"/>
    <n v="407.70431034500001"/>
    <n v="5.1469699999999998E-3"/>
    <n v="165527.95000007001"/>
    <n v="160276.62"/>
    <n v="165527.95000007001"/>
    <n v="1"/>
    <n v="0"/>
    <n v="-5251.33"/>
    <n v="0"/>
    <n v="446.6"/>
    <n v="0"/>
    <n v="0"/>
    <n v="5.1469699999999998E-3"/>
    <s v="United States"/>
    <x v="7"/>
  </r>
  <r>
    <x v="2"/>
    <s v="DD US EQUITY"/>
    <s v="DUPONT DE NEMOURS INC"/>
    <s v="US26614N1028"/>
    <s v="USD"/>
    <s v="Stock"/>
    <n v="2327"/>
    <s v="DD"/>
    <s v="LONG"/>
    <n v="116443.08"/>
    <n v="50.04"/>
    <n v="116443.08"/>
    <n v="71.935964748999993"/>
    <n v="3.7393399999999999E-3"/>
    <n v="167394.98997092299"/>
    <n v="116443.08"/>
    <n v="167394.98997092299"/>
    <n v="1"/>
    <n v="0"/>
    <n v="-50951.91"/>
    <n v="0"/>
    <n v="954.07"/>
    <n v="0"/>
    <n v="-7370.27"/>
    <n v="3.7393399999999999E-3"/>
    <s v="United States"/>
    <x v="2"/>
  </r>
  <r>
    <x v="2"/>
    <s v="DD US EQUITY"/>
    <s v="DUPONT DE NEMOURS INC"/>
    <s v="US26614N1028"/>
    <s v="USD"/>
    <s v="Stock"/>
    <n v="1411"/>
    <s v="DD"/>
    <s v="LONG"/>
    <n v="70606.44"/>
    <n v="50.04"/>
    <n v="70606.44"/>
    <n v="39.458598840000001"/>
    <n v="2.2673900000000002E-3"/>
    <n v="55676.082963239998"/>
    <n v="70606.44"/>
    <n v="55676.082963239998"/>
    <n v="1"/>
    <n v="0"/>
    <n v="14930.357"/>
    <n v="0"/>
    <n v="0"/>
    <n v="0"/>
    <n v="5913.9129999999996"/>
    <n v="2.2673900000000002E-3"/>
    <s v="United States"/>
    <x v="2"/>
  </r>
  <r>
    <x v="2"/>
    <s v="DDOG US EQUITY"/>
    <s v="DATADOG INC - CLASS A"/>
    <s v="US23804L1035"/>
    <s v="USD"/>
    <s v="Stock"/>
    <n v="-85"/>
    <s v="DDOG"/>
    <s v="SHORT"/>
    <n v="-9516.6"/>
    <n v="111.96"/>
    <n v="-9516.6"/>
    <n v="134.35694117599999"/>
    <n v="-3.0561E-4"/>
    <n v="-11420.339999960001"/>
    <n v="-9516.6"/>
    <n v="-11420.339999960001"/>
    <n v="1"/>
    <n v="0"/>
    <n v="1903.74"/>
    <n v="0"/>
    <n v="0"/>
    <n v="0"/>
    <n v="0"/>
    <n v="-3.0561E-4"/>
    <s v="United States"/>
    <x v="1"/>
  </r>
  <r>
    <x v="2"/>
    <s v="DDOG US EQUITY"/>
    <s v="DATADOG INC - CLASS A"/>
    <s v="US23804L1035"/>
    <s v="USD"/>
    <s v="Stock"/>
    <n v="1404"/>
    <s v="DDOG"/>
    <s v="LONG"/>
    <n v="157191.84"/>
    <n v="111.96"/>
    <n v="157191.84"/>
    <n v="106.559140947"/>
    <n v="5.0479000000000001E-3"/>
    <n v="149609.033889588"/>
    <n v="157191.84"/>
    <n v="149609.033889588"/>
    <n v="1"/>
    <n v="0"/>
    <n v="7582.8060999999998"/>
    <n v="0"/>
    <n v="0"/>
    <n v="0"/>
    <n v="8811.1538999999993"/>
    <n v="5.0479000000000001E-3"/>
    <s v="United States"/>
    <x v="1"/>
  </r>
  <r>
    <x v="2"/>
    <s v="DDOG US EQUITY"/>
    <s v="DATADOG INC - CLASS A"/>
    <s v="US23804L1035"/>
    <s v="USD"/>
    <s v="Stock"/>
    <n v="-1319"/>
    <s v="DDOG"/>
    <s v="SHORT"/>
    <n v="-147675.24"/>
    <n v="111.96"/>
    <n v="-147675.24"/>
    <n v="137.65969673999999"/>
    <n v="-4.7422999999999996E-3"/>
    <n v="-181573.14000006"/>
    <n v="-147675.24"/>
    <n v="-181573.14000006"/>
    <n v="1"/>
    <n v="0"/>
    <n v="33897.9"/>
    <n v="0"/>
    <n v="0"/>
    <n v="0"/>
    <n v="0"/>
    <n v="-4.7422999999999996E-3"/>
    <s v="United States"/>
    <x v="1"/>
  </r>
  <r>
    <x v="2"/>
    <s v="DOC US EQUITY"/>
    <s v="HEALTHPEAK PROPERTIES INC"/>
    <s v="US42250P1030"/>
    <s v="USD"/>
    <s v="Stock"/>
    <n v="9253"/>
    <s v="DOC"/>
    <s v="LONG"/>
    <n v="163593.04"/>
    <n v="17.68"/>
    <n v="163593.04"/>
    <n v="17.508899816"/>
    <n v="5.2534699999999997E-3"/>
    <n v="162009.84999744801"/>
    <n v="163593.04"/>
    <n v="162009.84999744801"/>
    <n v="1"/>
    <n v="0"/>
    <n v="1583.19"/>
    <n v="0"/>
    <n v="5644.5"/>
    <n v="0"/>
    <n v="0"/>
    <n v="5.2534699999999997E-3"/>
    <s v="United States"/>
    <x v="3"/>
  </r>
  <r>
    <x v="2"/>
    <s v="DOC US EQUITY"/>
    <s v="HEALTHPEAK PROPERTIES INC"/>
    <s v="US42250P1030"/>
    <s v="USD"/>
    <s v="Stock"/>
    <n v="-9253"/>
    <s v="DOC"/>
    <s v="SHORT"/>
    <n v="-163593.04"/>
    <n v="17.68"/>
    <n v="-163593.04"/>
    <n v="16.767399762"/>
    <n v="-5.2534699999999997E-3"/>
    <n v="-155148.74999778601"/>
    <n v="-163593.04"/>
    <n v="-155148.74999778601"/>
    <n v="1"/>
    <n v="0"/>
    <n v="-8444.2900000000009"/>
    <n v="0"/>
    <n v="-940.75"/>
    <n v="0"/>
    <n v="0"/>
    <n v="-5.2534699999999997E-3"/>
    <s v="United States"/>
    <x v="3"/>
  </r>
  <r>
    <x v="2"/>
    <s v="DOV US EQUITY"/>
    <s v="DOVER CORP"/>
    <s v="US2600031080"/>
    <s v="USD"/>
    <s v="Stock"/>
    <n v="958"/>
    <s v="DOV"/>
    <s v="LONG"/>
    <n v="216029"/>
    <n v="225.5"/>
    <n v="216029"/>
    <n v="179.787426213"/>
    <n v="6.9373400000000002E-3"/>
    <n v="172236.354312054"/>
    <n v="216029"/>
    <n v="172236.354312054"/>
    <n v="1"/>
    <n v="0"/>
    <n v="43792.645700000001"/>
    <n v="0"/>
    <n v="996.32"/>
    <n v="0"/>
    <n v="-1054.0156999999999"/>
    <n v="6.9373400000000002E-3"/>
    <s v="United States"/>
    <x v="7"/>
  </r>
  <r>
    <x v="2"/>
    <s v="DOV US EQUITY"/>
    <s v="DOVER CORP"/>
    <s v="US2600031080"/>
    <s v="USD"/>
    <s v="Stock"/>
    <n v="-126"/>
    <s v="DOV"/>
    <s v="SHORT"/>
    <n v="-28413"/>
    <n v="225.5"/>
    <n v="-28413"/>
    <n v="223.36079365099999"/>
    <n v="-9.1242999999999999E-4"/>
    <n v="-28143.460000026"/>
    <n v="-28413"/>
    <n v="-28143.460000026"/>
    <n v="1"/>
    <n v="0"/>
    <n v="-269.54000000000002"/>
    <n v="0"/>
    <n v="-65.52"/>
    <n v="0"/>
    <n v="0"/>
    <n v="-9.1242999999999999E-4"/>
    <s v="United States"/>
    <x v="7"/>
  </r>
  <r>
    <x v="2"/>
    <s v="DT US EQUITY"/>
    <s v="DYNATRACE INC"/>
    <s v="US2681501092"/>
    <s v="USD"/>
    <s v="Stock"/>
    <n v="3701"/>
    <s v="DT"/>
    <s v="LONG"/>
    <n v="132939.92000000001"/>
    <n v="35.92"/>
    <n v="132939.92000000001"/>
    <n v="44.066201026999998"/>
    <n v="4.2690999999999996E-3"/>
    <n v="163089.010000927"/>
    <n v="132939.92000000001"/>
    <n v="163089.010000927"/>
    <n v="1"/>
    <n v="0"/>
    <n v="-30149.09"/>
    <n v="0"/>
    <n v="0"/>
    <n v="0"/>
    <n v="0"/>
    <n v="4.2690999999999996E-3"/>
    <s v="United States"/>
    <x v="1"/>
  </r>
  <r>
    <x v="2"/>
    <s v="ECL US EQUITY"/>
    <s v="ECOLAB INC"/>
    <s v="US2788651006"/>
    <s v="USD"/>
    <s v="Stock"/>
    <n v="776"/>
    <s v="ECL"/>
    <s v="LONG"/>
    <n v="239279.6"/>
    <n v="308.35000000000002"/>
    <n v="239279.6"/>
    <n v="253.82146693000001"/>
    <n v="7.6839899999999999E-3"/>
    <n v="196965.45833768"/>
    <n v="239279.6"/>
    <n v="196965.45833768"/>
    <n v="1"/>
    <n v="0"/>
    <n v="42314.1417"/>
    <n v="0"/>
    <n v="1507.03"/>
    <n v="0"/>
    <n v="-255.0617"/>
    <n v="7.6839899999999999E-3"/>
    <s v="United States"/>
    <x v="2"/>
  </r>
  <r>
    <x v="2"/>
    <s v="EIX US EQUITY"/>
    <s v="EDISON INTERNATIONAL"/>
    <s v="US2810201077"/>
    <s v="USD"/>
    <s v="Stock"/>
    <n v="3094"/>
    <s v="EIX"/>
    <s v="LONG"/>
    <n v="231245.56"/>
    <n v="74.739999999999995"/>
    <n v="231245.56"/>
    <n v="50.712699387000001"/>
    <n v="7.4259900000000004E-3"/>
    <n v="156905.09190337799"/>
    <n v="231245.56"/>
    <n v="156905.09190337799"/>
    <n v="1"/>
    <n v="0"/>
    <n v="74340.468099999998"/>
    <n v="0"/>
    <n v="5275.26"/>
    <n v="0"/>
    <n v="1228.4019000000001"/>
    <n v="7.4259900000000004E-3"/>
    <s v="United States"/>
    <x v="10"/>
  </r>
  <r>
    <x v="2"/>
    <s v="EIX US EQUITY"/>
    <s v="EDISON INTERNATIONAL"/>
    <s v="US2810201077"/>
    <s v="USD"/>
    <s v="Stock"/>
    <n v="-806"/>
    <s v="EIX"/>
    <s v="SHORT"/>
    <n v="-60240.44"/>
    <n v="74.739999999999995"/>
    <n v="-60240.44"/>
    <n v="74.811004963000002"/>
    <n v="-1.9345E-3"/>
    <n v="-60297.670000177997"/>
    <n v="-60240.44"/>
    <n v="-60297.670000177997"/>
    <n v="1"/>
    <n v="0"/>
    <n v="57.23"/>
    <n v="0"/>
    <n v="0"/>
    <n v="0"/>
    <n v="0"/>
    <n v="-1.9345E-3"/>
    <s v="United States"/>
    <x v="10"/>
  </r>
  <r>
    <x v="2"/>
    <s v="EQIX US EQUITY"/>
    <s v="EQUINIX INC"/>
    <s v="US29444U7000"/>
    <s v="USD"/>
    <s v="Stock"/>
    <n v="203"/>
    <s v="EQIX"/>
    <s v="LONG"/>
    <n v="197774.78"/>
    <n v="974.26"/>
    <n v="197774.78"/>
    <n v="745.674679803"/>
    <n v="6.3511399999999999E-3"/>
    <n v="151371.96000000901"/>
    <n v="197774.78"/>
    <n v="151371.96000000901"/>
    <n v="1"/>
    <n v="0"/>
    <n v="46402.82"/>
    <n v="0"/>
    <n v="1047.48"/>
    <n v="0"/>
    <n v="0"/>
    <n v="6.3511399999999999E-3"/>
    <s v="United States"/>
    <x v="3"/>
  </r>
  <r>
    <x v="2"/>
    <s v="ES US EQUITY"/>
    <s v="EVERSOURCE ENERGY"/>
    <s v="US30040W1080"/>
    <s v="USD"/>
    <s v="Stock"/>
    <n v="2585"/>
    <s v="ES"/>
    <s v="LONG"/>
    <n v="197002.85"/>
    <n v="76.209999999999994"/>
    <n v="197002.85"/>
    <n v="59.881326696999999"/>
    <n v="6.3263599999999996E-3"/>
    <n v="154793.22951174501"/>
    <n v="197002.85"/>
    <n v="154793.22951174501"/>
    <n v="1"/>
    <n v="0"/>
    <n v="42209.620499999997"/>
    <n v="0"/>
    <n v="3890.42"/>
    <n v="0"/>
    <n v="1445.9794999999999"/>
    <n v="6.3263599999999996E-3"/>
    <s v="United States"/>
    <x v="10"/>
  </r>
  <r>
    <x v="2"/>
    <s v="ES US EQUITY"/>
    <s v="EVERSOURCE ENERGY"/>
    <s v="US30040W1080"/>
    <s v="USD"/>
    <s v="Stock"/>
    <n v="-2585"/>
    <s v="ES"/>
    <s v="SHORT"/>
    <n v="-197002.85"/>
    <n v="76.209999999999994"/>
    <n v="-197002.85"/>
    <n v="67.213698258999997"/>
    <n v="-6.3263599999999996E-3"/>
    <n v="-173747.40999951499"/>
    <n v="-197002.85"/>
    <n v="-173747.40999951499"/>
    <n v="1"/>
    <n v="0"/>
    <n v="-23255.439999999999"/>
    <n v="0"/>
    <n v="0"/>
    <n v="0"/>
    <n v="0"/>
    <n v="-6.3263599999999996E-3"/>
    <s v="United States"/>
    <x v="10"/>
  </r>
  <r>
    <x v="2"/>
    <s v="FFIV US EQUITY"/>
    <s v="F5 INC"/>
    <s v="US3156161024"/>
    <s v="USD"/>
    <s v="Stock"/>
    <n v="537"/>
    <s v="FFIV"/>
    <s v="LONG"/>
    <n v="145720.32000000001"/>
    <n v="271.36"/>
    <n v="145720.32000000001"/>
    <n v="265.17076452600003"/>
    <n v="4.6795200000000004E-3"/>
    <n v="142396.700550462"/>
    <n v="145720.32000000001"/>
    <n v="142396.700550462"/>
    <n v="1"/>
    <n v="0"/>
    <n v="3323.6194"/>
    <n v="0"/>
    <n v="0"/>
    <n v="0"/>
    <n v="2764.5706"/>
    <n v="4.6795200000000004E-3"/>
    <s v="United States"/>
    <x v="1"/>
  </r>
  <r>
    <x v="2"/>
    <s v="FFIV US EQUITY"/>
    <s v="F5 INC"/>
    <s v="US3156161024"/>
    <s v="USD"/>
    <s v="Stock"/>
    <n v="92"/>
    <s v="FFIV"/>
    <s v="LONG"/>
    <n v="24965.119999999999"/>
    <n v="271.36"/>
    <n v="24965.119999999999"/>
    <n v="256.995978261"/>
    <n v="8.0170999999999997E-4"/>
    <n v="23643.630000011999"/>
    <n v="24965.119999999999"/>
    <n v="23643.630000011999"/>
    <n v="1"/>
    <n v="0"/>
    <n v="1321.49"/>
    <n v="0"/>
    <n v="0"/>
    <n v="0"/>
    <n v="0"/>
    <n v="8.0170999999999997E-4"/>
    <s v="United States"/>
    <x v="1"/>
  </r>
  <r>
    <x v="2"/>
    <s v="GDDY US EQUITY"/>
    <s v="GODADDY INC - CLASS A"/>
    <s v="US3802371076"/>
    <s v="USD"/>
    <s v="Stock"/>
    <n v="194"/>
    <s v="GDDY"/>
    <s v="LONG"/>
    <n v="16909.04"/>
    <n v="87.16"/>
    <n v="16909.04"/>
    <n v="126.37087628899999"/>
    <n v="5.4299999999999997E-4"/>
    <n v="24515.950000066001"/>
    <n v="16909.04"/>
    <n v="24515.950000066001"/>
    <n v="1"/>
    <n v="0"/>
    <n v="-7606.91"/>
    <n v="0"/>
    <n v="0"/>
    <n v="0"/>
    <n v="0"/>
    <n v="5.4299999999999997E-4"/>
    <s v="United States"/>
    <x v="1"/>
  </r>
  <r>
    <x v="2"/>
    <s v="GDDY US EQUITY"/>
    <s v="GODADDY INC - CLASS A"/>
    <s v="US3802371076"/>
    <s v="USD"/>
    <s v="Stock"/>
    <n v="1165"/>
    <s v="GDDY"/>
    <s v="LONG"/>
    <n v="101541.4"/>
    <n v="87.16"/>
    <n v="101541.4"/>
    <n v="170.133228919"/>
    <n v="3.2607999999999999E-3"/>
    <n v="198205.21169063501"/>
    <n v="101541.4"/>
    <n v="198205.21169063501"/>
    <n v="1"/>
    <n v="0"/>
    <n v="-96663.811700000006"/>
    <n v="0"/>
    <n v="0"/>
    <n v="0"/>
    <n v="1621.0117"/>
    <n v="3.2607999999999999E-3"/>
    <s v="United States"/>
    <x v="1"/>
  </r>
  <r>
    <x v="2"/>
    <s v="GEHC US EQUITY"/>
    <s v="GE HEALTHCARE TECHNOLOGY"/>
    <s v="US36266G1076"/>
    <s v="USD"/>
    <s v="Stock"/>
    <n v="-154"/>
    <s v="GEHC"/>
    <s v="SHORT"/>
    <n v="-12977.58"/>
    <n v="84.27"/>
    <n v="-12977.58"/>
    <n v="77.561883116999994"/>
    <n v="-4.1675000000000002E-4"/>
    <n v="-11944.530000018"/>
    <n v="-12977.58"/>
    <n v="-11944.530000018"/>
    <n v="1"/>
    <n v="0"/>
    <n v="-1033.05"/>
    <n v="0"/>
    <n v="-10.78"/>
    <n v="0"/>
    <n v="0"/>
    <n v="-4.1675000000000002E-4"/>
    <s v="United States"/>
    <x v="9"/>
  </r>
  <r>
    <x v="2"/>
    <s v="GEHC US EQUITY"/>
    <s v="GE HEALTHCARE TECHNOLOGY"/>
    <s v="US36266G1076"/>
    <s v="USD"/>
    <s v="Stock"/>
    <n v="2472"/>
    <s v="GEHC"/>
    <s v="LONG"/>
    <n v="208315.44"/>
    <n v="84.27"/>
    <n v="208315.44"/>
    <n v="78.242298161999997"/>
    <n v="6.6896400000000002E-3"/>
    <n v="193414.961056464"/>
    <n v="208315.44"/>
    <n v="193414.961056464"/>
    <n v="1"/>
    <n v="0"/>
    <n v="14900.4789"/>
    <n v="0"/>
    <n v="240.84"/>
    <n v="0"/>
    <n v="-16839.338899999999"/>
    <n v="6.6896400000000002E-3"/>
    <s v="United States"/>
    <x v="9"/>
  </r>
  <r>
    <x v="2"/>
    <s v="GEHC US EQUITY"/>
    <s v="GE HEALTHCARE TECHNOLOGY"/>
    <s v="US36266G1076"/>
    <s v="USD"/>
    <s v="Stock"/>
    <n v="-93"/>
    <s v="GEHC"/>
    <s v="SHORT"/>
    <n v="-7837.11"/>
    <n v="84.27"/>
    <n v="-7837.11"/>
    <n v="82.611501294000007"/>
    <n v="-2.5167000000000001E-4"/>
    <n v="-7682.8696203420004"/>
    <n v="-7837.11"/>
    <n v="-7682.8696203420004"/>
    <n v="1"/>
    <n v="0"/>
    <n v="-154.24039999999999"/>
    <n v="0"/>
    <n v="-81.13"/>
    <n v="0"/>
    <n v="2973.4904000000001"/>
    <n v="-2.5167000000000001E-4"/>
    <s v="United States"/>
    <x v="9"/>
  </r>
  <r>
    <x v="2"/>
    <s v="GEV US EQUITY"/>
    <s v="GE VERNOVA INC"/>
    <s v="US36828A1016"/>
    <s v="USD"/>
    <s v="Stock"/>
    <n v="-14"/>
    <s v="GEV"/>
    <s v="SHORT"/>
    <n v="-12230.4"/>
    <n v="873.6"/>
    <n v="-12230.4"/>
    <n v="609.12142857100002"/>
    <n v="-3.9274999999999998E-4"/>
    <n v="-8527.6999999939999"/>
    <n v="-12230.4"/>
    <n v="-8527.6999999939999"/>
    <n v="1"/>
    <n v="0"/>
    <n v="-3702.7"/>
    <n v="0"/>
    <n v="-10.5"/>
    <n v="0"/>
    <n v="0"/>
    <n v="-3.9274999999999998E-4"/>
    <s v="United States"/>
    <x v="7"/>
  </r>
  <r>
    <x v="2"/>
    <s v="GEV US EQUITY"/>
    <s v="GE VERNOVA INC"/>
    <s v="US36828A1016"/>
    <s v="USD"/>
    <s v="Stock"/>
    <n v="346"/>
    <s v="GEV"/>
    <s v="LONG"/>
    <n v="302265.59999999998"/>
    <n v="873.6"/>
    <n v="302265.59999999998"/>
    <n v="408.399913631"/>
    <n v="9.7066600000000006E-3"/>
    <n v="141306.370116326"/>
    <n v="302265.59999999998"/>
    <n v="141306.370116326"/>
    <n v="1"/>
    <n v="0"/>
    <n v="160959.22990000001"/>
    <n v="0"/>
    <n v="349.5"/>
    <n v="0"/>
    <n v="28751.820100000001"/>
    <n v="9.7066600000000006E-3"/>
    <s v="United States"/>
    <x v="7"/>
  </r>
  <r>
    <x v="2"/>
    <s v="GEV US EQUITY"/>
    <s v="GE VERNOVA INC"/>
    <s v="US36828A1016"/>
    <s v="USD"/>
    <s v="Stock"/>
    <n v="12"/>
    <s v="GEV"/>
    <s v="LONG"/>
    <n v="10483.200000000001"/>
    <n v="873.6"/>
    <n v="10483.200000000001"/>
    <n v="625.29973684200002"/>
    <n v="3.3665000000000002E-4"/>
    <n v="7503.5968421039997"/>
    <n v="10483.200000000001"/>
    <n v="7503.5968421039997"/>
    <n v="1"/>
    <n v="0"/>
    <n v="2979.6032"/>
    <n v="0"/>
    <n v="38"/>
    <n v="0"/>
    <n v="16536.0268"/>
    <n v="3.3665000000000002E-4"/>
    <s v="United States"/>
    <x v="7"/>
  </r>
  <r>
    <x v="2"/>
    <s v="GGG US EQUITY"/>
    <s v="GRACO INC"/>
    <s v="US3841091040"/>
    <s v="USD"/>
    <s v="Stock"/>
    <n v="1910"/>
    <s v="GGG"/>
    <s v="LONG"/>
    <n v="179387.2"/>
    <n v="93.92"/>
    <n v="179387.2"/>
    <n v="83.525605511999998"/>
    <n v="5.7606599999999999E-3"/>
    <n v="159533.90652791999"/>
    <n v="179387.2"/>
    <n v="159533.90652791999"/>
    <n v="1"/>
    <n v="0"/>
    <n v="19853.2935"/>
    <n v="0"/>
    <n v="1545.48"/>
    <n v="0"/>
    <n v="276.85649999999998"/>
    <n v="5.7606599999999999E-3"/>
    <s v="United States"/>
    <x v="7"/>
  </r>
  <r>
    <x v="2"/>
    <s v="GILD US EQUITY"/>
    <s v="GILEAD SCIENCES INC"/>
    <s v="US3755581036"/>
    <s v="USD"/>
    <s v="Stock"/>
    <n v="2396"/>
    <s v="GILD"/>
    <s v="LONG"/>
    <n v="356884.2"/>
    <n v="148.94999999999999"/>
    <n v="356884.2"/>
    <n v="113.586686578"/>
    <n v="1.1460629999999999E-2"/>
    <n v="272153.70104088797"/>
    <n v="356884.2"/>
    <n v="272153.70104088797"/>
    <n v="1"/>
    <n v="0"/>
    <n v="84730.498999999996"/>
    <n v="0"/>
    <n v="3785.68"/>
    <n v="0"/>
    <n v="-1971.529"/>
    <n v="1.1460629999999999E-2"/>
    <s v="United States"/>
    <x v="9"/>
  </r>
  <r>
    <x v="2"/>
    <s v="GILD US EQUITY"/>
    <s v="GILEAD SCIENCES INC"/>
    <s v="US3755581036"/>
    <s v="USD"/>
    <s v="Stock"/>
    <n v="-822"/>
    <s v="GILD"/>
    <s v="SHORT"/>
    <n v="-122436.9"/>
    <n v="148.94999999999999"/>
    <n v="-122436.9"/>
    <n v="152.359695864"/>
    <n v="-3.9318199999999999E-3"/>
    <n v="-125239.670000208"/>
    <n v="-122436.9"/>
    <n v="-125239.670000208"/>
    <n v="1"/>
    <n v="0"/>
    <n v="2802.77"/>
    <n v="0"/>
    <n v="0"/>
    <n v="0"/>
    <n v="0"/>
    <n v="-3.9318199999999999E-3"/>
    <s v="United States"/>
    <x v="9"/>
  </r>
  <r>
    <x v="2"/>
    <s v="HOLX US EQUITY"/>
    <s v="HOLOGIC INC"/>
    <s v="US4364401012"/>
    <s v="USD"/>
    <s v="Stock"/>
    <n v="-2463"/>
    <s v="HOLX"/>
    <s v="SHORT"/>
    <n v="-185611.68"/>
    <n v="75.36"/>
    <n v="-185611.68"/>
    <n v="75.087998376000002"/>
    <n v="-5.9605500000000002E-3"/>
    <n v="-184941.740000088"/>
    <n v="-185611.68"/>
    <n v="-184941.740000088"/>
    <n v="1"/>
    <n v="0"/>
    <n v="-669.94"/>
    <n v="0"/>
    <n v="0"/>
    <n v="0"/>
    <n v="0"/>
    <n v="-5.9605500000000002E-3"/>
    <s v="United States"/>
    <x v="9"/>
  </r>
  <r>
    <x v="2"/>
    <s v="HOLX US EQUITY"/>
    <s v="HOLOGIC INC"/>
    <s v="US4364401012"/>
    <s v="USD"/>
    <s v="Stock"/>
    <n v="2463"/>
    <s v="HOLX"/>
    <s v="LONG"/>
    <n v="185611.68"/>
    <n v="75.36"/>
    <n v="185611.68"/>
    <n v="66.766800649999993"/>
    <n v="5.9605500000000002E-3"/>
    <n v="164446.63000095001"/>
    <n v="185611.68"/>
    <n v="164446.63000095001"/>
    <n v="1"/>
    <n v="0"/>
    <n v="21165.05"/>
    <n v="0"/>
    <n v="0"/>
    <n v="0"/>
    <n v="0"/>
    <n v="5.9605500000000002E-3"/>
    <s v="United States"/>
    <x v="9"/>
  </r>
  <r>
    <x v="2"/>
    <s v="HPE US EQUITY"/>
    <s v="HEWLETT PACKARD ENTERPRISE"/>
    <s v="US42824C1099"/>
    <s v="USD"/>
    <s v="Stock"/>
    <n v="7892"/>
    <s v="HPE"/>
    <s v="LONG"/>
    <n v="169441.24"/>
    <n v="21.47"/>
    <n v="169441.24"/>
    <n v="16.764909542000002"/>
    <n v="5.4412699999999998E-3"/>
    <n v="132308.66610546401"/>
    <n v="169441.24"/>
    <n v="132308.66610546401"/>
    <n v="1"/>
    <n v="0"/>
    <n v="37132.573900000003"/>
    <n v="0"/>
    <n v="1756.02"/>
    <n v="0"/>
    <n v="-4004.0538999999999"/>
    <n v="5.4412699999999998E-3"/>
    <s v="United States"/>
    <x v="1"/>
  </r>
  <r>
    <x v="2"/>
    <s v="HPE US EQUITY"/>
    <s v="HEWLETT PACKARD ENTERPRISE"/>
    <s v="US42824C1099"/>
    <s v="USD"/>
    <s v="Stock"/>
    <n v="-814"/>
    <s v="HPE"/>
    <s v="SHORT"/>
    <n v="-17476.580000000002"/>
    <n v="21.47"/>
    <n v="-17476.580000000002"/>
    <n v="24.742395577"/>
    <n v="-5.6123000000000002E-4"/>
    <n v="-20140.309999678"/>
    <n v="-17476.580000000002"/>
    <n v="-20140.309999678"/>
    <n v="1"/>
    <n v="0"/>
    <n v="2663.73"/>
    <n v="0"/>
    <n v="-221.82"/>
    <n v="0"/>
    <n v="0"/>
    <n v="-5.6123000000000002E-4"/>
    <s v="United States"/>
    <x v="1"/>
  </r>
  <r>
    <x v="2"/>
    <s v="HPQ US EQUITY"/>
    <s v="HP INC"/>
    <s v="US40434L1052"/>
    <s v="USD"/>
    <s v="Stock"/>
    <n v="6339"/>
    <s v="HPQ"/>
    <s v="LONG"/>
    <n v="120377.61"/>
    <n v="18.989999999999998"/>
    <n v="120377.61"/>
    <n v="24.186590223"/>
    <n v="3.8656900000000002E-3"/>
    <n v="153318.79542359701"/>
    <n v="120377.61"/>
    <n v="153318.79542359701"/>
    <n v="1"/>
    <n v="0"/>
    <n v="-32941.185400000002"/>
    <n v="0"/>
    <n v="3736.21"/>
    <n v="0"/>
    <n v="5861.4754000000003"/>
    <n v="3.8656900000000002E-3"/>
    <s v="United States"/>
    <x v="1"/>
  </r>
  <r>
    <x v="2"/>
    <s v="HUM US EQUITY"/>
    <s v="HUMANA INC"/>
    <s v="US4448591028"/>
    <s v="USD"/>
    <s v="Stock"/>
    <n v="-611"/>
    <s v="HUM"/>
    <s v="SHORT"/>
    <n v="-116419.94"/>
    <n v="190.54"/>
    <n v="-116419.94"/>
    <n v="261.940801964"/>
    <n v="-3.7385999999999999E-3"/>
    <n v="-160045.830000004"/>
    <n v="-116419.94"/>
    <n v="-160045.830000004"/>
    <n v="1"/>
    <n v="0"/>
    <n v="43625.89"/>
    <n v="0"/>
    <n v="-540.74"/>
    <n v="0"/>
    <n v="0"/>
    <n v="-3.7385999999999999E-3"/>
    <s v="United States"/>
    <x v="9"/>
  </r>
  <r>
    <x v="2"/>
    <s v="HUM US EQUITY"/>
    <s v="HUMANA INC"/>
    <s v="US4448591028"/>
    <s v="USD"/>
    <s v="Stock"/>
    <n v="611"/>
    <s v="HUM"/>
    <s v="LONG"/>
    <n v="116419.94"/>
    <n v="190.54"/>
    <n v="116419.94"/>
    <n v="299.18060556500001"/>
    <n v="3.7385999999999999E-3"/>
    <n v="182799.350000215"/>
    <n v="116419.94"/>
    <n v="182799.350000215"/>
    <n v="1"/>
    <n v="0"/>
    <n v="-66379.41"/>
    <n v="0"/>
    <n v="1081.48"/>
    <n v="0"/>
    <n v="0"/>
    <n v="3.7385999999999999E-3"/>
    <s v="United States"/>
    <x v="9"/>
  </r>
  <r>
    <x v="2"/>
    <s v="IBM US EQUITY"/>
    <s v="INTL BUSINESS MACHINES CORP"/>
    <s v="US4592001014"/>
    <s v="USD"/>
    <s v="Stock"/>
    <n v="1718"/>
    <s v="IBM"/>
    <s v="LONG"/>
    <n v="412680.78"/>
    <n v="240.21"/>
    <n v="412680.78"/>
    <n v="248.12512073100001"/>
    <n v="1.3252420000000001E-2"/>
    <n v="426278.95741585799"/>
    <n v="412680.78"/>
    <n v="426278.95741585799"/>
    <n v="1"/>
    <n v="0"/>
    <n v="-13598.1774"/>
    <n v="0"/>
    <n v="8440.32"/>
    <n v="0"/>
    <n v="3581.4674"/>
    <n v="1.3252420000000001E-2"/>
    <s v="United States"/>
    <x v="1"/>
  </r>
  <r>
    <x v="2"/>
    <s v="IBM US EQUITY"/>
    <s v="INTL BUSINESS MACHINES CORP"/>
    <s v="US4592001014"/>
    <s v="USD"/>
    <s v="Stock"/>
    <n v="-110"/>
    <s v="IBM"/>
    <s v="SHORT"/>
    <n v="-26423.1"/>
    <n v="240.21"/>
    <n v="-26423.1"/>
    <n v="259.14827272700001"/>
    <n v="-8.4853000000000001E-4"/>
    <n v="-28506.309999969999"/>
    <n v="-26423.1"/>
    <n v="-28506.309999969999"/>
    <n v="1"/>
    <n v="0"/>
    <n v="2083.21"/>
    <n v="0"/>
    <n v="-369.6"/>
    <n v="0"/>
    <n v="0"/>
    <n v="-8.4853000000000001E-4"/>
    <s v="United States"/>
    <x v="1"/>
  </r>
  <r>
    <x v="2"/>
    <s v="IBM US EQUITY"/>
    <s v="INTL BUSINESS MACHINES CORP"/>
    <s v="US4592001014"/>
    <s v="USD"/>
    <s v="Stock"/>
    <n v="-422"/>
    <s v="IBM"/>
    <s v="SHORT"/>
    <n v="-101368.62"/>
    <n v="240.21"/>
    <n v="-101368.62"/>
    <n v="304.18469194300002"/>
    <n v="-3.2552499999999999E-3"/>
    <n v="-128365.939999946"/>
    <n v="-101368.62"/>
    <n v="-128365.939999946"/>
    <n v="1"/>
    <n v="0"/>
    <n v="26997.32"/>
    <n v="0"/>
    <n v="-999.6"/>
    <n v="0"/>
    <n v="0"/>
    <n v="-3.2552499999999999E-3"/>
    <s v="United States"/>
    <x v="1"/>
  </r>
  <r>
    <x v="2"/>
    <s v="IEX US EQUITY"/>
    <s v="IDEX CORP"/>
    <s v="US45167R1041"/>
    <s v="USD"/>
    <s v="Stock"/>
    <n v="924"/>
    <s v="IEX"/>
    <s v="LONG"/>
    <n v="193550.28"/>
    <n v="209.47"/>
    <n v="193550.28"/>
    <n v="177.43669913400001"/>
    <n v="6.2154799999999998E-3"/>
    <n v="163951.50999981599"/>
    <n v="193550.28"/>
    <n v="163951.50999981599"/>
    <n v="1"/>
    <n v="0"/>
    <n v="29598.77"/>
    <n v="0"/>
    <n v="656.04"/>
    <n v="0"/>
    <n v="0"/>
    <n v="6.2154799999999998E-3"/>
    <s v="United States"/>
    <x v="7"/>
  </r>
  <r>
    <x v="2"/>
    <s v="INCY US EQUITY"/>
    <s v="INCYTE CORP"/>
    <s v="US45337C1027"/>
    <s v="USD"/>
    <s v="Stock"/>
    <n v="1699"/>
    <s v="INCY"/>
    <s v="LONG"/>
    <n v="172057.73"/>
    <n v="101.27"/>
    <n v="172057.73"/>
    <n v="98.090800470999994"/>
    <n v="5.5252900000000004E-3"/>
    <n v="166656.27000022901"/>
    <n v="172057.73"/>
    <n v="166656.27000022901"/>
    <n v="1"/>
    <n v="0"/>
    <n v="5401.46"/>
    <n v="0"/>
    <n v="0"/>
    <n v="0"/>
    <n v="0"/>
    <n v="5.5252900000000004E-3"/>
    <s v="United States"/>
    <x v="9"/>
  </r>
  <r>
    <x v="2"/>
    <s v="IP US EQUITY"/>
    <s v="INTERNATIONAL PAPER CO"/>
    <s v="US4601461035"/>
    <s v="USD"/>
    <s v="Stock"/>
    <n v="-787"/>
    <s v="IP"/>
    <s v="SHORT"/>
    <n v="-34273.85"/>
    <n v="43.55"/>
    <n v="-34273.85"/>
    <n v="38.493198347000003"/>
    <n v="-1.10064E-3"/>
    <n v="-30294.147099089001"/>
    <n v="-34273.85"/>
    <n v="-30294.147099089001"/>
    <n v="1"/>
    <n v="0"/>
    <n v="-3979.7029000000002"/>
    <n v="0"/>
    <n v="-363.99"/>
    <n v="0"/>
    <n v="1454.1829"/>
    <n v="-1.10064E-3"/>
    <s v="United States"/>
    <x v="2"/>
  </r>
  <r>
    <x v="2"/>
    <s v="IP US EQUITY"/>
    <s v="INTERNATIONAL PAPER CO"/>
    <s v="US4601461035"/>
    <s v="USD"/>
    <s v="Stock"/>
    <n v="5160"/>
    <s v="IP"/>
    <s v="LONG"/>
    <n v="224718"/>
    <n v="43.55"/>
    <n v="224718"/>
    <n v="49.782558272000003"/>
    <n v="7.2163699999999997E-3"/>
    <n v="256878.00068351999"/>
    <n v="224718"/>
    <n v="256878.00068351999"/>
    <n v="1"/>
    <n v="0"/>
    <n v="-32160.000700000001"/>
    <n v="0"/>
    <n v="6954.15"/>
    <n v="0"/>
    <n v="-4083.8492999999999"/>
    <n v="7.2163699999999997E-3"/>
    <s v="United States"/>
    <x v="2"/>
  </r>
  <r>
    <x v="2"/>
    <s v="ISRG US EQUITY"/>
    <s v="INTUITIVE SURGICAL INC"/>
    <s v="US46120E6023"/>
    <s v="USD"/>
    <s v="Stock"/>
    <n v="455"/>
    <s v="ISRG"/>
    <s v="LONG"/>
    <n v="229097.05"/>
    <n v="503.51"/>
    <n v="229097.05"/>
    <n v="495.44375265399998"/>
    <n v="7.3569999999999998E-3"/>
    <n v="225426.90745756999"/>
    <n v="229097.05"/>
    <n v="225426.90745756999"/>
    <n v="1"/>
    <n v="0"/>
    <n v="3670.1424999999999"/>
    <n v="0"/>
    <n v="0"/>
    <n v="0"/>
    <n v="7566.8575000000001"/>
    <n v="7.3569999999999998E-3"/>
    <s v="United States"/>
    <x v="9"/>
  </r>
  <r>
    <x v="2"/>
    <s v="ISRG US EQUITY"/>
    <s v="INTUITIVE SURGICAL INC"/>
    <s v="US46120E6023"/>
    <s v="USD"/>
    <s v="Stock"/>
    <n v="96"/>
    <s v="ISRG"/>
    <s v="LONG"/>
    <n v="48336.959999999999"/>
    <n v="503.51"/>
    <n v="48336.959999999999"/>
    <n v="556.17451388899997"/>
    <n v="1.55225E-3"/>
    <n v="53392.753333344001"/>
    <n v="48336.959999999999"/>
    <n v="53392.753333344001"/>
    <n v="1"/>
    <n v="0"/>
    <n v="-5055.7933000000003"/>
    <n v="0"/>
    <n v="0"/>
    <n v="0"/>
    <n v="-330.17669999999998"/>
    <n v="1.55225E-3"/>
    <s v="United States"/>
    <x v="9"/>
  </r>
  <r>
    <x v="2"/>
    <s v="J US EQUITY"/>
    <s v="JACOBS SOLUTIONS INC"/>
    <s v="US46982L1089"/>
    <s v="USD"/>
    <s v="Stock"/>
    <n v="1140"/>
    <s v="J"/>
    <s v="LONG"/>
    <n v="157160.4"/>
    <n v="137.86000000000001"/>
    <n v="157160.4"/>
    <n v="135.23507418099999"/>
    <n v="5.0468900000000001E-3"/>
    <n v="154167.98456633999"/>
    <n v="157160.4"/>
    <n v="154167.98456633999"/>
    <n v="1"/>
    <n v="0"/>
    <n v="2992.4153999999999"/>
    <n v="0"/>
    <n v="629.91999999999996"/>
    <n v="0"/>
    <n v="5501.6346000000003"/>
    <n v="5.0468900000000001E-3"/>
    <s v="United States"/>
    <x v="7"/>
  </r>
  <r>
    <x v="2"/>
    <s v="JBL US EQUITY"/>
    <s v="JABIL INC"/>
    <s v="US4663131039"/>
    <s v="USD"/>
    <s v="Stock"/>
    <n v="821"/>
    <s v="JBL"/>
    <s v="LONG"/>
    <n v="217556.79"/>
    <n v="264.99"/>
    <n v="217556.79"/>
    <n v="146.76868453099999"/>
    <n v="6.9864000000000002E-3"/>
    <n v="120497.089999951"/>
    <n v="217556.79"/>
    <n v="120497.089999951"/>
    <n v="1"/>
    <n v="0"/>
    <n v="97059.7"/>
    <n v="0"/>
    <n v="193.44"/>
    <n v="0"/>
    <n v="21731.19"/>
    <n v="6.9864000000000002E-3"/>
    <s v="United States"/>
    <x v="1"/>
  </r>
  <r>
    <x v="2"/>
    <s v="JBL US EQUITY"/>
    <s v="JABIL INC"/>
    <s v="US4663131039"/>
    <s v="USD"/>
    <s v="Stock"/>
    <n v="-821"/>
    <s v="JBL"/>
    <s v="SHORT"/>
    <n v="-217556.79"/>
    <n v="264.99"/>
    <n v="-217556.79"/>
    <n v="214.24040194899999"/>
    <n v="-6.9864000000000002E-3"/>
    <n v="-175891.37000012901"/>
    <n v="-217556.79"/>
    <n v="-175891.37000012901"/>
    <n v="1"/>
    <n v="0"/>
    <n v="-41665.42"/>
    <n v="0"/>
    <n v="-65.680000000000007"/>
    <n v="0"/>
    <n v="0"/>
    <n v="-6.9864000000000002E-3"/>
    <s v="United States"/>
    <x v="1"/>
  </r>
  <r>
    <x v="2"/>
    <s v="JCI US EQUITY"/>
    <s v="JOHNSON CONTROLS INTERNATION"/>
    <s v="IE00BY7QL619"/>
    <s v="USD"/>
    <s v="Stock"/>
    <n v="1243"/>
    <s v="JCI"/>
    <s v="LONG"/>
    <n v="179364.9"/>
    <n v="144.30000000000001"/>
    <n v="179364.9"/>
    <n v="80.096234366999994"/>
    <n v="5.7599499999999998E-3"/>
    <n v="99559.619318180994"/>
    <n v="179364.9"/>
    <n v="99559.619318180994"/>
    <n v="1"/>
    <n v="0"/>
    <n v="79805.280700000003"/>
    <n v="0"/>
    <n v="1702.21"/>
    <n v="0"/>
    <n v="34715.889300000003"/>
    <n v="5.7599499999999998E-3"/>
    <s v="United States"/>
    <x v="7"/>
  </r>
  <r>
    <x v="2"/>
    <s v="JCI US EQUITY"/>
    <s v="JOHNSON CONTROLS INTERNATION"/>
    <s v="IE00BY7QL619"/>
    <s v="USD"/>
    <s v="Stock"/>
    <n v="535"/>
    <s v="JCI"/>
    <s v="LONG"/>
    <n v="77200.5"/>
    <n v="144.30000000000001"/>
    <n v="77200.5"/>
    <n v="116.481401869"/>
    <n v="2.4791399999999999E-3"/>
    <n v="62317.549999914998"/>
    <n v="77200.5"/>
    <n v="62317.549999914998"/>
    <n v="1"/>
    <n v="0"/>
    <n v="14882.95"/>
    <n v="0"/>
    <n v="214"/>
    <n v="0"/>
    <n v="0"/>
    <n v="2.4791399999999999E-3"/>
    <s v="United States"/>
    <x v="7"/>
  </r>
  <r>
    <x v="2"/>
    <s v="KHC US EQUITY"/>
    <s v="KRAFT HEINZ CO/THE"/>
    <s v="US5007541064"/>
    <s v="USD"/>
    <s v="Stock"/>
    <n v="6404"/>
    <s v="KHC"/>
    <s v="LONG"/>
    <n v="157602.44"/>
    <n v="24.61"/>
    <n v="157602.44"/>
    <n v="29.941434625999999"/>
    <n v="5.0610899999999999E-3"/>
    <n v="191744.94734490401"/>
    <n v="157602.44"/>
    <n v="191744.94734490401"/>
    <n v="1"/>
    <n v="0"/>
    <n v="-34142.507299999997"/>
    <n v="0"/>
    <n v="2561.6"/>
    <n v="0"/>
    <n v="-879.03269999999998"/>
    <n v="5.0610899999999999E-3"/>
    <s v="United States"/>
    <x v="8"/>
  </r>
  <r>
    <x v="2"/>
    <s v="KIM US EQUITY"/>
    <s v="KIMCO REALTY CORP"/>
    <s v="US49446R1095"/>
    <s v="USD"/>
    <s v="Stock"/>
    <n v="-426"/>
    <s v="KIM"/>
    <s v="SHORT"/>
    <n v="-10032.299999999999"/>
    <n v="23.55"/>
    <n v="-10032.299999999999"/>
    <n v="22.142910797999999"/>
    <n v="-3.2216999999999999E-4"/>
    <n v="-9432.8799999479997"/>
    <n v="-10032.299999999999"/>
    <n v="-9432.8799999479997"/>
    <n v="1"/>
    <n v="0"/>
    <n v="-599.41999999999996"/>
    <n v="0"/>
    <n v="0"/>
    <n v="0"/>
    <n v="0"/>
    <n v="-3.2216999999999999E-4"/>
    <s v="United States"/>
    <x v="3"/>
  </r>
  <r>
    <x v="2"/>
    <s v="KIM US EQUITY"/>
    <s v="KIMCO REALTY CORP"/>
    <s v="US49446R1095"/>
    <s v="USD"/>
    <s v="Stock"/>
    <n v="7819"/>
    <s v="KIM"/>
    <s v="LONG"/>
    <n v="184137.45"/>
    <n v="23.55"/>
    <n v="184137.45"/>
    <n v="20.754067322000001"/>
    <n v="5.9132100000000003E-3"/>
    <n v="162276.05239071799"/>
    <n v="184137.45"/>
    <n v="162276.05239071799"/>
    <n v="1"/>
    <n v="0"/>
    <n v="21861.3976"/>
    <n v="0"/>
    <n v="1954.75"/>
    <n v="0"/>
    <n v="515.39239999999995"/>
    <n v="5.9132100000000003E-3"/>
    <s v="United States"/>
    <x v="3"/>
  </r>
  <r>
    <x v="2"/>
    <s v="LLY US EQUITY"/>
    <s v="ELI LILLY &amp; CO"/>
    <s v="US5324571083"/>
    <s v="USD"/>
    <s v="Stock"/>
    <n v="-150"/>
    <s v="LLY"/>
    <s v="SHORT"/>
    <n v="-157798.5"/>
    <n v="1051.99"/>
    <n v="-157798.5"/>
    <n v="970.97786666699994"/>
    <n v="-5.0673899999999997E-3"/>
    <n v="-145646.68000004999"/>
    <n v="-157798.5"/>
    <n v="-145646.68000004999"/>
    <n v="1"/>
    <n v="0"/>
    <n v="-12151.82"/>
    <n v="0"/>
    <n v="-328.5"/>
    <n v="0"/>
    <n v="0"/>
    <n v="-5.0673899999999997E-3"/>
    <s v="United States"/>
    <x v="9"/>
  </r>
  <r>
    <x v="2"/>
    <s v="LLY US EQUITY"/>
    <s v="ELI LILLY &amp; CO"/>
    <s v="US5324571083"/>
    <s v="USD"/>
    <s v="Stock"/>
    <n v="563"/>
    <s v="LLY"/>
    <s v="LONG"/>
    <n v="592270.37"/>
    <n v="1051.99"/>
    <n v="592270.37"/>
    <n v="781.09600331900003"/>
    <n v="1.9019589999999999E-2"/>
    <n v="439757.04986859701"/>
    <n v="592270.37"/>
    <n v="439757.04986859701"/>
    <n v="1"/>
    <n v="0"/>
    <n v="152513.32010000001"/>
    <n v="0"/>
    <n v="2596.9899999999998"/>
    <n v="0"/>
    <n v="228.4999"/>
    <n v="1.9019589999999999E-2"/>
    <s v="United States"/>
    <x v="9"/>
  </r>
  <r>
    <x v="2"/>
    <s v="LLY US EQUITY"/>
    <s v="ELI LILLY &amp; CO"/>
    <s v="US5324571083"/>
    <s v="USD"/>
    <s v="Stock"/>
    <n v="-32"/>
    <s v="LLY"/>
    <s v="SHORT"/>
    <n v="-33663.68"/>
    <n v="1051.99"/>
    <n v="-33663.68"/>
    <n v="766.56187499999999"/>
    <n v="-1.0810399999999999E-3"/>
    <n v="-24529.98"/>
    <n v="-33663.68"/>
    <n v="-24529.98"/>
    <n v="1"/>
    <n v="0"/>
    <n v="-9133.7000000000007"/>
    <n v="0"/>
    <n v="-103.36"/>
    <n v="0"/>
    <n v="0"/>
    <n v="-1.0810399999999999E-3"/>
    <s v="United States"/>
    <x v="9"/>
  </r>
  <r>
    <x v="2"/>
    <s v="MDT US EQUITY"/>
    <s v="MEDTRONIC PLC"/>
    <s v="IE00BTN1Y115"/>
    <s v="USD"/>
    <s v="Stock"/>
    <n v="2563"/>
    <s v="MDT"/>
    <s v="LONG"/>
    <n v="250302.58"/>
    <n v="97.66"/>
    <n v="250302.58"/>
    <n v="98.355700350999996"/>
    <n v="8.0379700000000002E-3"/>
    <n v="252085.65999961301"/>
    <n v="250302.58"/>
    <n v="252085.65999961301"/>
    <n v="1"/>
    <n v="0"/>
    <n v="-1783.08"/>
    <n v="0"/>
    <n v="1819.73"/>
    <n v="0"/>
    <n v="0"/>
    <n v="8.0379700000000002E-3"/>
    <s v="United States"/>
    <x v="9"/>
  </r>
  <r>
    <x v="2"/>
    <s v="MRK US EQUITY"/>
    <s v="MERCK &amp; CO. INC."/>
    <s v="US58933Y1055"/>
    <s v="USD"/>
    <s v="Stock"/>
    <n v="1630"/>
    <s v="MRK"/>
    <s v="LONG"/>
    <n v="201826.6"/>
    <n v="123.82"/>
    <n v="201826.6"/>
    <n v="122.029202454"/>
    <n v="6.48126E-3"/>
    <n v="198907.60000002"/>
    <n v="201826.6"/>
    <n v="198907.60000002"/>
    <n v="1"/>
    <n v="0"/>
    <n v="2919"/>
    <n v="0"/>
    <n v="0"/>
    <n v="0"/>
    <n v="0"/>
    <n v="6.48126E-3"/>
    <s v="United States"/>
    <x v="9"/>
  </r>
  <r>
    <x v="2"/>
    <s v="MSFT UW EQUITY"/>
    <s v="MICROSOFT CORP"/>
    <s v="US5949181045"/>
    <s v="USD"/>
    <s v="Stock"/>
    <n v="-146"/>
    <s v="MSFT"/>
    <s v="SHORT"/>
    <n v="-57340.04"/>
    <n v="392.74"/>
    <n v="-57340.04"/>
    <n v="508.26541095900001"/>
    <n v="-1.84136E-3"/>
    <n v="-74206.750000013999"/>
    <n v="-57340.04"/>
    <n v="-74206.750000013999"/>
    <n v="1"/>
    <n v="0"/>
    <n v="16866.71"/>
    <n v="0"/>
    <n v="-265.72000000000003"/>
    <n v="0"/>
    <n v="0"/>
    <n v="-1.84136E-3"/>
    <s v="United States"/>
    <x v="1"/>
  </r>
  <r>
    <x v="2"/>
    <s v="MSFT UW EQUITY"/>
    <s v="MICROSOFT CORP"/>
    <s v="US5949181045"/>
    <s v="USD"/>
    <s v="Stock"/>
    <n v="5702"/>
    <s v="MSFT"/>
    <s v="LONG"/>
    <n v="2239403.48"/>
    <n v="392.74"/>
    <n v="2239403.48"/>
    <n v="387.58507443600001"/>
    <n v="7.1913989999999997E-2"/>
    <n v="2210010.0944340699"/>
    <n v="2239403.48"/>
    <n v="2210010.0944340699"/>
    <n v="1"/>
    <n v="0"/>
    <n v="29393.385600000001"/>
    <n v="0"/>
    <n v="15052.2"/>
    <n v="0"/>
    <n v="110424.30439999999"/>
    <n v="7.1913989999999997E-2"/>
    <s v="United States"/>
    <x v="1"/>
  </r>
  <r>
    <x v="2"/>
    <s v="MSFT UW EQUITY"/>
    <s v="MICROSOFT CORP"/>
    <s v="US5949181045"/>
    <s v="USD"/>
    <s v="Stock"/>
    <n v="-254"/>
    <s v="MSFT"/>
    <s v="SHORT"/>
    <n v="-99755.96"/>
    <n v="392.74"/>
    <n v="-99755.96"/>
    <n v="399.13479563999999"/>
    <n v="-3.20346E-3"/>
    <n v="-101380.23809256"/>
    <n v="-99755.96"/>
    <n v="-101380.23809256"/>
    <n v="1"/>
    <n v="0"/>
    <n v="1624.2781"/>
    <n v="0"/>
    <n v="-276.64"/>
    <n v="0"/>
    <n v="-6811.7380999999996"/>
    <n v="-3.20346E-3"/>
    <s v="United States"/>
    <x v="1"/>
  </r>
  <r>
    <x v="2"/>
    <s v="NBIX US EQUITY"/>
    <s v="NEUROCRINE BIOSCIENCES INC"/>
    <s v="US64125C1099"/>
    <s v="USD"/>
    <s v="Stock"/>
    <n v="-1173"/>
    <s v="NBIX"/>
    <s v="SHORT"/>
    <n v="-155129.25"/>
    <n v="132.25"/>
    <n v="-155129.25"/>
    <n v="142.96989769800001"/>
    <n v="-4.9816699999999997E-3"/>
    <n v="-167703.68999975399"/>
    <n v="-155129.25"/>
    <n v="-167703.68999975399"/>
    <n v="1"/>
    <n v="0"/>
    <n v="12574.44"/>
    <n v="0"/>
    <n v="0"/>
    <n v="0"/>
    <n v="0"/>
    <n v="-4.9816699999999997E-3"/>
    <s v="United States"/>
    <x v="9"/>
  </r>
  <r>
    <x v="2"/>
    <s v="NBIX US EQUITY"/>
    <s v="NEUROCRINE BIOSCIENCES INC"/>
    <s v="US64125C1099"/>
    <s v="USD"/>
    <s v="Stock"/>
    <n v="-91"/>
    <s v="NBIX"/>
    <s v="SHORT"/>
    <n v="-12034.75"/>
    <n v="132.25"/>
    <n v="-12034.75"/>
    <n v="141.960769231"/>
    <n v="-3.8646999999999998E-4"/>
    <n v="-12918.430000021001"/>
    <n v="-12034.75"/>
    <n v="-12918.430000021001"/>
    <n v="1"/>
    <n v="0"/>
    <n v="883.68"/>
    <n v="0"/>
    <n v="0"/>
    <n v="0"/>
    <n v="0"/>
    <n v="-3.8646999999999998E-4"/>
    <s v="United States"/>
    <x v="9"/>
  </r>
  <r>
    <x v="2"/>
    <s v="NBIX US EQUITY"/>
    <s v="NEUROCRINE BIOSCIENCES INC"/>
    <s v="US64125C1099"/>
    <s v="USD"/>
    <s v="Stock"/>
    <n v="1264"/>
    <s v="NBIX"/>
    <s v="LONG"/>
    <n v="167164"/>
    <n v="132.25"/>
    <n v="167164"/>
    <n v="111.71877206000001"/>
    <n v="5.3681400000000004E-3"/>
    <n v="141212.52788384"/>
    <n v="167164"/>
    <n v="141212.52788384"/>
    <n v="1"/>
    <n v="0"/>
    <n v="25951.472099999999"/>
    <n v="0"/>
    <n v="0"/>
    <n v="0"/>
    <n v="-3093.7121000000002"/>
    <n v="5.3681400000000004E-3"/>
    <s v="United States"/>
    <x v="9"/>
  </r>
  <r>
    <x v="2"/>
    <s v="NOW US EQUITY"/>
    <s v="SERVICENOW INC"/>
    <s v="US81762P1021"/>
    <s v="USD"/>
    <s v="Stock"/>
    <n v="-80"/>
    <s v="NOW"/>
    <s v="SHORT"/>
    <n v="-8640.7999999999993"/>
    <n v="108.01"/>
    <n v="-8640.7999999999993"/>
    <n v="188.33250000000001"/>
    <n v="-2.7747999999999998E-4"/>
    <n v="-15066.6"/>
    <n v="-8640.7999999999993"/>
    <n v="-15066.6"/>
    <n v="1"/>
    <n v="0"/>
    <n v="6425.8"/>
    <n v="0"/>
    <n v="0"/>
    <n v="0"/>
    <n v="0"/>
    <n v="-2.7747999999999998E-4"/>
    <s v="United States"/>
    <x v="1"/>
  </r>
  <r>
    <x v="2"/>
    <s v="NOW US EQUITY"/>
    <s v="SERVICENOW INC"/>
    <s v="US81762P1021"/>
    <s v="USD"/>
    <s v="Stock"/>
    <n v="1105"/>
    <s v="NOW"/>
    <s v="LONG"/>
    <n v="119351.05"/>
    <n v="108.01"/>
    <n v="119351.05"/>
    <n v="169.711465006"/>
    <n v="3.83272E-3"/>
    <n v="187531.16883163"/>
    <n v="119351.05"/>
    <n v="187531.16883163"/>
    <n v="1"/>
    <n v="0"/>
    <n v="-68180.118799999997"/>
    <n v="0"/>
    <n v="0"/>
    <n v="0"/>
    <n v="31798.068800000001"/>
    <n v="3.83272E-3"/>
    <s v="United States"/>
    <x v="1"/>
  </r>
  <r>
    <x v="2"/>
    <s v="NOW US EQUITY"/>
    <s v="SERVICENOW INC"/>
    <s v="US81762P1021"/>
    <s v="USD"/>
    <s v="Stock"/>
    <n v="-1025"/>
    <s v="NOW"/>
    <s v="SHORT"/>
    <n v="-110710.25"/>
    <n v="108.01"/>
    <n v="-110710.25"/>
    <n v="100.576498339"/>
    <n v="-3.5552399999999999E-3"/>
    <n v="-103090.91079747499"/>
    <n v="-110710.25"/>
    <n v="-103090.91079747499"/>
    <n v="1"/>
    <n v="0"/>
    <n v="-7619.3392000000003"/>
    <n v="0"/>
    <n v="0"/>
    <n v="0"/>
    <n v="-27633.870800000001"/>
    <n v="-3.5552399999999999E-3"/>
    <s v="United States"/>
    <x v="1"/>
  </r>
  <r>
    <x v="2"/>
    <s v="NVDA US EQUITY"/>
    <s v="NVIDIA CORP"/>
    <s v="US67066G1040"/>
    <s v="USD"/>
    <s v="Stock"/>
    <n v="-402"/>
    <s v="NVDA"/>
    <s v="SHORT"/>
    <n v="-71230.38"/>
    <n v="177.19"/>
    <n v="-71230.38"/>
    <n v="190.648208955"/>
    <n v="-2.2874200000000001E-3"/>
    <n v="-76640.579999909998"/>
    <n v="-71230.38"/>
    <n v="-76640.579999909998"/>
    <n v="1"/>
    <n v="0"/>
    <n v="5410.2"/>
    <n v="0"/>
    <n v="0"/>
    <n v="0"/>
    <n v="0"/>
    <n v="-2.2874200000000001E-3"/>
    <s v="United States"/>
    <x v="1"/>
  </r>
  <r>
    <x v="2"/>
    <s v="NVDA US EQUITY"/>
    <s v="NVIDIA CORP"/>
    <s v="US67066G1040"/>
    <s v="USD"/>
    <s v="Stock"/>
    <n v="271"/>
    <s v="NVDA"/>
    <s v="LONG"/>
    <n v="48018.49"/>
    <n v="177.19"/>
    <n v="48018.49"/>
    <n v="171.59550143300001"/>
    <n v="1.5420200000000001E-3"/>
    <n v="46502.380888343003"/>
    <n v="48018.49"/>
    <n v="46502.380888343003"/>
    <n v="1"/>
    <n v="0"/>
    <n v="1516.1090999999999"/>
    <n v="0"/>
    <n v="0"/>
    <n v="0"/>
    <n v="6565.3409000000001"/>
    <n v="1.5420200000000001E-3"/>
    <s v="United States"/>
    <x v="1"/>
  </r>
  <r>
    <x v="2"/>
    <s v="NVDA US EQUITY"/>
    <s v="NVIDIA CORP"/>
    <s v="US67066G1040"/>
    <s v="USD"/>
    <s v="Stock"/>
    <n v="9597"/>
    <s v="NVDA"/>
    <s v="LONG"/>
    <n v="1700492.43"/>
    <n v="177.19"/>
    <n v="1700492.43"/>
    <n v="117.06019220100001"/>
    <n v="5.4607940000000001E-2"/>
    <n v="1123426.6645529901"/>
    <n v="1700492.43"/>
    <n v="1123426.6645529901"/>
    <n v="1"/>
    <n v="0"/>
    <n v="577065.76540000003"/>
    <n v="0"/>
    <n v="178.43"/>
    <n v="0"/>
    <n v="37088.864600000001"/>
    <n v="5.4607940000000001E-2"/>
    <s v="United States"/>
    <x v="1"/>
  </r>
  <r>
    <x v="2"/>
    <s v="NVDA US EQUITY"/>
    <s v="NVIDIA CORP"/>
    <s v="US67066G1040"/>
    <s v="USD"/>
    <s v="Stock"/>
    <n v="-81"/>
    <s v="NVDA"/>
    <s v="SHORT"/>
    <n v="-14352.39"/>
    <n v="177.19"/>
    <n v="-14352.39"/>
    <n v="170.25308641999999"/>
    <n v="-4.6089999999999998E-4"/>
    <n v="-13790.50000002"/>
    <n v="-14352.39"/>
    <n v="-13790.50000002"/>
    <n v="1"/>
    <n v="0"/>
    <n v="-561.89"/>
    <n v="0"/>
    <n v="0"/>
    <n v="0"/>
    <n v="0"/>
    <n v="-4.6089999999999998E-4"/>
    <s v="United States"/>
    <x v="1"/>
  </r>
  <r>
    <x v="2"/>
    <s v="OC US EQUITY"/>
    <s v="OWENS CORNING"/>
    <s v="US6907421019"/>
    <s v="USD"/>
    <s v="Stock"/>
    <n v="-558"/>
    <s v="OC"/>
    <s v="SHORT"/>
    <n v="-68115.06"/>
    <n v="122.07"/>
    <n v="-68115.06"/>
    <n v="123.339103943"/>
    <n v="-2.1873800000000001E-3"/>
    <n v="-68823.220000193993"/>
    <n v="-68115.06"/>
    <n v="-68823.220000193993"/>
    <n v="1"/>
    <n v="0"/>
    <n v="708.16"/>
    <n v="0"/>
    <n v="0"/>
    <n v="0"/>
    <n v="0"/>
    <n v="-2.1873800000000001E-3"/>
    <s v="United States"/>
    <x v="7"/>
  </r>
  <r>
    <x v="2"/>
    <s v="OC US EQUITY"/>
    <s v="OWENS CORNING"/>
    <s v="US6907421019"/>
    <s v="USD"/>
    <s v="Stock"/>
    <n v="558"/>
    <s v="OC"/>
    <s v="LONG"/>
    <n v="68115.06"/>
    <n v="122.07"/>
    <n v="68115.06"/>
    <n v="148.172898148"/>
    <n v="2.1873800000000001E-3"/>
    <n v="82680.477166583994"/>
    <n v="68115.06"/>
    <n v="82680.477166583994"/>
    <n v="1"/>
    <n v="0"/>
    <n v="-14565.4172"/>
    <n v="0"/>
    <n v="1250.8800000000001"/>
    <n v="0"/>
    <n v="-6021.9228000000003"/>
    <n v="2.1873800000000001E-3"/>
    <s v="United States"/>
    <x v="7"/>
  </r>
  <r>
    <x v="2"/>
    <s v="OTIS US EQUITY"/>
    <s v="OTIS WORLDWIDE CORP"/>
    <s v="US68902V1070"/>
    <s v="USD"/>
    <s v="Stock"/>
    <n v="-2106"/>
    <s v="OTIS"/>
    <s v="SHORT"/>
    <n v="-194931.36"/>
    <n v="92.56"/>
    <n v="-194931.36"/>
    <n v="89.949401709"/>
    <n v="-6.2598300000000001E-3"/>
    <n v="-189433.43999915401"/>
    <n v="-194931.36"/>
    <n v="-189433.43999915401"/>
    <n v="1"/>
    <n v="0"/>
    <n v="-5497.92"/>
    <n v="0"/>
    <n v="-884.52"/>
    <n v="0"/>
    <n v="0"/>
    <n v="-6.2598300000000001E-3"/>
    <s v="United States"/>
    <x v="7"/>
  </r>
  <r>
    <x v="2"/>
    <s v="OTIS US EQUITY"/>
    <s v="OTIS WORLDWIDE CORP"/>
    <s v="US68902V1070"/>
    <s v="USD"/>
    <s v="Stock"/>
    <n v="3926"/>
    <s v="OTIS"/>
    <s v="LONG"/>
    <n v="363390.56"/>
    <n v="92.56"/>
    <n v="363390.56"/>
    <n v="98.691597908000006"/>
    <n v="1.1669570000000001E-2"/>
    <n v="387463.213386808"/>
    <n v="363390.56"/>
    <n v="387463.213386808"/>
    <n v="1"/>
    <n v="0"/>
    <n v="-24072.653399999999"/>
    <n v="0"/>
    <n v="3114.72"/>
    <n v="0"/>
    <n v="-12355.9166"/>
    <n v="1.1669570000000001E-2"/>
    <s v="United States"/>
    <x v="7"/>
  </r>
  <r>
    <x v="2"/>
    <s v="PANW US EQUITY"/>
    <s v="PALO ALTO NETWORKS INC"/>
    <s v="US6974351057"/>
    <s v="USD"/>
    <s v="Stock"/>
    <n v="384"/>
    <s v="PANW"/>
    <s v="LONG"/>
    <n v="57185.279999999999"/>
    <n v="148.91999999999999"/>
    <n v="57185.279999999999"/>
    <n v="185.51200520800001"/>
    <n v="1.83639E-3"/>
    <n v="71236.609999872002"/>
    <n v="57185.279999999999"/>
    <n v="71236.609999872002"/>
    <n v="1"/>
    <n v="0"/>
    <n v="-14051.33"/>
    <n v="0"/>
    <n v="0"/>
    <n v="0"/>
    <n v="0"/>
    <n v="1.83639E-3"/>
    <s v="United States"/>
    <x v="1"/>
  </r>
  <r>
    <x v="2"/>
    <s v="PANW US EQUITY"/>
    <s v="PALO ALTO NETWORKS INC"/>
    <s v="US6974351057"/>
    <s v="USD"/>
    <s v="Stock"/>
    <n v="-90"/>
    <s v="PANW"/>
    <s v="SHORT"/>
    <n v="-13402.8"/>
    <n v="148.91999999999999"/>
    <n v="-13402.8"/>
    <n v="202.25044444400001"/>
    <n v="-4.304E-4"/>
    <n v="-18202.539999960001"/>
    <n v="-13402.8"/>
    <n v="-18202.539999960001"/>
    <n v="1"/>
    <n v="0"/>
    <n v="4799.74"/>
    <n v="0"/>
    <n v="0"/>
    <n v="0"/>
    <n v="0"/>
    <n v="-4.304E-4"/>
    <s v="United States"/>
    <x v="1"/>
  </r>
  <r>
    <x v="2"/>
    <s v="PANW US EQUITY"/>
    <s v="PALO ALTO NETWORKS INC"/>
    <s v="US6974351057"/>
    <s v="USD"/>
    <s v="Stock"/>
    <n v="1067"/>
    <s v="PANW"/>
    <s v="LONG"/>
    <n v="158897.64000000001"/>
    <n v="148.91999999999999"/>
    <n v="158897.64000000001"/>
    <n v="185.314007457"/>
    <n v="5.1026800000000001E-3"/>
    <n v="197730.045956619"/>
    <n v="158897.64000000001"/>
    <n v="197730.045956619"/>
    <n v="1"/>
    <n v="0"/>
    <n v="-38832.406000000003"/>
    <n v="0"/>
    <n v="0"/>
    <n v="0"/>
    <n v="265.12599999999998"/>
    <n v="5.1026800000000001E-3"/>
    <s v="United States"/>
    <x v="1"/>
  </r>
  <r>
    <x v="2"/>
    <s v="PH US EQUITY"/>
    <s v="PARKER HANNIFIN CORP"/>
    <s v="US7010941042"/>
    <s v="USD"/>
    <s v="Stock"/>
    <n v="205"/>
    <s v="PH"/>
    <s v="LONG"/>
    <n v="206881.9"/>
    <n v="1009.18"/>
    <n v="206881.9"/>
    <n v="612.63351554099995"/>
    <n v="6.6436000000000004E-3"/>
    <n v="125589.870685905"/>
    <n v="206881.9"/>
    <n v="125589.870685905"/>
    <n v="1"/>
    <n v="0"/>
    <n v="81292.029299999995"/>
    <n v="0"/>
    <n v="1107"/>
    <n v="0"/>
    <n v="21883.080699999999"/>
    <n v="6.6436000000000004E-3"/>
    <s v="United States"/>
    <x v="7"/>
  </r>
  <r>
    <x v="2"/>
    <s v="PH US EQUITY"/>
    <s v="PARKER HANNIFIN CORP"/>
    <s v="US7010941042"/>
    <s v="USD"/>
    <s v="Stock"/>
    <n v="61"/>
    <s v="PH"/>
    <s v="LONG"/>
    <n v="61559.98"/>
    <n v="1009.18"/>
    <n v="61559.98"/>
    <n v="866.09977528100001"/>
    <n v="1.9768799999999999E-3"/>
    <n v="52832.086292141001"/>
    <n v="61559.98"/>
    <n v="52832.086292141001"/>
    <n v="1"/>
    <n v="0"/>
    <n v="8727.8937000000005"/>
    <n v="0"/>
    <n v="109.8"/>
    <n v="0"/>
    <n v="-522.3537"/>
    <n v="1.9768799999999999E-3"/>
    <s v="United States"/>
    <x v="7"/>
  </r>
  <r>
    <x v="2"/>
    <s v="PLD US EQUITY"/>
    <s v="PROLOGIS INC"/>
    <s v="US74340W1036"/>
    <s v="USD"/>
    <s v="Stock"/>
    <n v="940"/>
    <s v="PLD"/>
    <s v="LONG"/>
    <n v="134015.79999999999"/>
    <n v="142.57"/>
    <n v="134015.79999999999"/>
    <n v="108.683998665"/>
    <n v="4.30365E-3"/>
    <n v="102162.9587451"/>
    <n v="134015.79999999999"/>
    <n v="102162.9587451"/>
    <n v="1"/>
    <n v="0"/>
    <n v="31852.8413"/>
    <n v="0"/>
    <n v="1898.8"/>
    <n v="0"/>
    <n v="1011.9186999999999"/>
    <n v="4.30365E-3"/>
    <s v="United States"/>
    <x v="3"/>
  </r>
  <r>
    <x v="2"/>
    <s v="PLD US EQUITY"/>
    <s v="PROLOGIS INC"/>
    <s v="US74340W1036"/>
    <s v="USD"/>
    <s v="Stock"/>
    <n v="931"/>
    <s v="PLD"/>
    <s v="LONG"/>
    <n v="132732.67000000001"/>
    <n v="142.57"/>
    <n v="132732.67000000001"/>
    <n v="127.885800215"/>
    <n v="4.2624500000000001E-3"/>
    <n v="119061.680000165"/>
    <n v="132732.67000000001"/>
    <n v="119061.680000165"/>
    <n v="1"/>
    <n v="0"/>
    <n v="13670.99"/>
    <n v="0"/>
    <n v="0"/>
    <n v="0"/>
    <n v="0"/>
    <n v="4.2624500000000001E-3"/>
    <s v="United States"/>
    <x v="3"/>
  </r>
  <r>
    <x v="2"/>
    <s v="PNR US EQUITY"/>
    <s v="PENTAIR PLC"/>
    <s v="IE00BLS09M33"/>
    <s v="USD"/>
    <s v="Stock"/>
    <n v="1593"/>
    <s v="PNR"/>
    <s v="LONG"/>
    <n v="158009.67000000001"/>
    <n v="99.19"/>
    <n v="158009.67000000001"/>
    <n v="103.564996861"/>
    <n v="5.0741700000000002E-3"/>
    <n v="164979.039999573"/>
    <n v="158009.67000000001"/>
    <n v="164979.039999573"/>
    <n v="1"/>
    <n v="0"/>
    <n v="-6969.37"/>
    <n v="0"/>
    <n v="430.11"/>
    <n v="0"/>
    <n v="0"/>
    <n v="5.0741700000000002E-3"/>
    <s v="United States"/>
    <x v="7"/>
  </r>
  <r>
    <x v="2"/>
    <s v="Q US EQUITY"/>
    <s v="QNITY ELECTRONICS INC"/>
    <s v="US74743L1008"/>
    <s v="USD"/>
    <s v="Stock"/>
    <n v="-1163"/>
    <s v="Q"/>
    <s v="SHORT"/>
    <n v="-147421.88"/>
    <n v="126.76"/>
    <n v="-147421.88"/>
    <n v="98.312699914000007"/>
    <n v="-4.7341600000000003E-3"/>
    <n v="-114337.669999982"/>
    <n v="-147421.88"/>
    <n v="-114337.669999982"/>
    <n v="1"/>
    <n v="0"/>
    <n v="-33084.21"/>
    <n v="0"/>
    <n v="-93.04"/>
    <n v="0"/>
    <n v="0"/>
    <n v="-4.7341600000000003E-3"/>
    <s v="United States"/>
    <x v="1"/>
  </r>
  <r>
    <x v="2"/>
    <s v="Q US EQUITY"/>
    <s v="QNITY ELECTRONICS INC"/>
    <s v="US74743L1008"/>
    <s v="USD"/>
    <s v="Stock"/>
    <n v="1163"/>
    <s v="Q"/>
    <s v="LONG"/>
    <n v="147421.88"/>
    <n v="126.76"/>
    <n v="147421.88"/>
    <n v="0"/>
    <n v="4.7341600000000003E-3"/>
    <n v="0"/>
    <n v="147421.88"/>
    <n v="0"/>
    <n v="1"/>
    <n v="0"/>
    <n v="147421.88"/>
    <n v="0"/>
    <n v="93.04"/>
    <n v="0"/>
    <n v="0"/>
    <n v="4.7341600000000003E-3"/>
    <s v="United States"/>
    <x v="1"/>
  </r>
  <r>
    <x v="2"/>
    <s v="RIVN US EQUITY"/>
    <s v="RIVIAN AUTOMOTIVE INC-A"/>
    <s v="US76954A1034"/>
    <s v="USD"/>
    <s v="Stock"/>
    <n v="12137"/>
    <s v="RIVN"/>
    <s v="LONG"/>
    <n v="186060.21"/>
    <n v="15.33"/>
    <n v="186060.21"/>
    <n v="12.705599907"/>
    <n v="5.9749499999999997E-3"/>
    <n v="154207.86607125899"/>
    <n v="186060.21"/>
    <n v="154207.86607125899"/>
    <n v="1"/>
    <n v="0"/>
    <n v="31852.3439"/>
    <n v="0"/>
    <n v="0"/>
    <n v="0"/>
    <n v="-152.51390000000001"/>
    <n v="5.9749499999999997E-3"/>
    <s v="United States"/>
    <x v="5"/>
  </r>
  <r>
    <x v="2"/>
    <s v="ROK US EQUITY"/>
    <s v="ROCKWELL AUTOMATION INC"/>
    <s v="US7739031091"/>
    <s v="USD"/>
    <s v="Stock"/>
    <n v="469"/>
    <s v="ROK"/>
    <s v="LONG"/>
    <n v="191094.05"/>
    <n v="407.45"/>
    <n v="191094.05"/>
    <n v="390.97530916800002"/>
    <n v="6.1366099999999998E-3"/>
    <n v="183367.41999979201"/>
    <n v="191094.05"/>
    <n v="183367.41999979201"/>
    <n v="1"/>
    <n v="0"/>
    <n v="7726.63"/>
    <n v="0"/>
    <n v="647.22"/>
    <n v="0"/>
    <n v="0"/>
    <n v="6.1366099999999998E-3"/>
    <s v="United States"/>
    <x v="7"/>
  </r>
  <r>
    <x v="2"/>
    <s v="RPRX US EQUITY"/>
    <s v="ROYALTY PHARMA PLC- CL A"/>
    <s v="GB00BMVP7Y09"/>
    <s v="USD"/>
    <s v="Stock"/>
    <n v="3700"/>
    <s v="RPRX"/>
    <s v="LONG"/>
    <n v="170977"/>
    <n v="46.21"/>
    <n v="170977"/>
    <n v="44.739699999999999"/>
    <n v="5.4905900000000001E-3"/>
    <n v="165536.89000000001"/>
    <n v="170977"/>
    <n v="165536.89000000001"/>
    <n v="1"/>
    <n v="0"/>
    <n v="5440.11"/>
    <n v="0"/>
    <n v="869.5"/>
    <n v="0"/>
    <n v="0"/>
    <n v="5.4905900000000001E-3"/>
    <s v="United States"/>
    <x v="9"/>
  </r>
  <r>
    <x v="2"/>
    <s v="RSG US EQUITY"/>
    <s v="REPUBLIC SERVICES INC"/>
    <s v="US7607591002"/>
    <s v="USD"/>
    <s v="Stock"/>
    <n v="838"/>
    <s v="RSG"/>
    <s v="LONG"/>
    <n v="191902"/>
    <n v="229"/>
    <n v="191902"/>
    <n v="232.27329624500001"/>
    <n v="6.1625500000000001E-3"/>
    <n v="194645.02225330999"/>
    <n v="191902"/>
    <n v="194645.02225330999"/>
    <n v="1"/>
    <n v="0"/>
    <n v="-2743.0223000000001"/>
    <n v="0"/>
    <n v="1443.06"/>
    <n v="0"/>
    <n v="2374.0823"/>
    <n v="6.1625500000000001E-3"/>
    <s v="United States"/>
    <x v="7"/>
  </r>
  <r>
    <x v="2"/>
    <s v="SOLV US EQUITY"/>
    <s v="SOLVENTUM CORP"/>
    <s v="US83444M1018"/>
    <s v="USD"/>
    <s v="Stock"/>
    <n v="2100"/>
    <s v="SOLV"/>
    <s v="LONG"/>
    <n v="155820"/>
    <n v="74.2"/>
    <n v="155820"/>
    <n v="77.796999999999997"/>
    <n v="5.0038499999999998E-3"/>
    <n v="163373.70000000001"/>
    <n v="155820"/>
    <n v="163373.70000000001"/>
    <n v="1"/>
    <n v="0"/>
    <n v="-7553.7"/>
    <n v="0"/>
    <n v="0"/>
    <n v="0"/>
    <n v="0"/>
    <n v="5.0038499999999998E-3"/>
    <s v="United States"/>
    <x v="9"/>
  </r>
  <r>
    <x v="2"/>
    <s v="STLD US EQUITY"/>
    <s v="STEEL DYNAMICS INC"/>
    <s v="US8581191009"/>
    <s v="USD"/>
    <s v="Stock"/>
    <n v="-822"/>
    <s v="STLD"/>
    <s v="SHORT"/>
    <n v="-158752.85999999999"/>
    <n v="193.13"/>
    <n v="-158752.85999999999"/>
    <n v="167.06465936699999"/>
    <n v="-5.0980299999999999E-3"/>
    <n v="-137327.149999674"/>
    <n v="-158752.85999999999"/>
    <n v="-137327.149999674"/>
    <n v="1"/>
    <n v="0"/>
    <n v="-21425.71"/>
    <n v="0"/>
    <n v="-411"/>
    <n v="0"/>
    <n v="0"/>
    <n v="-5.0980299999999999E-3"/>
    <s v="United States"/>
    <x v="2"/>
  </r>
  <r>
    <x v="2"/>
    <s v="STLD US EQUITY"/>
    <s v="STEEL DYNAMICS INC"/>
    <s v="US8581191009"/>
    <s v="USD"/>
    <s v="Stock"/>
    <n v="1843"/>
    <s v="STLD"/>
    <s v="LONG"/>
    <n v="355938.59"/>
    <n v="193.13"/>
    <n v="355938.59"/>
    <n v="124.41820683"/>
    <n v="1.1430259999999999E-2"/>
    <n v="229302.75518769"/>
    <n v="355938.59"/>
    <n v="229302.75518769"/>
    <n v="1"/>
    <n v="0"/>
    <n v="126635.8348"/>
    <n v="0"/>
    <n v="2595.5"/>
    <n v="0"/>
    <n v="3254.5252"/>
    <n v="1.1430259999999999E-2"/>
    <s v="United States"/>
    <x v="2"/>
  </r>
  <r>
    <x v="2"/>
    <s v="SYK US EQUITY"/>
    <s v="STRYKER CORP"/>
    <s v="US8636671013"/>
    <s v="USD"/>
    <s v="Stock"/>
    <n v="228"/>
    <s v="SYK"/>
    <s v="LONG"/>
    <n v="88340.88"/>
    <n v="387.46"/>
    <n v="88340.88"/>
    <n v="352.70109649099999"/>
    <n v="2.8368899999999999E-3"/>
    <n v="80415.849999947997"/>
    <n v="88340.88"/>
    <n v="80415.849999947997"/>
    <n v="1"/>
    <n v="0"/>
    <n v="7925.03"/>
    <n v="0"/>
    <n v="200.64"/>
    <n v="0"/>
    <n v="0"/>
    <n v="2.8368899999999999E-3"/>
    <s v="United States"/>
    <x v="9"/>
  </r>
  <r>
    <x v="2"/>
    <s v="SYK US EQUITY"/>
    <s v="STRYKER CORP"/>
    <s v="US8636671013"/>
    <s v="USD"/>
    <s v="Stock"/>
    <n v="473"/>
    <s v="SYK"/>
    <s v="LONG"/>
    <n v="183268.58"/>
    <n v="387.46"/>
    <n v="183268.58"/>
    <n v="362.71621955099999"/>
    <n v="5.8853100000000004E-3"/>
    <n v="171564.77184762299"/>
    <n v="183268.58"/>
    <n v="171564.77184762299"/>
    <n v="1"/>
    <n v="0"/>
    <n v="11703.808199999999"/>
    <n v="0"/>
    <n v="1179.8"/>
    <n v="0"/>
    <n v="5806.4417999999996"/>
    <n v="5.8853100000000004E-3"/>
    <s v="United States"/>
    <x v="9"/>
  </r>
  <r>
    <x v="2"/>
    <s v="SYY US EQUITY"/>
    <s v="SYSCO CORP"/>
    <s v="US8718291078"/>
    <s v="USD"/>
    <s v="Stock"/>
    <n v="2395"/>
    <s v="SYY"/>
    <s v="LONG"/>
    <n v="218328.2"/>
    <n v="91.16"/>
    <n v="218328.2"/>
    <n v="73.555980946000005"/>
    <n v="7.0111799999999997E-3"/>
    <n v="176166.57436567001"/>
    <n v="218328.2"/>
    <n v="176166.57436567001"/>
    <n v="1"/>
    <n v="0"/>
    <n v="42161.625599999999"/>
    <n v="0"/>
    <n v="3714.66"/>
    <n v="0"/>
    <n v="-779.91560000000004"/>
    <n v="7.0111799999999997E-3"/>
    <s v="United States"/>
    <x v="8"/>
  </r>
  <r>
    <x v="2"/>
    <s v="TT US EQUITY"/>
    <s v="TRANE TECHNOLOGIES PLC"/>
    <s v="IE00BK9ZQ967"/>
    <s v="USD"/>
    <s v="Stock"/>
    <n v="501"/>
    <s v="TT"/>
    <s v="LONG"/>
    <n v="231622.32"/>
    <n v="462.32"/>
    <n v="231622.32"/>
    <n v="453.06880239499998"/>
    <n v="7.4380899999999996E-3"/>
    <n v="226987.46999989499"/>
    <n v="231622.32"/>
    <n v="226987.46999989499"/>
    <n v="1"/>
    <n v="0"/>
    <n v="4634.8500000000004"/>
    <n v="0"/>
    <n v="0"/>
    <n v="0"/>
    <n v="0"/>
    <n v="7.4380899999999996E-3"/>
    <s v="United States"/>
    <x v="7"/>
  </r>
  <r>
    <x v="2"/>
    <s v="TXN US EQUITY"/>
    <s v="TEXAS INSTRUMENTS INC"/>
    <s v="US8825081040"/>
    <s v="USD"/>
    <s v="Stock"/>
    <n v="1425"/>
    <s v="TXN"/>
    <s v="LONG"/>
    <n v="302256.75"/>
    <n v="212.11"/>
    <n v="302256.75"/>
    <n v="173.392110788"/>
    <n v="9.7063700000000006E-3"/>
    <n v="247083.75787289999"/>
    <n v="302256.75"/>
    <n v="247083.75787289999"/>
    <n v="1"/>
    <n v="0"/>
    <n v="55172.992100000003"/>
    <n v="0"/>
    <n v="5985"/>
    <n v="0"/>
    <n v="6172.1579000000002"/>
    <n v="9.7063700000000006E-3"/>
    <s v="United States"/>
    <x v="1"/>
  </r>
  <r>
    <x v="2"/>
    <s v="TXN US EQUITY"/>
    <s v="TEXAS INSTRUMENTS INC"/>
    <s v="US8825081040"/>
    <s v="USD"/>
    <s v="Stock"/>
    <n v="-106"/>
    <s v="TXN"/>
    <s v="SHORT"/>
    <n v="-22483.66"/>
    <n v="212.11"/>
    <n v="-22483.66"/>
    <n v="222.643689567"/>
    <n v="-7.2201999999999998E-4"/>
    <n v="-23600.231094102"/>
    <n v="-22483.66"/>
    <n v="-23600.231094102"/>
    <n v="1"/>
    <n v="0"/>
    <n v="1116.5710999999999"/>
    <n v="0"/>
    <n v="815.08"/>
    <n v="0"/>
    <n v="12067.368899999999"/>
    <n v="-7.2201999999999998E-4"/>
    <s v="United States"/>
    <x v="1"/>
  </r>
  <r>
    <x v="2"/>
    <s v="VLTO US EQUITY"/>
    <s v="VERALTO CORP"/>
    <s v="US92338C1036"/>
    <s v="USD"/>
    <s v="Stock"/>
    <n v="835"/>
    <s v="VLTO"/>
    <s v="LONG"/>
    <n v="81354.05"/>
    <n v="97.43"/>
    <n v="81354.05"/>
    <n v="99.746898204000004"/>
    <n v="2.6125200000000001E-3"/>
    <n v="83288.660000339994"/>
    <n v="81354.05"/>
    <n v="83288.660000339994"/>
    <n v="1"/>
    <n v="0"/>
    <n v="-1934.61"/>
    <n v="0"/>
    <n v="108.55"/>
    <n v="0"/>
    <n v="0"/>
    <n v="2.6125200000000001E-3"/>
    <s v="United States"/>
    <x v="7"/>
  </r>
  <r>
    <x v="2"/>
    <s v="VLTO US EQUITY"/>
    <s v="VERALTO CORP"/>
    <s v="US92338C1036"/>
    <s v="USD"/>
    <s v="Stock"/>
    <n v="891"/>
    <s v="VLTO"/>
    <s v="LONG"/>
    <n v="86810.13"/>
    <n v="97.43"/>
    <n v="86810.13"/>
    <n v="98.202551098000001"/>
    <n v="2.78773E-3"/>
    <n v="87498.473028317996"/>
    <n v="86810.13"/>
    <n v="87498.473028317996"/>
    <n v="1"/>
    <n v="0"/>
    <n v="-688.34299999999996"/>
    <n v="0"/>
    <n v="309.43"/>
    <n v="0"/>
    <n v="7823.893"/>
    <n v="2.78773E-3"/>
    <s v="United States"/>
    <x v="7"/>
  </r>
  <r>
    <x v="2"/>
    <s v="VTR US EQUITY"/>
    <s v="VENTAS INC"/>
    <s v="US92276F1003"/>
    <s v="USD"/>
    <s v="Stock"/>
    <n v="2627"/>
    <s v="VTR"/>
    <s v="LONG"/>
    <n v="226342.32"/>
    <n v="86.16"/>
    <n v="226342.32"/>
    <n v="67.541701560999996"/>
    <n v="7.2685299999999996E-3"/>
    <n v="177432.050000747"/>
    <n v="226342.32"/>
    <n v="177432.050000747"/>
    <n v="1"/>
    <n v="0"/>
    <n v="48910.27"/>
    <n v="0"/>
    <n v="2521.92"/>
    <n v="0"/>
    <n v="0"/>
    <n v="7.2685299999999996E-3"/>
    <s v="United States"/>
    <x v="3"/>
  </r>
  <r>
    <x v="2"/>
    <s v="VTR US EQUITY"/>
    <s v="VENTAS INC"/>
    <s v="US92276F1003"/>
    <s v="USD"/>
    <s v="Stock"/>
    <n v="-2627"/>
    <s v="VTR"/>
    <s v="SHORT"/>
    <n v="-226342.32"/>
    <n v="86.16"/>
    <n v="-226342.32"/>
    <n v="78.516098210999999"/>
    <n v="-7.2685299999999996E-3"/>
    <n v="-206261.79000029701"/>
    <n v="-226342.32"/>
    <n v="-206261.79000029701"/>
    <n v="1"/>
    <n v="0"/>
    <n v="-20080.53"/>
    <n v="0"/>
    <n v="-1260.96"/>
    <n v="0"/>
    <n v="0"/>
    <n v="-7.2685299999999996E-3"/>
    <s v="United States"/>
    <x v="3"/>
  </r>
  <r>
    <x v="2"/>
    <s v="WCN US EQUITY"/>
    <s v="WASTE CONNECTIONS INC"/>
    <s v="CA94106B1013"/>
    <s v="USD"/>
    <s v="Stock"/>
    <n v="1032"/>
    <s v="WCN"/>
    <s v="LONG"/>
    <n v="177638.16"/>
    <n v="172.13"/>
    <n v="177638.16"/>
    <n v="191.87093230100001"/>
    <n v="5.7045000000000004E-3"/>
    <n v="198010.80213463199"/>
    <n v="177638.16"/>
    <n v="198010.80213463199"/>
    <n v="1"/>
    <n v="0"/>
    <n v="-20372.642100000001"/>
    <n v="0"/>
    <n v="1047.48"/>
    <n v="0"/>
    <n v="2308.9721"/>
    <n v="5.7045000000000004E-3"/>
    <s v="United States"/>
    <x v="7"/>
  </r>
  <r>
    <x v="2"/>
    <s v="WCN US EQUITY"/>
    <s v="WASTE CONNECTIONS INC"/>
    <s v="CA94106B1013"/>
    <s v="USD"/>
    <s v="Stock"/>
    <n v="49"/>
    <s v="WCN"/>
    <s v="LONG"/>
    <n v="8434.3700000000008"/>
    <n v="172.13"/>
    <n v="8434.3700000000008"/>
    <n v="169.12220166500001"/>
    <n v="2.7085E-4"/>
    <n v="8286.9878815850007"/>
    <n v="8434.3700000000008"/>
    <n v="8286.9878815850007"/>
    <n v="1"/>
    <n v="0"/>
    <n v="147.38210000000001"/>
    <n v="0"/>
    <n v="17.149999999999999"/>
    <n v="0"/>
    <n v="7197.1679000000004"/>
    <n v="2.7085E-4"/>
    <s v="United States"/>
    <x v="7"/>
  </r>
  <r>
    <x v="2"/>
    <s v="WDC US EQUITY"/>
    <s v="WESTERN DIGITAL CORP"/>
    <s v="US9581021055"/>
    <s v="USD"/>
    <s v="Stock"/>
    <n v="-579"/>
    <s v="WDC"/>
    <s v="SHORT"/>
    <n v="-161946.29999999999"/>
    <n v="279.7"/>
    <n v="-161946.29999999999"/>
    <n v="100.76720207300001"/>
    <n v="-5.2005799999999998E-3"/>
    <n v="-58344.210000266998"/>
    <n v="-161946.29999999999"/>
    <n v="-58344.210000266998"/>
    <n v="1"/>
    <n v="0"/>
    <n v="-103602.09"/>
    <n v="0"/>
    <n v="0"/>
    <n v="0"/>
    <n v="0"/>
    <n v="-5.2005799999999998E-3"/>
    <s v="United States"/>
    <x v="1"/>
  </r>
  <r>
    <x v="2"/>
    <s v="WDC US EQUITY"/>
    <s v="WESTERN DIGITAL CORP"/>
    <s v="US9581021055"/>
    <s v="USD"/>
    <s v="Stock"/>
    <n v="2279"/>
    <s v="WDC"/>
    <s v="LONG"/>
    <n v="637436.30000000005"/>
    <n v="279.7"/>
    <n v="637436.30000000005"/>
    <n v="79.817801666999998"/>
    <n v="2.0469999999999999E-2"/>
    <n v="181904.769999093"/>
    <n v="637436.30000000005"/>
    <n v="181904.769999093"/>
    <n v="1"/>
    <n v="0"/>
    <n v="455531.53"/>
    <n v="0"/>
    <n v="227.9"/>
    <n v="0"/>
    <n v="0"/>
    <n v="2.0469999999999999E-2"/>
    <s v="United States"/>
    <x v="1"/>
  </r>
  <r>
    <x v="2"/>
    <s v="WDC US EQUITY"/>
    <s v="WESTERN DIGITAL CORP"/>
    <s v="US9581021055"/>
    <s v="USD"/>
    <s v="Stock"/>
    <n v="-891"/>
    <s v="WDC"/>
    <s v="SHORT"/>
    <n v="-249212.7"/>
    <n v="279.7"/>
    <n v="-249212.7"/>
    <n v="185.00465768800001"/>
    <n v="-8.0029699999999999E-3"/>
    <n v="-164839.150000008"/>
    <n v="-249212.7"/>
    <n v="-164839.150000008"/>
    <n v="1"/>
    <n v="0"/>
    <n v="-84373.55"/>
    <n v="0"/>
    <n v="0"/>
    <n v="0"/>
    <n v="0"/>
    <n v="-8.0029699999999999E-3"/>
    <s v="United States"/>
    <x v="1"/>
  </r>
  <r>
    <x v="2"/>
    <s v="WELL US EQUITY"/>
    <s v="WELLTOWER INC"/>
    <s v="US95040Q1040"/>
    <s v="USD"/>
    <s v="Stock"/>
    <n v="1342"/>
    <s v="WELL"/>
    <s v="LONG"/>
    <n v="277955.03999999998"/>
    <n v="207.12"/>
    <n v="277955.03999999998"/>
    <n v="190.00780178799999"/>
    <n v="8.9259700000000001E-3"/>
    <n v="254990.46999949601"/>
    <n v="277955.03999999998"/>
    <n v="254990.46999949601"/>
    <n v="1"/>
    <n v="0"/>
    <n v="22964.57"/>
    <n v="0"/>
    <n v="993.08"/>
    <n v="0"/>
    <n v="0"/>
    <n v="8.9259700000000001E-3"/>
    <s v="United States"/>
    <x v="3"/>
  </r>
  <r>
    <x v="2"/>
    <s v="WM US EQUITY"/>
    <s v="WASTE MANAGEMENT INC"/>
    <s v="US94106L1098"/>
    <s v="USD"/>
    <s v="Stock"/>
    <n v="-770"/>
    <s v="WM"/>
    <s v="SHORT"/>
    <n v="-185446.8"/>
    <n v="240.84"/>
    <n v="-185446.8"/>
    <n v="219.465597403"/>
    <n v="-5.9552600000000004E-3"/>
    <n v="-168988.51000030999"/>
    <n v="-185446.8"/>
    <n v="-168988.51000030999"/>
    <n v="1"/>
    <n v="0"/>
    <n v="-16458.29"/>
    <n v="0"/>
    <n v="0"/>
    <n v="0"/>
    <n v="0"/>
    <n v="-5.9552600000000004E-3"/>
    <s v="United States"/>
    <x v="7"/>
  </r>
  <r>
    <x v="2"/>
    <s v="WM US EQUITY"/>
    <s v="WASTE MANAGEMENT INC"/>
    <s v="US94106L1098"/>
    <s v="USD"/>
    <s v="Stock"/>
    <n v="770"/>
    <s v="WM"/>
    <s v="LONG"/>
    <n v="185446.8"/>
    <n v="240.84"/>
    <n v="185446.8"/>
    <n v="224.921506494"/>
    <n v="5.9552600000000004E-3"/>
    <n v="173189.56000038001"/>
    <n v="185446.8"/>
    <n v="173189.56000038001"/>
    <n v="1"/>
    <n v="0"/>
    <n v="12257.24"/>
    <n v="0"/>
    <n v="635.25"/>
    <n v="0"/>
    <n v="0"/>
    <n v="5.9552600000000004E-3"/>
    <s v="United States"/>
    <x v="7"/>
  </r>
  <r>
    <x v="2"/>
    <s v="WY US EQUITY"/>
    <s v="WEYERHAEUSER CO"/>
    <s v="US9621661043"/>
    <s v="USD"/>
    <s v="Stock"/>
    <n v="3027"/>
    <s v="WY"/>
    <s v="LONG"/>
    <n v="74252.31"/>
    <n v="24.53"/>
    <n v="74252.31"/>
    <n v="26.807799468999999"/>
    <n v="2.3844700000000001E-3"/>
    <n v="81147.208992663"/>
    <n v="74252.31"/>
    <n v="81147.208992663"/>
    <n v="1"/>
    <n v="0"/>
    <n v="-6894.8990000000003"/>
    <n v="0"/>
    <n v="0"/>
    <n v="0"/>
    <n v="-10419.351000000001"/>
    <n v="2.3844700000000001E-3"/>
    <s v="United States"/>
    <x v="3"/>
  </r>
  <r>
    <x v="2"/>
    <s v="WY US EQUITY"/>
    <s v="WEYERHAEUSER CO"/>
    <s v="US9621661043"/>
    <s v="USD"/>
    <s v="Stock"/>
    <n v="3376"/>
    <s v="WY"/>
    <s v="LONG"/>
    <n v="82813.279999999999"/>
    <n v="24.53"/>
    <n v="82813.279999999999"/>
    <n v="25.216100657999998"/>
    <n v="2.6593799999999998E-3"/>
    <n v="85129.555821407994"/>
    <n v="82813.279999999999"/>
    <n v="85129.555821407994"/>
    <n v="1"/>
    <n v="0"/>
    <n v="-2316.2757999999999"/>
    <n v="0"/>
    <n v="708.96"/>
    <n v="0"/>
    <n v="3202.0958000000001"/>
    <n v="2.6593799999999998E-3"/>
    <s v="United States"/>
    <x v="3"/>
  </r>
  <r>
    <x v="2"/>
    <s v="XYL US EQUITY"/>
    <s v="XYLEM INC"/>
    <s v="US98419M1009"/>
    <s v="USD"/>
    <s v="Stock"/>
    <n v="1272"/>
    <s v="XYL"/>
    <s v="LONG"/>
    <n v="164800.32000000001"/>
    <n v="129.56"/>
    <n v="164800.32000000001"/>
    <n v="125.866090203"/>
    <n v="5.2922300000000002E-3"/>
    <n v="160101.66673821601"/>
    <n v="164800.32000000001"/>
    <n v="160101.66673821601"/>
    <n v="1"/>
    <n v="0"/>
    <n v="4698.6532999999999"/>
    <n v="0"/>
    <n v="1055.76"/>
    <n v="0"/>
    <n v="4005.4167000000002"/>
    <n v="5.2922300000000002E-3"/>
    <s v="United States"/>
    <x v="7"/>
  </r>
  <r>
    <x v="2"/>
    <s v="ZM US EQUITY"/>
    <s v="ZOOM COMMUNICATIONS INC"/>
    <s v="US98980L1017"/>
    <s v="USD"/>
    <s v="Stock"/>
    <n v="2045"/>
    <s v="ZM"/>
    <s v="LONG"/>
    <n v="151207.29999999999"/>
    <n v="73.94"/>
    <n v="151207.29999999999"/>
    <n v="79.408097799999993"/>
    <n v="4.85572E-3"/>
    <n v="162389.56000100001"/>
    <n v="151207.29999999999"/>
    <n v="162389.56000100001"/>
    <n v="1"/>
    <n v="0"/>
    <n v="-11182.26"/>
    <n v="0"/>
    <n v="0"/>
    <n v="0"/>
    <n v="0"/>
    <n v="4.85572E-3"/>
    <s v="United States"/>
    <x v="1"/>
  </r>
  <r>
    <x v="2"/>
    <s v="ZS US EQUITY"/>
    <s v="ZSCALER INC"/>
    <s v="US98980G1022"/>
    <s v="USD"/>
    <s v="Stock"/>
    <n v="-615"/>
    <s v="ZS"/>
    <s v="SHORT"/>
    <n v="-90398.85"/>
    <n v="146.99"/>
    <n v="-90398.85"/>
    <n v="166.43800531900001"/>
    <n v="-2.9029799999999999E-3"/>
    <n v="-102359.373271185"/>
    <n v="-90398.85"/>
    <n v="-102359.373271185"/>
    <n v="1"/>
    <n v="0"/>
    <n v="11960.523300000001"/>
    <n v="0"/>
    <n v="0"/>
    <n v="0"/>
    <n v="-8613.7832999999991"/>
    <n v="-2.9029799999999999E-3"/>
    <s v="United States"/>
    <x v="1"/>
  </r>
  <r>
    <x v="2"/>
    <s v="ZS US EQUITY"/>
    <s v="ZSCALER INC"/>
    <s v="US98980G1022"/>
    <s v="USD"/>
    <s v="Stock"/>
    <n v="649"/>
    <s v="ZS"/>
    <s v="LONG"/>
    <n v="95396.51"/>
    <n v="146.99"/>
    <n v="95396.51"/>
    <n v="290.914943134"/>
    <n v="3.06347E-3"/>
    <n v="188803.798093966"/>
    <n v="95396.51"/>
    <n v="188803.798093966"/>
    <n v="1"/>
    <n v="0"/>
    <n v="-93407.288100000005"/>
    <n v="0"/>
    <n v="0"/>
    <n v="0"/>
    <n v="-263.38189999999997"/>
    <n v="3.06347E-3"/>
    <s v="United States"/>
    <x v="1"/>
  </r>
  <r>
    <x v="2"/>
    <s v="ZS US EQUITY"/>
    <s v="ZSCALER INC"/>
    <s v="US98980G1022"/>
    <s v="USD"/>
    <s v="Stock"/>
    <n v="-34"/>
    <s v="ZS"/>
    <s v="SHORT"/>
    <n v="-4997.66"/>
    <n v="146.99"/>
    <n v="-4997.66"/>
    <n v="281.22029411800003"/>
    <n v="-1.6049E-4"/>
    <n v="-9561.4900000119997"/>
    <n v="-4997.66"/>
    <n v="-9561.4900000119997"/>
    <n v="1"/>
    <n v="0"/>
    <n v="4563.83"/>
    <n v="0"/>
    <n v="0"/>
    <n v="0"/>
    <n v="0"/>
    <n v="-1.6049E-4"/>
    <s v="United States"/>
    <x v="1"/>
  </r>
  <r>
    <x v="2"/>
    <s v="BID SJ EQUITY"/>
    <s v="BID CORP LTD"/>
    <s v="ZAE000216537"/>
    <s v="ZAR"/>
    <s v="Stock"/>
    <n v="6611"/>
    <s v="BID"/>
    <s v="LONG"/>
    <n v="2777545.53944223"/>
    <n v="42014"/>
    <n v="174290.98259999999"/>
    <n v="427.520042354"/>
    <n v="5.5970100000000004E-3"/>
    <n v="28263.350000023001"/>
    <n v="174290.98259999999"/>
    <n v="1773.5252125009999"/>
    <n v="6.275E-2"/>
    <n v="0"/>
    <n v="172517.45740000001"/>
    <n v="0"/>
    <n v="0"/>
    <n v="0"/>
    <n v="0"/>
    <n v="5.5970100000000004E-3"/>
    <s v="South Africa"/>
    <x v="8"/>
  </r>
  <r>
    <x v="2"/>
    <s v="CASH HUF"/>
    <s v="HUF CASH BALANCE"/>
    <m/>
    <s v="HUF"/>
    <s v="Cash"/>
    <n v="0"/>
    <s v="CASH HUF"/>
    <s v="OTHER"/>
    <n v="0"/>
    <n v="3.1328319999999999E-3"/>
    <n v="0"/>
    <n v="2.780158E-3"/>
    <n v="0"/>
    <n v="0"/>
    <n v="0"/>
    <n v="0"/>
    <n v="3.1328319999999999E-3"/>
    <n v="0"/>
    <n v="-23881.000499999998"/>
    <n v="-0.35460000000000003"/>
    <n v="0"/>
    <n v="212098.6838"/>
    <n v="6.77"/>
    <n v="0"/>
    <s v="Cash"/>
    <x v="0"/>
  </r>
  <r>
    <x v="3"/>
    <s v="CASH EUR"/>
    <s v="EUR CASH BALANCE"/>
    <m/>
    <s v="EUR"/>
    <s v="Cash"/>
    <n v="-10.36"/>
    <s v="CASH EUR"/>
    <s v="OTHER"/>
    <n v="-10.35997291"/>
    <n v="1.1812"/>
    <n v="-12.2372"/>
    <n v="1.1799075429999999"/>
    <n v="-2.2000000000000001E-7"/>
    <n v="-12.223842145000001"/>
    <n v="0"/>
    <n v="-14.438802342000001"/>
    <n v="1.1812"/>
    <n v="0"/>
    <n v="182.59399999999999"/>
    <n v="-0.53149999999999997"/>
    <n v="0"/>
    <n v="-166887.67290000001"/>
    <n v="-7586.9438"/>
    <n v="0"/>
    <s v="Cash"/>
    <x v="0"/>
  </r>
  <r>
    <x v="3"/>
    <s v="CASH GBP"/>
    <s v="GBP CASH BALANCE"/>
    <m/>
    <s v="GBP"/>
    <s v="Cash"/>
    <n v="0.42"/>
    <s v="CASH GBP"/>
    <s v="OTHER"/>
    <n v="0.41996736000000001"/>
    <n v="1.3482000000000001"/>
    <n v="0.56620000000000004"/>
    <n v="1.349813838"/>
    <n v="1E-8"/>
    <n v="0.56692181200000002"/>
    <n v="0"/>
    <n v="0.76432398700000004"/>
    <n v="1.3482000000000001"/>
    <n v="0"/>
    <n v="-96.049499999999995"/>
    <n v="-72.870199999999997"/>
    <n v="0"/>
    <n v="-80166.317899999995"/>
    <n v="904.82479999999998"/>
    <n v="0"/>
    <s v="Cash"/>
    <x v="0"/>
  </r>
  <r>
    <x v="3"/>
    <s v="CASH INR"/>
    <s v="INR CASH BALANCE"/>
    <m/>
    <s v="INR"/>
    <s v="Cash"/>
    <n v="3252849.1"/>
    <s v="CASH INR"/>
    <s v="OTHER"/>
    <n v="3252849.09934498"/>
    <n v="1.0992E-2"/>
    <n v="35755.317300000002"/>
    <n v="0"/>
    <n v="6.4904999999999997E-4"/>
    <n v="0"/>
    <n v="0"/>
    <n v="0"/>
    <n v="1.0992E-2"/>
    <n v="0"/>
    <n v="0"/>
    <n v="0"/>
    <n v="0"/>
    <n v="0"/>
    <n v="0"/>
    <n v="0"/>
    <s v="Cash"/>
    <x v="0"/>
  </r>
  <r>
    <x v="3"/>
    <s v="CASH INR"/>
    <s v="INR CASH BALANCE"/>
    <m/>
    <s v="INR"/>
    <s v="Cash"/>
    <n v="23254661.539999999"/>
    <s v="CASH INR"/>
    <s v="OTHER"/>
    <n v="23254661.535662301"/>
    <n v="1.0992E-2"/>
    <n v="255615.2396"/>
    <n v="1.0971286E-2"/>
    <n v="4.6400399999999998E-3"/>
    <n v="255133.54258854"/>
    <n v="0"/>
    <n v="2804.4279001330001"/>
    <n v="1.0992E-2"/>
    <n v="0"/>
    <n v="-4966.0962"/>
    <n v="0"/>
    <n v="0"/>
    <n v="49923056.8803"/>
    <n v="-489015.84659999999"/>
    <n v="0"/>
    <s v="Cash"/>
    <x v="0"/>
  </r>
  <r>
    <x v="3"/>
    <s v="CASH USD"/>
    <s v="USD CASH BALANCE"/>
    <m/>
    <s v="USD"/>
    <s v="Cash"/>
    <n v="-313834.13"/>
    <s v="CASH USD"/>
    <s v="OTHER"/>
    <n v="-313834.13"/>
    <n v="1"/>
    <n v="-313834.13"/>
    <n v="0"/>
    <n v="-5.6968499999999998E-3"/>
    <n v="0"/>
    <n v="0"/>
    <n v="0"/>
    <n v="1"/>
    <n v="0"/>
    <n v="0"/>
    <n v="0"/>
    <n v="0"/>
    <n v="0"/>
    <n v="0"/>
    <n v="0"/>
    <s v="Cash"/>
    <x v="0"/>
  </r>
  <r>
    <x v="3"/>
    <s v="CASH USD"/>
    <s v="USD CASH BALANCE"/>
    <m/>
    <s v="USD"/>
    <s v="Cash"/>
    <n v="75768.720700000005"/>
    <s v="CASH USD"/>
    <s v="OTHER"/>
    <n v="75768.720700000005"/>
    <n v="1"/>
    <n v="75768.720700000005"/>
    <n v="1"/>
    <n v="1.37539E-3"/>
    <n v="75768.720700000005"/>
    <n v="0"/>
    <n v="75768.720700000005"/>
    <n v="1"/>
    <n v="0"/>
    <n v="-1E-4"/>
    <n v="1182.92"/>
    <n v="125152.94"/>
    <n v="2422939.7000000002"/>
    <n v="1.6999999999999999E-3"/>
    <n v="0"/>
    <s v="Cash"/>
    <x v="0"/>
  </r>
  <r>
    <x v="3"/>
    <s v="APAT IN EQUITY"/>
    <s v="APL APOLLO TUBES LTD"/>
    <s v="INE702C01027"/>
    <s v="INR"/>
    <s v="Stock"/>
    <n v="49289"/>
    <s v="APAT"/>
    <s v="LONG"/>
    <n v="110141199.399563"/>
    <n v="2234.6"/>
    <n v="1210672.0637999999"/>
    <n v="1522.5010894950001"/>
    <n v="2.1976639999999999E-2"/>
    <n v="75042556.200119004"/>
    <n v="1210672.0637999999"/>
    <n v="824867.77775170899"/>
    <n v="1.0992E-2"/>
    <n v="0"/>
    <n v="385804.28610000003"/>
    <n v="0"/>
    <n v="2318.7651999999998"/>
    <n v="0"/>
    <n v="0"/>
    <n v="2.1976639999999999E-2"/>
    <s v="India"/>
    <x v="2"/>
  </r>
  <r>
    <x v="3"/>
    <s v="APTUS IN EQUITY"/>
    <s v="APTUS VALUE HOUSING FINANCE"/>
    <s v="INE852O01025"/>
    <s v="INR"/>
    <s v="Stock"/>
    <n v="398133"/>
    <s v="APTUS"/>
    <s v="LONG"/>
    <n v="97144452.001455605"/>
    <n v="244"/>
    <n v="1067811.8163999999"/>
    <n v="302.08312394299998"/>
    <n v="1.9383379999999999E-2"/>
    <n v="120269260.38479801"/>
    <n v="1067811.8163999999"/>
    <n v="1321999.7101497001"/>
    <n v="1.0992E-2"/>
    <n v="0"/>
    <n v="-254187.89379999999"/>
    <n v="0"/>
    <n v="0"/>
    <n v="0"/>
    <n v="-16916.254199999999"/>
    <n v="1.9383379999999999E-2"/>
    <s v="India"/>
    <x v="4"/>
  </r>
  <r>
    <x v="3"/>
    <s v="ARJN IN EQUITY"/>
    <s v="AMRUTANJAN HEALTH CARE LTD"/>
    <s v="INE098F01031"/>
    <s v="INR"/>
    <s v="Stock"/>
    <n v="116091"/>
    <s v="ARJN"/>
    <s v="LONG"/>
    <n v="69277304.248544395"/>
    <n v="596.75"/>
    <n v="761496.12829999998"/>
    <n v="592.42934374000004"/>
    <n v="1.3823E-2"/>
    <n v="68775714.944120303"/>
    <n v="761496.12829999998"/>
    <n v="755982.65866577101"/>
    <n v="1.0992E-2"/>
    <n v="0"/>
    <n v="5513.4696999999996"/>
    <n v="0"/>
    <n v="5534.6875"/>
    <n v="0"/>
    <n v="25527.387500000001"/>
    <n v="1.3823E-2"/>
    <s v="India"/>
    <x v="9"/>
  </r>
  <r>
    <x v="3"/>
    <s v="ASTRA IN EQUITY"/>
    <s v="ASTRAL LTD"/>
    <s v="INE006I01046"/>
    <s v="INR"/>
    <s v="Stock"/>
    <n v="31916"/>
    <s v="ASTRA"/>
    <s v="LONG"/>
    <n v="53232696.397379898"/>
    <n v="1667.9"/>
    <n v="585133.79879999999"/>
    <n v="1334.4995578200001"/>
    <n v="1.06216E-2"/>
    <n v="42591887.887383103"/>
    <n v="585133.79879999999"/>
    <n v="468170.03165811498"/>
    <n v="1.0992E-2"/>
    <n v="0"/>
    <n v="116963.7672"/>
    <n v="0"/>
    <n v="1336.7150999999999"/>
    <n v="0"/>
    <n v="64740.5504"/>
    <n v="1.06216E-2"/>
    <s v="India"/>
    <x v="7"/>
  </r>
  <r>
    <x v="3"/>
    <s v="AVL IN EQUITY"/>
    <s v="ADITYA VISION LTD"/>
    <s v="INE679V01027"/>
    <s v="INR"/>
    <s v="Stock"/>
    <n v="198269"/>
    <s v="AVL"/>
    <s v="LONG"/>
    <n v="95853148.053129494"/>
    <n v="483.45"/>
    <n v="1053617.8034000001"/>
    <n v="435.09715264699997"/>
    <n v="1.9125719999999999E-2"/>
    <n v="86266277.358168006"/>
    <n v="1053617.8034000001"/>
    <n v="948238.92072098295"/>
    <n v="1.0992E-2"/>
    <n v="0"/>
    <n v="105378.8826"/>
    <n v="0"/>
    <n v="2987.3969999999999"/>
    <n v="0"/>
    <n v="31333.2173"/>
    <n v="1.9125719999999999E-2"/>
    <s v="India"/>
    <x v="5"/>
  </r>
  <r>
    <x v="3"/>
    <s v="BHARTI IN EQUITY"/>
    <s v="BHARTI AIRTEL LTD"/>
    <s v="INE397D01024"/>
    <s v="INR"/>
    <s v="Stock"/>
    <n v="100821"/>
    <s v="BHARTI"/>
    <s v="LONG"/>
    <n v="189472905.303857"/>
    <n v="1879.3"/>
    <n v="2082686.1751000001"/>
    <n v="1999.839418969"/>
    <n v="3.7805810000000002E-2"/>
    <n v="201625810.05987301"/>
    <n v="2082686.1751000001"/>
    <n v="2216270.90417813"/>
    <n v="1.0992E-2"/>
    <n v="0"/>
    <n v="-133584.7291"/>
    <n v="0"/>
    <n v="0"/>
    <n v="0"/>
    <n v="0"/>
    <n v="3.7805810000000002E-2"/>
    <s v="India"/>
    <x v="6"/>
  </r>
  <r>
    <x v="3"/>
    <s v="BLACKBUC IN EQUITY"/>
    <s v="ZINKA LOGISTICS SOLUTIONS LT"/>
    <s v="INE0UIZ01018"/>
    <s v="INR"/>
    <s v="Stock"/>
    <n v="246170"/>
    <s v="BLACKBUC"/>
    <s v="LONG"/>
    <n v="143443258.99745199"/>
    <n v="582.70000000000005"/>
    <n v="1576728.3029"/>
    <n v="429.31082015599998"/>
    <n v="2.862145E-2"/>
    <n v="105683444.597802"/>
    <n v="1576728.3029"/>
    <n v="1161672.4230190399"/>
    <n v="1.0992E-2"/>
    <n v="0"/>
    <n v="415055.8799"/>
    <n v="0"/>
    <n v="0"/>
    <n v="0"/>
    <n v="30595.176100000001"/>
    <n v="2.862145E-2"/>
    <s v="India"/>
    <x v="1"/>
  </r>
  <r>
    <x v="3"/>
    <s v="CIFC IN EQUITY"/>
    <s v="CHOLAMANDALAM INVESTMENT AND"/>
    <s v="INE121A01024"/>
    <s v="INR"/>
    <s v="Stock"/>
    <n v="60197"/>
    <s v="CIFC"/>
    <s v="LONG"/>
    <n v="104188967.60371099"/>
    <n v="1730.8"/>
    <n v="1145245.1318999999"/>
    <n v="1455.4199668910001"/>
    <n v="2.0788979999999999E-2"/>
    <n v="87611915.746937498"/>
    <n v="1145245.1318999999"/>
    <n v="963030.17789033696"/>
    <n v="1.0992E-2"/>
    <n v="0"/>
    <n v="182214.954"/>
    <n v="0"/>
    <n v="1353.6944000000001"/>
    <n v="0"/>
    <n v="62831.722900000001"/>
    <n v="2.0788979999999999E-2"/>
    <s v="India"/>
    <x v="4"/>
  </r>
  <r>
    <x v="3"/>
    <s v="DABUR IN EQUITY"/>
    <s v="DABUR INDIA LTD"/>
    <s v="INE016A01026"/>
    <s v="INR"/>
    <s v="Stock"/>
    <n v="100809"/>
    <s v="DABUR"/>
    <s v="LONG"/>
    <n v="52269466.502911203"/>
    <n v="518.5"/>
    <n v="574545.97580000001"/>
    <n v="500.466948296"/>
    <n v="1.04294E-2"/>
    <n v="50451572.590771399"/>
    <n v="574545.97580000001"/>
    <n v="554563.68591776001"/>
    <n v="1.0992E-2"/>
    <n v="0"/>
    <n v="19982.2899"/>
    <n v="0"/>
    <n v="11163.7857"/>
    <n v="0"/>
    <n v="-12264.648999999999"/>
    <n v="1.04294E-2"/>
    <s v="India"/>
    <x v="8"/>
  </r>
  <r>
    <x v="3"/>
    <s v="HDFCB IN EQUITY"/>
    <s v="HDFC BANK LIMITED"/>
    <s v="INE040A01034"/>
    <s v="INR"/>
    <s v="Stock"/>
    <n v="366085"/>
    <s v="HDFCB"/>
    <s v="LONG"/>
    <n v="324991958.75181901"/>
    <n v="887.75"/>
    <n v="3572311.6105999998"/>
    <n v="1317.438839638"/>
    <n v="6.4846130000000002E-2"/>
    <n v="482294597.608877"/>
    <n v="3572311.6105999998"/>
    <n v="5301382.2169167697"/>
    <n v="1.0992E-2"/>
    <n v="0"/>
    <n v="-1729070.6063000001"/>
    <n v="0"/>
    <n v="1944609.0974999999"/>
    <n v="0"/>
    <n v="-50349.610699999997"/>
    <n v="6.4846130000000002E-2"/>
    <s v="India"/>
    <x v="4"/>
  </r>
  <r>
    <x v="3"/>
    <s v="HMCL IN EQUITY"/>
    <s v="HERO MOTOCORP LTD"/>
    <s v="INE158A01026"/>
    <s v="INR"/>
    <s v="Stock"/>
    <n v="28970"/>
    <s v="HMCL"/>
    <s v="LONG"/>
    <n v="165418700"/>
    <n v="5710"/>
    <n v="1818282.3504000001"/>
    <n v="3615.6403943740002"/>
    <n v="3.3006239999999999E-2"/>
    <n v="104745102.225014"/>
    <n v="1818282.3504000001"/>
    <n v="1151358.16365736"/>
    <n v="1.0992E-2"/>
    <n v="0"/>
    <n v="666924.18669999996"/>
    <n v="0"/>
    <n v="57076.344700000001"/>
    <n v="0"/>
    <n v="35878.609900000003"/>
    <n v="3.3006239999999999E-2"/>
    <s v="India"/>
    <x v="5"/>
  </r>
  <r>
    <x v="3"/>
    <s v="HUVR IN EQUITY"/>
    <s v="HINDUSTAN UNILEVER LTD"/>
    <s v="INE030A01027"/>
    <s v="INR"/>
    <s v="Stock"/>
    <n v="25303"/>
    <s v="HUVR"/>
    <s v="LONG"/>
    <n v="59160944.295851499"/>
    <n v="2338.1"/>
    <n v="650297.09970000002"/>
    <n v="2225.8803469909999"/>
    <n v="1.1804469999999999E-2"/>
    <n v="56321450.419913203"/>
    <n v="650297.09970000002"/>
    <n v="619085.383015687"/>
    <n v="1.0992E-2"/>
    <n v="0"/>
    <n v="31211.716700000001"/>
    <n v="0"/>
    <n v="8496.9809000000005"/>
    <n v="0"/>
    <n v="57712.253599999996"/>
    <n v="1.1804469999999999E-2"/>
    <s v="India"/>
    <x v="8"/>
  </r>
  <r>
    <x v="3"/>
    <s v="ICICIBC IN EQUITY"/>
    <s v="ICICI BANK LTD"/>
    <s v="INE090A01021"/>
    <s v="INR"/>
    <s v="Stock"/>
    <n v="221969"/>
    <s v="ICICIBC"/>
    <s v="LONG"/>
    <n v="306073054.102983"/>
    <n v="1378.9"/>
    <n v="3364355.0107"/>
    <n v="1245.236244291"/>
    <n v="6.1071210000000001E-2"/>
    <n v="276403843.90902799"/>
    <n v="3364355.0107"/>
    <n v="3038231.0522480402"/>
    <n v="1.0992E-2"/>
    <n v="0"/>
    <n v="326123.9584"/>
    <n v="0"/>
    <n v="29330.4702"/>
    <n v="0"/>
    <n v="32379.042700000002"/>
    <n v="6.1071210000000001E-2"/>
    <s v="India"/>
    <x v="4"/>
  </r>
  <r>
    <x v="3"/>
    <s v="IIB IN EQUITY"/>
    <s v="INDUSIND BANK LTD"/>
    <s v="INE095A01012"/>
    <s v="INR"/>
    <s v="Stock"/>
    <n v="48265"/>
    <s v="IIB"/>
    <s v="LONG"/>
    <n v="46177538.746360898"/>
    <n v="956.75"/>
    <n v="507583.50589999999"/>
    <n v="684.7"/>
    <n v="9.2138700000000007E-3"/>
    <n v="33047045.5"/>
    <n v="507583.50589999999"/>
    <n v="363253.124136"/>
    <n v="1.0992E-2"/>
    <n v="0"/>
    <n v="144330.3818"/>
    <n v="0"/>
    <n v="0"/>
    <n v="0"/>
    <n v="10348.936799999999"/>
    <n v="9.2138700000000007E-3"/>
    <s v="India"/>
    <x v="4"/>
  </r>
  <r>
    <x v="3"/>
    <s v="INFO IN EQUITY"/>
    <s v="INFOSYS LTD"/>
    <s v="INE009A01021"/>
    <s v="INR"/>
    <s v="Stock"/>
    <n v="141727"/>
    <s v="INFO"/>
    <s v="LONG"/>
    <n v="184259272.69832599"/>
    <n v="1300.0999999999999"/>
    <n v="2025377.9254999999"/>
    <n v="1592.4949388780001"/>
    <n v="3.6765529999999998E-2"/>
    <n v="225699530.202362"/>
    <n v="2025377.9254999999"/>
    <n v="2480889.2359843599"/>
    <n v="1.0992E-2"/>
    <n v="0"/>
    <n v="-455511.31050000002"/>
    <n v="0"/>
    <n v="35830.853199999998"/>
    <n v="0"/>
    <n v="-5196.2166999999999"/>
    <n v="3.6765529999999998E-2"/>
    <s v="India"/>
    <x v="1"/>
  </r>
  <r>
    <x v="3"/>
    <s v="ION IN EQUITY"/>
    <s v="ION EXCHANGE (INDIA) LTD"/>
    <s v="INE570A01022"/>
    <s v="INR"/>
    <s v="Stock"/>
    <n v="71958"/>
    <s v="ION"/>
    <s v="LONG"/>
    <n v="26199907.796579301"/>
    <n v="364.1"/>
    <n v="287989.38650000002"/>
    <n v="478.03261517999999"/>
    <n v="5.22771E-3"/>
    <n v="34398270.923122399"/>
    <n v="287989.38650000002"/>
    <n v="378105.793986962"/>
    <n v="1.0992E-2"/>
    <n v="0"/>
    <n v="-90116.407399999996"/>
    <n v="0"/>
    <n v="1880.6378"/>
    <n v="0"/>
    <n v="-36441.821199999998"/>
    <n v="5.22771E-3"/>
    <s v="India"/>
    <x v="7"/>
  </r>
  <r>
    <x v="3"/>
    <s v="IPRU IN EQUITY"/>
    <s v="ICICI PRUDENTIAL LIFE INSURA"/>
    <s v="INE726G01019"/>
    <s v="INR"/>
    <s v="Stock"/>
    <n v="113932"/>
    <s v="IPRU"/>
    <s v="LONG"/>
    <n v="74568493.995633096"/>
    <n v="654.5"/>
    <n v="819656.88600000006"/>
    <n v="546.93927953299999"/>
    <n v="1.487876E-2"/>
    <n v="62313885.995753698"/>
    <n v="819656.88600000006"/>
    <n v="684954.23486532504"/>
    <n v="1.0992E-2"/>
    <n v="0"/>
    <n v="134702.65119999999"/>
    <n v="0"/>
    <n v="0"/>
    <n v="0"/>
    <n v="13850.534799999999"/>
    <n v="1.487876E-2"/>
    <s v="India"/>
    <x v="4"/>
  </r>
  <r>
    <x v="3"/>
    <s v="IXIGO IN EQUITY"/>
    <s v="LE TRAVENUES TECHNOLOGY LTD"/>
    <s v="INE0HV901016"/>
    <s v="INR"/>
    <s v="Stock"/>
    <n v="643569"/>
    <s v="IXIGO"/>
    <s v="LONG"/>
    <n v="109638414.838064"/>
    <n v="170.36"/>
    <n v="1205145.4558999999"/>
    <n v="174.02330299299999"/>
    <n v="2.1876320000000001E-2"/>
    <n v="111996003.083902"/>
    <n v="1205145.4558999999"/>
    <n v="1231060.0658982501"/>
    <n v="1.0992E-2"/>
    <n v="0"/>
    <n v="-25914.61"/>
    <n v="0"/>
    <n v="0"/>
    <n v="0"/>
    <n v="985380.00150000001"/>
    <n v="2.1876320000000001E-2"/>
    <s v="India"/>
    <x v="5"/>
  </r>
  <r>
    <x v="3"/>
    <s v="KMB IN EQUITY"/>
    <s v="KOTAK MAHINDRA BANK LTD"/>
    <s v="INE237A01036"/>
    <s v="INR"/>
    <s v="Stock"/>
    <n v="271455"/>
    <s v="KMB"/>
    <s v="LONG"/>
    <n v="112708116.002547"/>
    <n v="415.2"/>
    <n v="1238887.6111000001"/>
    <n v="402.75488876600002"/>
    <n v="2.248882E-2"/>
    <n v="109329828.329974"/>
    <n v="1238887.6111000001"/>
    <n v="1201753.4730030801"/>
    <n v="1.0992E-2"/>
    <n v="0"/>
    <n v="37134.138099999996"/>
    <n v="0"/>
    <n v="0"/>
    <n v="0"/>
    <n v="0"/>
    <n v="2.248882E-2"/>
    <s v="India"/>
    <x v="4"/>
  </r>
  <r>
    <x v="3"/>
    <s v="LEMONTRE IN EQUITY"/>
    <s v="LEMON TREE HOTELS LTD"/>
    <s v="INE970X01018"/>
    <s v="INR"/>
    <s v="Stock"/>
    <n v="1244617"/>
    <s v="LEMONTRE"/>
    <s v="LONG"/>
    <n v="141475614.39228499"/>
    <n v="113.67"/>
    <n v="1555099.9534"/>
    <n v="126.95573907399999"/>
    <n v="2.8228840000000002E-2"/>
    <n v="158011271.09906399"/>
    <n v="1555099.9534"/>
    <n v="1736859.89192091"/>
    <n v="1.0992E-2"/>
    <n v="0"/>
    <n v="-181759.93849999999"/>
    <n v="0"/>
    <n v="0"/>
    <n v="0"/>
    <n v="169895.2879"/>
    <n v="2.8228840000000002E-2"/>
    <s v="India"/>
    <x v="5"/>
  </r>
  <r>
    <x v="3"/>
    <s v="LODHA IN EQUITY"/>
    <s v="MACROTECH DEVELOPERS LTD"/>
    <s v="INE670K01029"/>
    <s v="INR"/>
    <s v="Stock"/>
    <n v="158095"/>
    <s v="LODHA"/>
    <s v="LONG"/>
    <n v="156237383.75181901"/>
    <n v="988.25"/>
    <n v="1717361.3222000001"/>
    <n v="1089.432257441"/>
    <n v="3.1174279999999999E-2"/>
    <n v="172233792.740134"/>
    <n v="1717361.3222000001"/>
    <n v="1893193.8497995599"/>
    <n v="1.0992E-2"/>
    <n v="0"/>
    <n v="-175832.5276"/>
    <n v="0"/>
    <n v="4625.0240999999996"/>
    <n v="0"/>
    <n v="0"/>
    <n v="3.1174279999999999E-2"/>
    <s v="India"/>
    <x v="3"/>
  </r>
  <r>
    <x v="3"/>
    <s v="METROBRA IN EQUITY"/>
    <s v="METRO BRANDS LTD"/>
    <s v="INE317I01021"/>
    <s v="INR"/>
    <s v="Stock"/>
    <n v="73303"/>
    <s v="METROBRA"/>
    <s v="LONG"/>
    <n v="77451949.799854398"/>
    <n v="1056.5999999999999"/>
    <n v="851351.83219999995"/>
    <n v="1075.0541545359999"/>
    <n v="1.54541E-2"/>
    <n v="78804694.689952403"/>
    <n v="851351.83219999995"/>
    <n v="866221.20403195696"/>
    <n v="1.0992E-2"/>
    <n v="0"/>
    <n v="-14869.371800000001"/>
    <n v="0"/>
    <n v="4567.3298999999997"/>
    <n v="0"/>
    <n v="3382.2419"/>
    <n v="1.54541E-2"/>
    <s v="India"/>
    <x v="5"/>
  </r>
  <r>
    <x v="3"/>
    <s v="MM IN EQUITY"/>
    <s v="MAHINDRA &amp; MAHINDRA LTD"/>
    <s v="INE101A01026"/>
    <s v="INR"/>
    <s v="Stock"/>
    <n v="72397"/>
    <s v="MM"/>
    <s v="LONG"/>
    <n v="245961567.803857"/>
    <n v="3397.4"/>
    <n v="2703609.5532999998"/>
    <n v="2808.3127953550002"/>
    <n v="4.9077080000000002E-2"/>
    <n v="203313421.445315"/>
    <n v="2703609.5532999998"/>
    <n v="2234821.1285269102"/>
    <n v="1.0992E-2"/>
    <n v="0"/>
    <n v="468788.42469999997"/>
    <n v="0"/>
    <n v="19207.645"/>
    <n v="0"/>
    <n v="-8509.3968000000004"/>
    <n v="4.9077080000000002E-2"/>
    <s v="India"/>
    <x v="5"/>
  </r>
  <r>
    <x v="3"/>
    <s v="MMFS IN EQUITY"/>
    <s v="MAHINDRA &amp; MAHINDRA FINANCIAL SERVICES"/>
    <s v="INE774D01024"/>
    <s v="INR"/>
    <s v="Stock"/>
    <n v="267662"/>
    <s v="MMFS"/>
    <s v="LONG"/>
    <n v="100185886.599344"/>
    <n v="374.3"/>
    <n v="1101243.2655"/>
    <n v="240.47083885500001"/>
    <n v="1.9990239999999999E-2"/>
    <n v="64364905.669606999"/>
    <n v="1101243.2655"/>
    <n v="707499.04312031996"/>
    <n v="1.0992E-2"/>
    <n v="0"/>
    <n v="393744.22240000003"/>
    <n v="0"/>
    <n v="28401.008699999998"/>
    <n v="0"/>
    <n v="155981.51749999999"/>
    <n v="1.9990239999999999E-2"/>
    <s v="India"/>
    <x v="4"/>
  </r>
  <r>
    <x v="3"/>
    <s v="MSIL IN EQUITY"/>
    <s v="MARUTI SUZUKI INDIA LTD"/>
    <s v="INE585B01010"/>
    <s v="INR"/>
    <s v="Stock"/>
    <n v="4991"/>
    <s v="MSIL"/>
    <s v="LONG"/>
    <n v="74151286.999636099"/>
    <n v="14857"/>
    <n v="815070.94669999997"/>
    <n v="12220.383094593"/>
    <n v="1.479552E-2"/>
    <n v="60991932.025113598"/>
    <n v="815070.94669999997"/>
    <n v="670423.31682004896"/>
    <n v="1.0992E-2"/>
    <n v="0"/>
    <n v="144647.6299"/>
    <n v="0"/>
    <n v="8502.8616000000002"/>
    <n v="0"/>
    <n v="52376.061099999999"/>
    <n v="1.479552E-2"/>
    <s v="India"/>
    <x v="5"/>
  </r>
  <r>
    <x v="3"/>
    <s v="NUVAMA IN EQUITY"/>
    <s v="NUVAMA WEALTH MANAGEMENT LTD"/>
    <s v="INE531F01023"/>
    <s v="INR"/>
    <s v="Stock"/>
    <n v="45428"/>
    <s v="NUVAMA"/>
    <s v="LONG"/>
    <n v="56553317.203420602"/>
    <n v="1244.9000000000001"/>
    <n v="621634.06270000001"/>
    <n v="1471.0114753"/>
    <n v="1.128417E-2"/>
    <n v="66825109.299928397"/>
    <n v="621634.06270000001"/>
    <n v="734541.60142481304"/>
    <n v="1.0992E-2"/>
    <n v="0"/>
    <n v="-112907.53879999999"/>
    <n v="0"/>
    <n v="0"/>
    <n v="0"/>
    <n v="0"/>
    <n v="1.128417E-2"/>
    <s v="India"/>
    <x v="4"/>
  </r>
  <r>
    <x v="3"/>
    <s v="OBER IN EQUITY"/>
    <s v="OBEROI REALTY LTD"/>
    <s v="INE093I01010"/>
    <s v="INR"/>
    <s v="Stock"/>
    <n v="58370"/>
    <s v="OBER"/>
    <s v="LONG"/>
    <n v="88885835.998908296"/>
    <n v="1522.8"/>
    <n v="977033.10930000001"/>
    <n v="1560.4052900459999"/>
    <n v="1.7735520000000001E-2"/>
    <n v="91080856.779984996"/>
    <n v="977033.10930000001"/>
    <n v="1001160.77772559"/>
    <n v="1.0992E-2"/>
    <n v="0"/>
    <n v="-24127.668399999999"/>
    <n v="0"/>
    <n v="4425.0715"/>
    <n v="0"/>
    <n v="33417.453300000001"/>
    <n v="1.7735520000000001E-2"/>
    <s v="India"/>
    <x v="3"/>
  </r>
  <r>
    <x v="3"/>
    <s v="PHNX IN EQUITY"/>
    <s v="PHOENIX MILLS LTD"/>
    <s v="INE211B01039"/>
    <s v="INR"/>
    <s v="Stock"/>
    <n v="80926"/>
    <s v="PHNX"/>
    <s v="LONG"/>
    <n v="134223863.60080001"/>
    <n v="1658.6"/>
    <n v="1475388.7087000001"/>
    <n v="1606.098337661"/>
    <n v="2.6781889999999999E-2"/>
    <n v="129975114.07355399"/>
    <n v="1475388.7087000001"/>
    <n v="1428686.4538964999"/>
    <n v="1.0992E-2"/>
    <n v="0"/>
    <n v="46702.254800000002"/>
    <n v="0"/>
    <n v="1992.355"/>
    <n v="0"/>
    <n v="12830.9522"/>
    <n v="2.6781889999999999E-2"/>
    <s v="India"/>
    <x v="3"/>
  </r>
  <r>
    <x v="3"/>
    <s v="POLICYBZ IN EQUITY"/>
    <s v="PB FINTECH LTD"/>
    <s v="INE417T01026"/>
    <s v="INR"/>
    <s v="Stock"/>
    <n v="33903"/>
    <s v="POLICYBZ"/>
    <s v="LONG"/>
    <n v="50230684.798034899"/>
    <n v="1481.6"/>
    <n v="552135.68729999999"/>
    <n v="1580.7021976640001"/>
    <n v="1.00226E-2"/>
    <n v="53590546.607402503"/>
    <n v="552135.68729999999"/>
    <n v="589067.288308569"/>
    <n v="1.0992E-2"/>
    <n v="0"/>
    <n v="-36931.601000000002"/>
    <n v="0"/>
    <n v="0"/>
    <n v="0"/>
    <n v="-9570.0972000000002"/>
    <n v="1.00226E-2"/>
    <s v="India"/>
    <x v="4"/>
  </r>
  <r>
    <x v="3"/>
    <s v="POLYCAB IN EQUITY"/>
    <s v="POLYCAB INDIA LTD"/>
    <s v="INE455K01017"/>
    <s v="INR"/>
    <s v="Stock"/>
    <n v="19042"/>
    <s v="POLYCAB"/>
    <s v="LONG"/>
    <n v="163961141.002547"/>
    <n v="8610.5"/>
    <n v="1802260.8618999999"/>
    <n v="5094.1943865399999"/>
    <n v="3.271541E-2"/>
    <n v="97003649.508494601"/>
    <n v="1802260.8618999999"/>
    <n v="1066264.11539737"/>
    <n v="1.0992E-2"/>
    <n v="0"/>
    <n v="735996.74650000001"/>
    <n v="0"/>
    <n v="0"/>
    <n v="0"/>
    <n v="233792.6501"/>
    <n v="3.271541E-2"/>
    <s v="India"/>
    <x v="7"/>
  </r>
  <r>
    <x v="3"/>
    <s v="RBA IN EQUITY"/>
    <s v="RESTAURANT BRANDS ASIA LTD"/>
    <s v="INE07T201019"/>
    <s v="INR"/>
    <s v="Stock"/>
    <n v="814727"/>
    <s v="RBA"/>
    <s v="LONG"/>
    <n v="51775900.846069798"/>
    <n v="63.55"/>
    <n v="569120.70209999999"/>
    <n v="63.93064262"/>
    <n v="1.033092E-2"/>
    <n v="52086020.669864699"/>
    <n v="569120.70209999999"/>
    <n v="572529.53920315299"/>
    <n v="1.0992E-2"/>
    <n v="0"/>
    <n v="-3408.8371000000002"/>
    <n v="0"/>
    <n v="0"/>
    <n v="0"/>
    <n v="0"/>
    <n v="1.033092E-2"/>
    <s v="India"/>
    <x v="5"/>
  </r>
  <r>
    <x v="3"/>
    <s v="REDI IN EQUITY"/>
    <s v="REDINGTON LTD"/>
    <s v="INE891D01026"/>
    <s v="INR"/>
    <s v="Stock"/>
    <n v="265899"/>
    <s v="REDI"/>
    <s v="LONG"/>
    <n v="74571374.554221198"/>
    <n v="280.45"/>
    <n v="819688.54909999995"/>
    <n v="234.672400627"/>
    <n v="1.487934E-2"/>
    <n v="62399156.654318601"/>
    <n v="819688.54909999995"/>
    <n v="685891.52994427097"/>
    <n v="1.0992E-2"/>
    <n v="0"/>
    <n v="133797.0191"/>
    <n v="0"/>
    <n v="27191.776600000001"/>
    <n v="0"/>
    <n v="92800.299599999998"/>
    <n v="1.487934E-2"/>
    <s v="India"/>
    <x v="1"/>
  </r>
  <r>
    <x v="3"/>
    <s v="SAMHI IN EQUITY"/>
    <s v="SAMHI HOTELS LTD"/>
    <s v="INE08U801020"/>
    <s v="INR"/>
    <s v="Stock"/>
    <n v="797900"/>
    <s v="SAMHI"/>
    <s v="LONG"/>
    <n v="129658750"/>
    <n v="162.5"/>
    <n v="1425208.98"/>
    <n v="143.9674895"/>
    <n v="2.5871000000000002E-2"/>
    <n v="114871659.87205"/>
    <n v="1425208.98"/>
    <n v="1262669.2853135699"/>
    <n v="1.0992E-2"/>
    <n v="0"/>
    <n v="162539.69469999999"/>
    <n v="0"/>
    <n v="0"/>
    <n v="0"/>
    <n v="160244.46030000001"/>
    <n v="2.5871000000000002E-2"/>
    <s v="India"/>
    <x v="5"/>
  </r>
  <r>
    <x v="3"/>
    <s v="SCTE IN EQUITY"/>
    <s v="SHILCHAR TECHNOLOGIES LTD"/>
    <s v="INE024F01011"/>
    <s v="INR"/>
    <s v="Stock"/>
    <n v="19971"/>
    <s v="SCTE"/>
    <s v="LONG"/>
    <n v="80582984.998180404"/>
    <n v="4035"/>
    <n v="885768.17110000004"/>
    <n v="5537.0505979210002"/>
    <n v="1.607884E-2"/>
    <n v="110580437.49108"/>
    <n v="885768.17110000004"/>
    <n v="1215500.1689019499"/>
    <n v="1.0992E-2"/>
    <n v="0"/>
    <n v="-329731.99780000001"/>
    <n v="0"/>
    <n v="375391.86729999998"/>
    <n v="0"/>
    <n v="-487.58580000000001"/>
    <n v="1.607884E-2"/>
    <s v="India"/>
    <x v="1"/>
  </r>
  <r>
    <x v="3"/>
    <s v="SKIPPER IN EQUITY"/>
    <s v="SKIPPER LTD"/>
    <s v="INE439E01022"/>
    <s v="INR"/>
    <s v="Stock"/>
    <n v="326716"/>
    <s v="SKIPPER"/>
    <s v="LONG"/>
    <n v="119692406.595705"/>
    <n v="366.35"/>
    <n v="1315658.9332999999"/>
    <n v="402.48654387900001"/>
    <n v="2.3882400000000002E-2"/>
    <n v="131498793.669971"/>
    <n v="1315658.9332999999"/>
    <n v="1445434.7400203201"/>
    <n v="1.0992E-2"/>
    <n v="0"/>
    <n v="-129775.8067"/>
    <n v="0"/>
    <n v="381.23329999999999"/>
    <n v="0"/>
    <n v="40191.489200000004"/>
    <n v="2.3882400000000002E-2"/>
    <s v="India"/>
    <x v="7"/>
  </r>
  <r>
    <x v="3"/>
    <s v="SUBR IN EQUITY"/>
    <s v="SUBROS LTD"/>
    <s v="INE287B01021"/>
    <s v="INR"/>
    <s v="Stock"/>
    <n v="68430"/>
    <s v="SUBR"/>
    <s v="LONG"/>
    <n v="54196559.998180397"/>
    <n v="792"/>
    <n v="595728.58750000002"/>
    <n v="562.1"/>
    <n v="1.0813919999999999E-2"/>
    <n v="38464503"/>
    <n v="595728.58750000002"/>
    <n v="422801.81697599997"/>
    <n v="1.0992E-2"/>
    <n v="0"/>
    <n v="172926.77050000001"/>
    <n v="0"/>
    <n v="2319.0021000000002"/>
    <n v="0"/>
    <n v="214085.9811"/>
    <n v="1.0813919999999999E-2"/>
    <s v="India"/>
    <x v="5"/>
  </r>
  <r>
    <x v="3"/>
    <s v="SYNG IN EQUITY"/>
    <s v="SYNGENE INTERNATIONAL LTD"/>
    <s v="INE398R01022"/>
    <s v="INR"/>
    <s v="Stock"/>
    <n v="99035"/>
    <s v="SYNG"/>
    <s v="LONG"/>
    <n v="41812577.001455598"/>
    <n v="422.2"/>
    <n v="459603.84639999998"/>
    <n v="610.18473802200003"/>
    <n v="8.3429300000000001E-3"/>
    <n v="60429645.530008703"/>
    <n v="459603.84639999998"/>
    <n v="664242.663665856"/>
    <n v="1.0992E-2"/>
    <n v="0"/>
    <n v="-204638.8173"/>
    <n v="0"/>
    <n v="1198.1142"/>
    <n v="0"/>
    <n v="-2606.4458"/>
    <n v="8.3429300000000001E-3"/>
    <s v="India"/>
    <x v="9"/>
  </r>
  <r>
    <x v="3"/>
    <s v="TCS IN EQUITY"/>
    <s v="TATA CONSULTANCY SVCS LTD"/>
    <s v="INE467B01029"/>
    <s v="INR"/>
    <s v="Stock"/>
    <n v="45231"/>
    <s v="TCS"/>
    <s v="LONG"/>
    <n v="119292239.401382"/>
    <n v="2637.4"/>
    <n v="1311260.2955"/>
    <n v="3506.2"/>
    <n v="2.380256E-2"/>
    <n v="158588932.19999999"/>
    <n v="1311260.2955"/>
    <n v="1743209.5427424"/>
    <n v="1.0992E-2"/>
    <n v="0"/>
    <n v="-431949.24729999999"/>
    <n v="0"/>
    <n v="17346.760999999999"/>
    <n v="0"/>
    <n v="-7124.0689000000002"/>
    <n v="2.380256E-2"/>
    <s v="India"/>
    <x v="1"/>
  </r>
  <r>
    <x v="3"/>
    <s v="THELEELA IN EQUITY"/>
    <s v="LEELA PALACES HOTELS &amp; RESOR"/>
    <s v="INE0AQ201015"/>
    <s v="INR"/>
    <s v="Stock"/>
    <n v="119012"/>
    <s v="THELEELA"/>
    <s v="LONG"/>
    <n v="53977892.603711702"/>
    <n v="453.55"/>
    <n v="593324.99549999996"/>
    <n v="421.26686124100002"/>
    <n v="1.077029E-2"/>
    <n v="50135811.690013804"/>
    <n v="593324.99549999996"/>
    <n v="551092.84209663305"/>
    <n v="1.0992E-2"/>
    <n v="0"/>
    <n v="42232.153400000003"/>
    <n v="0"/>
    <n v="0"/>
    <n v="0"/>
    <n v="0"/>
    <n v="1.077029E-2"/>
    <s v="India"/>
    <x v="5"/>
  </r>
  <r>
    <x v="3"/>
    <s v="TIPSMUSI IN EQUITY"/>
    <s v="TIPS MUSIC LTD"/>
    <s v="INE716B01029"/>
    <s v="INR"/>
    <s v="Stock"/>
    <n v="111788"/>
    <s v="TIPSMUSI"/>
    <s v="LONG"/>
    <n v="60331983.597161502"/>
    <n v="539.70000000000005"/>
    <n v="663169.16370000003"/>
    <n v="639.36947943200005"/>
    <n v="1.2038129999999999E-2"/>
    <n v="71473835.366744399"/>
    <n v="663169.16370000003"/>
    <n v="785640.39835125499"/>
    <n v="1.0992E-2"/>
    <n v="0"/>
    <n v="-122471.2346"/>
    <n v="0"/>
    <n v="16592.643899999999"/>
    <n v="0"/>
    <n v="-72499.582999999999"/>
    <n v="1.2038129999999999E-2"/>
    <s v="India"/>
    <x v="6"/>
  </r>
  <r>
    <x v="3"/>
    <s v="UNOMINDA IN EQUITY"/>
    <s v="UNO MINDA LTD"/>
    <s v="INE405E01023"/>
    <s v="INR"/>
    <s v="Stock"/>
    <n v="73499"/>
    <s v="UNOMINDA"/>
    <s v="LONG"/>
    <n v="87353561.499272197"/>
    <n v="1188.5"/>
    <n v="960190.348"/>
    <n v="882.432522619"/>
    <n v="1.7429790000000001E-2"/>
    <n v="64857907.9799738"/>
    <n v="960190.348"/>
    <n v="712918.12451587303"/>
    <n v="1.0992E-2"/>
    <n v="0"/>
    <n v="247272.22349999999"/>
    <n v="0"/>
    <n v="727.11090000000002"/>
    <n v="0"/>
    <n v="119787.73510000001"/>
    <n v="1.7429790000000001E-2"/>
    <s v="India"/>
    <x v="5"/>
  </r>
  <r>
    <x v="3"/>
    <s v="UTCEM IN EQUITY"/>
    <s v="ULTRATECH CEMENT LTD"/>
    <s v="INE481G01011"/>
    <s v="INR"/>
    <s v="Stock"/>
    <n v="12012"/>
    <s v="UTCEM"/>
    <s v="LONG"/>
    <n v="152276123.99927199"/>
    <n v="12677"/>
    <n v="1673819.155"/>
    <n v="10734.124917577001"/>
    <n v="3.0383879999999999E-2"/>
    <n v="128938308.50993399"/>
    <n v="1673819.155"/>
    <n v="1417289.8871412"/>
    <n v="1.0992E-2"/>
    <n v="0"/>
    <n v="256529.26790000001"/>
    <n v="0"/>
    <n v="9029.0761000000002"/>
    <n v="0"/>
    <n v="0"/>
    <n v="3.0383879999999999E-2"/>
    <s v="India"/>
    <x v="2"/>
  </r>
  <r>
    <x v="3"/>
    <s v="VMART IN EQUITY"/>
    <s v="VMART RETAIL LTD"/>
    <s v="INE665J01013"/>
    <s v="INR"/>
    <s v="Stock"/>
    <n v="184571"/>
    <s v="VMART"/>
    <s v="LONG"/>
    <n v="102215419.796215"/>
    <n v="553.79999999999995"/>
    <n v="1123551.8944000001"/>
    <n v="3073.9460116529999"/>
    <n v="2.0395190000000001E-2"/>
    <n v="567361289.31680501"/>
    <n v="1123551.8944000001"/>
    <n v="6236435.29217033"/>
    <n v="1.0992E-2"/>
    <n v="0"/>
    <n v="-5112883.3976999996"/>
    <n v="0"/>
    <n v="5015794.4305999996"/>
    <n v="0"/>
    <n v="-205040.97870000001"/>
    <n v="2.0395190000000001E-2"/>
    <s v="India"/>
    <x v="5"/>
  </r>
  <r>
    <x v="3"/>
    <s v="ETERNAL IN EQUITY"/>
    <s v="ETERNAL LTD"/>
    <s v="INE758T01015"/>
    <s v="INR"/>
    <s v="Stock"/>
    <n v="196462"/>
    <s v="ETERNAL"/>
    <s v="LONG"/>
    <n v="48388590.602256097"/>
    <n v="246.3"/>
    <n v="531887.38789999997"/>
    <n v="209.13070577600001"/>
    <n v="9.6550500000000001E-3"/>
    <n v="41086236.718164504"/>
    <n v="531887.38789999997"/>
    <n v="451619.91400606401"/>
    <n v="1.0992E-2"/>
    <n v="0"/>
    <n v="80267.473899999997"/>
    <n v="0"/>
    <n v="0"/>
    <n v="0"/>
    <n v="270386.87560000003"/>
    <n v="9.6550500000000001E-3"/>
    <s v="India"/>
    <x v="5"/>
  </r>
  <r>
    <x v="3"/>
    <s v="HDB US EQUITY"/>
    <s v="HDFC BANK LTD-ADR"/>
    <s v="US40415F1012"/>
    <s v="USD"/>
    <s v="Stock"/>
    <n v="45835"/>
    <s v="HDB"/>
    <s v="LONG"/>
    <n v="1459844.75"/>
    <n v="31.85"/>
    <n v="1459844.75"/>
    <n v="31.089370600999999"/>
    <n v="2.6499729999999999E-2"/>
    <n v="1424981.3014968301"/>
    <n v="1459844.75"/>
    <n v="1424981.3014968301"/>
    <n v="1"/>
    <n v="0"/>
    <n v="34863.448499999999"/>
    <n v="0"/>
    <n v="19746.189999999999"/>
    <n v="0"/>
    <n v="5647.0915000000005"/>
    <n v="2.6499729999999999E-2"/>
    <s v="India"/>
    <x v="4"/>
  </r>
  <r>
    <x v="3"/>
    <s v="IBN US EQUITY"/>
    <s v="ICICI BANK LTD-SPON ADR"/>
    <s v="US45104G1040"/>
    <s v="USD"/>
    <s v="Stock"/>
    <n v="7742"/>
    <s v="IBN"/>
    <s v="LONG"/>
    <n v="236208.42"/>
    <n v="30.51"/>
    <n v="236208.42"/>
    <n v="31.154320382000002"/>
    <n v="4.2877599999999998E-3"/>
    <n v="241196.748397444"/>
    <n v="236208.42"/>
    <n v="241196.748397444"/>
    <n v="1"/>
    <n v="0"/>
    <n v="-4988.3284000000003"/>
    <n v="0"/>
    <n v="952.61"/>
    <n v="0"/>
    <n v="-4427.6616000000004"/>
    <n v="4.2877599999999998E-3"/>
    <s v="India"/>
    <x v="4"/>
  </r>
  <r>
    <x v="3"/>
    <s v="INFY US EQUITY"/>
    <s v="INFOSYS LTD-SP ADR"/>
    <s v="US4567881085"/>
    <s v="USD"/>
    <s v="Stock"/>
    <n v="6500"/>
    <s v="INFY"/>
    <s v="LONG"/>
    <n v="93860"/>
    <n v="14.44"/>
    <n v="93860"/>
    <n v="17.863600000000002"/>
    <n v="1.7037899999999999E-3"/>
    <n v="116113.4"/>
    <n v="93860"/>
    <n v="116113.4"/>
    <n v="1"/>
    <n v="0"/>
    <n v="-22253.4"/>
    <n v="0"/>
    <n v="0"/>
    <n v="0"/>
    <n v="0"/>
    <n v="1.7037899999999999E-3"/>
    <s v="India"/>
    <x v="1"/>
  </r>
  <r>
    <x v="3"/>
    <s v="MMYT US EQUITY"/>
    <s v="MAKEMYTRIP LTD"/>
    <s v="MU0295S00016"/>
    <s v="USD"/>
    <s v="Stock"/>
    <n v="10587"/>
    <s v="MMYT"/>
    <s v="LONG"/>
    <n v="597847.89"/>
    <n v="56.47"/>
    <n v="597847.89"/>
    <n v="92.780980095999993"/>
    <n v="1.085239E-2"/>
    <n v="982272.23627635196"/>
    <n v="597847.89"/>
    <n v="982272.23627635196"/>
    <n v="1"/>
    <n v="0"/>
    <n v="-384424.34629999998"/>
    <n v="0"/>
    <n v="0"/>
    <n v="0"/>
    <n v="-2566.7136999999998"/>
    <n v="1.085239E-2"/>
    <s v="India"/>
    <x v="5"/>
  </r>
  <r>
    <x v="4"/>
    <m/>
    <m/>
    <m/>
    <m/>
    <m/>
    <m/>
    <m/>
    <m/>
    <m/>
    <m/>
    <m/>
    <m/>
    <m/>
    <m/>
    <m/>
    <m/>
    <m/>
    <m/>
    <m/>
    <m/>
    <m/>
    <m/>
    <m/>
    <m/>
    <m/>
    <x v="1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7">
  <r>
    <x v="0"/>
    <s v="CASH CNY"/>
    <x v="0"/>
    <m/>
    <s v="CNY"/>
    <s v="Cash"/>
    <n v="0"/>
    <s v="CASH CNY"/>
    <s v="OTHER"/>
    <n v="0"/>
    <n v="0.14573"/>
    <n v="0"/>
    <n v="0.14042792300000001"/>
    <n v="0"/>
    <n v="0"/>
    <n v="0"/>
    <n v="0"/>
    <n v="0.14573"/>
    <n v="0"/>
    <n v="-3497.6291000000001"/>
    <n v="0"/>
    <n v="0"/>
    <n v="194939.24660000001"/>
    <n v="-1553.8424"/>
    <n v="0"/>
    <s v="Cash"/>
    <s v="Cash"/>
  </r>
  <r>
    <x v="0"/>
    <s v="CASH EUR"/>
    <x v="1"/>
    <m/>
    <s v="EUR"/>
    <s v="Cash"/>
    <n v="0"/>
    <s v="CASH EUR"/>
    <s v="OTHER"/>
    <n v="0"/>
    <n v="1.1812"/>
    <n v="0"/>
    <n v="1.161488453"/>
    <n v="0"/>
    <n v="0"/>
    <n v="0"/>
    <n v="0"/>
    <n v="1.1812"/>
    <n v="0"/>
    <n v="-771.92250000000001"/>
    <n v="-1.18E-2"/>
    <n v="0"/>
    <n v="58272.765599999999"/>
    <n v="-5088.3981000000003"/>
    <n v="0"/>
    <s v="Cash"/>
    <s v="Cash"/>
  </r>
  <r>
    <x v="0"/>
    <s v="CASH GBP"/>
    <x v="2"/>
    <m/>
    <s v="GBP"/>
    <s v="Cash"/>
    <n v="-2397.0300000000002"/>
    <s v="CASH GBP"/>
    <s v="OTHER"/>
    <n v="-2397.02996588"/>
    <n v="1.3482000000000001"/>
    <n v="-3231.6758"/>
    <n v="1.3544670809999999"/>
    <n v="-3.5166E-4"/>
    <n v="-3246.6982271689999"/>
    <n v="0"/>
    <n v="-4377.1985498699996"/>
    <n v="1.3482000000000001"/>
    <n v="0"/>
    <n v="647.13149999999996"/>
    <n v="-18.012"/>
    <n v="0"/>
    <n v="-2129.8863000000001"/>
    <n v="-19284.365600000001"/>
    <n v="0"/>
    <s v="Cash"/>
    <s v="Cash"/>
  </r>
  <r>
    <x v="0"/>
    <s v="CASH HKD"/>
    <x v="3"/>
    <m/>
    <s v="HKD"/>
    <s v="Cash"/>
    <n v="-283930.89010000002"/>
    <s v="CASH HKD"/>
    <s v="OTHER"/>
    <n v="-283930.89031450002"/>
    <n v="0.12781999999999999"/>
    <n v="-36292.046399999999"/>
    <n v="0.12796495599999999"/>
    <n v="-3.94919E-3"/>
    <n v="-36333.203858686997"/>
    <n v="0"/>
    <n v="-4644.1101172170002"/>
    <n v="0.12781999999999999"/>
    <n v="0"/>
    <n v="2145.6493"/>
    <n v="0"/>
    <n v="0"/>
    <n v="4369867.4374000002"/>
    <n v="-5186.5438000000004"/>
    <n v="0"/>
    <s v="Cash"/>
    <s v="Cash"/>
  </r>
  <r>
    <x v="0"/>
    <s v="CASH IDR"/>
    <x v="4"/>
    <m/>
    <s v="IDR"/>
    <s v="Cash"/>
    <n v="-182573080.13"/>
    <s v="CASH IDR"/>
    <s v="OTHER"/>
    <n v="-182573080.40960199"/>
    <n v="5.9570000000000001E-5"/>
    <n v="-10875.8784"/>
    <n v="5.9871000000000003E-5"/>
    <n v="-1.18348E-3"/>
    <n v="-10930.832880463"/>
    <n v="0"/>
    <n v="-0.65114971499999996"/>
    <n v="5.9570000000000001E-5"/>
    <n v="0"/>
    <n v="1472.8992000000001"/>
    <n v="0"/>
    <n v="0"/>
    <n v="421418.17810000002"/>
    <n v="518.50580000000002"/>
    <n v="0"/>
    <s v="Cash"/>
    <s v="Cash"/>
  </r>
  <r>
    <x v="0"/>
    <s v="CASH INR"/>
    <x v="5"/>
    <m/>
    <s v="INR"/>
    <s v="Cash"/>
    <n v="0"/>
    <s v="CASH INR"/>
    <s v="OTHER"/>
    <n v="0"/>
    <n v="1.0992E-2"/>
    <n v="0"/>
    <n v="1.1119138000000001E-2"/>
    <n v="0"/>
    <n v="0"/>
    <n v="0"/>
    <n v="0"/>
    <n v="1.0992E-2"/>
    <n v="0"/>
    <n v="26540.6607"/>
    <n v="0"/>
    <n v="0"/>
    <n v="3109812.69"/>
    <n v="-3977.6190000000001"/>
    <n v="0"/>
    <s v="Cash"/>
    <s v="Cash"/>
  </r>
  <r>
    <x v="0"/>
    <s v="CASH KRW"/>
    <x v="6"/>
    <m/>
    <s v="KRW"/>
    <s v="Cash"/>
    <n v="4195475"/>
    <s v="CASH KRW"/>
    <s v="OTHER"/>
    <n v="4195475.0179985603"/>
    <n v="6.9450000000000002E-4"/>
    <n v="2913.7574"/>
    <n v="0"/>
    <n v="3.1707000000000003E-4"/>
    <n v="0"/>
    <n v="0"/>
    <n v="0"/>
    <n v="6.9450000000000002E-4"/>
    <n v="0"/>
    <n v="0"/>
    <n v="0"/>
    <n v="0"/>
    <n v="0"/>
    <n v="0"/>
    <n v="0"/>
    <s v="Cash"/>
    <s v="Cash"/>
  </r>
  <r>
    <x v="0"/>
    <s v="CASH KRW"/>
    <x v="6"/>
    <m/>
    <s v="KRW"/>
    <s v="Cash"/>
    <n v="-35593315"/>
    <s v="CASH KRW"/>
    <s v="OTHER"/>
    <n v="-35593315.046796203"/>
    <n v="6.9450000000000002E-4"/>
    <n v="-24719.5573"/>
    <n v="6.9945000000000001E-4"/>
    <n v="-2.6898999999999998E-3"/>
    <n v="-24895.744176749999"/>
    <n v="0"/>
    <n v="-17.290094330999999"/>
    <n v="6.9450000000000002E-4"/>
    <n v="0"/>
    <n v="11459.658299999999"/>
    <n v="0"/>
    <n v="0"/>
    <n v="1721123.3038999999"/>
    <n v="4005.8757999999998"/>
    <n v="0"/>
    <s v="Cash"/>
    <s v="Cash"/>
  </r>
  <r>
    <x v="0"/>
    <s v="CASH MYR"/>
    <x v="7"/>
    <m/>
    <s v="MYR"/>
    <s v="Cash"/>
    <n v="1191"/>
    <s v="CASH MYR"/>
    <s v="OTHER"/>
    <n v="1191"/>
    <n v="0.25679999999999997"/>
    <n v="305.84879999999998"/>
    <n v="0.236451038"/>
    <n v="3.328E-5"/>
    <n v="281.61318625799998"/>
    <n v="0"/>
    <n v="72.318266230999996"/>
    <n v="0.25679999999999997"/>
    <n v="0"/>
    <n v="-22245.2327"/>
    <n v="0"/>
    <n v="0"/>
    <n v="351847.74310000002"/>
    <n v="-1864.8001999999999"/>
    <n v="0"/>
    <s v="Cash"/>
    <s v="Cash"/>
  </r>
  <r>
    <x v="0"/>
    <s v="CASH PHP"/>
    <x v="8"/>
    <m/>
    <s v="PHP"/>
    <s v="Cash"/>
    <n v="0"/>
    <s v="CASH PHP"/>
    <s v="OTHER"/>
    <n v="0"/>
    <n v="1.7342E-2"/>
    <n v="0"/>
    <n v="1.7182902999999999E-2"/>
    <n v="0"/>
    <n v="0"/>
    <n v="0"/>
    <n v="0"/>
    <n v="1.7342E-2"/>
    <n v="0"/>
    <n v="-2847.9874"/>
    <n v="0"/>
    <n v="0"/>
    <n v="552905.07050000003"/>
    <n v="-1688.7764"/>
    <n v="0"/>
    <s v="Cash"/>
    <s v="Cash"/>
  </r>
  <r>
    <x v="0"/>
    <s v="CASH SGD"/>
    <x v="9"/>
    <m/>
    <s v="SGD"/>
    <s v="Cash"/>
    <n v="0"/>
    <s v="CASH SGD"/>
    <s v="OTHER"/>
    <n v="0"/>
    <n v="0.79049999999999998"/>
    <n v="0"/>
    <n v="0.77428399800000003"/>
    <n v="0"/>
    <n v="0"/>
    <n v="0"/>
    <n v="0"/>
    <n v="0.79049999999999998"/>
    <n v="0"/>
    <n v="-5219.2088999999996"/>
    <n v="0"/>
    <n v="0"/>
    <n v="309425.32809999998"/>
    <n v="4.6199000000000003"/>
    <n v="0"/>
    <s v="Cash"/>
    <s v="Cash"/>
  </r>
  <r>
    <x v="0"/>
    <s v="CASH THB"/>
    <x v="10"/>
    <m/>
    <s v="THB"/>
    <s v="Cash"/>
    <n v="-848737.22"/>
    <s v="CASH THB"/>
    <s v="OTHER"/>
    <n v="-848737.21904879995"/>
    <n v="3.2211999999999998E-2"/>
    <n v="-27339.523300000001"/>
    <n v="3.0035599E-2"/>
    <n v="-2.9750000000000002E-3"/>
    <n v="-25492.330796294998"/>
    <n v="0"/>
    <n v="-821.15895961000001"/>
    <n v="3.2211999999999998E-2"/>
    <n v="0"/>
    <n v="-47681.642"/>
    <n v="0"/>
    <n v="0"/>
    <n v="977263.81550000003"/>
    <n v="0"/>
    <n v="0"/>
    <s v="Cash"/>
    <s v="Cash"/>
  </r>
  <r>
    <x v="0"/>
    <s v="CASH TWD"/>
    <x v="11"/>
    <m/>
    <s v="TWD"/>
    <s v="Cash"/>
    <n v="0"/>
    <s v="CASH TWD"/>
    <s v="OTHER"/>
    <n v="0"/>
    <n v="3.1926000000000003E-2"/>
    <n v="0"/>
    <n v="3.2510809000000002E-2"/>
    <n v="0"/>
    <n v="0"/>
    <n v="0"/>
    <n v="0"/>
    <n v="3.1926000000000003E-2"/>
    <n v="0"/>
    <n v="47729.228900000002"/>
    <n v="0"/>
    <n v="0"/>
    <n v="3007748.3802"/>
    <n v="3426.8986"/>
    <n v="0"/>
    <s v="Cash"/>
    <s v="Cash"/>
  </r>
  <r>
    <x v="0"/>
    <s v="CASH USD"/>
    <x v="12"/>
    <m/>
    <s v="USD"/>
    <s v="Cash"/>
    <n v="78169.61"/>
    <s v="CASH USD"/>
    <s v="OTHER"/>
    <n v="78169.61"/>
    <n v="1"/>
    <n v="78169.61"/>
    <n v="0"/>
    <n v="8.5061700000000004E-3"/>
    <n v="0"/>
    <n v="0"/>
    <n v="0"/>
    <n v="1"/>
    <n v="0"/>
    <n v="0"/>
    <n v="0"/>
    <n v="0"/>
    <n v="0"/>
    <n v="0"/>
    <n v="0"/>
    <s v="Cash"/>
    <s v="Cash"/>
  </r>
  <r>
    <x v="0"/>
    <s v="CASH USD"/>
    <x v="12"/>
    <m/>
    <s v="USD"/>
    <s v="Cash"/>
    <n v="120207.9276"/>
    <s v="CASH USD"/>
    <s v="OTHER"/>
    <n v="120207.9276"/>
    <n v="1"/>
    <n v="120207.9276"/>
    <n v="1"/>
    <n v="1.3080649999999999E-2"/>
    <n v="120207.9276"/>
    <n v="0"/>
    <n v="120207.9276"/>
    <n v="1"/>
    <n v="0"/>
    <n v="0"/>
    <n v="-606.70000000000005"/>
    <n v="104933.91"/>
    <n v="914589.11"/>
    <n v="5.4000000000000003E-3"/>
    <n v="0"/>
    <s v="Cash"/>
    <s v="Cash"/>
  </r>
  <r>
    <x v="0"/>
    <s v="CASH VND"/>
    <x v="13"/>
    <m/>
    <s v="VND"/>
    <s v="Cash"/>
    <n v="1.4746999999999999"/>
    <s v="CASH VND"/>
    <s v="OTHER"/>
    <n v="2.6057952900000001"/>
    <n v="3.8376E-5"/>
    <n v="1E-4"/>
    <n v="3.8278000000000002E-5"/>
    <n v="0"/>
    <n v="5.6449000000000001E-5"/>
    <n v="0"/>
    <n v="2.0000000000000001E-9"/>
    <n v="3.8376E-5"/>
    <n v="0"/>
    <n v="119.68940000000001"/>
    <n v="0"/>
    <n v="0"/>
    <n v="200662.8585"/>
    <n v="-59.971299999999999"/>
    <n v="0"/>
    <s v="Cash"/>
    <s v="Cash"/>
  </r>
  <r>
    <x v="0"/>
    <s v="300308 CH EQUITY"/>
    <x v="14"/>
    <s v="CNE100001CY9"/>
    <s v="CNY"/>
    <s v="Stock"/>
    <n v="900"/>
    <n v="300308"/>
    <s v="LONG"/>
    <n v="480600"/>
    <n v="534"/>
    <n v="70037.838000000003"/>
    <n v="514.39657779300001"/>
    <n v="7.6213000000000001E-3"/>
    <n v="462956.92001369997"/>
    <n v="70037.838000000003"/>
    <n v="67466.711953596998"/>
    <n v="0.14573"/>
    <n v="0"/>
    <n v="2571.1260000000002"/>
    <n v="0"/>
    <n v="0"/>
    <n v="0"/>
    <n v="1876.6265000000001"/>
    <n v="7.6213000000000001E-3"/>
    <s v="China"/>
    <s v="Information Technology"/>
  </r>
  <r>
    <x v="0"/>
    <s v="ANTO LN EQUITY"/>
    <x v="15"/>
    <s v="GB0000456144"/>
    <s v="GBP"/>
    <s v="Stock"/>
    <n v="1965"/>
    <s v="ANTO"/>
    <s v="LONG"/>
    <n v="83866.199970329995"/>
    <n v="4268"/>
    <n v="113068.4108"/>
    <n v="603.03836647100002"/>
    <n v="1.230375E-2"/>
    <n v="11849.703901155"/>
    <n v="113068.4108"/>
    <n v="15975.770799537"/>
    <n v="1.3482000000000001"/>
    <n v="0"/>
    <n v="97092.64"/>
    <n v="0"/>
    <n v="841.14200000000005"/>
    <n v="0"/>
    <n v="153264.443"/>
    <n v="1.230375E-2"/>
    <s v="Chile"/>
    <s v="Materials"/>
  </r>
  <r>
    <x v="0"/>
    <s v="1109 HK EQUITY"/>
    <x v="16"/>
    <s v="KYG2108Y1052"/>
    <s v="HKD"/>
    <s v="Stock"/>
    <n v="34000"/>
    <n v="1109"/>
    <s v="LONG"/>
    <n v="1080520"/>
    <n v="31.78"/>
    <n v="138112.06640000001"/>
    <n v="25.7"/>
    <n v="1.5028919999999999E-2"/>
    <n v="873800"/>
    <n v="138112.06640000001"/>
    <n v="111689.11599999999"/>
    <n v="0.12781999999999999"/>
    <n v="0"/>
    <n v="26422.950400000002"/>
    <n v="0"/>
    <n v="13231.0815"/>
    <n v="0"/>
    <n v="17664.4339"/>
    <n v="1.5028919999999999E-2"/>
    <s v="China"/>
    <s v="Real Estate"/>
  </r>
  <r>
    <x v="0"/>
    <s v="1299 HK EQUITY"/>
    <x v="17"/>
    <s v="HK0000069689"/>
    <s v="HKD"/>
    <s v="Stock"/>
    <n v="12988"/>
    <n v="1299"/>
    <s v="LONG"/>
    <n v="1127358.40009388"/>
    <n v="86.8"/>
    <n v="144098.95069999999"/>
    <n v="63.8"/>
    <n v="1.5680389999999999E-2"/>
    <n v="828634.4"/>
    <n v="144098.95069999999"/>
    <n v="105916.049008"/>
    <n v="0.12781999999999999"/>
    <n v="0"/>
    <n v="38182.901700000002"/>
    <n v="0"/>
    <n v="1602.6224999999999"/>
    <n v="0"/>
    <n v="32999.107900000003"/>
    <n v="1.5680389999999999E-2"/>
    <s v="China"/>
    <s v="Financials"/>
  </r>
  <r>
    <x v="0"/>
    <s v="1810 HK EQUITY"/>
    <x v="18"/>
    <s v="KYG9830T1067"/>
    <s v="HKD"/>
    <s v="Stock"/>
    <n v="35600"/>
    <n v="1810"/>
    <s v="LONG"/>
    <n v="1242440"/>
    <n v="34.9"/>
    <n v="158808.6808"/>
    <n v="54.245546564999998"/>
    <n v="1.7281060000000001E-2"/>
    <n v="1931141.457714"/>
    <n v="158808.6808"/>
    <n v="246838.50112500301"/>
    <n v="0.12781999999999999"/>
    <n v="0"/>
    <n v="-88029.820300000007"/>
    <n v="0"/>
    <n v="0"/>
    <n v="0"/>
    <n v="-36398.680500000002"/>
    <n v="1.7281060000000001E-2"/>
    <s v="China"/>
    <s v="Information Technology"/>
  </r>
  <r>
    <x v="0"/>
    <s v="2018 HK EQUITY"/>
    <x v="19"/>
    <s v="KYG2953R1149"/>
    <s v="HKD"/>
    <s v="Stock"/>
    <n v="18000"/>
    <n v="2018"/>
    <s v="LONG"/>
    <n v="672120"/>
    <n v="37.340000000000003"/>
    <n v="85910.378400000001"/>
    <n v="42.999893116000003"/>
    <n v="9.3484999999999992E-3"/>
    <n v="773998.07608799997"/>
    <n v="85910.378400000001"/>
    <n v="98932.434085568006"/>
    <n v="0.12781999999999999"/>
    <n v="0"/>
    <n v="-13022.055700000001"/>
    <n v="0"/>
    <n v="0"/>
    <n v="0"/>
    <n v="-8439.7250000000004"/>
    <n v="9.3484999999999992E-3"/>
    <s v="China"/>
    <s v="Information Technology"/>
  </r>
  <r>
    <x v="0"/>
    <s v="2209 HK EQUITY"/>
    <x v="20"/>
    <s v="HK0000748381"/>
    <s v="HKD"/>
    <s v="Stock"/>
    <n v="103000"/>
    <n v="2209"/>
    <s v="LONG"/>
    <n v="334750"/>
    <n v="3.25"/>
    <n v="42787.745000000003"/>
    <n v="5.0952574290000001"/>
    <n v="4.6560300000000002E-3"/>
    <n v="524811.51518700004"/>
    <n v="42787.745000000003"/>
    <n v="67081.407871201998"/>
    <n v="0.12781999999999999"/>
    <n v="0"/>
    <n v="-24293.662899999999"/>
    <n v="0"/>
    <n v="0"/>
    <n v="0"/>
    <n v="-7029.6608999999999"/>
    <n v="4.6560300000000002E-3"/>
    <s v="China"/>
    <s v="Consumer Discretionary"/>
  </r>
  <r>
    <x v="0"/>
    <s v="2318 HK EQUITY"/>
    <x v="21"/>
    <s v="CNE1000003X6"/>
    <s v="HKD"/>
    <s v="Stock"/>
    <n v="12000"/>
    <n v="2318"/>
    <s v="LONG"/>
    <n v="816000"/>
    <n v="68"/>
    <n v="104301.12"/>
    <n v="50.449240656000001"/>
    <n v="1.1349720000000001E-2"/>
    <n v="605390.88787199999"/>
    <n v="104301.12"/>
    <n v="77381.063287798999"/>
    <n v="0.12781999999999999"/>
    <n v="0"/>
    <n v="26920.056700000001"/>
    <n v="0"/>
    <n v="2522.1327000000001"/>
    <n v="0"/>
    <n v="12210.038399999999"/>
    <n v="1.1349720000000001E-2"/>
    <s v="China"/>
    <s v="Financials"/>
  </r>
  <r>
    <x v="0"/>
    <s v="2333 HK EQUITY"/>
    <x v="22"/>
    <s v="CNE100000338"/>
    <s v="HKD"/>
    <s v="Stock"/>
    <n v="47000"/>
    <n v="2333"/>
    <s v="LONG"/>
    <n v="604420"/>
    <n v="12.86"/>
    <n v="77256.964399999997"/>
    <n v="15.5"/>
    <n v="8.4068600000000004E-3"/>
    <n v="728500"/>
    <n v="77256.964399999997"/>
    <n v="93116.87"/>
    <n v="0.12781999999999999"/>
    <n v="0"/>
    <n v="-15859.9056"/>
    <n v="0"/>
    <n v="6008.7516999999998"/>
    <n v="0"/>
    <n v="-9554.6319000000003"/>
    <n v="8.4068600000000004E-3"/>
    <s v="China"/>
    <s v="Consumer Discretionary"/>
  </r>
  <r>
    <x v="0"/>
    <s v="2382 HK EQUITY"/>
    <x v="23"/>
    <s v="KYG8586D1097"/>
    <s v="HKD"/>
    <s v="Stock"/>
    <n v="11819"/>
    <n v="2382"/>
    <s v="LONG"/>
    <n v="688456.75011735002"/>
    <n v="58.25"/>
    <n v="87998.541800000006"/>
    <n v="87.1"/>
    <n v="9.5757199999999994E-3"/>
    <n v="1029434.9"/>
    <n v="87998.541800000006"/>
    <n v="131582.36891799999"/>
    <n v="0.12781999999999999"/>
    <n v="0"/>
    <n v="-43583.827100000002"/>
    <n v="0"/>
    <n v="0"/>
    <n v="0"/>
    <n v="-29873.9843"/>
    <n v="9.5757199999999994E-3"/>
    <s v="China"/>
    <s v="Information Technology"/>
  </r>
  <r>
    <x v="0"/>
    <s v="2601 HK EQUITY"/>
    <x v="24"/>
    <s v="CNE1000009Q7"/>
    <s v="HKD"/>
    <s v="Stock"/>
    <n v="25600"/>
    <n v="2601"/>
    <s v="LONG"/>
    <n v="920064.00015646999"/>
    <n v="35.94"/>
    <n v="117602.5805"/>
    <n v="24.2"/>
    <n v="1.279714E-2"/>
    <n v="619520"/>
    <n v="117602.5805"/>
    <n v="79187.046400000007"/>
    <n v="0.12781999999999999"/>
    <n v="0"/>
    <n v="38415.534099999997"/>
    <n v="0"/>
    <n v="8701.5944999999992"/>
    <n v="0"/>
    <n v="41952.795400000003"/>
    <n v="1.279714E-2"/>
    <s v="China"/>
    <s v="Financials"/>
  </r>
  <r>
    <x v="0"/>
    <s v="3690 HK EQUITY"/>
    <x v="25"/>
    <s v="KYG596691041"/>
    <s v="HKD"/>
    <s v="Stock"/>
    <n v="11600"/>
    <n v="3690"/>
    <s v="LONG"/>
    <n v="941340"/>
    <n v="81.150000000000006"/>
    <n v="120322.0788"/>
    <n v="168.3"/>
    <n v="1.309307E-2"/>
    <n v="1952280"/>
    <n v="120322.0788"/>
    <n v="249540.4296"/>
    <n v="0.12781999999999999"/>
    <n v="0"/>
    <n v="-129218.3508"/>
    <n v="0"/>
    <n v="0"/>
    <n v="0"/>
    <n v="-55062.943800000001"/>
    <n v="1.309307E-2"/>
    <s v="China"/>
    <s v="Consumer Discretionary"/>
  </r>
  <r>
    <x v="0"/>
    <s v="388 HK EQUITY"/>
    <x v="26"/>
    <s v="HK0388045442"/>
    <s v="HKD"/>
    <s v="Stock"/>
    <n v="4100"/>
    <n v="388"/>
    <s v="LONG"/>
    <n v="1717900"/>
    <n v="419"/>
    <n v="219581.978"/>
    <n v="356.39190765199999"/>
    <n v="2.3894220000000001E-2"/>
    <n v="1461206.8213732"/>
    <n v="219581.978"/>
    <n v="186771.45590792201"/>
    <n v="0.12781999999999999"/>
    <n v="0"/>
    <n v="32810.522100000002"/>
    <n v="0"/>
    <n v="5521.8239999999996"/>
    <n v="0"/>
    <n v="31719.3282"/>
    <n v="2.3894220000000001E-2"/>
    <s v="China"/>
    <s v="Financials"/>
  </r>
  <r>
    <x v="0"/>
    <s v="700 HK EQUITY"/>
    <x v="27"/>
    <s v="KYG875721634"/>
    <s v="HKD"/>
    <s v="Stock"/>
    <n v="12200"/>
    <n v="700"/>
    <s v="LONG"/>
    <n v="6319600"/>
    <n v="518"/>
    <n v="807771.272"/>
    <n v="513.09285682999996"/>
    <n v="8.7899130000000006E-2"/>
    <n v="6259732.8533260003"/>
    <n v="807771.272"/>
    <n v="800119.05331212899"/>
    <n v="0.12781999999999999"/>
    <n v="0"/>
    <n v="7652.2187000000004"/>
    <n v="0"/>
    <n v="0"/>
    <n v="0"/>
    <n v="71808.990099999995"/>
    <n v="8.7899130000000006E-2"/>
    <s v="China"/>
    <s v="Communication Services"/>
  </r>
  <r>
    <x v="0"/>
    <s v="780 HK EQUITY"/>
    <x v="28"/>
    <s v="KYG8918W1069"/>
    <s v="HKD"/>
    <s v="Stock"/>
    <n v="28759"/>
    <n v="780"/>
    <s v="LONG"/>
    <n v="594160.94038491999"/>
    <n v="20.66"/>
    <n v="75945.651400000002"/>
    <n v="20.05"/>
    <n v="8.2641699999999995E-3"/>
    <n v="576617.94999999995"/>
    <n v="75945.651400000002"/>
    <n v="73703.306368999998"/>
    <n v="0.12781999999999999"/>
    <n v="0"/>
    <n v="2242.3449999999998"/>
    <n v="0"/>
    <n v="1655.6039000000001"/>
    <n v="0"/>
    <n v="22107.766299999999"/>
    <n v="8.2641699999999995E-3"/>
    <s v="China"/>
    <s v="Consumer Discretionary"/>
  </r>
  <r>
    <x v="0"/>
    <s v="9888 HK EQUITY"/>
    <x v="29"/>
    <s v="KYG070341048"/>
    <s v="HKD"/>
    <s v="Stock"/>
    <n v="6000"/>
    <n v="9888"/>
    <s v="LONG"/>
    <n v="742200"/>
    <n v="123.7"/>
    <n v="94868.004000000001"/>
    <n v="98.807228332999998"/>
    <n v="1.0323239999999999E-2"/>
    <n v="592843.36999799998"/>
    <n v="94868.004000000001"/>
    <n v="75777.239553143998"/>
    <n v="0.12781999999999999"/>
    <n v="0"/>
    <n v="19090.7644"/>
    <n v="0"/>
    <n v="0"/>
    <n v="0"/>
    <n v="13829.8964"/>
    <n v="1.0323239999999999E-2"/>
    <s v="China"/>
    <s v="Communication Services"/>
  </r>
  <r>
    <x v="0"/>
    <s v="9961 HK EQUITY"/>
    <x v="30"/>
    <s v="KYG9066F1019"/>
    <s v="HKD"/>
    <s v="Stock"/>
    <n v="2100"/>
    <n v="9961"/>
    <s v="LONG"/>
    <n v="863940"/>
    <n v="411.4"/>
    <n v="110428.81080000001"/>
    <n v="459.94132155"/>
    <n v="1.2016519999999999E-2"/>
    <n v="965876.77525499999"/>
    <n v="110428.81080000001"/>
    <n v="123458.369413094"/>
    <n v="0.12781999999999999"/>
    <n v="0"/>
    <n v="-13029.5586"/>
    <n v="0"/>
    <n v="372.5455"/>
    <n v="0"/>
    <n v="123.41849999999999"/>
    <n v="1.2016519999999999E-2"/>
    <s v="China"/>
    <s v="Consumer Discretionary"/>
  </r>
  <r>
    <x v="0"/>
    <s v="9987 HK EQUITY"/>
    <x v="31"/>
    <s v="US98850P1093"/>
    <s v="HKD"/>
    <s v="Stock"/>
    <n v="1950"/>
    <n v="9987"/>
    <s v="LONG"/>
    <n v="844740"/>
    <n v="433.2"/>
    <n v="107974.66680000001"/>
    <n v="371.51735892900001"/>
    <n v="1.174946E-2"/>
    <n v="724458.84991154994"/>
    <n v="107974.66680000001"/>
    <n v="92600.330195693998"/>
    <n v="0.12781999999999999"/>
    <n v="0"/>
    <n v="15374.336600000001"/>
    <n v="0"/>
    <n v="884.75340000000006"/>
    <n v="0"/>
    <n v="-7086.5043999999998"/>
    <n v="1.174946E-2"/>
    <s v="China"/>
    <s v="Consumer Discretionary"/>
  </r>
  <r>
    <x v="0"/>
    <s v="ARTO IJ EQUITY"/>
    <x v="32"/>
    <s v="ID1000136708"/>
    <s v="IDR"/>
    <s v="Stock"/>
    <n v="470700"/>
    <s v="ARTO"/>
    <s v="LONG"/>
    <n v="748412999.83212996"/>
    <n v="1590"/>
    <n v="44582.962399999997"/>
    <n v="1972.444797954"/>
    <n v="4.8513799999999998E-3"/>
    <n v="928429766.39694703"/>
    <n v="44582.962399999997"/>
    <n v="55306.561184266"/>
    <n v="5.9570000000000001E-5"/>
    <n v="0"/>
    <n v="-10723.5988"/>
    <n v="0"/>
    <n v="0"/>
    <n v="0"/>
    <n v="-3702.0581999999999"/>
    <n v="4.8513799999999998E-3"/>
    <s v="Indonesia"/>
    <s v="Financials"/>
  </r>
  <r>
    <x v="0"/>
    <s v="MAPI IJ EQUITY"/>
    <x v="33"/>
    <s v="ID1000099807"/>
    <s v="IDR"/>
    <s v="Stock"/>
    <n v="601000"/>
    <s v="MAPI"/>
    <s v="LONG"/>
    <n v="805340000"/>
    <n v="1340"/>
    <n v="47974.103799999997"/>
    <n v="1560.7955999999999"/>
    <n v="5.2203900000000001E-3"/>
    <n v="938038155.60000002"/>
    <n v="47974.103799999997"/>
    <n v="55878.932929092"/>
    <n v="5.9570000000000001E-5"/>
    <n v="0"/>
    <n v="-7904.8290999999999"/>
    <n v="0"/>
    <n v="861.97789999999998"/>
    <n v="0"/>
    <n v="-19317.097399999999"/>
    <n v="5.2203900000000001E-3"/>
    <s v="Indonesia"/>
    <s v="Consumer Discretionary"/>
  </r>
  <r>
    <x v="0"/>
    <s v="APTUS IN EQUITY"/>
    <x v="34"/>
    <s v="INE852O01025"/>
    <s v="INR"/>
    <s v="Stock"/>
    <n v="16730"/>
    <s v="APTUS"/>
    <s v="LONG"/>
    <n v="4082119.9963609902"/>
    <n v="244"/>
    <n v="44870.663"/>
    <n v="302.38202059999998"/>
    <n v="4.8826800000000004E-3"/>
    <n v="5058851.2046379996"/>
    <n v="44870.663"/>
    <n v="55606.892441381002"/>
    <n v="1.0992E-2"/>
    <n v="0"/>
    <n v="-10736.2294"/>
    <n v="0"/>
    <n v="0"/>
    <n v="0"/>
    <n v="-2043.3514"/>
    <n v="4.8826800000000004E-3"/>
    <s v="India"/>
    <s v="Financials"/>
  </r>
  <r>
    <x v="0"/>
    <s v="AVL IN EQUITY"/>
    <x v="35"/>
    <s v="INE679V01027"/>
    <s v="INR"/>
    <s v="Stock"/>
    <n v="7360"/>
    <s v="AVL"/>
    <s v="LONG"/>
    <n v="3558192.0032751099"/>
    <n v="483.45"/>
    <n v="39111.646500000003"/>
    <n v="423.280817813"/>
    <n v="4.2560100000000002E-3"/>
    <n v="3115346.8191036801"/>
    <n v="39111.646500000003"/>
    <n v="34243.892235587999"/>
    <n v="1.0992E-2"/>
    <n v="0"/>
    <n v="4867.7542000000003"/>
    <n v="0"/>
    <n v="177.39"/>
    <n v="0"/>
    <n v="5707.6976999999997"/>
    <n v="4.2560100000000002E-3"/>
    <s v="India"/>
    <s v="Consumer Discretionary"/>
  </r>
  <r>
    <x v="0"/>
    <s v="BHARTI IN EQUITY"/>
    <x v="36"/>
    <s v="INE397D01024"/>
    <s v="INR"/>
    <s v="Stock"/>
    <n v="2613"/>
    <s v="BHARTI"/>
    <s v="LONG"/>
    <n v="4910610.8988355203"/>
    <n v="1879.3"/>
    <n v="53977.434999999998"/>
    <n v="2034.9962866880001"/>
    <n v="5.8736500000000002E-3"/>
    <n v="5317445.2971157404"/>
    <n v="53977.434999999998"/>
    <n v="58449.358705895997"/>
    <n v="1.0992E-2"/>
    <n v="0"/>
    <n v="-4471.9237000000003"/>
    <n v="0"/>
    <n v="0"/>
    <n v="0"/>
    <n v="-1885.3802000000001"/>
    <n v="5.8736500000000002E-3"/>
    <s v="India"/>
    <s v="Communication Services"/>
  </r>
  <r>
    <x v="0"/>
    <s v="HDFCB IN EQUITY"/>
    <x v="37"/>
    <s v="INE040A01034"/>
    <s v="INR"/>
    <s v="Stock"/>
    <n v="12744"/>
    <s v="HDFCB"/>
    <s v="LONG"/>
    <n v="11313485.9989083"/>
    <n v="887.75"/>
    <n v="124357.83809999999"/>
    <n v="1287.434276486"/>
    <n v="1.3532229999999999E-2"/>
    <n v="16407062.4195375"/>
    <n v="124357.83809999999"/>
    <n v="180346.43011555701"/>
    <n v="1.0992E-2"/>
    <n v="0"/>
    <n v="-55988.591999999997"/>
    <n v="0"/>
    <n v="113346.5977"/>
    <n v="0"/>
    <n v="-34159.892399999997"/>
    <n v="1.3532229999999999E-2"/>
    <s v="India"/>
    <s v="Financials"/>
  </r>
  <r>
    <x v="0"/>
    <s v="ICICIBC IN EQUITY"/>
    <x v="38"/>
    <s v="INE090A01021"/>
    <s v="INR"/>
    <s v="Stock"/>
    <n v="6941"/>
    <s v="ICICIBC"/>
    <s v="LONG"/>
    <n v="9570944.8962882105"/>
    <n v="1378.9"/>
    <n v="105203.8263"/>
    <n v="1243.95"/>
    <n v="1.144795E-2"/>
    <n v="8634256.9499999993"/>
    <n v="105203.8263"/>
    <n v="94907.752394399999"/>
    <n v="1.0992E-2"/>
    <n v="0"/>
    <n v="10296.073899999999"/>
    <n v="0"/>
    <n v="1579.7153000000001"/>
    <n v="0"/>
    <n v="19089.826099999998"/>
    <n v="1.144795E-2"/>
    <s v="India"/>
    <s v="Financials"/>
  </r>
  <r>
    <x v="0"/>
    <s v="INFO IN EQUITY"/>
    <x v="39"/>
    <s v="INE009A01021"/>
    <s v="INR"/>
    <s v="Stock"/>
    <n v="2934"/>
    <s v="INFO"/>
    <s v="LONG"/>
    <n v="3814493.4042940298"/>
    <n v="1300.0999999999999"/>
    <n v="41928.911500000002"/>
    <n v="1560.329673533"/>
    <n v="4.5625700000000002E-3"/>
    <n v="4578007.2621458201"/>
    <n v="41928.911500000002"/>
    <n v="50321.455825507001"/>
    <n v="1.0992E-2"/>
    <n v="0"/>
    <n v="-8392.5444000000007"/>
    <n v="0"/>
    <n v="0"/>
    <n v="0"/>
    <n v="-3030.6251999999999"/>
    <n v="4.5625700000000002E-3"/>
    <s v="India"/>
    <s v="Information Technology"/>
  </r>
  <r>
    <x v="0"/>
    <s v="IXIGO IN EQUITY"/>
    <x v="40"/>
    <s v="INE0HV901016"/>
    <s v="INR"/>
    <s v="Stock"/>
    <n v="44215"/>
    <s v="IXIGO"/>
    <s v="LONG"/>
    <n v="7532467.4035662301"/>
    <n v="170.36"/>
    <n v="82796.881699999998"/>
    <n v="155.980740779"/>
    <n v="9.0097000000000007E-3"/>
    <n v="6896688.4535434796"/>
    <n v="82796.881699999998"/>
    <n v="75808.399481350003"/>
    <n v="1.0992E-2"/>
    <n v="0"/>
    <n v="6988.4822000000004"/>
    <n v="0"/>
    <n v="0"/>
    <n v="0"/>
    <n v="113374.84699999999"/>
    <n v="9.0097000000000007E-3"/>
    <s v="India"/>
    <s v="Consumer Discretionary"/>
  </r>
  <r>
    <x v="0"/>
    <s v="LEMONTRE IN EQUITY"/>
    <x v="41"/>
    <s v="INE970X01018"/>
    <s v="INR"/>
    <s v="Stock"/>
    <n v="97365"/>
    <s v="LEMONTRE"/>
    <s v="LONG"/>
    <n v="11067479.5487627"/>
    <n v="113.67"/>
    <n v="121653.7352"/>
    <n v="124.748290109"/>
    <n v="1.323798E-2"/>
    <n v="12146117.2664627"/>
    <n v="121653.7352"/>
    <n v="133510.12099295901"/>
    <n v="1.0992E-2"/>
    <n v="0"/>
    <n v="-11856.3858"/>
    <n v="0"/>
    <n v="0"/>
    <n v="0"/>
    <n v="42622.140200000002"/>
    <n v="1.323798E-2"/>
    <s v="India"/>
    <s v="Consumer Discretionary"/>
  </r>
  <r>
    <x v="0"/>
    <s v="LODHA IN EQUITY"/>
    <x v="42"/>
    <s v="INE670K01029"/>
    <s v="INR"/>
    <s v="Stock"/>
    <n v="10081"/>
    <s v="LODHA"/>
    <s v="LONG"/>
    <n v="9962548.2532751095"/>
    <n v="988.25"/>
    <n v="109508.33040000001"/>
    <n v="1080.5016067710001"/>
    <n v="1.1916349999999999E-2"/>
    <n v="10892536.697858401"/>
    <n v="109508.33040000001"/>
    <n v="119730.76338285999"/>
    <n v="1.0992E-2"/>
    <n v="0"/>
    <n v="-10222.433000000001"/>
    <n v="0"/>
    <n v="536.15949999999998"/>
    <n v="0"/>
    <n v="18026.729899999998"/>
    <n v="1.1916349999999999E-2"/>
    <s v="India"/>
    <s v="Real Estate"/>
  </r>
  <r>
    <x v="0"/>
    <s v="MM IN EQUITY"/>
    <x v="43"/>
    <s v="INE101A01026"/>
    <s v="INR"/>
    <s v="Stock"/>
    <n v="3071"/>
    <s v="MM"/>
    <s v="LONG"/>
    <n v="10433415.402110601"/>
    <n v="3397.4"/>
    <n v="114684.1021"/>
    <n v="2712.9111013080001"/>
    <n v="1.2479560000000001E-2"/>
    <n v="8331349.9921168601"/>
    <n v="114684.1021"/>
    <n v="91578.199113348994"/>
    <n v="1.0992E-2"/>
    <n v="0"/>
    <n v="23105.902999999998"/>
    <n v="0"/>
    <n v="1599.0612000000001"/>
    <n v="0"/>
    <n v="27318.809600000001"/>
    <n v="1.2479560000000001E-2"/>
    <s v="India"/>
    <s v="Consumer Discretionary"/>
  </r>
  <r>
    <x v="0"/>
    <s v="MMFS IN EQUITY"/>
    <x v="44"/>
    <s v="INE774D01024"/>
    <s v="INR"/>
    <s v="Stock"/>
    <n v="24235"/>
    <s v="MMFS"/>
    <s v="LONG"/>
    <n v="9071160.4985444006"/>
    <n v="374.3"/>
    <n v="99710.196200000006"/>
    <n v="262.52869319400003"/>
    <n v="1.0850149999999999E-2"/>
    <n v="6362382.8795565898"/>
    <n v="99710.196200000006"/>
    <n v="69935.312612085996"/>
    <n v="1.0992E-2"/>
    <n v="0"/>
    <n v="29774.883600000001"/>
    <n v="0"/>
    <n v="3853.7622000000001"/>
    <n v="0"/>
    <n v="40670.803099999997"/>
    <n v="1.0850149999999999E-2"/>
    <s v="India"/>
    <s v="Financials"/>
  </r>
  <r>
    <x v="0"/>
    <s v="PHNX IN EQUITY"/>
    <x v="45"/>
    <s v="INE211B01039"/>
    <s v="INR"/>
    <s v="Stock"/>
    <n v="6187"/>
    <s v="PHNX"/>
    <s v="LONG"/>
    <n v="10261758.1968704"/>
    <n v="1658.6"/>
    <n v="112797.2461"/>
    <n v="1582.038255235"/>
    <n v="1.227424E-2"/>
    <n v="9788070.6851389408"/>
    <n v="112797.2461"/>
    <n v="107590.472971047"/>
    <n v="1.0992E-2"/>
    <n v="0"/>
    <n v="5206.7731999999996"/>
    <n v="0"/>
    <n v="248.06200000000001"/>
    <n v="0"/>
    <n v="5706.7379000000001"/>
    <n v="1.227424E-2"/>
    <s v="India"/>
    <s v="Real Estate"/>
  </r>
  <r>
    <x v="0"/>
    <s v="POLYCAB IN EQUITY"/>
    <x v="46"/>
    <s v="INE455K01017"/>
    <s v="INR"/>
    <s v="Stock"/>
    <n v="1054"/>
    <s v="POLYCAB"/>
    <s v="LONG"/>
    <n v="9075467.0032751095"/>
    <n v="8610.5"/>
    <n v="99757.533299999996"/>
    <n v="5008.75"/>
    <n v="1.08553E-2"/>
    <n v="5279222.5"/>
    <n v="99757.533299999996"/>
    <n v="58029.21372"/>
    <n v="1.0992E-2"/>
    <n v="0"/>
    <n v="41728.319499999998"/>
    <n v="0"/>
    <n v="0"/>
    <n v="0"/>
    <n v="52472.891000000003"/>
    <n v="1.08553E-2"/>
    <s v="India"/>
    <s v="Industrials"/>
  </r>
  <r>
    <x v="0"/>
    <s v="SAMHI IN EQUITY"/>
    <x v="47"/>
    <s v="INE08U801020"/>
    <s v="INR"/>
    <s v="Stock"/>
    <n v="51021"/>
    <s v="SAMHI"/>
    <s v="LONG"/>
    <n v="8290912.5"/>
    <n v="162.5"/>
    <n v="91133.710200000001"/>
    <n v="145.31503676200001"/>
    <n v="9.9168799999999994E-3"/>
    <n v="7414118.4906339999"/>
    <n v="91133.710200000001"/>
    <n v="81495.990449049001"/>
    <n v="1.0992E-2"/>
    <n v="0"/>
    <n v="9637.7198000000008"/>
    <n v="0"/>
    <n v="0"/>
    <n v="0"/>
    <n v="45575.0579"/>
    <n v="9.9168799999999994E-3"/>
    <s v="India"/>
    <s v="Consumer Discretionary"/>
  </r>
  <r>
    <x v="0"/>
    <s v="SKIPPER IN EQUITY"/>
    <x v="48"/>
    <s v="INE439E01022"/>
    <s v="INR"/>
    <s v="Stock"/>
    <n v="21622"/>
    <s v="SKIPPER"/>
    <s v="LONG"/>
    <n v="7921219.6961426502"/>
    <n v="366.35"/>
    <n v="87070.046900000001"/>
    <n v="392.987527054"/>
    <n v="9.4746899999999992E-3"/>
    <n v="8497176.3099615797"/>
    <n v="87070.046900000001"/>
    <n v="93400.961999097999"/>
    <n v="1.0992E-2"/>
    <n v="0"/>
    <n v="-6330.9151000000002"/>
    <n v="0"/>
    <n v="33.451999999999998"/>
    <n v="0"/>
    <n v="26417.6613"/>
    <n v="9.4746899999999992E-3"/>
    <s v="India"/>
    <s v="Industrials"/>
  </r>
  <r>
    <x v="0"/>
    <s v="000270 KS EQUITY"/>
    <x v="49"/>
    <s v="KR7000270009"/>
    <s v="KRW"/>
    <s v="Stock"/>
    <n v="1481"/>
    <n v="270"/>
    <s v="LONG"/>
    <n v="305086000"/>
    <n v="206000"/>
    <n v="211882.22700000001"/>
    <n v="99932.733755933994"/>
    <n v="2.3056360000000001E-2"/>
    <n v="148000378.69253799"/>
    <n v="211882.22700000001"/>
    <n v="102786.26300196799"/>
    <n v="6.9450000000000002E-4"/>
    <n v="0"/>
    <n v="109095.96400000001"/>
    <n v="0"/>
    <n v="0"/>
    <n v="0"/>
    <n v="30688.463"/>
    <n v="2.3056360000000001E-2"/>
    <s v="South Korea"/>
    <s v="Consumer Discretionary"/>
  </r>
  <r>
    <x v="0"/>
    <s v="000660 KS EQUITY"/>
    <x v="50"/>
    <s v="KR7000660001"/>
    <s v="KRW"/>
    <s v="Stock"/>
    <n v="1403"/>
    <n v="660"/>
    <s v="LONG"/>
    <n v="1491389000"/>
    <n v="1063000"/>
    <n v="1035769.6605"/>
    <n v="198900"/>
    <n v="0.11270919"/>
    <n v="279056700"/>
    <n v="1035769.6605"/>
    <n v="193804.87815"/>
    <n v="6.9450000000000002E-4"/>
    <n v="0"/>
    <n v="841964.78240000003"/>
    <n v="0"/>
    <n v="2472.5936999999999"/>
    <n v="0"/>
    <n v="398319.8137"/>
    <n v="0.11270919"/>
    <s v="South Korea"/>
    <s v="Information Technology"/>
  </r>
  <r>
    <x v="0"/>
    <s v="039030 KS EQUITY"/>
    <x v="51"/>
    <s v="KR7039030002"/>
    <s v="KRW"/>
    <s v="Stock"/>
    <n v="346"/>
    <n v="39030"/>
    <s v="LONG"/>
    <n v="144282000"/>
    <n v="417000"/>
    <n v="100203.849"/>
    <n v="362884.72832372098"/>
    <n v="1.090387E-2"/>
    <n v="125558116.000007"/>
    <n v="100203.849"/>
    <n v="87200.111562004997"/>
    <n v="6.9450000000000002E-4"/>
    <n v="0"/>
    <n v="13003.7374"/>
    <n v="0"/>
    <n v="0"/>
    <n v="0"/>
    <n v="0"/>
    <n v="1.090387E-2"/>
    <s v="South Korea"/>
    <s v="Information Technology"/>
  </r>
  <r>
    <x v="0"/>
    <s v="138040 KS EQUITY"/>
    <x v="52"/>
    <s v="KR7138040001"/>
    <s v="KRW"/>
    <s v="Stock"/>
    <n v="1173"/>
    <n v="138040"/>
    <s v="LONG"/>
    <n v="149440200"/>
    <n v="127400"/>
    <n v="103786.21890000001"/>
    <n v="113047.314339508"/>
    <n v="1.129369E-2"/>
    <n v="132604499.72024199"/>
    <n v="103786.21890000001"/>
    <n v="92093.825055709007"/>
    <n v="6.9450000000000002E-4"/>
    <n v="0"/>
    <n v="11692.3938"/>
    <n v="0"/>
    <n v="0"/>
    <n v="0"/>
    <n v="5290.6180999999997"/>
    <n v="1.129369E-2"/>
    <s v="South Korea"/>
    <s v="Financials"/>
  </r>
  <r>
    <x v="0"/>
    <s v="140860 KS EQUITY"/>
    <x v="53"/>
    <s v="KR7140860008"/>
    <s v="KRW"/>
    <s v="Stock"/>
    <n v="596"/>
    <n v="140860"/>
    <s v="LONG"/>
    <n v="173436000"/>
    <n v="291000"/>
    <n v="120451.302"/>
    <n v="202475.29128209499"/>
    <n v="1.310713E-2"/>
    <n v="120675273.604128"/>
    <n v="120451.302"/>
    <n v="83808.977518066997"/>
    <n v="6.9450000000000002E-4"/>
    <n v="0"/>
    <n v="36642.324500000002"/>
    <n v="0"/>
    <n v="0"/>
    <n v="0"/>
    <n v="35108.890200000002"/>
    <n v="1.310713E-2"/>
    <s v="South Korea"/>
    <s v="Information Technology"/>
  </r>
  <r>
    <x v="0"/>
    <s v="035420 KS EQUITY"/>
    <x v="54"/>
    <s v="KR7035420009"/>
    <s v="KRW"/>
    <s v="Stock"/>
    <n v="595"/>
    <n v="35420"/>
    <s v="LONG"/>
    <n v="152022499.92800501"/>
    <n v="255500"/>
    <n v="105579.6262"/>
    <n v="214000"/>
    <n v="1.148884E-2"/>
    <n v="127330000"/>
    <n v="105579.6262"/>
    <n v="88430.684999999998"/>
    <n v="6.9450000000000002E-4"/>
    <n v="0"/>
    <n v="17148.941200000001"/>
    <n v="0"/>
    <n v="1086.7883999999999"/>
    <n v="0"/>
    <n v="12866.231299999999"/>
    <n v="1.148884E-2"/>
    <s v="South Korea"/>
    <s v="Communication Services"/>
  </r>
  <r>
    <x v="0"/>
    <s v="373220 KS EQUITY"/>
    <x v="55"/>
    <s v="KR7373220003"/>
    <s v="KRW"/>
    <s v="Stock"/>
    <n v="196"/>
    <n v="373220"/>
    <s v="LONG"/>
    <n v="83594000"/>
    <n v="426500"/>
    <n v="58056.033000000003"/>
    <n v="359632.29213485803"/>
    <n v="6.3174700000000004E-3"/>
    <n v="70487929.258432105"/>
    <n v="58056.033000000003"/>
    <n v="48953.866869981"/>
    <n v="6.9450000000000002E-4"/>
    <n v="0"/>
    <n v="9102.1661000000004"/>
    <n v="0"/>
    <n v="0"/>
    <n v="0"/>
    <n v="8851.9791000000005"/>
    <n v="6.3174700000000004E-3"/>
    <s v="South Korea"/>
    <s v="Industrials"/>
  </r>
  <r>
    <x v="0"/>
    <s v="058470 KS EQUITY"/>
    <x v="56"/>
    <s v="KR7058470006"/>
    <s v="KRW"/>
    <s v="Stock"/>
    <n v="1294"/>
    <n v="58470"/>
    <s v="LONG"/>
    <n v="138846200"/>
    <n v="107300"/>
    <n v="96428.685899999997"/>
    <n v="43220.712396702002"/>
    <n v="1.049307E-2"/>
    <n v="55927601.841332301"/>
    <n v="96428.685899999997"/>
    <n v="38841.719478804996"/>
    <n v="6.9450000000000002E-4"/>
    <n v="0"/>
    <n v="57586.966399999998"/>
    <n v="0"/>
    <n v="0"/>
    <n v="0"/>
    <n v="106130.6314"/>
    <n v="1.049307E-2"/>
    <s v="South Korea"/>
    <s v="Information Technology"/>
  </r>
  <r>
    <x v="0"/>
    <s v="ECOSHOP MK EQUITY"/>
    <x v="57"/>
    <s v="MYL5337OO000"/>
    <s v="MYR"/>
    <s v="Stock"/>
    <n v="167800"/>
    <s v="ECOSHOP"/>
    <s v="LONG"/>
    <n v="270158"/>
    <n v="1.61"/>
    <n v="69376.574399999998"/>
    <n v="1.551297817"/>
    <n v="7.5493399999999999E-3"/>
    <n v="260307.77369259999"/>
    <n v="69376.574399999998"/>
    <n v="66847.036284260001"/>
    <n v="0.25679999999999997"/>
    <n v="0"/>
    <n v="2529.5381000000002"/>
    <n v="0"/>
    <n v="578.44200000000001"/>
    <n v="0"/>
    <n v="-278.10829999999999"/>
    <n v="7.5493399999999999E-3"/>
    <s v="Malaysia"/>
    <s v="Consumer Staples"/>
  </r>
  <r>
    <x v="0"/>
    <s v="CEB PM EQUITY"/>
    <x v="58"/>
    <s v="PHY1234G1032"/>
    <s v="PHP"/>
    <s v="Stock"/>
    <n v="170400"/>
    <s v="CEB"/>
    <s v="LONG"/>
    <n v="6458159.9988467302"/>
    <n v="37.9"/>
    <n v="111997.41069999999"/>
    <n v="34.077845148000002"/>
    <n v="1.218721E-2"/>
    <n v="5806864.8132191999"/>
    <n v="111997.41069999999"/>
    <n v="100702.649590847"/>
    <n v="1.7342E-2"/>
    <n v="0"/>
    <n v="11294.7611"/>
    <n v="0"/>
    <n v="0"/>
    <n v="0"/>
    <n v="-830.95759999999996"/>
    <n v="1.218721E-2"/>
    <s v="Philippines"/>
    <s v="Industrials"/>
  </r>
  <r>
    <x v="0"/>
    <s v="SM PM EQUITY"/>
    <x v="59"/>
    <s v="PHY806761029"/>
    <s v="PHP"/>
    <s v="Stock"/>
    <n v="4395"/>
    <s v="SM"/>
    <s v="LONG"/>
    <n v="3098474.9971168302"/>
    <n v="705"/>
    <n v="53733.753400000001"/>
    <n v="825.45016982200002"/>
    <n v="5.8471399999999998E-3"/>
    <n v="3627853.4963676902"/>
    <n v="53733.753400000001"/>
    <n v="62914.235334008001"/>
    <n v="1.7342E-2"/>
    <n v="0"/>
    <n v="-9180.4819000000007"/>
    <n v="0"/>
    <n v="0"/>
    <n v="0"/>
    <n v="-6558.4186"/>
    <n v="5.8471399999999998E-3"/>
    <s v="Philippines"/>
    <s v="Industrials"/>
  </r>
  <r>
    <x v="0"/>
    <s v="SMPH PM EQUITY"/>
    <x v="60"/>
    <s v="PHY8076N1120"/>
    <s v="PHP"/>
    <s v="Stock"/>
    <n v="141142"/>
    <s v="SMPH"/>
    <s v="LONG"/>
    <n v="3034552.9985007499"/>
    <n v="21.5"/>
    <n v="52625.218099999998"/>
    <n v="23.915292440999998"/>
    <n v="5.7265099999999998E-3"/>
    <n v="3375452.2057076199"/>
    <n v="52625.218099999998"/>
    <n v="58537.092151381999"/>
    <n v="1.7342E-2"/>
    <n v="0"/>
    <n v="-5911.8739999999998"/>
    <n v="0"/>
    <n v="0"/>
    <n v="0"/>
    <n v="-4991.6022000000003"/>
    <n v="5.7265099999999998E-3"/>
    <s v="Philippines"/>
    <s v="Real Estate"/>
  </r>
  <r>
    <x v="0"/>
    <s v="DBS SP EQUITY"/>
    <x v="61"/>
    <s v="SG1L01001701"/>
    <s v="SGD"/>
    <s v="Stock"/>
    <n v="2300"/>
    <s v="DBS SP EQUITY"/>
    <s v="LONG"/>
    <n v="131376"/>
    <n v="57.12"/>
    <n v="103852.728"/>
    <n v="44.480669317999997"/>
    <n v="1.1300930000000001E-2"/>
    <n v="102305.5394314"/>
    <n v="103852.728"/>
    <n v="80872.528920522003"/>
    <n v="0.79049999999999998"/>
    <n v="0"/>
    <n v="22980.199100000002"/>
    <n v="0"/>
    <n v="2561.2199999999998"/>
    <n v="0"/>
    <n v="23312.729899999998"/>
    <n v="1.1300930000000001E-2"/>
    <s v="Singapore"/>
    <s v="Financials"/>
  </r>
  <r>
    <x v="0"/>
    <s v="CPALL/F TB EQUITY"/>
    <x v="62"/>
    <s v="TH0737010Y16"/>
    <s v="THB"/>
    <s v="Stock"/>
    <n v="49500"/>
    <s v="CPALL"/>
    <s v="LONG"/>
    <n v="2561625"/>
    <n v="51.75"/>
    <n v="82515.064499999993"/>
    <n v="51.661357979999998"/>
    <n v="8.9790300000000007E-3"/>
    <n v="2557237.2200099998"/>
    <n v="82515.064499999993"/>
    <n v="82373.725330961999"/>
    <n v="3.2211999999999998E-2"/>
    <n v="0"/>
    <n v="141.33920000000001"/>
    <n v="0"/>
    <n v="0"/>
    <n v="0"/>
    <n v="-2574.5583000000001"/>
    <n v="8.9790300000000007E-3"/>
    <s v="Thailand"/>
    <s v="Consumer Staples"/>
  </r>
  <r>
    <x v="0"/>
    <s v="MINT/F TB EQUITY"/>
    <x v="63"/>
    <s v="TH0128B10Z09"/>
    <s v="THB"/>
    <s v="Stock"/>
    <n v="178720"/>
    <s v="MINT"/>
    <s v="LONG"/>
    <n v="4646719.9987582304"/>
    <n v="26"/>
    <n v="149680.1446"/>
    <n v="27.500577495000002"/>
    <n v="1.6287719999999999E-2"/>
    <n v="4914903.2099064002"/>
    <n v="149680.1446"/>
    <n v="158318.86219750499"/>
    <n v="3.2211999999999998E-2"/>
    <n v="0"/>
    <n v="-8638.7175999999999"/>
    <n v="0"/>
    <n v="2411.2615000000001"/>
    <n v="0"/>
    <n v="-16359.548699999999"/>
    <n v="1.6287719999999999E-2"/>
    <s v="Thailand"/>
    <s v="Consumer Discretionary"/>
  </r>
  <r>
    <x v="0"/>
    <s v="2301 TT EQUITY"/>
    <x v="64"/>
    <s v="TW0002301009"/>
    <s v="TWD"/>
    <s v="Stock"/>
    <n v="24000"/>
    <n v="2301"/>
    <s v="LONG"/>
    <n v="4152000"/>
    <n v="173"/>
    <n v="132556.75200000001"/>
    <n v="169.02172037299999"/>
    <n v="1.442441E-2"/>
    <n v="4056521.288952"/>
    <n v="132556.75200000001"/>
    <n v="129508.49867108199"/>
    <n v="3.1926000000000003E-2"/>
    <n v="0"/>
    <n v="3048.2532999999999"/>
    <n v="0"/>
    <n v="0"/>
    <n v="0"/>
    <n v="1355.2854"/>
    <n v="1.442441E-2"/>
    <s v="Taiwan"/>
    <s v="Information Technology"/>
  </r>
  <r>
    <x v="0"/>
    <s v="2308 TT EQUITY"/>
    <x v="65"/>
    <s v="TW0002308004"/>
    <s v="TWD"/>
    <s v="Stock"/>
    <n v="3937"/>
    <n v="2308"/>
    <s v="LONG"/>
    <n v="5629910.0012528999"/>
    <n v="1430"/>
    <n v="179740.5067"/>
    <n v="479.87017854099997"/>
    <n v="1.9558800000000001E-2"/>
    <n v="1889248.8929159101"/>
    <n v="179740.5067"/>
    <n v="60316.160155234"/>
    <n v="3.1926000000000003E-2"/>
    <n v="0"/>
    <n v="119424.3465"/>
    <n v="0"/>
    <n v="6466.8986999999997"/>
    <n v="0"/>
    <n v="172255.40760000001"/>
    <n v="1.9558800000000001E-2"/>
    <s v="Taiwan"/>
    <s v="Information Technology"/>
  </r>
  <r>
    <x v="0"/>
    <s v="2330 TT EQUITY"/>
    <x v="66"/>
    <s v="TW0002330008"/>
    <s v="TWD"/>
    <s v="Stock"/>
    <n v="16550"/>
    <n v="2330"/>
    <s v="LONG"/>
    <n v="33017250"/>
    <n v="1995"/>
    <n v="1054108.7235000001"/>
    <n v="988"/>
    <n v="0.11470479"/>
    <n v="16351400"/>
    <n v="1054108.7235000001"/>
    <n v="522034.79639999999"/>
    <n v="3.1926000000000003E-2"/>
    <n v="0"/>
    <n v="532073.92709999997"/>
    <n v="0"/>
    <n v="15535.247499999999"/>
    <n v="0"/>
    <n v="324028.8198"/>
    <n v="0.11470479"/>
    <s v="Taiwan"/>
    <s v="Information Technology"/>
  </r>
  <r>
    <x v="0"/>
    <s v="2454 TT EQUITY"/>
    <x v="67"/>
    <s v="TW0002454006"/>
    <s v="TWD"/>
    <s v="Stock"/>
    <n v="2491"/>
    <n v="2454"/>
    <s v="LONG"/>
    <n v="4844995.00093967"/>
    <n v="1945"/>
    <n v="154681.31039999999"/>
    <n v="1410"/>
    <n v="1.6831929999999998E-2"/>
    <n v="3512310"/>
    <n v="154681.31039999999"/>
    <n v="112134.00906"/>
    <n v="3.1926000000000003E-2"/>
    <n v="0"/>
    <n v="42547.301299999999"/>
    <n v="0"/>
    <n v="7902.8059000000003"/>
    <n v="0"/>
    <n v="-3016.4776999999999"/>
    <n v="1.6831929999999998E-2"/>
    <s v="Taiwan"/>
    <s v="Information Technology"/>
  </r>
  <r>
    <x v="0"/>
    <s v="2884 TT EQUITY"/>
    <x v="68"/>
    <s v="TW0002884004"/>
    <s v="TWD"/>
    <s v="Stock"/>
    <n v="107000"/>
    <n v="2884"/>
    <s v="LONG"/>
    <n v="3755700"/>
    <n v="35.1"/>
    <n v="119904.4782"/>
    <n v="32.824441770999996"/>
    <n v="1.3047629999999999E-2"/>
    <n v="3512215.2694970001"/>
    <n v="119904.4782"/>
    <n v="112130.984693961"/>
    <n v="3.1926000000000003E-2"/>
    <n v="0"/>
    <n v="7773.4934999999996"/>
    <n v="0"/>
    <n v="0"/>
    <n v="0"/>
    <n v="1887.8028999999999"/>
    <n v="1.3047629999999999E-2"/>
    <s v="Taiwan"/>
    <s v="Financials"/>
  </r>
  <r>
    <x v="0"/>
    <s v="5904 TT EQUITY"/>
    <x v="69"/>
    <s v="TW0005904007"/>
    <s v="TWD"/>
    <s v="Stock"/>
    <n v="3486"/>
    <n v="5904"/>
    <s v="LONG"/>
    <n v="1763915.99949884"/>
    <n v="506"/>
    <n v="56314.782200000001"/>
    <n v="500.826850095"/>
    <n v="6.1279999999999998E-3"/>
    <n v="1745882.39943117"/>
    <n v="56314.782200000001"/>
    <n v="55739.041484239999"/>
    <n v="3.1926000000000003E-2"/>
    <n v="0"/>
    <n v="575.74069999999995"/>
    <n v="0"/>
    <n v="4829.1587"/>
    <n v="0"/>
    <n v="-10489.585800000001"/>
    <n v="6.1279999999999998E-3"/>
    <s v="Taiwan"/>
    <s v="Consumer Discretionary"/>
  </r>
  <r>
    <x v="0"/>
    <s v="6223 TT EQUITY"/>
    <x v="70"/>
    <s v="TW0006223001"/>
    <s v="TWD"/>
    <s v="Stock"/>
    <n v="1500"/>
    <n v="6223"/>
    <s v="LONG"/>
    <n v="4417500"/>
    <n v="2945"/>
    <n v="141033.10500000001"/>
    <n v="672.52738750000003"/>
    <n v="1.5346780000000001E-2"/>
    <n v="1008791.08125"/>
    <n v="141033.10500000001"/>
    <n v="32206.664059988001"/>
    <n v="3.1926000000000003E-2"/>
    <n v="0"/>
    <n v="108826.4409"/>
    <n v="0"/>
    <n v="4090.0001999999999"/>
    <n v="0"/>
    <n v="179528.62729999999"/>
    <n v="1.5346780000000001E-2"/>
    <s v="Taiwan"/>
    <s v="Information Technology"/>
  </r>
  <r>
    <x v="0"/>
    <s v="7769 TT EQUITY"/>
    <x v="71"/>
    <s v="TW0007769002"/>
    <s v="TWD"/>
    <s v="Stock"/>
    <n v="1033"/>
    <n v="7769"/>
    <s v="LONG"/>
    <n v="5020380.0006264504"/>
    <n v="4860"/>
    <n v="160280.6519"/>
    <n v="2147.1142292029999"/>
    <n v="1.744124E-2"/>
    <n v="2217968.99876669"/>
    <n v="160280.6519"/>
    <n v="70810.878254626004"/>
    <n v="3.1926000000000003E-2"/>
    <n v="0"/>
    <n v="89469.7736"/>
    <n v="0"/>
    <n v="0"/>
    <n v="0"/>
    <n v="40381.541100000002"/>
    <n v="1.744124E-2"/>
    <s v="Taiwan"/>
    <s v="Information Technology"/>
  </r>
  <r>
    <x v="0"/>
    <s v="KARO US EQUITY"/>
    <x v="72"/>
    <s v="SGXZ19450089"/>
    <s v="USD"/>
    <s v="Stock"/>
    <n v="1858"/>
    <s v="KARO"/>
    <s v="LONG"/>
    <n v="87734.76"/>
    <n v="47.22"/>
    <n v="87734.76"/>
    <n v="42.929713843999998"/>
    <n v="9.5470199999999998E-3"/>
    <n v="79763.408322151998"/>
    <n v="87734.76"/>
    <n v="79763.408322151998"/>
    <n v="1"/>
    <n v="0"/>
    <n v="7971.3517000000002"/>
    <n v="0"/>
    <n v="3232.5"/>
    <n v="0"/>
    <n v="20528.998299999999"/>
    <n v="9.5470199999999998E-3"/>
    <s v="Singapore"/>
    <s v="Information Technology"/>
  </r>
  <r>
    <x v="0"/>
    <s v="MMYT US EQUITY"/>
    <x v="73"/>
    <s v="MU0295S00016"/>
    <s v="USD"/>
    <s v="Stock"/>
    <n v="933"/>
    <s v="MMYT"/>
    <s v="LONG"/>
    <n v="52686.51"/>
    <n v="56.47"/>
    <n v="52686.51"/>
    <n v="92.679305556000003"/>
    <n v="5.73318E-3"/>
    <n v="86469.792083748005"/>
    <n v="52686.51"/>
    <n v="86469.792083748005"/>
    <n v="1"/>
    <n v="0"/>
    <n v="-33783.282099999997"/>
    <n v="0"/>
    <n v="0"/>
    <n v="0"/>
    <n v="-4412.5779000000002"/>
    <n v="5.73318E-3"/>
    <s v="India"/>
    <s v="Consumer Discretionary"/>
  </r>
  <r>
    <x v="0"/>
    <s v="SE US EQUITY"/>
    <x v="74"/>
    <s v="US81141R1005"/>
    <s v="USD"/>
    <s v="Stock"/>
    <n v="1186"/>
    <s v="SE"/>
    <s v="LONG"/>
    <n v="128621.7"/>
    <n v="108.45"/>
    <n v="128621.7"/>
    <n v="128.62793600800001"/>
    <n v="1.399621E-2"/>
    <n v="152552.73210548799"/>
    <n v="128621.7"/>
    <n v="152552.73210548799"/>
    <n v="1"/>
    <n v="0"/>
    <n v="-23931.0321"/>
    <n v="0"/>
    <n v="0"/>
    <n v="0"/>
    <n v="40707.772100000002"/>
    <n v="1.399621E-2"/>
    <s v="Singapore"/>
    <s v="Communication Services"/>
  </r>
  <r>
    <x v="0"/>
    <s v="NLG VN EQUITY"/>
    <x v="75"/>
    <s v="VN000000NLG1"/>
    <s v="VND"/>
    <s v="Stock"/>
    <n v="83774"/>
    <s v="NLG"/>
    <s v="LONG"/>
    <n v="2333105899.5205302"/>
    <n v="27850"/>
    <n v="89535.271999999997"/>
    <n v="27078.139427401002"/>
    <n v="9.7429500000000002E-3"/>
    <n v="2268444052.3910899"/>
    <n v="89535.271999999997"/>
    <n v="87053.808954560998"/>
    <n v="3.8376E-5"/>
    <n v="0"/>
    <n v="2481.4630999999999"/>
    <n v="0"/>
    <n v="1321.3241"/>
    <n v="0"/>
    <n v="1364.0422000000001"/>
    <n v="9.7429500000000002E-3"/>
    <s v="Vietnam"/>
    <s v="Real Estate"/>
  </r>
  <r>
    <x v="0"/>
    <s v="FRT VN EQUITY"/>
    <x v="76"/>
    <s v="VN000000FRT7"/>
    <s v="VND"/>
    <s v="Stock"/>
    <n v="11586"/>
    <s v="FRT"/>
    <s v="LONG"/>
    <n v="1958034000.4169199"/>
    <n v="169000"/>
    <n v="75141.512799999997"/>
    <n v="172080.32416376099"/>
    <n v="8.1766600000000005E-3"/>
    <n v="1993722635.7613299"/>
    <n v="75141.512799999997"/>
    <n v="76511.099869976999"/>
    <n v="3.8376E-5"/>
    <n v="0"/>
    <n v="-1369.5871"/>
    <n v="0"/>
    <n v="18065.271700000001"/>
    <n v="0"/>
    <n v="-560.70460000000003"/>
    <n v="8.1766600000000005E-3"/>
    <s v="Vietnam"/>
    <s v="Consumer Discretionary"/>
  </r>
  <r>
    <x v="0"/>
    <s v="VCB VN EQUITY"/>
    <x v="77"/>
    <s v="VN000000VCB4"/>
    <s v="VND"/>
    <s v="Stock"/>
    <n v="41894"/>
    <s v="VCB"/>
    <s v="LONG"/>
    <n v="2718920598.8117499"/>
    <n v="64900"/>
    <n v="104341.2969"/>
    <n v="64785.544850582999"/>
    <n v="1.1354090000000001E-2"/>
    <n v="2714125615.9703202"/>
    <n v="104341.2969"/>
    <n v="104157.28463847699"/>
    <n v="3.8376E-5"/>
    <n v="0"/>
    <n v="184.01230000000001"/>
    <n v="0"/>
    <n v="0"/>
    <n v="0"/>
    <n v="0"/>
    <n v="1.1354090000000001E-2"/>
    <s v="Vietnam"/>
    <s v="Financials"/>
  </r>
  <r>
    <x v="0"/>
    <s v="CASH BDT"/>
    <x v="78"/>
    <m/>
    <s v="BDT"/>
    <s v="Cash"/>
    <n v="-0.02"/>
    <s v="CASH BDT"/>
    <s v="OTHER"/>
    <n v="-2.4441000000000001E-2"/>
    <n v="8.1829710000000007E-3"/>
    <n v="-2.0000000000000001E-4"/>
    <n v="0"/>
    <n v="0"/>
    <n v="0"/>
    <n v="0"/>
    <n v="0"/>
    <n v="8.1829710000000007E-3"/>
    <n v="0"/>
    <n v="0"/>
    <n v="0"/>
    <n v="0"/>
    <n v="-2.0000000000000001E-4"/>
    <n v="0"/>
    <n v="0"/>
    <s v="Cash"/>
    <s v="Cash"/>
  </r>
  <r>
    <x v="1"/>
    <s v="CASH AED"/>
    <x v="79"/>
    <m/>
    <s v="AED"/>
    <s v="Cash"/>
    <n v="0"/>
    <s v="CASH AED"/>
    <s v="OTHER"/>
    <n v="0"/>
    <n v="0.27225701099999999"/>
    <n v="0"/>
    <n v="0.271851277"/>
    <n v="0"/>
    <n v="0"/>
    <n v="0"/>
    <n v="0"/>
    <n v="0.27225701099999999"/>
    <n v="0"/>
    <n v="-133.40180000000001"/>
    <n v="0"/>
    <n v="0"/>
    <n v="549529.55969999998"/>
    <n v="-448.84410000000003"/>
    <n v="0"/>
    <s v="Cash"/>
    <s v="Cash"/>
  </r>
  <r>
    <x v="1"/>
    <s v="CASH BRL"/>
    <x v="80"/>
    <m/>
    <s v="BRL"/>
    <s v="Cash"/>
    <n v="1153.4100000000001"/>
    <s v="CASH BRL"/>
    <s v="OTHER"/>
    <n v="1153.4098134000001"/>
    <n v="0.19511053"/>
    <n v="225.04239999999999"/>
    <n v="0"/>
    <n v="6.0800000000000002E-6"/>
    <n v="0"/>
    <n v="0"/>
    <n v="0"/>
    <n v="0.19511053"/>
    <n v="0"/>
    <n v="0"/>
    <n v="0"/>
    <n v="0"/>
    <n v="0"/>
    <n v="0"/>
    <n v="0"/>
    <s v="Cash"/>
    <s v="Cash"/>
  </r>
  <r>
    <x v="1"/>
    <s v="CASH BRL"/>
    <x v="80"/>
    <m/>
    <s v="BRL"/>
    <s v="Cash"/>
    <n v="48530.57"/>
    <s v="CASH BRL"/>
    <s v="OTHER"/>
    <n v="48530.569826239996"/>
    <n v="0.19511053"/>
    <n v="9468.8251999999993"/>
    <n v="0.18139324900000001"/>
    <n v="2.5569999999999998E-4"/>
    <n v="8803.1177681219997"/>
    <n v="0"/>
    <n v="1717.580973391"/>
    <n v="0.19511053"/>
    <n v="0"/>
    <n v="95.143699999999995"/>
    <n v="0"/>
    <n v="487.72750000000002"/>
    <n v="763324.00589999999"/>
    <n v="11037.3429"/>
    <n v="0"/>
    <s v="Cash"/>
    <s v="Cash"/>
  </r>
  <r>
    <x v="1"/>
    <s v="CASH CNY"/>
    <x v="0"/>
    <m/>
    <s v="CNY"/>
    <s v="Cash"/>
    <n v="0"/>
    <s v="CASH CNY"/>
    <s v="OTHER"/>
    <n v="0"/>
    <n v="0.14573"/>
    <n v="0"/>
    <n v="0.139871573"/>
    <n v="0"/>
    <n v="0"/>
    <n v="0"/>
    <n v="0"/>
    <n v="0.14573"/>
    <n v="0"/>
    <n v="-5426.4636"/>
    <n v="0"/>
    <n v="0"/>
    <n v="356743.2525"/>
    <n v="-3301.3649"/>
    <n v="0"/>
    <s v="Cash"/>
    <s v="Cash"/>
  </r>
  <r>
    <x v="1"/>
    <s v="CASH EGP"/>
    <x v="81"/>
    <m/>
    <s v="EGP"/>
    <s v="Cash"/>
    <n v="0"/>
    <s v="CASH EGP"/>
    <s v="OTHER"/>
    <n v="0"/>
    <n v="2.0857840999999998E-2"/>
    <n v="0"/>
    <n v="2.1225089999999999E-2"/>
    <n v="0"/>
    <n v="0"/>
    <n v="0"/>
    <n v="0"/>
    <n v="2.0857840999999998E-2"/>
    <n v="0"/>
    <n v="-5212.5378000000001"/>
    <n v="0"/>
    <n v="0"/>
    <n v="181175.28339999999"/>
    <n v="-3032.4009999999998"/>
    <n v="0"/>
    <s v="Cash"/>
    <s v="Cash"/>
  </r>
  <r>
    <x v="1"/>
    <s v="CASH EUR"/>
    <x v="1"/>
    <m/>
    <s v="EUR"/>
    <s v="Cash"/>
    <n v="77172.03"/>
    <s v="CASH EUR"/>
    <s v="OTHER"/>
    <n v="77172.029969519994"/>
    <n v="1.1812"/>
    <n v="91155.601800000004"/>
    <n v="1.183666152"/>
    <n v="2.4616400000000002E-3"/>
    <n v="91345.919792129003"/>
    <n v="0"/>
    <n v="107897.80045846201"/>
    <n v="1.1812"/>
    <n v="0"/>
    <n v="573.94939999999997"/>
    <n v="3.5400000000000001E-2"/>
    <n v="0"/>
    <n v="646510.57819999999"/>
    <n v="-7388.5159000000003"/>
    <n v="0"/>
    <s v="Cash"/>
    <s v="Cash"/>
  </r>
  <r>
    <x v="1"/>
    <s v="CASH GBP"/>
    <x v="2"/>
    <m/>
    <s v="GBP"/>
    <s v="Cash"/>
    <n v="-1.1499999999999999"/>
    <s v="CASH GBP"/>
    <s v="OTHER"/>
    <n v="-1.1499777499999999"/>
    <n v="1.3482000000000001"/>
    <n v="-1.5504"/>
    <n v="1.3490980290000001"/>
    <n v="-4.0000000000000001E-8"/>
    <n v="-1.5514627329999999"/>
    <n v="0"/>
    <n v="-2.0916820569999999"/>
    <n v="1.3482000000000001"/>
    <n v="0"/>
    <n v="164.05330000000001"/>
    <n v="-3.9367000000000001"/>
    <n v="0"/>
    <n v="-38517.709900000002"/>
    <n v="-2311.8481999999999"/>
    <n v="0"/>
    <s v="Cash"/>
    <s v="Cash"/>
  </r>
  <r>
    <x v="1"/>
    <s v="CASH HKD"/>
    <x v="3"/>
    <m/>
    <s v="HKD"/>
    <s v="Cash"/>
    <n v="-2.0000000000000001E-4"/>
    <s v="CASH HKD"/>
    <s v="OTHER"/>
    <n v="0"/>
    <n v="0.12781999999999999"/>
    <n v="0"/>
    <n v="0.12817999199999999"/>
    <n v="0"/>
    <n v="-2.5636E-5"/>
    <n v="0"/>
    <n v="-3.2770000000000001E-6"/>
    <n v="0.12781999999999999"/>
    <n v="0"/>
    <n v="-4151.5645000000004"/>
    <n v="0"/>
    <n v="0"/>
    <n v="6523729.6940000001"/>
    <n v="-3996.4378000000002"/>
    <n v="0"/>
    <s v="Cash"/>
    <s v="Cash"/>
  </r>
  <r>
    <x v="1"/>
    <s v="CASH IDR"/>
    <x v="4"/>
    <m/>
    <s v="IDR"/>
    <s v="Cash"/>
    <n v="-1E-4"/>
    <s v="CASH IDR"/>
    <s v="OTHER"/>
    <n v="0"/>
    <n v="5.9570000000000001E-5"/>
    <n v="0"/>
    <n v="5.9596000000000003E-5"/>
    <n v="0"/>
    <n v="-6E-9"/>
    <n v="0"/>
    <n v="0"/>
    <n v="5.9570000000000001E-5"/>
    <n v="0"/>
    <n v="102.87560000000001"/>
    <n v="0"/>
    <n v="0"/>
    <n v="724247.53269999998"/>
    <n v="-358.23399999999998"/>
    <n v="0"/>
    <s v="Cash"/>
    <s v="Cash"/>
  </r>
  <r>
    <x v="1"/>
    <s v="CASH INR"/>
    <x v="5"/>
    <m/>
    <s v="INR"/>
    <s v="Cash"/>
    <n v="0"/>
    <s v="CASH INR"/>
    <s v="OTHER"/>
    <n v="0"/>
    <n v="1.0992E-2"/>
    <n v="0"/>
    <n v="1.1075758999999999E-2"/>
    <n v="0"/>
    <n v="0"/>
    <n v="0"/>
    <n v="0"/>
    <n v="1.0992E-2"/>
    <n v="0"/>
    <n v="8089.9053999999996"/>
    <n v="0"/>
    <n v="0"/>
    <n v="5091434.1151999999"/>
    <n v="-18838.106599999999"/>
    <n v="0"/>
    <s v="Cash"/>
    <s v="Cash"/>
  </r>
  <r>
    <x v="1"/>
    <s v="CASH KRW"/>
    <x v="6"/>
    <m/>
    <s v="KRW"/>
    <s v="Cash"/>
    <n v="12980090"/>
    <s v="CASH KRW"/>
    <s v="OTHER"/>
    <n v="12980089.9928005"/>
    <n v="6.9450000000000002E-4"/>
    <n v="9014.6725000000006"/>
    <n v="0"/>
    <n v="2.4343999999999999E-4"/>
    <n v="0"/>
    <n v="0"/>
    <n v="0"/>
    <n v="6.9450000000000002E-4"/>
    <n v="0"/>
    <n v="0"/>
    <n v="0"/>
    <n v="0"/>
    <n v="0"/>
    <n v="0"/>
    <n v="0"/>
    <s v="Cash"/>
    <s v="Cash"/>
  </r>
  <r>
    <x v="1"/>
    <s v="CASH KRW"/>
    <x v="6"/>
    <m/>
    <s v="KRW"/>
    <s v="Cash"/>
    <n v="-155003145"/>
    <s v="CASH KRW"/>
    <s v="OTHER"/>
    <n v="-155003144.9964"/>
    <n v="6.9450000000000002E-4"/>
    <n v="-107649.6842"/>
    <n v="6.8503599999999998E-4"/>
    <n v="-2.9070599999999999E-3"/>
    <n v="-106182.73443822"/>
    <n v="0"/>
    <n v="-73.743909067000004"/>
    <n v="6.9450000000000002E-4"/>
    <n v="0"/>
    <n v="-6152.1518999999998"/>
    <n v="0"/>
    <n v="0"/>
    <n v="2293864.1194000002"/>
    <n v="-4266.9441999999999"/>
    <n v="0"/>
    <s v="Cash"/>
    <s v="Cash"/>
  </r>
  <r>
    <x v="1"/>
    <s v="CASH MXN"/>
    <x v="82"/>
    <m/>
    <s v="MXN"/>
    <s v="Cash"/>
    <n v="0"/>
    <s v="CASH MXN"/>
    <s v="OTHER"/>
    <n v="0"/>
    <n v="5.8039316000000001E-2"/>
    <n v="0"/>
    <n v="5.7829459999999999E-2"/>
    <n v="0"/>
    <n v="0"/>
    <n v="0"/>
    <n v="0"/>
    <n v="5.8039316000000001E-2"/>
    <n v="0"/>
    <n v="1105.0355"/>
    <n v="0"/>
    <n v="0"/>
    <n v="227698.06270000001"/>
    <n v="13018.9856"/>
    <n v="0"/>
    <s v="Cash"/>
    <s v="Cash"/>
  </r>
  <r>
    <x v="1"/>
    <s v="CASH MYR"/>
    <x v="7"/>
    <m/>
    <s v="MYR"/>
    <s v="Cash"/>
    <n v="2738.5"/>
    <s v="CASH MYR"/>
    <s v="OTHER"/>
    <n v="2738.5"/>
    <n v="0.25679999999999997"/>
    <n v="703.24680000000001"/>
    <n v="0.235908488"/>
    <n v="1.8989999999999999E-5"/>
    <n v="646.03539438799999"/>
    <n v="0"/>
    <n v="165.90188927899999"/>
    <n v="0.25679999999999997"/>
    <n v="0"/>
    <n v="-22206.806499999999"/>
    <n v="0"/>
    <n v="0"/>
    <n v="492257.60879999999"/>
    <n v="-1395.5700999999999"/>
    <n v="0"/>
    <s v="Cash"/>
    <s v="Cash"/>
  </r>
  <r>
    <x v="1"/>
    <s v="CASH PHP"/>
    <x v="8"/>
    <m/>
    <s v="PHP"/>
    <s v="Cash"/>
    <n v="0"/>
    <s v="CASH PHP"/>
    <s v="OTHER"/>
    <n v="0"/>
    <n v="1.7342E-2"/>
    <n v="0"/>
    <n v="1.7232099000000001E-2"/>
    <n v="0"/>
    <n v="0"/>
    <n v="0"/>
    <n v="0"/>
    <n v="1.7342E-2"/>
    <n v="0"/>
    <n v="-961.40099999999995"/>
    <n v="0"/>
    <n v="0"/>
    <n v="967783.94149999996"/>
    <n v="-2836.2631000000001"/>
    <n v="0"/>
    <s v="Cash"/>
    <s v="Cash"/>
  </r>
  <r>
    <x v="1"/>
    <s v="CASH PLN"/>
    <x v="83"/>
    <m/>
    <s v="PLN"/>
    <s v="Cash"/>
    <n v="0.01"/>
    <s v="CASH PLN"/>
    <s v="OTHER"/>
    <n v="1.0006640000000001E-2"/>
    <n v="0.27981420299999998"/>
    <n v="2.8E-3"/>
    <n v="0.27029919600000002"/>
    <n v="0"/>
    <n v="2.702992E-3"/>
    <n v="0"/>
    <n v="7.5633600000000003E-4"/>
    <n v="0.27981420299999998"/>
    <n v="0"/>
    <n v="-21056.271199999999"/>
    <n v="0"/>
    <n v="0"/>
    <n v="941447.25100000005"/>
    <n v="0"/>
    <n v="0"/>
    <s v="Cash"/>
    <s v="Cash"/>
  </r>
  <r>
    <x v="1"/>
    <s v="CASH THB"/>
    <x v="10"/>
    <m/>
    <s v="THB"/>
    <s v="Cash"/>
    <n v="0"/>
    <s v="CASH THB"/>
    <s v="OTHER"/>
    <n v="0"/>
    <n v="3.2211999999999998E-2"/>
    <n v="0"/>
    <n v="3.0211584999999999E-2"/>
    <n v="0"/>
    <n v="0"/>
    <n v="0"/>
    <n v="0"/>
    <n v="3.2211999999999998E-2"/>
    <n v="0"/>
    <n v="-40257.761100000003"/>
    <n v="0"/>
    <n v="0"/>
    <n v="1424476.7287000001"/>
    <n v="-5771.4282000000003"/>
    <n v="0"/>
    <s v="Cash"/>
    <s v="Cash"/>
  </r>
  <r>
    <x v="1"/>
    <s v="CASH TWD"/>
    <x v="11"/>
    <m/>
    <s v="TWD"/>
    <s v="Cash"/>
    <n v="0"/>
    <s v="CASH TWD"/>
    <s v="OTHER"/>
    <n v="0"/>
    <n v="3.1926000000000003E-2"/>
    <n v="0"/>
    <n v="3.2230214E-2"/>
    <n v="0"/>
    <n v="0"/>
    <n v="0"/>
    <n v="0"/>
    <n v="3.1926000000000003E-2"/>
    <n v="0"/>
    <n v="17316.448899999999"/>
    <n v="0"/>
    <n v="0"/>
    <n v="4735350.8713999996"/>
    <n v="7121.2493000000004"/>
    <n v="0"/>
    <s v="Cash"/>
    <s v="Cash"/>
  </r>
  <r>
    <x v="1"/>
    <s v="CASH USD"/>
    <x v="12"/>
    <m/>
    <s v="USD"/>
    <s v="Cash"/>
    <n v="-29108.959999999999"/>
    <s v="CASH USD"/>
    <s v="OTHER"/>
    <n v="-29108.959999999999"/>
    <n v="1"/>
    <n v="-29108.959999999999"/>
    <n v="0"/>
    <n v="-7.8607999999999998E-4"/>
    <n v="0"/>
    <n v="0"/>
    <n v="0"/>
    <n v="1"/>
    <n v="0"/>
    <n v="0"/>
    <n v="0"/>
    <n v="0"/>
    <n v="0"/>
    <n v="0"/>
    <n v="0"/>
    <s v="Cash"/>
    <s v="Cash"/>
  </r>
  <r>
    <x v="1"/>
    <s v="CASH USD"/>
    <x v="12"/>
    <m/>
    <s v="USD"/>
    <s v="Cash"/>
    <n v="195717.5944"/>
    <s v="CASH USD"/>
    <s v="OTHER"/>
    <n v="195717.5944"/>
    <n v="1"/>
    <n v="195717.5944"/>
    <n v="1"/>
    <n v="5.2853099999999997E-3"/>
    <n v="195717.5944"/>
    <n v="0"/>
    <n v="195717.5944"/>
    <n v="1"/>
    <n v="0"/>
    <n v="-6.9999999999999999E-4"/>
    <n v="-1293.8599999999999"/>
    <n v="271005.51"/>
    <n v="2034265.25"/>
    <n v="0"/>
    <n v="0"/>
    <s v="Cash"/>
    <s v="Cash"/>
  </r>
  <r>
    <x v="1"/>
    <s v="CASH VND"/>
    <x v="13"/>
    <m/>
    <s v="VND"/>
    <s v="Cash"/>
    <n v="9.6699999999999994E-2"/>
    <s v="CASH VND"/>
    <s v="OTHER"/>
    <n v="0"/>
    <n v="3.8376E-5"/>
    <n v="0"/>
    <n v="3.8099999999999998E-5"/>
    <n v="0"/>
    <n v="3.6839999999999998E-6"/>
    <n v="0"/>
    <n v="0"/>
    <n v="3.8376E-5"/>
    <n v="0"/>
    <n v="2860.4472999999998"/>
    <n v="0"/>
    <n v="0"/>
    <n v="220326.6249"/>
    <n v="-249.2484"/>
    <n v="0"/>
    <s v="Cash"/>
    <s v="Cash"/>
  </r>
  <r>
    <x v="1"/>
    <s v="CASH ZAR"/>
    <x v="84"/>
    <m/>
    <s v="ZAR"/>
    <s v="Cash"/>
    <n v="-545563.76"/>
    <s v="CASH ZAR"/>
    <s v="OTHER"/>
    <n v="-545563.75936254999"/>
    <n v="6.275E-2"/>
    <n v="-34234.125899999999"/>
    <n v="6.251661E-2"/>
    <n v="-9.2449000000000003E-4"/>
    <n v="-34106.796814054003"/>
    <n v="0"/>
    <n v="-2140.2015000820002"/>
    <n v="6.275E-2"/>
    <n v="0"/>
    <n v="772.94370000000004"/>
    <n v="0"/>
    <n v="0"/>
    <n v="8906.9313999999995"/>
    <n v="-43274.035400000001"/>
    <n v="0"/>
    <s v="Cash"/>
    <s v="Cash"/>
  </r>
  <r>
    <x v="1"/>
    <s v="ALDAR UH EQUITY"/>
    <x v="85"/>
    <s v="AEA002001013"/>
    <s v="AED"/>
    <s v="Stock"/>
    <n v="121599"/>
    <s v="ALDAR"/>
    <s v="LONG"/>
    <n v="1313269.1998884799"/>
    <n v="10.8"/>
    <n v="357546.74699999997"/>
    <n v="8.7766796570000007"/>
    <n v="9.6554699999999993E-3"/>
    <n v="1067235.46961154"/>
    <n v="357546.74699999997"/>
    <n v="290562.33898961998"/>
    <n v="0.27225701099999999"/>
    <n v="0"/>
    <n v="66984.407999999996"/>
    <n v="0"/>
    <n v="0"/>
    <n v="0"/>
    <n v="17325.507699999998"/>
    <n v="9.6554699999999993E-3"/>
    <s v="United Arab Emirates"/>
    <s v="Real Estate"/>
  </r>
  <r>
    <x v="1"/>
    <s v="SPINNEYS UH EQUITY"/>
    <x v="86"/>
    <s v="AEE01377S248"/>
    <s v="AED"/>
    <s v="Stock"/>
    <n v="440734"/>
    <s v="SPINNEYS"/>
    <s v="LONG"/>
    <n v="661100.99989307998"/>
    <n v="1.5"/>
    <n v="179989.38219999999"/>
    <n v="1.6008983880000001"/>
    <n v="4.8605799999999998E-3"/>
    <n v="705570.35013679205"/>
    <n v="179989.38219999999"/>
    <n v="192096.474578466"/>
    <n v="0.27225701099999999"/>
    <n v="0"/>
    <n v="-12107.0923"/>
    <n v="0"/>
    <n v="4468.5406999999996"/>
    <n v="0"/>
    <n v="850.96109999999999"/>
    <n v="4.8605799999999998E-3"/>
    <s v="United Arab Emirates"/>
    <s v="Consumer Staples"/>
  </r>
  <r>
    <x v="1"/>
    <s v="ITUB4 BZ EQUITY"/>
    <x v="87"/>
    <s v="BRITUBACNPR1"/>
    <s v="BRL"/>
    <s v="Stock"/>
    <n v="49713"/>
    <s v="ITUB4"/>
    <s v="LONG"/>
    <n v="2325574.1399503099"/>
    <n v="46.78"/>
    <n v="453744.00300000003"/>
    <n v="32.076637028"/>
    <n v="1.225326E-2"/>
    <n v="1594625.85657296"/>
    <n v="453744.00300000003"/>
    <n v="311128.29602765501"/>
    <n v="0.19511053"/>
    <n v="0"/>
    <n v="142615.70699999999"/>
    <n v="0"/>
    <n v="66041.895999999993"/>
    <n v="0"/>
    <n v="56226.0524"/>
    <n v="1.225326E-2"/>
    <s v="Brazil"/>
    <s v="Financials"/>
  </r>
  <r>
    <x v="1"/>
    <s v="MULT3 BZ EQUITY"/>
    <x v="88"/>
    <s v="BRMULTACNOR5"/>
    <s v="BRL"/>
    <s v="Stock"/>
    <n v="70936"/>
    <s v="MULT3"/>
    <s v="LONG"/>
    <n v="2496947.2001331798"/>
    <n v="35.200000000000003"/>
    <n v="487180.69160000002"/>
    <n v="26.71348875"/>
    <n v="1.315621E-2"/>
    <n v="1894948.0379699999"/>
    <n v="487180.69160000002"/>
    <n v="369724.31601078698"/>
    <n v="0.19511053"/>
    <n v="0"/>
    <n v="117456.3756"/>
    <n v="0"/>
    <n v="8981.0938000000006"/>
    <n v="0"/>
    <n v="1626.4546"/>
    <n v="1.315621E-2"/>
    <s v="Brazil"/>
    <s v="Real Estate"/>
  </r>
  <r>
    <x v="1"/>
    <s v="RADL3 BZ EQUITY"/>
    <x v="89"/>
    <s v="BRRADLACNOR0"/>
    <s v="BRL"/>
    <s v="Stock"/>
    <n v="86286"/>
    <s v="RADL3"/>
    <s v="LONG"/>
    <n v="2164052.8801802802"/>
    <n v="25.08"/>
    <n v="422229.50439999998"/>
    <n v="16.819858081"/>
    <n v="1.1402219999999999E-2"/>
    <n v="1451318.27437716"/>
    <n v="422229.50439999998"/>
    <n v="283167.47771241399"/>
    <n v="0.19511053"/>
    <n v="0"/>
    <n v="139062.02669999999"/>
    <n v="0"/>
    <n v="0"/>
    <n v="0"/>
    <n v="12426.5808"/>
    <n v="1.1402219999999999E-2"/>
    <s v="Brazil"/>
    <s v="Consumer Staples"/>
  </r>
  <r>
    <x v="1"/>
    <s v="300308 CH EQUITY"/>
    <x v="14"/>
    <s v="CNE100001CY9"/>
    <s v="CNY"/>
    <s v="Stock"/>
    <n v="2300"/>
    <n v="300308"/>
    <s v="LONG"/>
    <n v="1228200"/>
    <n v="534"/>
    <n v="178985.58600000001"/>
    <n v="493.65014780899998"/>
    <n v="4.8334700000000003E-3"/>
    <n v="1135395.3399606999"/>
    <n v="178985.58600000001"/>
    <n v="165461.16289247299"/>
    <n v="0.14573"/>
    <n v="0"/>
    <n v="13524.4231"/>
    <n v="0"/>
    <n v="0"/>
    <n v="0"/>
    <n v="0"/>
    <n v="4.8334700000000003E-3"/>
    <s v="China"/>
    <s v="Information Technology"/>
  </r>
  <r>
    <x v="1"/>
    <s v="EFID EY EQUITY"/>
    <x v="90"/>
    <s v="EGS305I1C011"/>
    <s v="EGP"/>
    <s v="Stock"/>
    <n v="374392"/>
    <s v="EFID"/>
    <s v="LONG"/>
    <n v="10190950.237850601"/>
    <n v="27.22"/>
    <n v="212561.21969999999"/>
    <n v="20.58"/>
    <n v="5.7401700000000002E-3"/>
    <n v="7704987.3600000003"/>
    <n v="212561.21969999999"/>
    <n v="160709.40126188999"/>
    <n v="2.0857840999999998E-2"/>
    <n v="0"/>
    <n v="51851.818500000001"/>
    <n v="0"/>
    <n v="89404.348800000007"/>
    <n v="0"/>
    <n v="-10485.8482"/>
    <n v="5.7401700000000002E-3"/>
    <s v="Egypt"/>
    <s v="Consumer Staples"/>
  </r>
  <r>
    <x v="1"/>
    <s v="VALU EY EQUITY"/>
    <x v="91"/>
    <s v="EGS505Z1C018"/>
    <s v="EGP"/>
    <s v="Stock"/>
    <n v="1948936"/>
    <s v="VALU"/>
    <s v="LONG"/>
    <n v="21633189.600016601"/>
    <n v="11.1"/>
    <n v="451221.62900000002"/>
    <n v="9.7275208109999998"/>
    <n v="1.218515E-2"/>
    <n v="18958315.499306999"/>
    <n v="451221.62900000002"/>
    <n v="395429.53031238302"/>
    <n v="2.0857840999999998E-2"/>
    <n v="0"/>
    <n v="55792.098700000002"/>
    <n v="0"/>
    <n v="0"/>
    <n v="0"/>
    <n v="0"/>
    <n v="1.218515E-2"/>
    <s v="Egypt"/>
    <s v="Financials"/>
  </r>
  <r>
    <x v="1"/>
    <s v="ANTO LN EQUITY"/>
    <x v="15"/>
    <s v="GB0000456144"/>
    <s v="GBP"/>
    <s v="Stock"/>
    <n v="8462"/>
    <s v="ANTO"/>
    <s v="LONG"/>
    <n v="361158.15999110002"/>
    <n v="4268"/>
    <n v="486913.4313"/>
    <n v="368.81230841399997"/>
    <n v="1.3148999999999999E-2"/>
    <n v="31208.897537993002"/>
    <n v="486913.4313"/>
    <n v="42075.835660721998"/>
    <n v="1.3482000000000001"/>
    <n v="0"/>
    <n v="444837.59570000001"/>
    <n v="0"/>
    <n v="2932.0789"/>
    <n v="0"/>
    <n v="323955.10060000001"/>
    <n v="1.3148999999999999E-2"/>
    <s v="Chile"/>
    <s v="Materials"/>
  </r>
  <r>
    <x v="1"/>
    <s v="AIRA LI EQUITY"/>
    <x v="92"/>
    <s v="US0090632078"/>
    <s v="USD"/>
    <s v="Stock"/>
    <n v="40934"/>
    <s v="AIRA"/>
    <s v="LONG"/>
    <n v="267708.36"/>
    <n v="6.54"/>
    <n v="267708.36"/>
    <n v="5.7504306930000002"/>
    <n v="7.2294100000000003E-3"/>
    <n v="235388.12998726199"/>
    <n v="267708.36"/>
    <n v="235388.12998726199"/>
    <n v="1"/>
    <n v="0"/>
    <n v="32320.23"/>
    <n v="0"/>
    <n v="0"/>
    <n v="0"/>
    <n v="0"/>
    <n v="7.2294100000000003E-3"/>
    <s v="Kazakhstan"/>
    <s v="Industrials"/>
  </r>
  <r>
    <x v="1"/>
    <s v="ALPHA GA EQUITY"/>
    <x v="93"/>
    <s v="GRS830003000"/>
    <s v="EUR"/>
    <s v="Stock"/>
    <n v="43205"/>
    <s v="ALPHA"/>
    <s v="LONG"/>
    <n v="160722.59998306999"/>
    <n v="3.72"/>
    <n v="189845.53510000001"/>
    <n v="2.3875673499999999"/>
    <n v="5.1267400000000003E-3"/>
    <n v="103154.84735675"/>
    <n v="189845.53510000001"/>
    <n v="121846.50569779301"/>
    <n v="1.1812"/>
    <n v="0"/>
    <n v="67999.029399999999"/>
    <n v="0"/>
    <n v="0"/>
    <n v="0"/>
    <n v="50119.7186"/>
    <n v="5.1267400000000003E-3"/>
    <s v="Greece"/>
    <s v="Financials"/>
  </r>
  <r>
    <x v="1"/>
    <s v="FOYRK GA EQUITY"/>
    <x v="94"/>
    <s v="GRS096003009"/>
    <s v="EUR"/>
    <s v="Stock"/>
    <n v="41253"/>
    <s v="FOYRK"/>
    <s v="LONG"/>
    <n v="188319.94497121999"/>
    <n v="4.5650000000000004"/>
    <n v="222443.519"/>
    <n v="4.0750000829999999"/>
    <n v="6.0070399999999999E-3"/>
    <n v="168105.97842399901"/>
    <n v="222443.519"/>
    <n v="198566.78171442801"/>
    <n v="1.1812"/>
    <n v="0"/>
    <n v="23876.737300000001"/>
    <n v="0"/>
    <n v="0"/>
    <n v="0"/>
    <n v="13882.641799999999"/>
    <n v="6.0070399999999999E-3"/>
    <s v="Greece"/>
    <s v="Consumer Discretionary"/>
  </r>
  <r>
    <x v="1"/>
    <s v="1109 HK EQUITY"/>
    <x v="16"/>
    <s v="KYG2108Y1052"/>
    <s v="HKD"/>
    <s v="Stock"/>
    <n v="116000"/>
    <n v="1109"/>
    <s v="LONG"/>
    <n v="3686480"/>
    <n v="31.78"/>
    <n v="471205.87359999999"/>
    <n v="25.7"/>
    <n v="1.272482E-2"/>
    <n v="2981200"/>
    <n v="471205.87359999999"/>
    <n v="381056.984"/>
    <n v="0.12781999999999999"/>
    <n v="0"/>
    <n v="90148.889599999995"/>
    <n v="0"/>
    <n v="23194.717000000001"/>
    <n v="0"/>
    <n v="7478.5104000000001"/>
    <n v="1.272482E-2"/>
    <s v="China"/>
    <s v="Real Estate"/>
  </r>
  <r>
    <x v="1"/>
    <s v="1299 HK EQUITY"/>
    <x v="17"/>
    <s v="HK0000069689"/>
    <s v="HKD"/>
    <s v="Stock"/>
    <n v="25800"/>
    <n v="1299"/>
    <s v="LONG"/>
    <n v="2239440"/>
    <n v="86.8"/>
    <n v="286245.22080000001"/>
    <n v="66.031968990999999"/>
    <n v="7.72999E-3"/>
    <n v="1703624.7999678"/>
    <n v="286245.22080000001"/>
    <n v="217757.32193188401"/>
    <n v="0.12781999999999999"/>
    <n v="0"/>
    <n v="68487.8989"/>
    <n v="0"/>
    <n v="1415.4786999999999"/>
    <n v="0"/>
    <n v="0"/>
    <n v="7.72999E-3"/>
    <s v="China"/>
    <s v="Financials"/>
  </r>
  <r>
    <x v="1"/>
    <s v="1810 HK EQUITY"/>
    <x v="18"/>
    <s v="KYG9830T1067"/>
    <s v="HKD"/>
    <s v="Stock"/>
    <n v="117000"/>
    <n v="1810"/>
    <s v="LONG"/>
    <n v="4083300"/>
    <n v="34.9"/>
    <n v="521927.40600000002"/>
    <n v="55.378934026000003"/>
    <n v="1.4094539999999999E-2"/>
    <n v="6479335.2810420003"/>
    <n v="521927.40600000002"/>
    <n v="828188.63562278799"/>
    <n v="0.12781999999999999"/>
    <n v="0"/>
    <n v="-306261.22960000002"/>
    <n v="0"/>
    <n v="0"/>
    <n v="0"/>
    <n v="-20338.751499999998"/>
    <n v="1.4094539999999999E-2"/>
    <s v="China"/>
    <s v="Information Technology"/>
  </r>
  <r>
    <x v="1"/>
    <s v="2018 HK EQUITY"/>
    <x v="19"/>
    <s v="KYG2953R1149"/>
    <s v="HKD"/>
    <s v="Stock"/>
    <n v="71000"/>
    <n v="2018"/>
    <s v="LONG"/>
    <n v="2651140"/>
    <n v="37.340000000000003"/>
    <n v="338868.71480000002"/>
    <n v="43.134352956999997"/>
    <n v="9.1510800000000007E-3"/>
    <n v="3062539.0599469999"/>
    <n v="338868.71480000002"/>
    <n v="391453.74264242599"/>
    <n v="0.12781999999999999"/>
    <n v="0"/>
    <n v="-52585.027800000003"/>
    <n v="0"/>
    <n v="0"/>
    <n v="0"/>
    <n v="0"/>
    <n v="9.1510800000000007E-3"/>
    <s v="China"/>
    <s v="Information Technology"/>
  </r>
  <r>
    <x v="1"/>
    <s v="2209 HK EQUITY"/>
    <x v="20"/>
    <s v="HK0000748381"/>
    <s v="HKD"/>
    <s v="Stock"/>
    <n v="410000"/>
    <n v="2209"/>
    <s v="LONG"/>
    <n v="1332500"/>
    <n v="3.25"/>
    <n v="170320.15"/>
    <n v="5.0736011459999997"/>
    <n v="4.5994599999999997E-3"/>
    <n v="2080176.4698600001"/>
    <n v="170320.15"/>
    <n v="265888.15637750499"/>
    <n v="0.12781999999999999"/>
    <n v="0"/>
    <n v="-95568.006399999998"/>
    <n v="0"/>
    <n v="0"/>
    <n v="0"/>
    <n v="0"/>
    <n v="4.5994599999999997E-3"/>
    <s v="China"/>
    <s v="Consumer Discretionary"/>
  </r>
  <r>
    <x v="1"/>
    <s v="2318 HK EQUITY"/>
    <x v="21"/>
    <s v="CNE1000003X6"/>
    <s v="HKD"/>
    <s v="Stock"/>
    <n v="32000"/>
    <n v="2318"/>
    <s v="LONG"/>
    <n v="2176000"/>
    <n v="68"/>
    <n v="278136.32000000001"/>
    <n v="47.1"/>
    <n v="7.5110100000000003E-3"/>
    <n v="1507200"/>
    <n v="278136.32000000001"/>
    <n v="192650.304"/>
    <n v="0.12781999999999999"/>
    <n v="0"/>
    <n v="85486.016000000003"/>
    <n v="0"/>
    <n v="4247.8023999999996"/>
    <n v="0"/>
    <n v="-11537.219800000001"/>
    <n v="7.5110100000000003E-3"/>
    <s v="China"/>
    <s v="Financials"/>
  </r>
  <r>
    <x v="1"/>
    <s v="2333 HK EQUITY"/>
    <x v="22"/>
    <s v="CNE100000338"/>
    <s v="HKD"/>
    <s v="Stock"/>
    <n v="142400"/>
    <n v="2333"/>
    <s v="LONG"/>
    <n v="1831264.0001564701"/>
    <n v="12.86"/>
    <n v="234072.16450000001"/>
    <n v="15.5"/>
    <n v="6.3210699999999998E-3"/>
    <n v="2207200"/>
    <n v="234072.16450000001"/>
    <n v="282124.304"/>
    <n v="0.12781999999999999"/>
    <n v="0"/>
    <n v="-48052.139499999997"/>
    <n v="0"/>
    <n v="11067.428900000001"/>
    <n v="0"/>
    <n v="6322.0461999999998"/>
    <n v="6.3210699999999998E-3"/>
    <s v="China"/>
    <s v="Consumer Discretionary"/>
  </r>
  <r>
    <x v="1"/>
    <s v="2382 HK EQUITY"/>
    <x v="23"/>
    <s v="KYG8586D1097"/>
    <s v="HKD"/>
    <s v="Stock"/>
    <n v="48900"/>
    <n v="2382"/>
    <s v="LONG"/>
    <n v="2848425"/>
    <n v="58.25"/>
    <n v="364085.68349999998"/>
    <n v="84.239846256999996"/>
    <n v="9.8320600000000001E-3"/>
    <n v="4119328.4819673002"/>
    <n v="364085.68349999998"/>
    <n v="526532.56656506006"/>
    <n v="0.12781999999999999"/>
    <n v="0"/>
    <n v="-162446.88310000001"/>
    <n v="0"/>
    <n v="0"/>
    <n v="0"/>
    <n v="-1482.0471"/>
    <n v="9.8320600000000001E-3"/>
    <s v="China"/>
    <s v="Information Technology"/>
  </r>
  <r>
    <x v="1"/>
    <s v="2601 HK EQUITY"/>
    <x v="24"/>
    <s v="CNE1000009Q7"/>
    <s v="HKD"/>
    <s v="Stock"/>
    <n v="68000"/>
    <n v="2601"/>
    <s v="LONG"/>
    <n v="2443920"/>
    <n v="35.94"/>
    <n v="312381.85440000001"/>
    <n v="24.2"/>
    <n v="8.4358100000000002E-3"/>
    <n v="1645600"/>
    <n v="312381.85440000001"/>
    <n v="210340.592"/>
    <n v="0.12781999999999999"/>
    <n v="0"/>
    <n v="102041.26240000001"/>
    <n v="0"/>
    <n v="11481.270500000001"/>
    <n v="0"/>
    <n v="4935.4651000000003"/>
    <n v="8.4358100000000002E-3"/>
    <s v="China"/>
    <s v="Financials"/>
  </r>
  <r>
    <x v="1"/>
    <s v="3690 HK EQUITY"/>
    <x v="25"/>
    <s v="KYG596691041"/>
    <s v="HKD"/>
    <s v="Stock"/>
    <n v="27644"/>
    <n v="3690"/>
    <s v="LONG"/>
    <n v="2243310.6000625901"/>
    <n v="81.150000000000006"/>
    <n v="286739.96090000001"/>
    <n v="168.3"/>
    <n v="7.7433500000000004E-3"/>
    <n v="4652485.2"/>
    <n v="286739.96090000001"/>
    <n v="594680.65826399997"/>
    <n v="0.12781999999999999"/>
    <n v="0"/>
    <n v="-307940.6974"/>
    <n v="0"/>
    <n v="0"/>
    <n v="0"/>
    <n v="0"/>
    <n v="7.7433500000000004E-3"/>
    <s v="China"/>
    <s v="Consumer Discretionary"/>
  </r>
  <r>
    <x v="1"/>
    <s v="388 HK EQUITY"/>
    <x v="26"/>
    <s v="HK0388045442"/>
    <s v="HKD"/>
    <s v="Stock"/>
    <n v="12500"/>
    <n v="388"/>
    <s v="LONG"/>
    <n v="5237500"/>
    <n v="419"/>
    <n v="669457.25"/>
    <n v="353.08160757600001"/>
    <n v="1.8078549999999999E-2"/>
    <n v="4413520.0947000002"/>
    <n v="669457.25"/>
    <n v="564136.13850455405"/>
    <n v="0.12781999999999999"/>
    <n v="0"/>
    <n v="105321.1115"/>
    <n v="0"/>
    <n v="10123.343999999999"/>
    <n v="0"/>
    <n v="4952.8135000000002"/>
    <n v="1.8078549999999999E-2"/>
    <s v="China"/>
    <s v="Financials"/>
  </r>
  <r>
    <x v="1"/>
    <s v="700 HK EQUITY"/>
    <x v="27"/>
    <s v="KYG875721634"/>
    <s v="HKD"/>
    <s v="Stock"/>
    <n v="36200"/>
    <n v="700"/>
    <s v="LONG"/>
    <n v="18751600"/>
    <n v="518"/>
    <n v="2396829.5120000001"/>
    <n v="512.72096317900002"/>
    <n v="6.472588E-2"/>
    <n v="18560498.867079802"/>
    <n v="2396829.5120000001"/>
    <n v="2372402.9651901401"/>
    <n v="0.12781999999999999"/>
    <n v="0"/>
    <n v="24426.5468"/>
    <n v="0"/>
    <n v="0"/>
    <n v="0"/>
    <n v="13167.221"/>
    <n v="6.472588E-2"/>
    <s v="China"/>
    <s v="Communication Services"/>
  </r>
  <r>
    <x v="1"/>
    <s v="780 HK EQUITY"/>
    <x v="28"/>
    <s v="KYG8918W1069"/>
    <s v="HKD"/>
    <s v="Stock"/>
    <n v="102400"/>
    <n v="780"/>
    <s v="LONG"/>
    <n v="2115584.0001564701"/>
    <n v="20.66"/>
    <n v="270413.94689999998"/>
    <n v="20.05"/>
    <n v="7.3024700000000001E-3"/>
    <n v="2053120"/>
    <n v="270413.94689999998"/>
    <n v="262429.79840000003"/>
    <n v="0.12781999999999999"/>
    <n v="0"/>
    <n v="7984.1485000000002"/>
    <n v="0"/>
    <n v="3552.3735000000001"/>
    <n v="0"/>
    <n v="21143.310799999999"/>
    <n v="7.3024700000000001E-3"/>
    <s v="China"/>
    <s v="Consumer Discretionary"/>
  </r>
  <r>
    <x v="1"/>
    <s v="9888 HK EQUITY"/>
    <x v="29"/>
    <s v="KYG070341048"/>
    <s v="HKD"/>
    <s v="Stock"/>
    <n v="19850"/>
    <n v="9888"/>
    <s v="LONG"/>
    <n v="2455445"/>
    <n v="123.7"/>
    <n v="313854.97989999998"/>
    <n v="104.385139545"/>
    <n v="8.4755899999999999E-3"/>
    <n v="2072045.0199682501"/>
    <n v="313854.97989999998"/>
    <n v="264848.79445234197"/>
    <n v="0.12781999999999999"/>
    <n v="0"/>
    <n v="49006.185400000002"/>
    <n v="0"/>
    <n v="0"/>
    <n v="0"/>
    <n v="0"/>
    <n v="8.4755899999999999E-3"/>
    <s v="China"/>
    <s v="Communication Services"/>
  </r>
  <r>
    <x v="1"/>
    <s v="9961 HK EQUITY"/>
    <x v="30"/>
    <s v="KYG9066F1019"/>
    <s v="HKD"/>
    <s v="Stock"/>
    <n v="5850"/>
    <n v="9961"/>
    <s v="LONG"/>
    <n v="2406690"/>
    <n v="411.4"/>
    <n v="307623.11580000003"/>
    <n v="468.89758803400002"/>
    <n v="8.3073000000000001E-3"/>
    <n v="2743050.8899988998"/>
    <n v="307623.11580000003"/>
    <n v="350616.76475965901"/>
    <n v="0.12781999999999999"/>
    <n v="0"/>
    <n v="-42993.648999999998"/>
    <n v="0"/>
    <n v="789.79719999999998"/>
    <n v="0"/>
    <n v="0"/>
    <n v="8.3073000000000001E-3"/>
    <s v="China"/>
    <s v="Consumer Discretionary"/>
  </r>
  <r>
    <x v="1"/>
    <s v="9987 HK EQUITY"/>
    <x v="31"/>
    <s v="US98850P1093"/>
    <s v="HKD"/>
    <s v="Stock"/>
    <n v="6850"/>
    <n v="9987"/>
    <s v="LONG"/>
    <n v="2967420"/>
    <n v="433.2"/>
    <n v="379295.62439999997"/>
    <n v="370.96885116300001"/>
    <n v="1.02428E-2"/>
    <n v="2541136.6304665501"/>
    <n v="379295.62439999997"/>
    <n v="324808.08410623402"/>
    <n v="0.12781999999999999"/>
    <n v="0"/>
    <n v="54487.540300000001"/>
    <n v="0"/>
    <n v="2080.3663999999999"/>
    <n v="0"/>
    <n v="926.86120000000005"/>
    <n v="1.02428E-2"/>
    <s v="China"/>
    <s v="Consumer Discretionary"/>
  </r>
  <r>
    <x v="1"/>
    <s v="ARTO IJ EQUITY"/>
    <x v="32"/>
    <s v="ID1000136708"/>
    <s v="IDR"/>
    <s v="Stock"/>
    <n v="1833900"/>
    <s v="ARTO"/>
    <s v="LONG"/>
    <n v="2915901000.5036001"/>
    <n v="1590"/>
    <n v="173700.22260000001"/>
    <n v="2001.4254612469999"/>
    <n v="4.6907399999999997E-3"/>
    <n v="3670414153.3808699"/>
    <n v="173700.22260000001"/>
    <n v="218646.57111689899"/>
    <n v="5.9570000000000001E-5"/>
    <n v="0"/>
    <n v="-44946.3485"/>
    <n v="0"/>
    <n v="0"/>
    <n v="0"/>
    <n v="0"/>
    <n v="4.6907399999999997E-3"/>
    <s v="Indonesia"/>
    <s v="Financials"/>
  </r>
  <r>
    <x v="1"/>
    <s v="MAPI IJ EQUITY"/>
    <x v="33"/>
    <s v="ID1000099807"/>
    <s v="IDR"/>
    <s v="Stock"/>
    <n v="2876600"/>
    <s v="MAPI"/>
    <s v="LONG"/>
    <n v="3854644000.3357301"/>
    <n v="1340"/>
    <n v="229621.14309999999"/>
    <n v="1518.187651922"/>
    <n v="6.2008699999999998E-3"/>
    <n v="4367218599.5188198"/>
    <n v="229621.14309999999"/>
    <n v="260155.211973336"/>
    <n v="5.9570000000000001E-5"/>
    <n v="0"/>
    <n v="-30534.068899999998"/>
    <n v="0"/>
    <n v="1981.8343"/>
    <n v="0"/>
    <n v="-4521.4282999999996"/>
    <n v="6.2008699999999998E-3"/>
    <s v="Indonesia"/>
    <s v="Consumer Discretionary"/>
  </r>
  <r>
    <x v="1"/>
    <s v="APTUS IN EQUITY"/>
    <x v="34"/>
    <s v="INE852O01025"/>
    <s v="INR"/>
    <s v="Stock"/>
    <n v="76924"/>
    <s v="APTUS"/>
    <s v="LONG"/>
    <n v="18769456.0043668"/>
    <n v="244"/>
    <n v="206313.86040000001"/>
    <n v="302.78735869799999"/>
    <n v="5.5714600000000003E-3"/>
    <n v="23291614.7804849"/>
    <n v="206313.86040000001"/>
    <n v="256021.429667091"/>
    <n v="1.0992E-2"/>
    <n v="0"/>
    <n v="-49707.569300000003"/>
    <n v="0"/>
    <n v="0"/>
    <n v="0"/>
    <n v="-6765.6860999999999"/>
    <n v="5.5714600000000003E-3"/>
    <s v="India"/>
    <s v="Financials"/>
  </r>
  <r>
    <x v="1"/>
    <s v="AVL IN EQUITY"/>
    <x v="35"/>
    <s v="INE679V01027"/>
    <s v="INR"/>
    <s v="Stock"/>
    <n v="32535"/>
    <s v="AVL"/>
    <s v="LONG"/>
    <n v="15729045.751455599"/>
    <n v="483.45"/>
    <n v="172893.6709"/>
    <n v="425.5"/>
    <n v="4.6689599999999998E-3"/>
    <n v="13843642.5"/>
    <n v="172893.6709"/>
    <n v="152169.31836"/>
    <n v="1.0992E-2"/>
    <n v="0"/>
    <n v="20724.352500000001"/>
    <n v="0"/>
    <n v="590.90909999999997"/>
    <n v="0"/>
    <n v="1817.0799"/>
    <n v="4.6689599999999998E-3"/>
    <s v="India"/>
    <s v="Consumer Discretionary"/>
  </r>
  <r>
    <x v="1"/>
    <s v="BHARTI IN EQUITY"/>
    <x v="36"/>
    <s v="INE397D01024"/>
    <s v="INR"/>
    <s v="Stock"/>
    <n v="9076"/>
    <s v="BHARTI"/>
    <s v="LONG"/>
    <n v="17056526.801309999"/>
    <n v="1879.3"/>
    <n v="187485.3426"/>
    <n v="2100.3498788060001"/>
    <n v="5.0629999999999998E-3"/>
    <n v="19062775.500043198"/>
    <n v="187485.3426"/>
    <n v="209538.02829647501"/>
    <n v="1.0992E-2"/>
    <n v="0"/>
    <n v="-22052.685700000002"/>
    <n v="0"/>
    <n v="0"/>
    <n v="0"/>
    <n v="0"/>
    <n v="5.0629999999999998E-3"/>
    <s v="India"/>
    <s v="Communication Services"/>
  </r>
  <r>
    <x v="1"/>
    <s v="HDFCB IN EQUITY"/>
    <x v="37"/>
    <s v="INE040A01034"/>
    <s v="INR"/>
    <s v="Stock"/>
    <n v="48220"/>
    <s v="HDFCB"/>
    <s v="LONG"/>
    <n v="42807305.003638998"/>
    <n v="887.75"/>
    <n v="470537.89659999998"/>
    <n v="1291.9892483460001"/>
    <n v="1.2706780000000001E-2"/>
    <n v="62299721.555244103"/>
    <n v="470537.89659999998"/>
    <n v="684798.53933524305"/>
    <n v="1.0992E-2"/>
    <n v="0"/>
    <n v="-214260.6428"/>
    <n v="0"/>
    <n v="246100.67290000001"/>
    <n v="0"/>
    <n v="-10632.3298"/>
    <n v="1.2706780000000001E-2"/>
    <s v="India"/>
    <s v="Financials"/>
  </r>
  <r>
    <x v="1"/>
    <s v="ICICIBC IN EQUITY"/>
    <x v="38"/>
    <s v="INE090A01021"/>
    <s v="INR"/>
    <s v="Stock"/>
    <n v="15833"/>
    <s v="ICICIBC"/>
    <s v="LONG"/>
    <n v="21832123.699053802"/>
    <n v="1378.9"/>
    <n v="239978.70370000001"/>
    <n v="1243.95"/>
    <n v="6.4805699999999997E-3"/>
    <n v="19695460.350000001"/>
    <n v="239978.70370000001"/>
    <n v="216492.50016719999"/>
    <n v="1.0992E-2"/>
    <n v="0"/>
    <n v="23486.2035"/>
    <n v="0"/>
    <n v="2456.2064"/>
    <n v="0"/>
    <n v="8160.4268000000002"/>
    <n v="6.4805699999999997E-3"/>
    <s v="India"/>
    <s v="Financials"/>
  </r>
  <r>
    <x v="1"/>
    <s v="INFO IN EQUITY"/>
    <x v="39"/>
    <s v="INE009A01021"/>
    <s v="INR"/>
    <s v="Stock"/>
    <n v="12147"/>
    <s v="INFO"/>
    <s v="LONG"/>
    <n v="15792314.701601099"/>
    <n v="1300.0999999999999"/>
    <n v="173589.1232"/>
    <n v="1562.39996789"/>
    <n v="4.6877400000000001E-3"/>
    <n v="18978472.409959801"/>
    <n v="173589.1232"/>
    <n v="208611.36873027799"/>
    <n v="1.0992E-2"/>
    <n v="0"/>
    <n v="-35022.245499999997"/>
    <n v="0"/>
    <n v="0"/>
    <n v="0"/>
    <n v="0"/>
    <n v="4.6877400000000001E-3"/>
    <s v="India"/>
    <s v="Information Technology"/>
  </r>
  <r>
    <x v="1"/>
    <s v="IXIGO IN EQUITY"/>
    <x v="40"/>
    <s v="INE0HV901016"/>
    <s v="INR"/>
    <s v="Stock"/>
    <n v="177353"/>
    <s v="IXIGO"/>
    <s v="LONG"/>
    <n v="30213857.077874798"/>
    <n v="170.36"/>
    <n v="332110.717"/>
    <n v="175.75430446600001"/>
    <n v="8.9685800000000003E-3"/>
    <n v="31170553.1599584"/>
    <n v="332110.717"/>
    <n v="342626.72033426398"/>
    <n v="1.0992E-2"/>
    <n v="0"/>
    <n v="-10516.0033"/>
    <n v="0"/>
    <n v="0"/>
    <n v="0"/>
    <n v="159078.58919999999"/>
    <n v="8.9685800000000003E-3"/>
    <s v="India"/>
    <s v="Consumer Discretionary"/>
  </r>
  <r>
    <x v="1"/>
    <s v="LEMONTRE IN EQUITY"/>
    <x v="41"/>
    <s v="INE970X01018"/>
    <s v="INR"/>
    <s v="Stock"/>
    <n v="366894"/>
    <s v="LEMONTRE"/>
    <s v="LONG"/>
    <n v="41704840.984352201"/>
    <n v="113.67"/>
    <n v="458419.61210000003"/>
    <n v="124.492116143"/>
    <n v="1.237953E-2"/>
    <n v="45675410.4601698"/>
    <n v="458419.61210000003"/>
    <n v="502064.11177818698"/>
    <n v="1.0992E-2"/>
    <n v="0"/>
    <n v="-43644.4997"/>
    <n v="0"/>
    <n v="0"/>
    <n v="0"/>
    <n v="32730.948499999999"/>
    <n v="1.237953E-2"/>
    <s v="India"/>
    <s v="Consumer Discretionary"/>
  </r>
  <r>
    <x v="1"/>
    <s v="LODHA IN EQUITY"/>
    <x v="42"/>
    <s v="INE670K01029"/>
    <s v="INR"/>
    <s v="Stock"/>
    <n v="33674"/>
    <s v="LODHA"/>
    <s v="LONG"/>
    <n v="33278330.504002899"/>
    <n v="988.25"/>
    <n v="365795.40889999998"/>
    <n v="1079.145438067"/>
    <n v="9.87823E-3"/>
    <n v="36339143.481468096"/>
    <n v="365795.40889999998"/>
    <n v="399439.86514829798"/>
    <n v="1.0992E-2"/>
    <n v="0"/>
    <n v="-33644.456299999998"/>
    <n v="0"/>
    <n v="1263.3407999999999"/>
    <n v="0"/>
    <n v="7847.5195999999996"/>
    <n v="9.87823E-3"/>
    <s v="India"/>
    <s v="Real Estate"/>
  </r>
  <r>
    <x v="1"/>
    <s v="MM IN EQUITY"/>
    <x v="43"/>
    <s v="INE101A01026"/>
    <s v="INR"/>
    <s v="Stock"/>
    <n v="13387"/>
    <s v="MM"/>
    <s v="LONG"/>
    <n v="45480993.795487598"/>
    <n v="3397.4"/>
    <n v="499927.08380000002"/>
    <n v="2843.8162771739999"/>
    <n v="1.3500430000000001E-2"/>
    <n v="38070168.502528302"/>
    <n v="499927.08380000002"/>
    <n v="418467.29217979102"/>
    <n v="1.0992E-2"/>
    <n v="0"/>
    <n v="81459.791700000002"/>
    <n v="0"/>
    <n v="3026.5360999999998"/>
    <n v="0"/>
    <n v="7029.7266"/>
    <n v="1.3500430000000001E-2"/>
    <s v="India"/>
    <s v="Consumer Discretionary"/>
  </r>
  <r>
    <x v="1"/>
    <s v="MMFS IN EQUITY"/>
    <x v="44"/>
    <s v="INE774D01024"/>
    <s v="INR"/>
    <s v="Stock"/>
    <n v="87425"/>
    <s v="MMFS"/>
    <s v="LONG"/>
    <n v="32723177.501819499"/>
    <n v="374.3"/>
    <n v="359693.16710000002"/>
    <n v="240.222222222"/>
    <n v="9.7134400000000003E-3"/>
    <n v="21001427.7777583"/>
    <n v="359693.16710000002"/>
    <n v="230847.69413312001"/>
    <n v="1.0992E-2"/>
    <n v="0"/>
    <n v="128845.47289999999"/>
    <n v="0"/>
    <n v="10179.1965"/>
    <n v="0"/>
    <n v="51284.072899999999"/>
    <n v="9.7134400000000003E-3"/>
    <s v="India"/>
    <s v="Financials"/>
  </r>
  <r>
    <x v="1"/>
    <s v="PHNX IN EQUITY"/>
    <x v="45"/>
    <s v="INE211B01039"/>
    <s v="INR"/>
    <s v="Stock"/>
    <n v="18495"/>
    <s v="PHNX"/>
    <s v="LONG"/>
    <n v="30675806.995997"/>
    <n v="1658.6"/>
    <n v="337188.4705"/>
    <n v="1601.5"/>
    <n v="9.1056999999999996E-3"/>
    <n v="29619742.5"/>
    <n v="337188.4705"/>
    <n v="325580.20955999999"/>
    <n v="1.0992E-2"/>
    <n v="0"/>
    <n v="11608.261"/>
    <n v="0"/>
    <n v="559.27300000000002"/>
    <n v="0"/>
    <n v="3109.3049000000001"/>
    <n v="9.1056999999999996E-3"/>
    <s v="India"/>
    <s v="Real Estate"/>
  </r>
  <r>
    <x v="1"/>
    <s v="POLYCAB IN EQUITY"/>
    <x v="46"/>
    <s v="INE455K01017"/>
    <s v="INR"/>
    <s v="Stock"/>
    <n v="5166"/>
    <s v="POLYCAB"/>
    <s v="LONG"/>
    <n v="44481843.004002899"/>
    <n v="8610.5"/>
    <n v="488944.41830000002"/>
    <n v="5008.75"/>
    <n v="1.320384E-2"/>
    <n v="25875202.5"/>
    <n v="488944.41830000002"/>
    <n v="284420.22587999998"/>
    <n v="1.0992E-2"/>
    <n v="0"/>
    <n v="204524.1924"/>
    <n v="0"/>
    <n v="0"/>
    <n v="0"/>
    <n v="12479.254199999999"/>
    <n v="1.320384E-2"/>
    <s v="India"/>
    <s v="Industrials"/>
  </r>
  <r>
    <x v="1"/>
    <s v="SAMHI IN EQUITY"/>
    <x v="47"/>
    <s v="INE08U801020"/>
    <s v="INR"/>
    <s v="Stock"/>
    <n v="134817"/>
    <s v="SAMHI"/>
    <s v="LONG"/>
    <n v="21907762.5"/>
    <n v="162.5"/>
    <n v="240810.12539999999"/>
    <n v="141.568297237"/>
    <n v="6.5030299999999999E-3"/>
    <n v="19085813.128600601"/>
    <n v="240810.12539999999"/>
    <n v="209791.25790957801"/>
    <n v="1.0992E-2"/>
    <n v="0"/>
    <n v="31018.8675"/>
    <n v="0"/>
    <n v="0"/>
    <n v="0"/>
    <n v="67860.988200000007"/>
    <n v="6.5030299999999999E-3"/>
    <s v="India"/>
    <s v="Consumer Discretionary"/>
  </r>
  <r>
    <x v="1"/>
    <s v="SKIPPER IN EQUITY"/>
    <x v="48"/>
    <s v="INE439E01022"/>
    <s v="INR"/>
    <s v="Stock"/>
    <n v="51786"/>
    <s v="SKIPPER"/>
    <s v="LONG"/>
    <n v="18971801.100800499"/>
    <n v="366.35"/>
    <n v="208538.03769999999"/>
    <n v="400.55"/>
    <n v="5.63153E-3"/>
    <n v="20742882.300000001"/>
    <n v="208538.03769999999"/>
    <n v="228005.76224159999"/>
    <n v="1.0992E-2"/>
    <n v="0"/>
    <n v="-19467.724600000001"/>
    <n v="0"/>
    <n v="78.5291"/>
    <n v="0"/>
    <n v="17133.5311"/>
    <n v="5.63153E-3"/>
    <s v="India"/>
    <s v="Industrials"/>
  </r>
  <r>
    <x v="1"/>
    <s v="000270 KS EQUITY"/>
    <x v="49"/>
    <s v="KR7000270009"/>
    <s v="KRW"/>
    <s v="Stock"/>
    <n v="4911"/>
    <n v="270"/>
    <s v="LONG"/>
    <n v="1011666000"/>
    <n v="206000"/>
    <n v="702602.03700000001"/>
    <n v="101188.09597701801"/>
    <n v="1.897362E-2"/>
    <n v="496934739.343135"/>
    <n v="702602.03700000001"/>
    <n v="345121.17647380801"/>
    <n v="6.9450000000000002E-4"/>
    <n v="0"/>
    <n v="357480.86050000001"/>
    <n v="0"/>
    <n v="0"/>
    <n v="0"/>
    <n v="14384.8724"/>
    <n v="1.897362E-2"/>
    <s v="South Korea"/>
    <s v="Consumer Discretionary"/>
  </r>
  <r>
    <x v="1"/>
    <s v="000660 KS EQUITY"/>
    <x v="50"/>
    <s v="KR7000660001"/>
    <s v="KRW"/>
    <s v="Stock"/>
    <n v="4022"/>
    <n v="660"/>
    <s v="LONG"/>
    <n v="4275386000"/>
    <n v="1063000"/>
    <n v="2969255.577"/>
    <n v="198900"/>
    <n v="8.0184119999999998E-2"/>
    <n v="799975800"/>
    <n v="2969255.577"/>
    <n v="555583.19310000003"/>
    <n v="6.9450000000000002E-4"/>
    <n v="0"/>
    <n v="2413672.3838999998"/>
    <n v="0"/>
    <n v="6538.8042999999998"/>
    <n v="0"/>
    <n v="314520.761"/>
    <n v="8.0184119999999998E-2"/>
    <s v="South Korea"/>
    <s v="Information Technology"/>
  </r>
  <r>
    <x v="1"/>
    <s v="039030 KS EQUITY"/>
    <x v="51"/>
    <s v="KR7039030002"/>
    <s v="KRW"/>
    <s v="Stock"/>
    <n v="1124"/>
    <n v="39030"/>
    <s v="LONG"/>
    <n v="468708000"/>
    <n v="417000"/>
    <n v="325517.70600000001"/>
    <n v="362417.73487543798"/>
    <n v="8.7905399999999995E-3"/>
    <n v="407357533.99999201"/>
    <n v="325517.70600000001"/>
    <n v="282909.80736299499"/>
    <n v="6.9450000000000002E-4"/>
    <n v="0"/>
    <n v="42607.8986"/>
    <n v="0"/>
    <n v="0"/>
    <n v="0"/>
    <n v="0"/>
    <n v="8.7905399999999995E-3"/>
    <s v="South Korea"/>
    <s v="Information Technology"/>
  </r>
  <r>
    <x v="1"/>
    <s v="138040 KS EQUITY"/>
    <x v="52"/>
    <s v="KR7138040001"/>
    <s v="KRW"/>
    <s v="Stock"/>
    <n v="4629"/>
    <n v="138040"/>
    <s v="LONG"/>
    <n v="589734600"/>
    <n v="127400"/>
    <n v="409570.67969999998"/>
    <n v="112037.76128753601"/>
    <n v="1.106037E-2"/>
    <n v="518622797.00000399"/>
    <n v="409570.67969999998"/>
    <n v="360183.53251650301"/>
    <n v="6.9450000000000002E-4"/>
    <n v="0"/>
    <n v="49387.147199999999"/>
    <n v="0"/>
    <n v="0"/>
    <n v="0"/>
    <n v="0"/>
    <n v="1.106037E-2"/>
    <s v="South Korea"/>
    <s v="Financials"/>
  </r>
  <r>
    <x v="1"/>
    <s v="140860 KS EQUITY"/>
    <x v="53"/>
    <s v="KR7140860008"/>
    <s v="KRW"/>
    <s v="Stock"/>
    <n v="2577"/>
    <n v="140860"/>
    <s v="LONG"/>
    <n v="749907000"/>
    <n v="291000"/>
    <n v="520810.41149999999"/>
    <n v="217490.04912152901"/>
    <n v="1.406438E-2"/>
    <n v="560471856.58617997"/>
    <n v="520810.41149999999"/>
    <n v="389247.70439910202"/>
    <n v="6.9450000000000002E-4"/>
    <n v="0"/>
    <n v="131562.7071"/>
    <n v="0"/>
    <n v="0"/>
    <n v="0"/>
    <n v="20025.868999999999"/>
    <n v="1.406438E-2"/>
    <s v="South Korea"/>
    <s v="Information Technology"/>
  </r>
  <r>
    <x v="1"/>
    <s v="035420 KS EQUITY"/>
    <x v="54"/>
    <s v="KR7035420009"/>
    <s v="KRW"/>
    <s v="Stock"/>
    <n v="2068"/>
    <n v="35420"/>
    <s v="LONG"/>
    <n v="528374000"/>
    <n v="255500"/>
    <n v="366955.74300000002"/>
    <n v="219359.55996131501"/>
    <n v="9.9095599999999995E-3"/>
    <n v="453635569.99999899"/>
    <n v="366955.74300000002"/>
    <n v="315049.90336499998"/>
    <n v="6.9450000000000002E-4"/>
    <n v="0"/>
    <n v="51905.839599999999"/>
    <n v="0"/>
    <n v="3777.2743999999998"/>
    <n v="0"/>
    <n v="32304.212599999999"/>
    <n v="9.9095599999999995E-3"/>
    <s v="South Korea"/>
    <s v="Communication Services"/>
  </r>
  <r>
    <x v="1"/>
    <s v="373220 KS EQUITY"/>
    <x v="55"/>
    <s v="KR7373220003"/>
    <s v="KRW"/>
    <s v="Stock"/>
    <n v="729"/>
    <n v="373220"/>
    <s v="LONG"/>
    <n v="310918499.92800498"/>
    <n v="426500"/>
    <n v="215932.8982"/>
    <n v="359548.056241418"/>
    <n v="5.8312199999999998E-3"/>
    <n v="262110532.999993"/>
    <n v="215932.8982"/>
    <n v="182035.765168496"/>
    <n v="6.9450000000000002E-4"/>
    <n v="0"/>
    <n v="33897.133099999999"/>
    <n v="0"/>
    <n v="0"/>
    <n v="0"/>
    <n v="0"/>
    <n v="5.8312199999999998E-3"/>
    <s v="South Korea"/>
    <s v="Industrials"/>
  </r>
  <r>
    <x v="1"/>
    <s v="058470 KS EQUITY"/>
    <x v="56"/>
    <s v="KR7058470006"/>
    <s v="KRW"/>
    <s v="Stock"/>
    <n v="4685"/>
    <n v="58470"/>
    <s v="LONG"/>
    <n v="502700499.92800498"/>
    <n v="107300"/>
    <n v="349125.49719999998"/>
    <n v="43298.671380043001"/>
    <n v="9.4280600000000003E-3"/>
    <n v="202854275.415501"/>
    <n v="349125.49719999998"/>
    <n v="140882.29427606601"/>
    <n v="6.9450000000000002E-4"/>
    <n v="0"/>
    <n v="208243.20300000001"/>
    <n v="0"/>
    <n v="0"/>
    <n v="0"/>
    <n v="238427.95499999999"/>
    <n v="9.4280600000000003E-3"/>
    <s v="South Korea"/>
    <s v="Information Technology"/>
  </r>
  <r>
    <x v="1"/>
    <s v="GBK KK EQUITY"/>
    <x v="95"/>
    <s v="KW0EQ0100028"/>
    <s v="KWD"/>
    <s v="Stock"/>
    <n v="219903"/>
    <s v="GBK"/>
    <s v="LONG"/>
    <n v="74547.116985429995"/>
    <n v="339"/>
    <n v="243133.3518"/>
    <n v="340.05764866099997"/>
    <n v="6.5657700000000003E-3"/>
    <n v="74779.697113500006"/>
    <n v="243133.3518"/>
    <n v="243891.905428711"/>
    <n v="3.2614722289999998"/>
    <n v="0"/>
    <n v="-758.55359999999996"/>
    <n v="0"/>
    <n v="0"/>
    <n v="0"/>
    <n v="-226.9786"/>
    <n v="6.5657700000000003E-3"/>
    <s v="Kuwait"/>
    <s v="Financials"/>
  </r>
  <r>
    <x v="1"/>
    <s v="FUNO11 MM EQUITY"/>
    <x v="96"/>
    <s v="MXCFFU000001"/>
    <s v="MXN"/>
    <s v="Stock"/>
    <n v="113902"/>
    <s v="FUNO11"/>
    <s v="LONG"/>
    <n v="3407947.8400469101"/>
    <n v="29.92"/>
    <n v="197794.96160000001"/>
    <n v="28.186034925000001"/>
    <n v="5.3414100000000004E-3"/>
    <n v="3210445.7500273502"/>
    <n v="197794.96160000001"/>
    <n v="186332.07538669399"/>
    <n v="5.8039316000000001E-2"/>
    <n v="0"/>
    <n v="11462.886200000001"/>
    <n v="0"/>
    <n v="2274.4105"/>
    <n v="0"/>
    <n v="0"/>
    <n v="5.3414100000000004E-3"/>
    <s v="Mexico"/>
    <s v="Real Estate"/>
  </r>
  <r>
    <x v="1"/>
    <s v="OMAB MM EQUITY"/>
    <x v="97"/>
    <s v="MX01OM000018"/>
    <s v="MXN"/>
    <s v="Stock"/>
    <n v="10032"/>
    <s v="OMAB"/>
    <s v="LONG"/>
    <n v="2639318.8799812901"/>
    <n v="263.08999999999997"/>
    <n v="153184.26250000001"/>
    <n v="279.61034689600001"/>
    <n v="4.13671E-3"/>
    <n v="2805051.0000606701"/>
    <n v="153184.26250000001"/>
    <n v="162803.24138863699"/>
    <n v="5.8039316000000001E-2"/>
    <n v="0"/>
    <n v="-9618.9789000000001"/>
    <n v="0"/>
    <n v="0"/>
    <n v="0"/>
    <n v="0"/>
    <n v="4.13671E-3"/>
    <s v="Mexico"/>
    <s v="Industrials"/>
  </r>
  <r>
    <x v="1"/>
    <s v="VESTA* MM EQUITY"/>
    <x v="98"/>
    <s v="MX01VE0M0003"/>
    <s v="MXN"/>
    <s v="Stock"/>
    <n v="65032"/>
    <s v="VESTA"/>
    <s v="LONG"/>
    <n v="4124979.7602714701"/>
    <n v="63.43"/>
    <n v="239411.00380000001"/>
    <n v="56.375914780000002"/>
    <n v="6.4652399999999997E-3"/>
    <n v="3666238.4899729602"/>
    <n v="239411.00380000001"/>
    <n v="212785.974250903"/>
    <n v="5.8039316000000001E-2"/>
    <n v="0"/>
    <n v="26625.029500000001"/>
    <n v="0"/>
    <n v="0"/>
    <n v="0"/>
    <n v="0"/>
    <n v="6.4652399999999997E-3"/>
    <s v="Mexico"/>
    <s v="Real Estate"/>
  </r>
  <r>
    <x v="1"/>
    <s v="ECOSHOP MK EQUITY"/>
    <x v="57"/>
    <s v="MYL5337OO000"/>
    <s v="MYR"/>
    <s v="Stock"/>
    <n v="547700"/>
    <s v="ECOSHOP"/>
    <s v="LONG"/>
    <n v="881797"/>
    <n v="1.61"/>
    <n v="226445.46960000001"/>
    <n v="1.5426780170000001"/>
    <n v="6.11511E-3"/>
    <n v="844924.74991090002"/>
    <n v="226445.46960000001"/>
    <n v="216976.675777119"/>
    <n v="0.25679999999999997"/>
    <n v="0"/>
    <n v="9468.7937999999995"/>
    <n v="0"/>
    <n v="1406.4936"/>
    <n v="0"/>
    <n v="0"/>
    <n v="6.11511E-3"/>
    <s v="Malaysia"/>
    <s v="Consumer Staples"/>
  </r>
  <r>
    <x v="1"/>
    <s v="CEB PM EQUITY"/>
    <x v="58"/>
    <s v="PHY1234G1032"/>
    <s v="PHP"/>
    <s v="Stock"/>
    <n v="557100"/>
    <s v="CEB"/>
    <s v="LONG"/>
    <n v="21114090.001153201"/>
    <n v="37.9"/>
    <n v="366160.54879999999"/>
    <n v="34.025908917999999"/>
    <n v="9.8880900000000004E-3"/>
    <n v="18955833.858217798"/>
    <n v="366160.54879999999"/>
    <n v="328732.07076921302"/>
    <n v="1.7342E-2"/>
    <n v="0"/>
    <n v="37428.478000000003"/>
    <n v="0"/>
    <n v="0"/>
    <n v="0"/>
    <n v="1579.4828"/>
    <n v="9.8880900000000004E-3"/>
    <s v="Philippines"/>
    <s v="Industrials"/>
  </r>
  <r>
    <x v="1"/>
    <s v="SM PM EQUITY"/>
    <x v="59"/>
    <s v="PHY806761029"/>
    <s v="PHP"/>
    <s v="Stock"/>
    <n v="18028"/>
    <s v="SM"/>
    <s v="LONG"/>
    <n v="12709740.001153201"/>
    <n v="705"/>
    <n v="220412.31109999999"/>
    <n v="814"/>
    <n v="5.9521900000000004E-3"/>
    <n v="14674792"/>
    <n v="220412.31109999999"/>
    <n v="254490.242864"/>
    <n v="1.7342E-2"/>
    <n v="0"/>
    <n v="-34077.931799999998"/>
    <n v="0"/>
    <n v="0"/>
    <n v="0"/>
    <n v="0"/>
    <n v="5.9521900000000004E-3"/>
    <s v="Philippines"/>
    <s v="Industrials"/>
  </r>
  <r>
    <x v="1"/>
    <s v="SMPH PM EQUITY"/>
    <x v="60"/>
    <s v="PHY8076N1120"/>
    <s v="PHP"/>
    <s v="Stock"/>
    <n v="534280"/>
    <s v="SMPH"/>
    <s v="LONG"/>
    <n v="11487019.997693401"/>
    <n v="21.5"/>
    <n v="199207.9008"/>
    <n v="23.95"/>
    <n v="5.3795700000000002E-3"/>
    <n v="12796006"/>
    <n v="199207.9008"/>
    <n v="221908.336052"/>
    <n v="1.7342E-2"/>
    <n v="0"/>
    <n v="-22700.4352"/>
    <n v="0"/>
    <n v="0"/>
    <n v="0"/>
    <n v="0"/>
    <n v="5.3795700000000002E-3"/>
    <s v="Philippines"/>
    <s v="Real Estate"/>
  </r>
  <r>
    <x v="1"/>
    <s v="BDX PW EQUITY"/>
    <x v="99"/>
    <s v="PLBUDMX00013"/>
    <s v="PLN"/>
    <s v="Stock"/>
    <n v="869"/>
    <s v="BDX"/>
    <s v="LONG"/>
    <n v="701282.99991977005"/>
    <n v="807"/>
    <n v="196228.9437"/>
    <n v="632"/>
    <n v="5.29912E-3"/>
    <n v="549208"/>
    <n v="196228.9437"/>
    <n v="153676.198801224"/>
    <n v="0.27981420299999998"/>
    <n v="0"/>
    <n v="42552.744899999998"/>
    <n v="0"/>
    <n v="0"/>
    <n v="0"/>
    <n v="4795.7915999999996"/>
    <n v="5.29912E-3"/>
    <s v="Poland"/>
    <s v="Industrials"/>
  </r>
  <r>
    <x v="1"/>
    <s v="MDV PW EQUITY"/>
    <x v="100"/>
    <s v="PLCCC0000016"/>
    <s v="PLN"/>
    <s v="Stock"/>
    <n v="3350"/>
    <s v="MDV"/>
    <s v="LONG"/>
    <n v="371514.99990156002"/>
    <n v="110.9"/>
    <n v="103955.17359999999"/>
    <n v="183.6"/>
    <n v="2.80729E-3"/>
    <n v="615060"/>
    <n v="103955.17359999999"/>
    <n v="172102.52369718"/>
    <n v="0.27981420299999998"/>
    <n v="0"/>
    <n v="-68147.350099999996"/>
    <n v="0"/>
    <n v="0"/>
    <n v="0"/>
    <n v="0"/>
    <n v="2.80729E-3"/>
    <s v="Poland"/>
    <s v="Consumer Discretionary"/>
  </r>
  <r>
    <x v="1"/>
    <s v="FIXP RX EQUITY"/>
    <x v="101"/>
    <s v="US33835G2057"/>
    <s v="RUB"/>
    <s v="Stock"/>
    <n v="96059"/>
    <s v="FIXP"/>
    <s v="LONG"/>
    <n v="0"/>
    <n v="0"/>
    <n v="0"/>
    <n v="0"/>
    <n v="0"/>
    <n v="0"/>
    <n v="0"/>
    <n v="0"/>
    <n v="1.2983016999999999E-2"/>
    <n v="0"/>
    <n v="0"/>
    <n v="0"/>
    <n v="0"/>
    <n v="0"/>
    <n v="0"/>
    <n v="0"/>
    <s v="Russia"/>
    <s v="Consumer Staples"/>
  </r>
  <r>
    <x v="1"/>
    <s v="PLZL RR EQUITY"/>
    <x v="102"/>
    <s v="RU000A0JNAA8"/>
    <s v="USD"/>
    <s v="Stock"/>
    <n v="690"/>
    <s v="PLZL"/>
    <s v="LONG"/>
    <n v="0"/>
    <n v="0"/>
    <n v="0"/>
    <n v="0"/>
    <n v="0"/>
    <n v="0"/>
    <n v="0"/>
    <n v="0"/>
    <n v="1"/>
    <n v="0"/>
    <n v="0"/>
    <n v="0"/>
    <n v="0"/>
    <n v="0"/>
    <n v="0"/>
    <n v="0"/>
    <s v="Russia"/>
    <s v="Materials"/>
  </r>
  <r>
    <x v="1"/>
    <s v="RASAN AB EQUITY"/>
    <x v="103"/>
    <s v="SA162GIK1SH5"/>
    <s v="SAR"/>
    <s v="Stock"/>
    <n v="11457"/>
    <s v="RASAN"/>
    <s v="LONG"/>
    <n v="1489410.00000893"/>
    <n v="130"/>
    <n v="397080.70059999998"/>
    <n v="91.551369468999994"/>
    <n v="1.0723079999999999E-2"/>
    <n v="1048904.04000633"/>
    <n v="397080.70059999998"/>
    <n v="279640.63022632402"/>
    <n v="0.26660268199999998"/>
    <n v="0"/>
    <n v="117440.0704"/>
    <n v="0"/>
    <n v="0"/>
    <n v="0"/>
    <n v="0"/>
    <n v="1.0723079999999999E-2"/>
    <s v="Saudi Arabia"/>
    <s v="Financials"/>
  </r>
  <r>
    <x v="1"/>
    <s v="RJHI AB EQUITY"/>
    <x v="104"/>
    <s v="SA0007879113"/>
    <s v="SAR"/>
    <s v="Stock"/>
    <n v="10531"/>
    <s v="RJHI"/>
    <s v="LONG"/>
    <n v="1063631.0001562501"/>
    <n v="101"/>
    <n v="283566.87729999999"/>
    <n v="100.6"/>
    <n v="7.6576600000000002E-3"/>
    <n v="1059418.6000000001"/>
    <n v="283566.87729999999"/>
    <n v="282443.840120685"/>
    <n v="0.26660268199999998"/>
    <n v="0"/>
    <n v="1123.0371"/>
    <n v="0"/>
    <n v="2881.1084999999998"/>
    <n v="0"/>
    <n v="-3763.942"/>
    <n v="7.6576600000000002E-3"/>
    <s v="Saudi Arabia"/>
    <s v="Financials"/>
  </r>
  <r>
    <x v="1"/>
    <s v="SABB AB EQUITY"/>
    <x v="105"/>
    <s v="SA0007879089"/>
    <s v="SAR"/>
    <s v="Stock"/>
    <n v="22421"/>
    <s v="SABB"/>
    <s v="LONG"/>
    <n v="767246.61982208001"/>
    <n v="34.22"/>
    <n v="204550.00659999999"/>
    <n v="35.35"/>
    <n v="5.5238300000000004E-3"/>
    <n v="792582.35"/>
    <n v="204550.00659999999"/>
    <n v="211304.58021586301"/>
    <n v="0.26660268199999998"/>
    <n v="0"/>
    <n v="-6754.5735999999997"/>
    <n v="0"/>
    <n v="10139.1666"/>
    <n v="0"/>
    <n v="-13585.7474"/>
    <n v="5.5238300000000004E-3"/>
    <s v="Saudi Arabia"/>
    <s v="Financials"/>
  </r>
  <r>
    <x v="1"/>
    <s v="CPALL/F TB EQUITY"/>
    <x v="62"/>
    <s v="TH0737010Y16"/>
    <s v="THB"/>
    <s v="Stock"/>
    <n v="173000"/>
    <s v="CPALL"/>
    <s v="LONG"/>
    <n v="8952750"/>
    <n v="51.75"/>
    <n v="288385.98300000001"/>
    <n v="50.649020231999998"/>
    <n v="7.7878000000000001E-3"/>
    <n v="8762280.5001359992"/>
    <n v="288385.98300000001"/>
    <n v="282250.57947038102"/>
    <n v="3.2211999999999998E-2"/>
    <n v="0"/>
    <n v="6135.4035000000003"/>
    <n v="0"/>
    <n v="0"/>
    <n v="0"/>
    <n v="0"/>
    <n v="7.7878000000000001E-3"/>
    <s v="Thailand"/>
    <s v="Consumer Staples"/>
  </r>
  <r>
    <x v="1"/>
    <s v="MINT/F TB EQUITY"/>
    <x v="63"/>
    <s v="TH0128B10Z09"/>
    <s v="THB"/>
    <s v="Stock"/>
    <n v="433000"/>
    <s v="MINT"/>
    <s v="LONG"/>
    <n v="11258000"/>
    <n v="26"/>
    <n v="362642.696"/>
    <n v="27.5"/>
    <n v="9.7930900000000008E-3"/>
    <n v="11907500"/>
    <n v="362642.696"/>
    <n v="383564.39"/>
    <n v="3.2211999999999998E-2"/>
    <n v="0"/>
    <n v="-20921.694"/>
    <n v="0"/>
    <n v="4620.1671999999999"/>
    <n v="0"/>
    <n v="-1701.4223999999999"/>
    <n v="9.7930900000000008E-3"/>
    <s v="Thailand"/>
    <s v="Consumer Discretionary"/>
  </r>
  <r>
    <x v="1"/>
    <s v="2301 TT EQUITY"/>
    <x v="64"/>
    <s v="TW0002301009"/>
    <s v="TWD"/>
    <s v="Stock"/>
    <n v="68000"/>
    <n v="2301"/>
    <s v="LONG"/>
    <n v="11764000"/>
    <n v="173"/>
    <n v="375577.46399999998"/>
    <n v="163.821688677"/>
    <n v="1.0142389999999999E-2"/>
    <n v="11139874.830035999"/>
    <n v="375577.46399999998"/>
    <n v="355651.64382372901"/>
    <n v="3.1926000000000003E-2"/>
    <n v="0"/>
    <n v="19925.820199999998"/>
    <n v="0"/>
    <n v="0"/>
    <n v="0"/>
    <n v="0"/>
    <n v="1.0142389999999999E-2"/>
    <s v="Taiwan"/>
    <s v="Information Technology"/>
  </r>
  <r>
    <x v="1"/>
    <s v="2308 TT EQUITY"/>
    <x v="65"/>
    <s v="TW0002308004"/>
    <s v="TWD"/>
    <s v="Stock"/>
    <n v="17000"/>
    <n v="2308"/>
    <s v="LONG"/>
    <n v="24310000"/>
    <n v="1430"/>
    <n v="776121.06"/>
    <n v="485.69986388900003"/>
    <n v="2.095899E-2"/>
    <n v="8256897.6861129999"/>
    <n v="776121.06"/>
    <n v="263609.71552684403"/>
    <n v="3.1926000000000003E-2"/>
    <n v="0"/>
    <n v="512511.34450000001"/>
    <n v="0"/>
    <n v="9833.2080000000005"/>
    <n v="0"/>
    <n v="204916.75380000001"/>
    <n v="2.095899E-2"/>
    <s v="Taiwan"/>
    <s v="Information Technology"/>
  </r>
  <r>
    <x v="1"/>
    <s v="2330 TT EQUITY"/>
    <x v="66"/>
    <s v="TW0002330008"/>
    <s v="TWD"/>
    <s v="Stock"/>
    <n v="60838"/>
    <n v="2330"/>
    <s v="LONG"/>
    <n v="121371810.001252"/>
    <n v="1995"/>
    <n v="3874916.4060999998"/>
    <n v="988"/>
    <n v="0.10464130000000001"/>
    <n v="60107944"/>
    <n v="3874916.4060999998"/>
    <n v="1919006.2201439999"/>
    <n v="3.1926000000000003E-2"/>
    <n v="0"/>
    <n v="1955910.1858999999"/>
    <n v="0"/>
    <n v="37698.383600000001"/>
    <n v="0"/>
    <n v="456505.98259999999"/>
    <n v="0.10464130000000001"/>
    <s v="Taiwan"/>
    <s v="Information Technology"/>
  </r>
  <r>
    <x v="1"/>
    <s v="2454 TT EQUITY"/>
    <x v="67"/>
    <s v="TW0002454006"/>
    <s v="TWD"/>
    <s v="Stock"/>
    <n v="8500"/>
    <n v="2454"/>
    <s v="LONG"/>
    <n v="16532500"/>
    <n v="1945"/>
    <n v="527816.59499999997"/>
    <n v="1410"/>
    <n v="1.425358E-2"/>
    <n v="11985000"/>
    <n v="527816.59499999997"/>
    <n v="382633.11"/>
    <n v="3.1926000000000003E-2"/>
    <n v="0"/>
    <n v="145183.48499999999"/>
    <n v="0"/>
    <n v="22092.899300000001"/>
    <n v="0"/>
    <n v="18142.358800000002"/>
    <n v="1.425358E-2"/>
    <s v="Taiwan"/>
    <s v="Information Technology"/>
  </r>
  <r>
    <x v="1"/>
    <s v="2884 TT EQUITY"/>
    <x v="68"/>
    <s v="TW0002884004"/>
    <s v="TWD"/>
    <s v="Stock"/>
    <n v="308000"/>
    <n v="2884"/>
    <s v="LONG"/>
    <n v="10810800"/>
    <n v="35.1"/>
    <n v="345145.60080000001"/>
    <n v="33.718257143000002"/>
    <n v="9.3205800000000002E-3"/>
    <n v="10385223.200044001"/>
    <n v="345145.60080000001"/>
    <n v="331558.635884605"/>
    <n v="3.1926000000000003E-2"/>
    <n v="0"/>
    <n v="13586.964900000001"/>
    <n v="0"/>
    <n v="0"/>
    <n v="0"/>
    <n v="0"/>
    <n v="9.3205800000000002E-3"/>
    <s v="Taiwan"/>
    <s v="Financials"/>
  </r>
  <r>
    <x v="1"/>
    <s v="5904 TT EQUITY"/>
    <x v="69"/>
    <s v="TW0005904007"/>
    <s v="TWD"/>
    <s v="Stock"/>
    <n v="11763"/>
    <n v="5904"/>
    <s v="LONG"/>
    <n v="5952077.9991229698"/>
    <n v="506"/>
    <n v="190026.0422"/>
    <n v="512.74853353699996"/>
    <n v="5.13161E-3"/>
    <n v="6031460.9999957299"/>
    <n v="190026.0422"/>
    <n v="192560.423885864"/>
    <n v="3.1926000000000003E-2"/>
    <n v="0"/>
    <n v="-2534.3816999999999"/>
    <n v="0"/>
    <n v="10357.784100000001"/>
    <n v="0"/>
    <n v="0"/>
    <n v="5.13161E-3"/>
    <s v="Taiwan"/>
    <s v="Consumer Discretionary"/>
  </r>
  <r>
    <x v="1"/>
    <s v="6223 TT EQUITY"/>
    <x v="70"/>
    <s v="TW0006223001"/>
    <s v="TWD"/>
    <s v="Stock"/>
    <n v="6000"/>
    <n v="6223"/>
    <s v="LONG"/>
    <n v="17670000"/>
    <n v="2945"/>
    <n v="564132.42000000004"/>
    <n v="992.56730330100004"/>
    <n v="1.5234279999999999E-2"/>
    <n v="5955403.8198060002"/>
    <n v="564132.42000000004"/>
    <n v="190132.22235112599"/>
    <n v="3.1926000000000003E-2"/>
    <n v="0"/>
    <n v="374000.19760000001"/>
    <n v="0"/>
    <n v="8946.8755000000001"/>
    <n v="0"/>
    <n v="274869.10820000002"/>
    <n v="1.5234279999999999E-2"/>
    <s v="Taiwan"/>
    <s v="Information Technology"/>
  </r>
  <r>
    <x v="1"/>
    <s v="7769 TT EQUITY"/>
    <x v="71"/>
    <s v="TW0007769002"/>
    <s v="TWD"/>
    <s v="Stock"/>
    <n v="4019"/>
    <n v="7769"/>
    <s v="LONG"/>
    <n v="19532339.998747099"/>
    <n v="4860"/>
    <n v="623589.48679999996"/>
    <n v="2154.7000117150001"/>
    <n v="1.6839900000000001E-2"/>
    <n v="8659739.3470825795"/>
    <n v="623589.48679999996"/>
    <n v="276470.83839495899"/>
    <n v="3.1926000000000003E-2"/>
    <n v="0"/>
    <n v="347118.64840000001"/>
    <n v="0"/>
    <n v="0"/>
    <n v="0"/>
    <n v="18096.825499999999"/>
    <n v="1.6839900000000001E-2"/>
    <s v="Taiwan"/>
    <s v="Information Technology"/>
  </r>
  <r>
    <x v="1"/>
    <s v="HDB US EQUITY"/>
    <x v="106"/>
    <s v="US40415F1012"/>
    <s v="USD"/>
    <s v="Stock"/>
    <n v="1600"/>
    <s v="HDB"/>
    <s v="LONG"/>
    <n v="50960"/>
    <n v="31.85"/>
    <n v="50960"/>
    <n v="30.24"/>
    <n v="1.37616E-3"/>
    <n v="48384"/>
    <n v="50960"/>
    <n v="48384"/>
    <n v="1"/>
    <n v="0"/>
    <n v="2576"/>
    <n v="0"/>
    <n v="759.47"/>
    <n v="0"/>
    <n v="0"/>
    <n v="1.37616E-3"/>
    <s v="India"/>
    <s v="Financials"/>
  </r>
  <r>
    <x v="1"/>
    <s v="IBN US EQUITY"/>
    <x v="107"/>
    <s v="US45104G1040"/>
    <s v="USD"/>
    <s v="Stock"/>
    <n v="3659"/>
    <s v="IBN"/>
    <s v="LONG"/>
    <n v="111636.09"/>
    <n v="30.51"/>
    <n v="111636.09"/>
    <n v="28.79"/>
    <n v="3.0147099999999999E-3"/>
    <n v="105342.61"/>
    <n v="111636.09"/>
    <n v="105342.61"/>
    <n v="1"/>
    <n v="0"/>
    <n v="6293.48"/>
    <n v="0"/>
    <n v="939.01"/>
    <n v="0"/>
    <n v="4252.38"/>
    <n v="3.0147099999999999E-3"/>
    <s v="India"/>
    <s v="Financials"/>
  </r>
  <r>
    <x v="1"/>
    <s v="KARO US EQUITY"/>
    <x v="72"/>
    <s v="SGXZ19450089"/>
    <s v="USD"/>
    <s v="Stock"/>
    <n v="6658"/>
    <s v="KARO"/>
    <s v="LONG"/>
    <n v="314390.76"/>
    <n v="47.22"/>
    <n v="314390.76"/>
    <n v="42.905319421000002"/>
    <n v="8.4900600000000007E-3"/>
    <n v="285663.61670501798"/>
    <n v="314390.76"/>
    <n v="285663.61670501798"/>
    <n v="1"/>
    <n v="0"/>
    <n v="28727.1433"/>
    <n v="0"/>
    <n v="8805"/>
    <n v="0"/>
    <n v="21172.726699999999"/>
    <n v="8.4900600000000007E-3"/>
    <s v="Singapore"/>
    <s v="Information Technology"/>
  </r>
  <r>
    <x v="1"/>
    <s v="MELI US EQUITY"/>
    <x v="108"/>
    <s v="US58733R1023"/>
    <s v="USD"/>
    <s v="Stock"/>
    <n v="150"/>
    <s v="MELI"/>
    <s v="LONG"/>
    <n v="263637"/>
    <n v="1757.58"/>
    <n v="263637"/>
    <n v="2044.9259999999999"/>
    <n v="7.1194600000000002E-3"/>
    <n v="306738.90000000002"/>
    <n v="263637"/>
    <n v="306738.90000000002"/>
    <n v="1"/>
    <n v="0"/>
    <n v="-43101.9"/>
    <n v="0"/>
    <n v="0"/>
    <n v="0"/>
    <n v="3784.42"/>
    <n v="7.1194600000000002E-3"/>
    <s v="Brazil"/>
    <s v="Consumer Discretionary"/>
  </r>
  <r>
    <x v="1"/>
    <s v="MMYT US EQUITY"/>
    <x v="73"/>
    <s v="MU0295S00016"/>
    <s v="USD"/>
    <s v="Stock"/>
    <n v="2967"/>
    <s v="MMYT"/>
    <s v="LONG"/>
    <n v="167546.49"/>
    <n v="56.47"/>
    <n v="167546.49"/>
    <n v="92.654724490000007"/>
    <n v="4.5245600000000004E-3"/>
    <n v="274906.56756182999"/>
    <n v="167546.49"/>
    <n v="274906.56756182999"/>
    <n v="1"/>
    <n v="0"/>
    <n v="-107360.0776"/>
    <n v="0"/>
    <n v="0"/>
    <n v="0"/>
    <n v="-1426.6523999999999"/>
    <n v="4.5245600000000004E-3"/>
    <s v="India"/>
    <s v="Consumer Discretionary"/>
  </r>
  <r>
    <x v="1"/>
    <s v="NU US EQUITY"/>
    <x v="109"/>
    <s v="KYG6683N1034"/>
    <s v="USD"/>
    <s v="Stock"/>
    <n v="22826"/>
    <s v="NU"/>
    <s v="LONG"/>
    <n v="341933.48"/>
    <n v="14.98"/>
    <n v="341933.48"/>
    <n v="16.962256636999999"/>
    <n v="9.2338400000000001E-3"/>
    <n v="387180.46999616199"/>
    <n v="341933.48"/>
    <n v="387180.46999616199"/>
    <n v="1"/>
    <n v="0"/>
    <n v="-45246.99"/>
    <n v="0"/>
    <n v="0"/>
    <n v="0"/>
    <n v="0"/>
    <n v="9.2338400000000001E-3"/>
    <s v="Brazil"/>
    <s v="Financials"/>
  </r>
  <r>
    <x v="1"/>
    <s v="SE US EQUITY"/>
    <x v="74"/>
    <s v="US81141R1005"/>
    <s v="USD"/>
    <s v="Stock"/>
    <n v="3026"/>
    <s v="SE"/>
    <s v="LONG"/>
    <n v="328169.7"/>
    <n v="108.45"/>
    <n v="328169.7"/>
    <n v="129.03961683899999"/>
    <n v="8.8621499999999992E-3"/>
    <n v="390473.88055481401"/>
    <n v="328169.7"/>
    <n v="390473.88055481401"/>
    <n v="1"/>
    <n v="0"/>
    <n v="-62304.1806"/>
    <n v="0"/>
    <n v="0"/>
    <n v="0"/>
    <n v="62413.730600000003"/>
    <n v="8.8621499999999992E-3"/>
    <s v="Singapore"/>
    <s v="Communication Services"/>
  </r>
  <r>
    <x v="1"/>
    <s v="NLG VN EQUITY"/>
    <x v="75"/>
    <s v="VN000000NLG1"/>
    <s v="VND"/>
    <s v="Stock"/>
    <n v="230141"/>
    <s v="NLG"/>
    <s v="LONG"/>
    <n v="6409426850.1146498"/>
    <n v="27850"/>
    <n v="245968.1648"/>
    <n v="28381.370343259001"/>
    <n v="6.6423200000000002E-3"/>
    <n v="6531716952.1679602"/>
    <n v="245968.1648"/>
    <n v="250661.16975639801"/>
    <n v="3.8376E-5"/>
    <n v="0"/>
    <n v="-4693.0050000000001"/>
    <n v="0"/>
    <n v="2033.556"/>
    <n v="0"/>
    <n v="0"/>
    <n v="6.6423200000000002E-3"/>
    <s v="Vietnam"/>
    <s v="Real Estate"/>
  </r>
  <r>
    <x v="1"/>
    <s v="FRT VN EQUITY"/>
    <x v="76"/>
    <s v="VN000000FRT7"/>
    <s v="VND"/>
    <s v="Stock"/>
    <n v="35690"/>
    <s v="FRT"/>
    <s v="LONG"/>
    <n v="6031610001.0423098"/>
    <n v="169000"/>
    <n v="231469.06539999999"/>
    <n v="163591.829072772"/>
    <n v="6.2507700000000001E-3"/>
    <n v="5838592379.6072302"/>
    <n v="231469.06539999999"/>
    <n v="224061.821159807"/>
    <n v="3.8376E-5"/>
    <n v="0"/>
    <n v="7407.2442000000001"/>
    <n v="0"/>
    <n v="29894.903999999999"/>
    <n v="0"/>
    <n v="0"/>
    <n v="6.2507700000000001E-3"/>
    <s v="Vietnam"/>
    <s v="Consumer Discretionary"/>
  </r>
  <r>
    <x v="1"/>
    <s v="VCB VN EQUITY"/>
    <x v="77"/>
    <s v="VN000000VCB4"/>
    <s v="VND"/>
    <s v="Stock"/>
    <n v="72032"/>
    <s v="VCB"/>
    <s v="LONG"/>
    <n v="4674876800.6045399"/>
    <n v="64900"/>
    <n v="179403.07209999999"/>
    <n v="63400.726456199998"/>
    <n v="4.8447400000000002E-3"/>
    <n v="4566881128.0929899"/>
    <n v="179403.07209999999"/>
    <n v="175258.630171697"/>
    <n v="3.8376E-5"/>
    <n v="0"/>
    <n v="4144.4418999999998"/>
    <n v="0"/>
    <n v="0"/>
    <n v="0"/>
    <n v="0"/>
    <n v="4.8447400000000002E-3"/>
    <s v="Vietnam"/>
    <s v="Financials"/>
  </r>
  <r>
    <x v="1"/>
    <s v="BOX SJ EQUITY"/>
    <x v="110"/>
    <s v="ZAE000339891"/>
    <s v="ZAR"/>
    <s v="Stock"/>
    <n v="47236"/>
    <s v="BOX"/>
    <s v="LONG"/>
    <n v="3339112.8398406398"/>
    <n v="7069"/>
    <n v="209529.33069999999"/>
    <n v="66"/>
    <n v="5.6582999999999998E-3"/>
    <n v="31175.759999999998"/>
    <n v="209529.33069999999"/>
    <n v="1956.2789399999999"/>
    <n v="6.275E-2"/>
    <n v="0"/>
    <n v="207573.05179999999"/>
    <n v="0"/>
    <n v="0"/>
    <n v="0"/>
    <n v="185524.37270000001"/>
    <n v="5.6582999999999998E-3"/>
    <s v="South Africa"/>
    <s v="Consumer Staples"/>
  </r>
  <r>
    <x v="1"/>
    <s v="KIO SJ EQUITY"/>
    <x v="111"/>
    <s v="ZAE000085346"/>
    <s v="ZAR"/>
    <s v="Stock"/>
    <n v="9546"/>
    <s v="KIO"/>
    <s v="LONG"/>
    <n v="3508918.68047809"/>
    <n v="36758"/>
    <n v="220184.64720000001"/>
    <n v="330.86999790499999"/>
    <n v="5.9460399999999997E-3"/>
    <n v="31584.850000011"/>
    <n v="220184.64720000001"/>
    <n v="1981.9493375009999"/>
    <n v="6.275E-2"/>
    <n v="0"/>
    <n v="218202.69779999999"/>
    <n v="0"/>
    <n v="9943.5908999999992"/>
    <n v="0"/>
    <n v="0"/>
    <n v="5.9460399999999997E-3"/>
    <s v="South Africa"/>
    <s v="Materials"/>
  </r>
  <r>
    <x v="1"/>
    <s v="MRP SJ EQUITY"/>
    <x v="112"/>
    <s v="ZAE000200457"/>
    <s v="ZAR"/>
    <s v="Stock"/>
    <n v="31879"/>
    <s v="MRP"/>
    <s v="LONG"/>
    <n v="5839914.0095617501"/>
    <n v="18319"/>
    <n v="366454.6041"/>
    <n v="10374.72022626"/>
    <n v="9.8960300000000001E-3"/>
    <n v="3307357.0609294199"/>
    <n v="366454.6041"/>
    <n v="207536.65557332101"/>
    <n v="6.275E-2"/>
    <n v="0"/>
    <n v="158917.9486"/>
    <n v="0"/>
    <n v="0"/>
    <n v="0"/>
    <n v="117951.243"/>
    <n v="9.8960300000000001E-3"/>
    <s v="South Africa"/>
    <s v="Consumer Discretionary"/>
  </r>
  <r>
    <x v="1"/>
    <s v="GFI SJ EQUITY"/>
    <x v="113"/>
    <s v="ZAE000018123"/>
    <s v="ZAR"/>
    <s v="Stock"/>
    <n v="6647"/>
    <s v="GFI"/>
    <s v="LONG"/>
    <n v="6171540.0892430302"/>
    <n v="92847"/>
    <n v="387264.14059999998"/>
    <n v="84608.533320189003"/>
    <n v="1.045799E-2"/>
    <n v="5623929.2097929604"/>
    <n v="387264.14059999998"/>
    <n v="352901.55791450798"/>
    <n v="6.275E-2"/>
    <n v="0"/>
    <n v="34362.582699999999"/>
    <n v="0"/>
    <n v="0"/>
    <n v="0"/>
    <n v="0"/>
    <n v="1.045799E-2"/>
    <s v="South Africa"/>
    <s v="Materials"/>
  </r>
  <r>
    <x v="1"/>
    <s v="CASH BDT"/>
    <x v="78"/>
    <m/>
    <s v="BDT"/>
    <s v="Cash"/>
    <n v="0.04"/>
    <s v="CASH BDT"/>
    <s v="OTHER"/>
    <n v="3.66615E-2"/>
    <n v="8.1829710000000007E-3"/>
    <n v="2.9999999999999997E-4"/>
    <n v="0"/>
    <n v="0"/>
    <n v="0"/>
    <n v="0"/>
    <n v="0"/>
    <n v="8.1829710000000007E-3"/>
    <n v="0"/>
    <n v="0"/>
    <n v="0"/>
    <n v="0"/>
    <n v="2.9999999999999997E-4"/>
    <n v="0"/>
    <n v="0"/>
    <s v="Cash"/>
    <s v="Cash"/>
  </r>
  <r>
    <x v="1"/>
    <s v="CASH KWD"/>
    <x v="114"/>
    <m/>
    <s v="KWD"/>
    <s v="Cash"/>
    <n v="0"/>
    <s v="CASH KWD"/>
    <s v="OTHER"/>
    <n v="0"/>
    <n v="3.2614722289999998"/>
    <n v="0"/>
    <n v="3.2692758460000002"/>
    <n v="0"/>
    <n v="0"/>
    <n v="0"/>
    <n v="0"/>
    <n v="3.2614722289999998"/>
    <n v="0"/>
    <n v="-584.12689999999998"/>
    <n v="0"/>
    <n v="0"/>
    <n v="0"/>
    <n v="-42.361400000000003"/>
    <n v="0"/>
    <s v="Cash"/>
    <s v="Cash"/>
  </r>
  <r>
    <x v="1"/>
    <s v="CASH SAR"/>
    <x v="115"/>
    <m/>
    <s v="SAR"/>
    <s v="Cash"/>
    <n v="0"/>
    <s v="CASH SAR"/>
    <s v="OTHER"/>
    <n v="0"/>
    <n v="0.26660268199999998"/>
    <n v="0"/>
    <n v="0.26632989400000001"/>
    <n v="0"/>
    <n v="0"/>
    <n v="0"/>
    <n v="0"/>
    <n v="0.26660268199999998"/>
    <n v="0"/>
    <n v="-737.4126"/>
    <n v="0"/>
    <n v="0"/>
    <n v="1542923.125"/>
    <n v="-70.719300000000004"/>
    <n v="0"/>
    <s v="Cash"/>
    <s v="Cash"/>
  </r>
  <r>
    <x v="2"/>
    <s v="CASH AED"/>
    <x v="79"/>
    <m/>
    <s v="AED"/>
    <s v="Cash"/>
    <n v="0"/>
    <s v="CASH AED"/>
    <s v="OTHER"/>
    <n v="0"/>
    <n v="0.27225701099999999"/>
    <n v="0"/>
    <n v="0.27266369899999998"/>
    <n v="0"/>
    <n v="0"/>
    <n v="0"/>
    <n v="0"/>
    <n v="0.27225701099999999"/>
    <n v="0"/>
    <n v="-444.16210000000001"/>
    <n v="0"/>
    <n v="0"/>
    <n v="0"/>
    <n v="-563.86659999999995"/>
    <n v="0"/>
    <s v="Cash"/>
    <s v="Cash"/>
  </r>
  <r>
    <x v="2"/>
    <s v="CASH AUD"/>
    <x v="116"/>
    <m/>
    <s v="AUD"/>
    <s v="Cash"/>
    <n v="5735.35"/>
    <s v="CASH AUD"/>
    <s v="OTHER"/>
    <n v="5735.3499578499996"/>
    <n v="0.71179999999999999"/>
    <n v="4082.4220999999998"/>
    <n v="0.686248792"/>
    <n v="1.3109999999999999E-4"/>
    <n v="3935.877009197"/>
    <n v="0"/>
    <n v="2801.557255147"/>
    <n v="0.71179999999999999"/>
    <n v="0"/>
    <n v="-9477.0629000000008"/>
    <n v="0"/>
    <n v="0"/>
    <n v="706300.40549999999"/>
    <n v="-9921.3066999999992"/>
    <n v="0"/>
    <s v="Cash"/>
    <s v="Cash"/>
  </r>
  <r>
    <x v="2"/>
    <s v="CASH BRL"/>
    <x v="80"/>
    <m/>
    <s v="BRL"/>
    <s v="Cash"/>
    <n v="12362.68"/>
    <s v="CASH BRL"/>
    <s v="OTHER"/>
    <n v="12362.67975901"/>
    <n v="0.19511053"/>
    <n v="2412.0889999999999"/>
    <n v="0"/>
    <n v="7.7459999999999994E-5"/>
    <n v="0"/>
    <n v="0"/>
    <n v="0"/>
    <n v="0.19511053"/>
    <n v="0"/>
    <n v="0"/>
    <n v="0"/>
    <n v="0"/>
    <n v="0"/>
    <n v="0"/>
    <n v="0"/>
    <s v="Cash"/>
    <s v="Cash"/>
  </r>
  <r>
    <x v="2"/>
    <s v="CASH BRL"/>
    <x v="80"/>
    <m/>
    <s v="BRL"/>
    <s v="Cash"/>
    <n v="5451.1502"/>
    <s v="CASH BRL"/>
    <s v="OTHER"/>
    <n v="5451.1501762600001"/>
    <n v="0.19511053"/>
    <n v="1063.5768"/>
    <n v="0.18325476600000001"/>
    <n v="3.4150000000000003E-5"/>
    <n v="998.94925433200001"/>
    <n v="0"/>
    <n v="194.90551845600001"/>
    <n v="0.19511053"/>
    <n v="0"/>
    <n v="-13566.023999999999"/>
    <n v="0"/>
    <n v="0"/>
    <n v="542889.78760000004"/>
    <n v="-11841.2446"/>
    <n v="0"/>
    <s v="Cash"/>
    <s v="Cash"/>
  </r>
  <r>
    <x v="2"/>
    <s v="CASH CAD"/>
    <x v="117"/>
    <m/>
    <s v="CAD"/>
    <s v="Cash"/>
    <n v="2206.09"/>
    <s v="CASH CAD"/>
    <s v="OTHER"/>
    <n v="2206.09002865"/>
    <n v="0.73309999999999997"/>
    <n v="1617.2846"/>
    <n v="0"/>
    <n v="5.1940000000000001E-5"/>
    <n v="0"/>
    <n v="0"/>
    <n v="0"/>
    <n v="0.73309999999999997"/>
    <n v="0"/>
    <n v="0"/>
    <n v="0"/>
    <n v="0"/>
    <n v="0"/>
    <n v="0"/>
    <n v="0"/>
    <s v="Cash"/>
    <s v="Cash"/>
  </r>
  <r>
    <x v="2"/>
    <s v="CASH CAD"/>
    <x v="117"/>
    <m/>
    <s v="CAD"/>
    <s v="Cash"/>
    <n v="0"/>
    <s v="CASH CAD"/>
    <s v="OTHER"/>
    <n v="0"/>
    <n v="0.73309999999999997"/>
    <n v="0"/>
    <n v="0.72622666499999999"/>
    <n v="0"/>
    <n v="0"/>
    <n v="0"/>
    <n v="0"/>
    <n v="0.73309999999999997"/>
    <n v="0"/>
    <n v="4537.1495999999997"/>
    <n v="0"/>
    <n v="0"/>
    <n v="299193.5637"/>
    <n v="6264.3936000000003"/>
    <n v="0"/>
    <s v="Cash"/>
    <s v="Cash"/>
  </r>
  <r>
    <x v="2"/>
    <s v="CASH CHF"/>
    <x v="118"/>
    <m/>
    <s v="CHF"/>
    <s v="Cash"/>
    <n v="0"/>
    <s v="CASH CHF"/>
    <s v="OTHER"/>
    <n v="0"/>
    <n v="1.2999000000000001"/>
    <n v="0"/>
    <n v="1.304360848"/>
    <n v="0"/>
    <n v="0"/>
    <n v="0"/>
    <n v="0"/>
    <n v="1.2999000000000001"/>
    <n v="0"/>
    <n v="493.50130000000001"/>
    <n v="0"/>
    <n v="0"/>
    <n v="645887.47450000001"/>
    <n v="-7402.3723"/>
    <n v="0"/>
    <s v="Cash"/>
    <s v="Cash"/>
  </r>
  <r>
    <x v="2"/>
    <s v="CASH DKK"/>
    <x v="119"/>
    <m/>
    <s v="DKK"/>
    <s v="Cash"/>
    <n v="0"/>
    <s v="CASH DKK"/>
    <s v="OTHER"/>
    <n v="0"/>
    <n v="0.15809999999999999"/>
    <n v="0"/>
    <n v="0.151847604"/>
    <n v="0"/>
    <n v="0"/>
    <n v="0"/>
    <n v="0"/>
    <n v="0.15809999999999999"/>
    <n v="0"/>
    <n v="-404.59429999999998"/>
    <n v="0"/>
    <n v="0"/>
    <n v="0"/>
    <n v="-316.98090000000002"/>
    <n v="0"/>
    <s v="Cash"/>
    <s v="Cash"/>
  </r>
  <r>
    <x v="2"/>
    <s v="CASH EUR"/>
    <x v="1"/>
    <m/>
    <s v="EUR"/>
    <s v="Cash"/>
    <n v="2823.9780999999998"/>
    <s v="CASH EUR"/>
    <s v="OTHER"/>
    <n v="2823.97807315"/>
    <n v="1.1812"/>
    <n v="3335.6828999999998"/>
    <n v="1.136241523"/>
    <n v="1.0712E-4"/>
    <n v="3208.7211772629998"/>
    <n v="0"/>
    <n v="3790.1414545829998"/>
    <n v="1.1812"/>
    <n v="0"/>
    <n v="-1578.597"/>
    <n v="-11.186"/>
    <n v="0"/>
    <n v="3090729.7036000001"/>
    <n v="-17386.5681"/>
    <n v="0"/>
    <s v="Cash"/>
    <s v="Cash"/>
  </r>
  <r>
    <x v="2"/>
    <s v="CASH GBP"/>
    <x v="2"/>
    <m/>
    <s v="GBP"/>
    <s v="Cash"/>
    <n v="1663.57"/>
    <s v="CASH GBP"/>
    <s v="OTHER"/>
    <n v="1663.57001928"/>
    <n v="1.3482000000000001"/>
    <n v="2242.8251"/>
    <n v="0"/>
    <n v="7.2020000000000005E-5"/>
    <n v="0"/>
    <n v="0"/>
    <n v="0"/>
    <n v="1.3482000000000001"/>
    <n v="0"/>
    <n v="0"/>
    <n v="0"/>
    <n v="0"/>
    <n v="0"/>
    <n v="0"/>
    <n v="0"/>
    <s v="Cash"/>
    <s v="Cash"/>
  </r>
  <r>
    <x v="2"/>
    <s v="CASH GBP"/>
    <x v="2"/>
    <m/>
    <s v="GBP"/>
    <s v="Cash"/>
    <n v="-0.30740000000000001"/>
    <s v="CASH GBP"/>
    <s v="OTHER"/>
    <n v="-0.30737279000000001"/>
    <n v="1.3482000000000001"/>
    <n v="-0.41439999999999999"/>
    <n v="1.3417730109999999"/>
    <n v="-1E-8"/>
    <n v="-0.41246102400000001"/>
    <n v="0"/>
    <n v="-0.55607995200000004"/>
    <n v="1.3482000000000001"/>
    <n v="0"/>
    <n v="-4400.6719999999996"/>
    <n v="-1.0650999999999999"/>
    <n v="0"/>
    <n v="91810.950400000002"/>
    <n v="-15179.1104"/>
    <n v="0"/>
    <s v="Cash"/>
    <s v="Cash"/>
  </r>
  <r>
    <x v="2"/>
    <s v="CASH HKD"/>
    <x v="3"/>
    <m/>
    <s v="HKD"/>
    <s v="Cash"/>
    <n v="-3.0999999999999999E-3"/>
    <s v="CASH HKD"/>
    <s v="OTHER"/>
    <n v="-3.1294000000000001E-3"/>
    <n v="0.12781999999999999"/>
    <n v="-4.0000000000000002E-4"/>
    <n v="0.12810190399999999"/>
    <n v="0"/>
    <n v="-3.9711599999999998E-4"/>
    <n v="0"/>
    <n v="-5.0759E-5"/>
    <n v="0.12781999999999999"/>
    <n v="0"/>
    <n v="350.32139999999998"/>
    <n v="0"/>
    <n v="0"/>
    <n v="842369.51930000004"/>
    <n v="-1020.9364"/>
    <n v="0"/>
    <s v="Cash"/>
    <s v="Cash"/>
  </r>
  <r>
    <x v="2"/>
    <s v="CASH ILS"/>
    <x v="120"/>
    <m/>
    <s v="ILS"/>
    <s v="Cash"/>
    <n v="0"/>
    <s v="CASH ILS"/>
    <s v="OTHER"/>
    <n v="0"/>
    <n v="0.319121777"/>
    <n v="0"/>
    <n v="0.29023965800000001"/>
    <n v="0"/>
    <n v="0"/>
    <n v="0"/>
    <n v="0"/>
    <n v="0.319121777"/>
    <n v="0"/>
    <n v="-14611.6448"/>
    <n v="0"/>
    <n v="0"/>
    <n v="1844.058"/>
    <n v="0"/>
    <n v="0"/>
    <s v="Cash"/>
    <s v="Cash"/>
  </r>
  <r>
    <x v="2"/>
    <s v="CASH INR"/>
    <x v="5"/>
    <m/>
    <s v="INR"/>
    <s v="Cash"/>
    <n v="27281.000100000001"/>
    <s v="CASH INR"/>
    <s v="OTHER"/>
    <n v="27281.004366810001"/>
    <n v="1.0992E-2"/>
    <n v="299.87279999999998"/>
    <n v="1.1036832999999999E-2"/>
    <n v="9.6299999999999993E-6"/>
    <n v="301.09584217700001"/>
    <n v="0"/>
    <n v="3.309645497"/>
    <n v="1.0992E-2"/>
    <n v="0"/>
    <n v="824.02229999999997"/>
    <n v="0"/>
    <n v="0"/>
    <n v="761627.01329999999"/>
    <n v="-5842.6796000000004"/>
    <n v="0"/>
    <s v="Cash"/>
    <s v="Cash"/>
  </r>
  <r>
    <x v="2"/>
    <s v="CASH JPY"/>
    <x v="121"/>
    <m/>
    <s v="JPY"/>
    <s v="Cash"/>
    <n v="518400"/>
    <s v="CASH JPY"/>
    <s v="OTHER"/>
    <n v="518400"/>
    <n v="6.4079999999999996E-3"/>
    <n v="3321.9072000000001"/>
    <n v="0"/>
    <n v="1.0668E-4"/>
    <n v="0"/>
    <n v="0"/>
    <n v="0"/>
    <n v="6.4079999999999996E-3"/>
    <n v="0"/>
    <n v="0"/>
    <n v="0"/>
    <n v="0"/>
    <n v="0"/>
    <n v="0"/>
    <n v="0"/>
    <s v="Cash"/>
    <s v="Cash"/>
  </r>
  <r>
    <x v="2"/>
    <s v="CASH JPY"/>
    <x v="121"/>
    <m/>
    <s v="JPY"/>
    <s v="Cash"/>
    <n v="8050405.9999000002"/>
    <s v="CASH JPY"/>
    <s v="OTHER"/>
    <n v="8050405.9925093604"/>
    <n v="6.4079999999999996E-3"/>
    <n v="51587.001600000003"/>
    <n v="6.4196629999999999E-3"/>
    <n v="1.65661E-3"/>
    <n v="51680.893532536"/>
    <n v="0"/>
    <n v="331.17116575599999"/>
    <n v="6.4079999999999996E-3"/>
    <n v="0"/>
    <n v="743.69830000000002"/>
    <n v="0"/>
    <n v="0"/>
    <n v="1704449.361"/>
    <n v="3786.1379000000002"/>
    <n v="0"/>
    <s v="Cash"/>
    <s v="Cash"/>
  </r>
  <r>
    <x v="2"/>
    <s v="CASH KRW"/>
    <x v="6"/>
    <m/>
    <s v="KRW"/>
    <s v="Cash"/>
    <n v="611250"/>
    <s v="CASH KRW"/>
    <s v="OTHER"/>
    <n v="611249.96400288003"/>
    <n v="6.9450000000000002E-4"/>
    <n v="424.51310000000001"/>
    <n v="0"/>
    <n v="1.363E-5"/>
    <n v="0"/>
    <n v="0"/>
    <n v="0"/>
    <n v="6.9450000000000002E-4"/>
    <n v="0"/>
    <n v="0"/>
    <n v="0"/>
    <n v="0"/>
    <n v="0"/>
    <n v="0"/>
    <n v="0"/>
    <s v="Cash"/>
    <s v="Cash"/>
  </r>
  <r>
    <x v="2"/>
    <s v="CASH KRW"/>
    <x v="6"/>
    <m/>
    <s v="KRW"/>
    <s v="Cash"/>
    <n v="0"/>
    <s v="CASH KRW"/>
    <s v="OTHER"/>
    <n v="0"/>
    <n v="6.9450000000000002E-4"/>
    <n v="0"/>
    <n v="6.8665100000000004E-4"/>
    <n v="0"/>
    <n v="0"/>
    <n v="0"/>
    <n v="0"/>
    <n v="6.9450000000000002E-4"/>
    <n v="0"/>
    <n v="-991.08249999999998"/>
    <n v="0"/>
    <n v="0"/>
    <n v="172888.27439999999"/>
    <n v="-13465.189200000001"/>
    <n v="0"/>
    <s v="Cash"/>
    <s v="Cash"/>
  </r>
  <r>
    <x v="2"/>
    <s v="CASH MYR"/>
    <x v="7"/>
    <m/>
    <s v="MYR"/>
    <s v="Cash"/>
    <n v="0"/>
    <s v="CASH MYR"/>
    <s v="OTHER"/>
    <n v="0"/>
    <n v="0.25679999999999997"/>
    <n v="0"/>
    <n v="0.24813854799999999"/>
    <n v="0"/>
    <n v="0"/>
    <n v="0"/>
    <n v="0"/>
    <n v="0.25679999999999997"/>
    <n v="0"/>
    <n v="-7081.0253000000002"/>
    <n v="0"/>
    <n v="0"/>
    <n v="322594.84350000002"/>
    <n v="26.408799999999999"/>
    <n v="0"/>
    <s v="Cash"/>
    <s v="Cash"/>
  </r>
  <r>
    <x v="2"/>
    <s v="CASH NOK"/>
    <x v="122"/>
    <m/>
    <s v="NOK"/>
    <s v="Cash"/>
    <n v="10395"/>
    <s v="CASH NOK"/>
    <s v="OTHER"/>
    <n v="10395"/>
    <n v="0.1051"/>
    <n v="1092.5145"/>
    <n v="0"/>
    <n v="3.5080000000000003E-5"/>
    <n v="0"/>
    <n v="0"/>
    <n v="0"/>
    <n v="0.1051"/>
    <n v="0"/>
    <n v="0"/>
    <n v="0"/>
    <n v="0"/>
    <n v="0"/>
    <n v="0"/>
    <n v="0"/>
    <s v="Cash"/>
    <s v="Cash"/>
  </r>
  <r>
    <x v="2"/>
    <s v="CASH NOK"/>
    <x v="122"/>
    <m/>
    <s v="NOK"/>
    <s v="Cash"/>
    <n v="0"/>
    <s v="CASH NOK"/>
    <s v="OTHER"/>
    <n v="0"/>
    <n v="0.1051"/>
    <n v="0"/>
    <n v="0.10485451699999999"/>
    <n v="0"/>
    <n v="0"/>
    <n v="0"/>
    <n v="0"/>
    <n v="0.1051"/>
    <n v="0"/>
    <n v="-336.37920000000003"/>
    <n v="0"/>
    <n v="0"/>
    <n v="371355.77870000002"/>
    <n v="1186.3258000000001"/>
    <n v="0"/>
    <s v="Cash"/>
    <s v="Cash"/>
  </r>
  <r>
    <x v="2"/>
    <s v="CASH NZD"/>
    <x v="123"/>
    <m/>
    <s v="NZD"/>
    <s v="Cash"/>
    <n v="0"/>
    <s v="CASH NZD"/>
    <s v="OTHER"/>
    <n v="0"/>
    <n v="0.5998"/>
    <n v="0"/>
    <n v="0.60116019099999995"/>
    <n v="0"/>
    <n v="0"/>
    <n v="0"/>
    <n v="0"/>
    <n v="0.5998"/>
    <n v="0"/>
    <n v="-350.2038"/>
    <n v="0"/>
    <n v="0"/>
    <n v="0"/>
    <n v="5980.4525000000003"/>
    <n v="0"/>
    <s v="Cash"/>
    <s v="Cash"/>
  </r>
  <r>
    <x v="2"/>
    <s v="CASH SEK"/>
    <x v="124"/>
    <m/>
    <s v="SEK"/>
    <s v="Cash"/>
    <n v="0"/>
    <s v="CASH SEK"/>
    <s v="OTHER"/>
    <n v="0"/>
    <n v="0.11075699999999999"/>
    <n v="0"/>
    <n v="0.10767128300000001"/>
    <n v="0"/>
    <n v="0"/>
    <n v="0"/>
    <n v="0"/>
    <n v="0.11075699999999999"/>
    <n v="0"/>
    <n v="120.05159999999999"/>
    <n v="0"/>
    <n v="0"/>
    <n v="189311.97820000001"/>
    <n v="-4562.0074000000004"/>
    <n v="0"/>
    <s v="Cash"/>
    <s v="Cash"/>
  </r>
  <r>
    <x v="2"/>
    <s v="CASH SGD"/>
    <x v="9"/>
    <m/>
    <s v="SGD"/>
    <s v="Cash"/>
    <n v="4637.51"/>
    <s v="CASH SGD"/>
    <s v="OTHER"/>
    <n v="4637.5100569300002"/>
    <n v="0.79049999999999998"/>
    <n v="3665.9517000000001"/>
    <n v="0"/>
    <n v="1.1772E-4"/>
    <n v="0"/>
    <n v="0"/>
    <n v="0"/>
    <n v="0.79049999999999998"/>
    <n v="0"/>
    <n v="0"/>
    <n v="0"/>
    <n v="0"/>
    <n v="0"/>
    <n v="0"/>
    <n v="0"/>
    <s v="Cash"/>
    <s v="Cash"/>
  </r>
  <r>
    <x v="2"/>
    <s v="CASH SGD"/>
    <x v="9"/>
    <m/>
    <s v="SGD"/>
    <s v="Cash"/>
    <n v="119611.51"/>
    <s v="CASH SGD"/>
    <s v="OTHER"/>
    <n v="119611.51005693"/>
    <n v="0.79049999999999998"/>
    <n v="94552.898700000005"/>
    <n v="0.78298455899999997"/>
    <n v="3.03638E-3"/>
    <n v="93653.965408674005"/>
    <n v="0"/>
    <n v="74033.459655557002"/>
    <n v="0.79049999999999998"/>
    <n v="0"/>
    <n v="2609.9971999999998"/>
    <n v="0"/>
    <n v="0"/>
    <n v="176007.98699999999"/>
    <n v="-2256.9791"/>
    <n v="0"/>
    <s v="Cash"/>
    <s v="Cash"/>
  </r>
  <r>
    <x v="2"/>
    <s v="CASH THB"/>
    <x v="10"/>
    <m/>
    <s v="THB"/>
    <s v="Cash"/>
    <n v="0"/>
    <s v="CASH THB"/>
    <s v="OTHER"/>
    <n v="0"/>
    <n v="3.2211999999999998E-2"/>
    <n v="0"/>
    <n v="3.1734195E-2"/>
    <n v="0"/>
    <n v="0"/>
    <n v="0"/>
    <n v="0"/>
    <n v="3.2211999999999998E-2"/>
    <n v="0"/>
    <n v="2515.018"/>
    <n v="0"/>
    <n v="0"/>
    <n v="0"/>
    <n v="4978.2605000000003"/>
    <n v="0"/>
    <s v="Cash"/>
    <s v="Cash"/>
  </r>
  <r>
    <x v="2"/>
    <s v="CASH TWD"/>
    <x v="11"/>
    <m/>
    <s v="TWD"/>
    <s v="Cash"/>
    <n v="3085786.21"/>
    <s v="CASH TWD"/>
    <s v="OTHER"/>
    <n v="3085786.2087326902"/>
    <n v="3.1926000000000003E-2"/>
    <n v="98516.810500000007"/>
    <n v="3.2122696999999999E-2"/>
    <n v="3.1636699999999999E-3"/>
    <n v="99123.775430608002"/>
    <n v="0"/>
    <n v="3164.6256543979998"/>
    <n v="3.1926000000000003E-2"/>
    <n v="0"/>
    <n v="2311.9692"/>
    <n v="0"/>
    <n v="0"/>
    <n v="1015964.6976"/>
    <n v="4227.8447999999999"/>
    <n v="0"/>
    <s v="Cash"/>
    <s v="Cash"/>
  </r>
  <r>
    <x v="2"/>
    <s v="CASH USD"/>
    <x v="12"/>
    <m/>
    <s v="USD"/>
    <s v="Cash"/>
    <n v="-164699.21"/>
    <s v="CASH USD"/>
    <s v="OTHER"/>
    <n v="-164699.21"/>
    <n v="1"/>
    <n v="-164699.21"/>
    <n v="0"/>
    <n v="-5.2889900000000004E-3"/>
    <n v="0"/>
    <n v="0"/>
    <n v="0"/>
    <n v="1"/>
    <n v="0"/>
    <n v="0"/>
    <n v="0"/>
    <n v="0"/>
    <n v="0"/>
    <n v="0"/>
    <n v="0"/>
    <s v="Cash"/>
    <s v="Cash"/>
  </r>
  <r>
    <x v="2"/>
    <s v="CASH USD"/>
    <x v="12"/>
    <m/>
    <s v="USD"/>
    <s v="Cash"/>
    <n v="146512.39009999999"/>
    <s v="CASH USD"/>
    <s v="OTHER"/>
    <n v="146512.39009999999"/>
    <n v="1"/>
    <n v="146512.39009999999"/>
    <n v="1"/>
    <n v="4.7049500000000003E-3"/>
    <n v="146512.39009999999"/>
    <n v="0"/>
    <n v="146512.39009999999"/>
    <n v="1"/>
    <n v="0"/>
    <n v="6.9999999999999999E-4"/>
    <n v="167.43"/>
    <n v="312731.32"/>
    <n v="17992904.02"/>
    <n v="2.3999999999999998E-3"/>
    <n v="0"/>
    <s v="Cash"/>
    <s v="Cash"/>
  </r>
  <r>
    <x v="2"/>
    <s v="ALDAR UH EQUITY"/>
    <x v="85"/>
    <s v="AEA002001013"/>
    <s v="AED"/>
    <s v="Stock"/>
    <n v="53456"/>
    <s v="ALDAR"/>
    <s v="LONG"/>
    <n v="577324.79991120996"/>
    <n v="10.8"/>
    <n v="157180.72440000001"/>
    <n v="10.784089158"/>
    <n v="5.0475499999999996E-3"/>
    <n v="576474.27003004798"/>
    <n v="157180.72440000001"/>
    <n v="156949.161676788"/>
    <n v="0.27225701099999999"/>
    <n v="0"/>
    <n v="231.56270000000001"/>
    <n v="0"/>
    <n v="0"/>
    <n v="0"/>
    <n v="0"/>
    <n v="5.0475499999999996E-3"/>
    <s v="United Arab Emirates"/>
    <s v="Real Estate"/>
  </r>
  <r>
    <x v="2"/>
    <s v="ALDAR UH EQUITY"/>
    <x v="85"/>
    <s v="AEA002001013"/>
    <s v="AED"/>
    <s v="Stock"/>
    <n v="59871"/>
    <s v="ALDAR"/>
    <s v="LONG"/>
    <n v="646606.80014591001"/>
    <n v="10.8"/>
    <n v="176043.2347"/>
    <n v="9.862731707"/>
    <n v="5.6532800000000001E-3"/>
    <n v="590491.61002979695"/>
    <n v="176043.2347"/>
    <n v="160765.48076728999"/>
    <n v="0.27225701099999999"/>
    <n v="0"/>
    <n v="15277.7539"/>
    <n v="0"/>
    <n v="0"/>
    <n v="0"/>
    <n v="0"/>
    <n v="5.6532800000000001E-3"/>
    <s v="United Arab Emirates"/>
    <s v="Real Estate"/>
  </r>
  <r>
    <x v="2"/>
    <s v="COL AU EQUITY"/>
    <x v="125"/>
    <s v="AU0000030678"/>
    <s v="AUD"/>
    <s v="Stock"/>
    <n v="9652"/>
    <s v="COL"/>
    <s v="LONG"/>
    <n v="198445.11997751999"/>
    <n v="20.56"/>
    <n v="141253.23639999999"/>
    <n v="21.76139349"/>
    <n v="4.5360699999999997E-3"/>
    <n v="210040.96996548001"/>
    <n v="141253.23639999999"/>
    <n v="149507.16242142901"/>
    <n v="0.71179999999999999"/>
    <n v="0"/>
    <n v="-8253.9259999999995"/>
    <n v="0"/>
    <n v="0"/>
    <n v="0"/>
    <n v="0"/>
    <n v="4.5360699999999997E-3"/>
    <s v="Australia"/>
    <s v="Consumer Staples"/>
  </r>
  <r>
    <x v="2"/>
    <s v="COL AU EQUITY"/>
    <x v="125"/>
    <s v="AU0000030678"/>
    <s v="AUD"/>
    <s v="Stock"/>
    <n v="12295"/>
    <s v="COL"/>
    <s v="LONG"/>
    <n v="252785.2000562"/>
    <n v="20.56"/>
    <n v="179932.50539999999"/>
    <n v="20.486884432"/>
    <n v="5.77817E-3"/>
    <n v="251886.24409143999"/>
    <n v="179932.50539999999"/>
    <n v="179292.628544287"/>
    <n v="0.71179999999999999"/>
    <n v="0"/>
    <n v="639.8768"/>
    <n v="0"/>
    <n v="4000.7217999999998"/>
    <n v="0"/>
    <n v="23279.265200000002"/>
    <n v="5.77817E-3"/>
    <s v="Australia"/>
    <s v="Consumer Staples"/>
  </r>
  <r>
    <x v="2"/>
    <s v="SCG AU EQUITY"/>
    <x v="126"/>
    <s v="AU000000SCG8"/>
    <s v="AUD"/>
    <s v="Stock"/>
    <n v="64406"/>
    <s v="SCG"/>
    <s v="LONG"/>
    <n v="246030.92006182001"/>
    <n v="3.82"/>
    <n v="175124.8089"/>
    <n v="4.0820137880000003"/>
    <n v="5.62379E-3"/>
    <n v="262906.18002992799"/>
    <n v="175124.8089"/>
    <n v="187136.61894530299"/>
    <n v="0.71179999999999999"/>
    <n v="0"/>
    <n v="-12011.810100000001"/>
    <n v="0"/>
    <n v="4082.4222"/>
    <n v="0"/>
    <n v="0"/>
    <n v="5.62379E-3"/>
    <s v="Australia"/>
    <s v="Real Estate"/>
  </r>
  <r>
    <x v="2"/>
    <s v="WOW AU EQUITY"/>
    <x v="127"/>
    <s v="AU000000WOW2"/>
    <s v="AUD"/>
    <s v="Stock"/>
    <n v="-7533"/>
    <s v="WOW"/>
    <s v="SHORT"/>
    <n v="-271188"/>
    <n v="36"/>
    <n v="-193031.61840000001"/>
    <n v="29.350707547999999"/>
    <n v="-6.1988299999999998E-3"/>
    <n v="-221098.87995908401"/>
    <n v="-193031.61840000001"/>
    <n v="-157378.182754876"/>
    <n v="0.71179999999999999"/>
    <n v="0"/>
    <n v="-35653.435599999997"/>
    <n v="0"/>
    <n v="0"/>
    <n v="0"/>
    <n v="0"/>
    <n v="-6.1988299999999998E-3"/>
    <s v="Australia"/>
    <s v="Consumer Staples"/>
  </r>
  <r>
    <x v="2"/>
    <s v="WOW AU EQUITY"/>
    <x v="127"/>
    <s v="AU000000WOW2"/>
    <s v="AUD"/>
    <s v="Stock"/>
    <n v="7533"/>
    <s v="WOW"/>
    <s v="LONG"/>
    <n v="271188"/>
    <n v="36"/>
    <n v="193031.61840000001"/>
    <n v="28.911401830999999"/>
    <n v="6.1988299999999998E-3"/>
    <n v="217789.58999292299"/>
    <n v="193031.61840000001"/>
    <n v="155022.63015696299"/>
    <n v="0.71179999999999999"/>
    <n v="0"/>
    <n v="38008.9882"/>
    <n v="0"/>
    <n v="3446.9911000000002"/>
    <n v="0"/>
    <n v="0"/>
    <n v="6.1988299999999998E-3"/>
    <s v="Australia"/>
    <s v="Consumer Staples"/>
  </r>
  <r>
    <x v="2"/>
    <s v="KBC BB EQUITY"/>
    <x v="128"/>
    <s v="BE0003565737"/>
    <s v="EUR"/>
    <s v="Stock"/>
    <n v="1330"/>
    <s v="KBC"/>
    <s v="LONG"/>
    <n v="152684"/>
    <n v="114.8"/>
    <n v="180350.34080000001"/>
    <n v="86.214541952999994"/>
    <n v="5.7915900000000001E-3"/>
    <n v="114665.34079749"/>
    <n v="180350.34080000001"/>
    <n v="135442.700549995"/>
    <n v="1.1812"/>
    <n v="0"/>
    <n v="44907.640299999999"/>
    <n v="0"/>
    <n v="1570.9960000000001"/>
    <n v="0"/>
    <n v="22930.790099999998"/>
    <n v="5.7915900000000001E-3"/>
    <s v="Belgium"/>
    <s v="Financials"/>
  </r>
  <r>
    <x v="2"/>
    <s v="ITSA4 BZ EQUITY"/>
    <x v="129"/>
    <s v="BRITSAACNPR7"/>
    <s v="BRL"/>
    <s v="Stock"/>
    <n v="40114"/>
    <s v="ITSA4"/>
    <s v="LONG"/>
    <n v="572426.77983601997"/>
    <n v="14.27"/>
    <n v="111686.4924"/>
    <n v="14.153751059999999"/>
    <n v="3.5865900000000002E-3"/>
    <n v="567763.57002084004"/>
    <n v="111686.4924"/>
    <n v="110776.651061458"/>
    <n v="0.19511053"/>
    <n v="0"/>
    <n v="909.84140000000002"/>
    <n v="0"/>
    <n v="0"/>
    <n v="0"/>
    <n v="0"/>
    <n v="3.5865900000000002E-3"/>
    <s v="Brazil"/>
    <s v="Financials"/>
  </r>
  <r>
    <x v="2"/>
    <s v="ITSA4 BZ EQUITY"/>
    <x v="129"/>
    <s v="BRITSAACNPR7"/>
    <s v="BRL"/>
    <s v="Stock"/>
    <n v="80706"/>
    <s v="ITSA4"/>
    <s v="LONG"/>
    <n v="1151674.62002179"/>
    <n v="14.27"/>
    <n v="224703.8455"/>
    <n v="10.323755670000001"/>
    <n v="7.2159199999999998E-3"/>
    <n v="833189.02510302002"/>
    <n v="224703.8455"/>
    <n v="162563.952278034"/>
    <n v="0.19511053"/>
    <n v="0"/>
    <n v="62139.893199999999"/>
    <n v="0"/>
    <n v="15566.790199999999"/>
    <n v="0"/>
    <n v="17282.583500000001"/>
    <n v="7.2159199999999998E-3"/>
    <s v="Brazil"/>
    <s v="Financials"/>
  </r>
  <r>
    <x v="2"/>
    <s v="ITUB4 BZ EQUITY"/>
    <x v="87"/>
    <s v="BRITUBACNPR1"/>
    <s v="BRL"/>
    <s v="Stock"/>
    <n v="-11281"/>
    <s v="ITUB4"/>
    <s v="SHORT"/>
    <n v="-527725.18018377002"/>
    <n v="46.78"/>
    <n v="-102964.7396"/>
    <n v="38.858926515999997"/>
    <n v="-3.3065099999999999E-3"/>
    <n v="-438367.550026996"/>
    <n v="-102964.7396"/>
    <n v="-85530.125020569001"/>
    <n v="0.19511053"/>
    <n v="0"/>
    <n v="-17434.6145"/>
    <n v="0"/>
    <n v="-78.867599999999996"/>
    <n v="0"/>
    <n v="0"/>
    <n v="-3.3065099999999999E-3"/>
    <s v="Brazil"/>
    <s v="Financials"/>
  </r>
  <r>
    <x v="2"/>
    <s v="ITUB4 BZ EQUITY"/>
    <x v="87"/>
    <s v="BRITUBACNPR1"/>
    <s v="BRL"/>
    <s v="Stock"/>
    <n v="9896"/>
    <s v="ITUB4"/>
    <s v="LONG"/>
    <n v="462934.88003952999"/>
    <n v="46.78"/>
    <n v="90323.469800000006"/>
    <n v="34.968396884999997"/>
    <n v="2.9005599999999999E-3"/>
    <n v="346047.25557396002"/>
    <n v="90323.469800000006"/>
    <n v="67517.463440081003"/>
    <n v="0.19511053"/>
    <n v="0"/>
    <n v="22806.006399999998"/>
    <n v="0"/>
    <n v="4480.2664999999997"/>
    <n v="0"/>
    <n v="4330.8050999999996"/>
    <n v="2.9005599999999999E-3"/>
    <s v="Brazil"/>
    <s v="Financials"/>
  </r>
  <r>
    <x v="2"/>
    <s v="ITUB4 BZ EQUITY"/>
    <x v="87"/>
    <s v="BRITUBACNPR1"/>
    <s v="BRL"/>
    <s v="Stock"/>
    <n v="1385"/>
    <s v="ITUB4"/>
    <s v="LONG"/>
    <n v="64790.300144230001"/>
    <n v="46.78"/>
    <n v="12641.2698"/>
    <n v="32.299999999999997"/>
    <n v="4.0594999999999997E-4"/>
    <n v="44735.5"/>
    <n v="12641.2698"/>
    <n v="8728.3671148150006"/>
    <n v="0.19511053"/>
    <n v="0"/>
    <n v="3912.9027000000001"/>
    <n v="0"/>
    <n v="9355.4094000000005"/>
    <n v="0"/>
    <n v="0"/>
    <n v="4.0594999999999997E-4"/>
    <s v="Brazil"/>
    <s v="Financials"/>
  </r>
  <r>
    <x v="2"/>
    <s v="KLBN11 BZ EQUITY"/>
    <x v="130"/>
    <s v="BRKLBNCDAM18"/>
    <s v="BRL"/>
    <s v="Stock"/>
    <n v="23910"/>
    <s v="KLBN11"/>
    <s v="LONG"/>
    <n v="491589.60000774998"/>
    <n v="20.56"/>
    <n v="95914.307400000005"/>
    <n v="18.668991326"/>
    <n v="3.0801000000000001E-3"/>
    <n v="446375.58260466001"/>
    <n v="95914.307400000005"/>
    <n v="87092.576501054005"/>
    <n v="0.19511053"/>
    <n v="0"/>
    <n v="8821.7309000000005"/>
    <n v="0"/>
    <n v="2234.2595000000001"/>
    <n v="0"/>
    <n v="889.03139999999996"/>
    <n v="3.0801000000000001E-3"/>
    <s v="Brazil"/>
    <s v="Materials"/>
  </r>
  <r>
    <x v="2"/>
    <s v="KLBN11 BZ EQUITY"/>
    <x v="130"/>
    <s v="BRKLBNCDAM18"/>
    <s v="BRL"/>
    <s v="Stock"/>
    <n v="-23910"/>
    <s v="KLBN11"/>
    <s v="SHORT"/>
    <n v="-491589.60000774998"/>
    <n v="20.56"/>
    <n v="-95914.307400000005"/>
    <n v="18.345435383000002"/>
    <n v="-3.0801000000000001E-3"/>
    <n v="-438639.36000753002"/>
    <n v="-95914.307400000005"/>
    <n v="-85583.158009930004"/>
    <n v="0.19511053"/>
    <n v="0"/>
    <n v="-10331.1494"/>
    <n v="0"/>
    <n v="0"/>
    <n v="0"/>
    <n v="0"/>
    <n v="-3.0801000000000001E-3"/>
    <s v="Brazil"/>
    <s v="Materials"/>
  </r>
  <r>
    <x v="2"/>
    <s v="WEGE3 BZ EQUITY"/>
    <x v="131"/>
    <s v="BRWEGEACNOR0"/>
    <s v="BRL"/>
    <s v="Stock"/>
    <n v="-7008"/>
    <s v="WEGE3"/>
    <s v="SHORT"/>
    <n v="-348297.59982712998"/>
    <n v="49.7"/>
    <n v="-67956.529299999995"/>
    <n v="52.250089891000002"/>
    <n v="-2.1822899999999999E-3"/>
    <n v="-366168.62995612802"/>
    <n v="-67956.529299999995"/>
    <n v="-71443.355460114006"/>
    <n v="0.19511053"/>
    <n v="0"/>
    <n v="3486.8261000000002"/>
    <n v="0"/>
    <n v="0"/>
    <n v="0"/>
    <n v="0"/>
    <n v="-2.1822899999999999E-3"/>
    <s v="Brazil"/>
    <s v="Industrials"/>
  </r>
  <r>
    <x v="2"/>
    <s v="WEGE3 BZ EQUITY"/>
    <x v="131"/>
    <s v="BRWEGEACNOR0"/>
    <s v="BRL"/>
    <s v="Stock"/>
    <n v="23635"/>
    <s v="WEGE3"/>
    <s v="LONG"/>
    <n v="1174659.4999255"/>
    <n v="49.7"/>
    <n v="229188.4376"/>
    <n v="41.888794802"/>
    <n v="7.3599299999999998E-3"/>
    <n v="990041.66514526994"/>
    <n v="229188.4376"/>
    <n v="193167.554008576"/>
    <n v="0.19511053"/>
    <n v="0"/>
    <n v="36020.883600000001"/>
    <n v="0"/>
    <n v="2954.8728999999998"/>
    <n v="0"/>
    <n v="-10548.577600000001"/>
    <n v="7.3599299999999998E-3"/>
    <s v="Brazil"/>
    <s v="Industrials"/>
  </r>
  <r>
    <x v="2"/>
    <s v="BAM CN EQUITY"/>
    <x v="132"/>
    <s v="CA1130041058"/>
    <s v="CAD"/>
    <s v="Stock"/>
    <n v="3209"/>
    <s v="BAM"/>
    <s v="LONG"/>
    <n v="204381.21006683999"/>
    <n v="63.69"/>
    <n v="149831.8651"/>
    <n v="71.520501714000005"/>
    <n v="4.8115500000000004E-3"/>
    <n v="229509.290000226"/>
    <n v="149831.8651"/>
    <n v="168253.260499166"/>
    <n v="0.73309999999999997"/>
    <n v="0"/>
    <n v="-18421.395400000001"/>
    <n v="0"/>
    <n v="1617.2845"/>
    <n v="0"/>
    <n v="0"/>
    <n v="4.8115500000000004E-3"/>
    <s v="Canada"/>
    <s v="Financials"/>
  </r>
  <r>
    <x v="2"/>
    <s v="BN CN EQUITY"/>
    <x v="133"/>
    <s v="CA11271J1075"/>
    <s v="CAD"/>
    <s v="Stock"/>
    <n v="4978"/>
    <s v="BN"/>
    <s v="LONG"/>
    <n v="297783.96003274003"/>
    <n v="59.82"/>
    <n v="218305.42110000001"/>
    <n v="61.340699076"/>
    <n v="7.0104399999999997E-3"/>
    <n v="305354.000000328"/>
    <n v="218305.42110000001"/>
    <n v="223855.01740024"/>
    <n v="0.73309999999999997"/>
    <n v="0"/>
    <n v="-5549.5963000000002"/>
    <n v="0"/>
    <n v="0"/>
    <n v="0"/>
    <n v="0"/>
    <n v="7.0104399999999997E-3"/>
    <s v="Canada"/>
    <s v="Financials"/>
  </r>
  <r>
    <x v="2"/>
    <s v="EFN CN EQUITY"/>
    <x v="134"/>
    <s v="CA2861812014"/>
    <s v="CAD"/>
    <s v="Stock"/>
    <n v="3106"/>
    <s v="EFN"/>
    <s v="LONG"/>
    <n v="100913.9399809"/>
    <n v="32.49"/>
    <n v="73980.009399999995"/>
    <n v="35.781799741999997"/>
    <n v="2.37572E-3"/>
    <n v="111138.269998652"/>
    <n v="73980.009399999995"/>
    <n v="81475.465736012004"/>
    <n v="0.73309999999999997"/>
    <n v="0"/>
    <n v="-7495.4562999999998"/>
    <n v="0"/>
    <n v="296.01119999999997"/>
    <n v="0"/>
    <n v="0"/>
    <n v="2.37572E-3"/>
    <s v="Canada"/>
    <s v="Industrials"/>
  </r>
  <r>
    <x v="2"/>
    <s v="EFN CN EQUITY"/>
    <x v="134"/>
    <s v="CA2861812014"/>
    <s v="CAD"/>
    <s v="Stock"/>
    <n v="3181"/>
    <s v="EFN"/>
    <s v="LONG"/>
    <n v="103350.6899468"/>
    <n v="32.49"/>
    <n v="75766.390799999994"/>
    <n v="35.473400679000001"/>
    <n v="2.4330900000000002E-3"/>
    <n v="112840.887559899"/>
    <n v="75766.390799999994"/>
    <n v="82723.654670161995"/>
    <n v="0.73309999999999997"/>
    <n v="0"/>
    <n v="-6957.2637999999997"/>
    <n v="0"/>
    <n v="606.31769999999995"/>
    <n v="0"/>
    <n v="2199.6134999999999"/>
    <n v="2.4330900000000002E-3"/>
    <s v="Canada"/>
    <s v="Industrials"/>
  </r>
  <r>
    <x v="2"/>
    <s v="MRU CN EQUITY"/>
    <x v="135"/>
    <s v="CA59162N1096"/>
    <s v="CAD"/>
    <s v="Stock"/>
    <n v="-2328"/>
    <s v="MRU"/>
    <s v="SHORT"/>
    <n v="-226258.32001091001"/>
    <n v="97.19"/>
    <n v="-165869.97440000001"/>
    <n v="99.400902062"/>
    <n v="-5.32658E-3"/>
    <n v="-231405.30000033599"/>
    <n v="-165869.97440000001"/>
    <n v="-169643.22543024601"/>
    <n v="0.73309999999999997"/>
    <n v="0"/>
    <n v="3773.2510000000002"/>
    <n v="0"/>
    <n v="-695.46270000000004"/>
    <n v="0"/>
    <n v="0"/>
    <n v="-5.32658E-3"/>
    <s v="Canada"/>
    <s v="Consumer Staples"/>
  </r>
  <r>
    <x v="2"/>
    <s v="MRU CN EQUITY"/>
    <x v="135"/>
    <s v="CA59162N1096"/>
    <s v="CAD"/>
    <s v="Stock"/>
    <n v="2328"/>
    <s v="MRU"/>
    <s v="LONG"/>
    <n v="226258.32001091001"/>
    <n v="97.19"/>
    <n v="165869.97440000001"/>
    <n v="99.544527506999998"/>
    <n v="5.32658E-3"/>
    <n v="231739.660036296"/>
    <n v="165869.97440000001"/>
    <n v="169888.34477260901"/>
    <n v="0.73309999999999997"/>
    <n v="0"/>
    <n v="-4018.3703999999998"/>
    <n v="0"/>
    <n v="1958.3887"/>
    <n v="0"/>
    <n v="0"/>
    <n v="5.32658E-3"/>
    <s v="Canada"/>
    <s v="Consumer Staples"/>
  </r>
  <r>
    <x v="2"/>
    <s v="OTEX CN EQUITY"/>
    <x v="136"/>
    <s v="CA6837151068"/>
    <s v="CAD"/>
    <s v="Stock"/>
    <n v="2101"/>
    <s v="OTEX"/>
    <s v="LONG"/>
    <n v="70992.789933160006"/>
    <n v="33.79"/>
    <n v="52044.814299999998"/>
    <n v="33.780804379000003"/>
    <n v="1.67132E-3"/>
    <n v="70973.470000279005"/>
    <n v="52044.814299999998"/>
    <n v="52030.650857205001"/>
    <n v="0.73309999999999997"/>
    <n v="0"/>
    <n v="14.163500000000001"/>
    <n v="0"/>
    <n v="0"/>
    <n v="0"/>
    <n v="0"/>
    <n v="1.67132E-3"/>
    <s v="Canada"/>
    <s v="Information Technology"/>
  </r>
  <r>
    <x v="2"/>
    <s v="OTEX CN EQUITY"/>
    <x v="136"/>
    <s v="CA6837151068"/>
    <s v="CAD"/>
    <s v="Stock"/>
    <n v="4972"/>
    <s v="OTEX"/>
    <s v="LONG"/>
    <n v="168003.87996180999"/>
    <n v="33.79"/>
    <n v="123163.6444"/>
    <n v="44.757699115000001"/>
    <n v="3.9551600000000001E-3"/>
    <n v="222535.27999978"/>
    <n v="123163.6444"/>
    <n v="163140.61376783901"/>
    <n v="0.73309999999999997"/>
    <n v="0"/>
    <n v="-39976.969299999997"/>
    <n v="0"/>
    <n v="1385.471"/>
    <n v="0"/>
    <n v="0"/>
    <n v="3.9551600000000001E-3"/>
    <s v="Canada"/>
    <s v="Information Technology"/>
  </r>
  <r>
    <x v="2"/>
    <s v="OTEX CN EQUITY"/>
    <x v="136"/>
    <s v="CA6837151068"/>
    <s v="CAD"/>
    <s v="Stock"/>
    <n v="-694"/>
    <s v="OTEX"/>
    <s v="SHORT"/>
    <n v="-23450.259991819999"/>
    <n v="33.79"/>
    <n v="-17191.385600000001"/>
    <n v="50.394394812999998"/>
    <n v="-5.5206999999999999E-4"/>
    <n v="-34973.710000222003"/>
    <n v="-17191.385600000001"/>
    <n v="-25639.226801163"/>
    <n v="0.73309999999999997"/>
    <n v="0"/>
    <n v="8447.8412000000008"/>
    <n v="0"/>
    <n v="0"/>
    <n v="0"/>
    <n v="0"/>
    <n v="-5.5206999999999999E-4"/>
    <s v="Canada"/>
    <s v="Information Technology"/>
  </r>
  <r>
    <x v="2"/>
    <s v="SAP CN EQUITY"/>
    <x v="137"/>
    <s v="CA8029121057"/>
    <s v="CAD"/>
    <s v="Stock"/>
    <n v="6580"/>
    <s v="SAP"/>
    <s v="LONG"/>
    <n v="286493.19997272"/>
    <n v="43.54"/>
    <n v="210028.1649"/>
    <n v="34.094600303999997"/>
    <n v="6.7446399999999997E-3"/>
    <n v="224342.47000032"/>
    <n v="210028.1649"/>
    <n v="164465.46475723499"/>
    <n v="0.73309999999999997"/>
    <n v="0"/>
    <n v="45562.700199999999"/>
    <n v="0"/>
    <n v="964.75959999999998"/>
    <n v="0"/>
    <n v="0"/>
    <n v="6.7446399999999997E-3"/>
    <s v="Canada"/>
    <s v="Consumer Staples"/>
  </r>
  <r>
    <x v="2"/>
    <s v="SAP CN EQUITY"/>
    <x v="137"/>
    <s v="CA8029121057"/>
    <s v="CAD"/>
    <s v="Stock"/>
    <n v="-984"/>
    <s v="SAP"/>
    <s v="SHORT"/>
    <n v="-42843.359978170003"/>
    <n v="43.54"/>
    <n v="-31408.467199999999"/>
    <n v="40.905904472000003"/>
    <n v="-1.00862E-3"/>
    <n v="-40251.410000447999"/>
    <n v="-31408.467199999999"/>
    <n v="-29508.308671327999"/>
    <n v="0.73309999999999997"/>
    <n v="0"/>
    <n v="-1900.1585"/>
    <n v="0"/>
    <n v="0"/>
    <n v="0"/>
    <n v="0"/>
    <n v="-1.00862E-3"/>
    <s v="Canada"/>
    <s v="Consumer Staples"/>
  </r>
  <r>
    <x v="2"/>
    <s v="ABBN SW EQUITY"/>
    <x v="138"/>
    <s v="CH0012221716"/>
    <s v="CHF"/>
    <s v="Stock"/>
    <n v="3103"/>
    <s v="ABBN"/>
    <s v="LONG"/>
    <n v="222857.46003538999"/>
    <n v="71.819999999999993"/>
    <n v="289692.41230000003"/>
    <n v="45.177966480999999"/>
    <n v="9.3028999999999994E-3"/>
    <n v="140187.22999054301"/>
    <n v="289692.41230000003"/>
    <n v="182229.380264707"/>
    <n v="1.2999000000000001"/>
    <n v="0"/>
    <n v="107463.03200000001"/>
    <n v="0"/>
    <n v="0"/>
    <n v="0"/>
    <n v="0"/>
    <n v="9.3028999999999994E-3"/>
    <s v="Switzerland"/>
    <s v="Industrials"/>
  </r>
  <r>
    <x v="2"/>
    <s v="ABBN SW EQUITY"/>
    <x v="138"/>
    <s v="CH0012221716"/>
    <s v="CHF"/>
    <s v="Stock"/>
    <n v="-1151"/>
    <s v="ABBN"/>
    <s v="SHORT"/>
    <n v="-82664.819986150003"/>
    <n v="71.819999999999993"/>
    <n v="-107455.99950000001"/>
    <n v="67.748823283999997"/>
    <n v="-3.4507399999999999E-3"/>
    <n v="-77978.895599883996"/>
    <n v="-107455.99950000001"/>
    <n v="-101364.76639028901"/>
    <n v="1.2999000000000001"/>
    <n v="0"/>
    <n v="-6091.2331000000004"/>
    <n v="0"/>
    <n v="0"/>
    <n v="0"/>
    <n v="20698.976299999998"/>
    <n v="-3.4507399999999999E-3"/>
    <s v="Switzerland"/>
    <s v="Industrials"/>
  </r>
  <r>
    <x v="2"/>
    <s v="NESN SW EQUITY"/>
    <x v="139"/>
    <s v="CH0038863350"/>
    <s v="CHF"/>
    <s v="Stock"/>
    <n v="-1861"/>
    <s v="NESN"/>
    <s v="SHORT"/>
    <n v="-156286.77998307999"/>
    <n v="83.98"/>
    <n v="-203157.18530000001"/>
    <n v="79.641160681000002"/>
    <n v="-6.5239900000000003E-3"/>
    <n v="-148212.20002734099"/>
    <n v="-203157.18530000001"/>
    <n v="-192661.03881554099"/>
    <n v="1.2999000000000001"/>
    <n v="0"/>
    <n v="-10496.146500000001"/>
    <n v="0"/>
    <n v="0"/>
    <n v="0"/>
    <n v="0"/>
    <n v="-6.5239900000000003E-3"/>
    <s v="United States"/>
    <s v="Consumer Staples"/>
  </r>
  <r>
    <x v="2"/>
    <s v="NESN SW EQUITY"/>
    <x v="139"/>
    <s v="CH0038863350"/>
    <s v="CHF"/>
    <s v="Stock"/>
    <n v="1861"/>
    <s v="NESN"/>
    <s v="LONG"/>
    <n v="156286.77998307999"/>
    <n v="83.98"/>
    <n v="203157.18530000001"/>
    <n v="74.557469076000004"/>
    <n v="6.5239900000000003E-3"/>
    <n v="138751.44995043601"/>
    <n v="203157.18530000001"/>
    <n v="180363.00979057199"/>
    <n v="1.2999000000000001"/>
    <n v="0"/>
    <n v="22794.175500000001"/>
    <n v="0"/>
    <n v="0"/>
    <n v="0"/>
    <n v="0"/>
    <n v="6.5239900000000003E-3"/>
    <s v="United States"/>
    <s v="Consumer Staples"/>
  </r>
  <r>
    <x v="2"/>
    <s v="NOVN SW EQUITY"/>
    <x v="140"/>
    <s v="CH0012005267"/>
    <s v="CHF"/>
    <s v="Stock"/>
    <n v="1104"/>
    <s v="NOVN"/>
    <s v="LONG"/>
    <n v="144072"/>
    <n v="130.5"/>
    <n v="187279.19279999999"/>
    <n v="120.604030752"/>
    <n v="6.0140999999999997E-3"/>
    <n v="133146.84995020801"/>
    <n v="187279.19279999999"/>
    <n v="173077.59025027501"/>
    <n v="1.2999000000000001"/>
    <n v="0"/>
    <n v="14201.602500000001"/>
    <n v="0"/>
    <n v="0"/>
    <n v="0"/>
    <n v="0"/>
    <n v="6.0140999999999997E-3"/>
    <s v="Switzerland"/>
    <s v="Health Care"/>
  </r>
  <r>
    <x v="2"/>
    <s v="PGHN SW EQUITY"/>
    <x v="141"/>
    <s v="CH0024608827"/>
    <s v="CHF"/>
    <s v="Stock"/>
    <n v="-103"/>
    <s v="PGHN"/>
    <s v="SHORT"/>
    <n v="-88312.200015390001"/>
    <n v="857.4"/>
    <n v="-114797.0288"/>
    <n v="961.297572887"/>
    <n v="-3.6864799999999998E-3"/>
    <n v="-99013.650007360993"/>
    <n v="-114797.0288"/>
    <n v="-128707.843644569"/>
    <n v="1.2999000000000001"/>
    <n v="0"/>
    <n v="13910.814899999999"/>
    <n v="0"/>
    <n v="0"/>
    <n v="0"/>
    <n v="0"/>
    <n v="-3.6864799999999998E-3"/>
    <s v="Switzerland"/>
    <s v="Financials"/>
  </r>
  <r>
    <x v="2"/>
    <s v="PGHN SW EQUITY"/>
    <x v="141"/>
    <s v="CH0024608827"/>
    <s v="CHF"/>
    <s v="Stock"/>
    <n v="235"/>
    <s v="PGHN"/>
    <s v="LONG"/>
    <n v="201489"/>
    <n v="857.4"/>
    <n v="261915.55110000001"/>
    <n v="1162.281185563"/>
    <n v="8.4109000000000007E-3"/>
    <n v="273136.07860730501"/>
    <n v="261915.55110000001"/>
    <n v="355049.58858163602"/>
    <n v="1.2999000000000001"/>
    <n v="0"/>
    <n v="-93134.037500000006"/>
    <n v="0"/>
    <n v="0"/>
    <n v="0"/>
    <n v="-21651.032200000001"/>
    <n v="8.4109000000000007E-3"/>
    <s v="Switzerland"/>
    <s v="Financials"/>
  </r>
  <r>
    <x v="2"/>
    <s v="AMV0 GR EQUITY"/>
    <x v="142"/>
    <s v="DE000AUM0V10"/>
    <s v="EUR"/>
    <s v="Stock"/>
    <n v="913"/>
    <s v="AMV0"/>
    <s v="LONG"/>
    <n v="38400.779969520001"/>
    <n v="42.06"/>
    <n v="45359.001300000004"/>
    <n v="0"/>
    <n v="1.4566099999999999E-3"/>
    <n v="0"/>
    <n v="45359.001300000004"/>
    <n v="0"/>
    <n v="1.1812"/>
    <n v="0"/>
    <n v="45359.001300000004"/>
    <n v="0"/>
    <n v="0"/>
    <n v="0"/>
    <n v="0"/>
    <n v="1.4566099999999999E-3"/>
    <s v="Germany"/>
    <s v="Consumer Discretionary"/>
  </r>
  <r>
    <x v="2"/>
    <s v="AMV0 GR EQUITY"/>
    <x v="142"/>
    <s v="DE000AUM0V10"/>
    <s v="EUR"/>
    <s v="Stock"/>
    <n v="-913"/>
    <s v="AMV0"/>
    <s v="SHORT"/>
    <n v="-38400.779969520001"/>
    <n v="42.06"/>
    <n v="-45359.001300000004"/>
    <n v="36.600920092999999"/>
    <n v="-1.4566099999999999E-3"/>
    <n v="-33416.640044909"/>
    <n v="-45359.001300000004"/>
    <n v="-39471.735221046998"/>
    <n v="1.1812"/>
    <n v="0"/>
    <n v="-5887.2660999999998"/>
    <n v="0"/>
    <n v="0"/>
    <n v="0"/>
    <n v="0"/>
    <n v="-1.4566099999999999E-3"/>
    <s v="Germany"/>
    <s v="Consumer Discretionary"/>
  </r>
  <r>
    <x v="2"/>
    <s v="CON GR EQUITY"/>
    <x v="143"/>
    <s v="DE0005439004"/>
    <s v="EUR"/>
    <s v="Stock"/>
    <n v="1827"/>
    <s v="CON"/>
    <s v="LONG"/>
    <n v="132311.33999323001"/>
    <n v="72.42"/>
    <n v="156286.15479999999"/>
    <n v="76.038084275000003"/>
    <n v="5.0188200000000002E-3"/>
    <n v="138921.57997042499"/>
    <n v="156286.15479999999"/>
    <n v="164094.170261066"/>
    <n v="1.1812"/>
    <n v="0"/>
    <n v="-7808.0155000000004"/>
    <n v="0"/>
    <n v="0"/>
    <n v="0"/>
    <n v="0"/>
    <n v="5.0188200000000002E-3"/>
    <s v="Germany"/>
    <s v="Consumer Discretionary"/>
  </r>
  <r>
    <x v="2"/>
    <s v="CON GR EQUITY"/>
    <x v="143"/>
    <s v="DE0005439004"/>
    <s v="EUR"/>
    <s v="Stock"/>
    <n v="157"/>
    <s v="CON"/>
    <s v="LONG"/>
    <n v="11369.9399763"/>
    <n v="72.42"/>
    <n v="13430.1731"/>
    <n v="71.212258047000006"/>
    <n v="4.3127999999999998E-4"/>
    <n v="11180.324513379001"/>
    <n v="13430.1731"/>
    <n v="13206.199315203001"/>
    <n v="1.1812"/>
    <n v="0"/>
    <n v="223.97380000000001"/>
    <n v="0"/>
    <n v="0"/>
    <n v="0"/>
    <n v="-11842.7294"/>
    <n v="4.3127999999999998E-4"/>
    <s v="Germany"/>
    <s v="Consumer Discretionary"/>
  </r>
  <r>
    <x v="2"/>
    <s v="G1A GR EQUITY"/>
    <x v="144"/>
    <s v="DE0006602006"/>
    <s v="EUR"/>
    <s v="Stock"/>
    <n v="2198"/>
    <s v="G1A"/>
    <s v="LONG"/>
    <n v="143639.30003386"/>
    <n v="65.349999999999994"/>
    <n v="169666.74119999999"/>
    <n v="63.210373050000001"/>
    <n v="5.4485100000000002E-3"/>
    <n v="138936.39996390001"/>
    <n v="169666.74119999999"/>
    <n v="164111.675637359"/>
    <n v="1.1812"/>
    <n v="0"/>
    <n v="5555.0654999999997"/>
    <n v="0"/>
    <n v="0"/>
    <n v="0"/>
    <n v="0"/>
    <n v="5.4485100000000002E-3"/>
    <s v="Germany"/>
    <s v="Industrials"/>
  </r>
  <r>
    <x v="2"/>
    <s v="MBG GY EQUITY"/>
    <x v="145"/>
    <s v="DE0007100000"/>
    <s v="EUR"/>
    <s v="Stock"/>
    <n v="5568"/>
    <s v="MBG"/>
    <s v="LONG"/>
    <n v="327231.35997291002"/>
    <n v="58.77"/>
    <n v="386525.68239999999"/>
    <n v="58.574883264"/>
    <n v="1.24125E-2"/>
    <n v="326144.95001395198"/>
    <n v="386525.68239999999"/>
    <n v="385242.41495647997"/>
    <n v="1.1812"/>
    <n v="0"/>
    <n v="1283.2674999999999"/>
    <n v="0"/>
    <n v="0"/>
    <n v="0"/>
    <n v="-26091.786700000001"/>
    <n v="1.24125E-2"/>
    <s v="Germany"/>
    <s v="Consumer Discretionary"/>
  </r>
  <r>
    <x v="2"/>
    <s v="MBG GY EQUITY"/>
    <x v="145"/>
    <s v="DE0007100000"/>
    <s v="EUR"/>
    <s v="Stock"/>
    <n v="-3281"/>
    <s v="MBG"/>
    <s v="SHORT"/>
    <n v="-192824.36996275"/>
    <n v="58.77"/>
    <n v="-227764.1458"/>
    <n v="58.603462354000001"/>
    <n v="-7.3141899999999999E-3"/>
    <n v="-192277.95998347399"/>
    <n v="-227764.1458"/>
    <n v="-227118.72633247901"/>
    <n v="1.1812"/>
    <n v="0"/>
    <n v="-645.41949999999997"/>
    <n v="0"/>
    <n v="0"/>
    <n v="0"/>
    <n v="0"/>
    <n v="-7.3141899999999999E-3"/>
    <s v="Germany"/>
    <s v="Consumer Discretionary"/>
  </r>
  <r>
    <x v="2"/>
    <s v="SAP GY EQUITY"/>
    <x v="146"/>
    <s v="DE0007164600"/>
    <s v="EUR"/>
    <s v="Stock"/>
    <n v="747"/>
    <s v="SAP"/>
    <s v="LONG"/>
    <n v="127154.33999322999"/>
    <n v="170.22"/>
    <n v="150194.7064"/>
    <n v="240.57406286899999"/>
    <n v="4.8231999999999997E-3"/>
    <n v="179708.82496314301"/>
    <n v="150194.7064"/>
    <n v="212272.06404646501"/>
    <n v="1.1812"/>
    <n v="0"/>
    <n v="-62077.357600000003"/>
    <n v="0"/>
    <n v="0"/>
    <n v="0"/>
    <n v="5146.1163999999999"/>
    <n v="4.8231999999999997E-3"/>
    <s v="Germany"/>
    <s v="Information Technology"/>
  </r>
  <r>
    <x v="2"/>
    <s v="SIE GY EQUITY"/>
    <x v="147"/>
    <s v="DE0007236101"/>
    <s v="EUR"/>
    <s v="Stock"/>
    <n v="-106"/>
    <s v="SIE"/>
    <s v="SHORT"/>
    <n v="-26070.69996614"/>
    <n v="245.95"/>
    <n v="-30794.710800000001"/>
    <n v="176.71207525899999"/>
    <n v="-9.8890999999999996E-4"/>
    <n v="-18731.479977454001"/>
    <n v="-30794.710800000001"/>
    <n v="-22125.624149368999"/>
    <n v="1.1812"/>
    <n v="0"/>
    <n v="-8669.0866999999998"/>
    <n v="0"/>
    <n v="-669.85850000000005"/>
    <n v="0"/>
    <n v="0"/>
    <n v="-9.8890999999999996E-4"/>
    <s v="Germany"/>
    <s v="Industrials"/>
  </r>
  <r>
    <x v="2"/>
    <s v="SIE GY EQUITY"/>
    <x v="147"/>
    <s v="DE0007236101"/>
    <s v="EUR"/>
    <s v="Stock"/>
    <n v="1305"/>
    <s v="SIE"/>
    <s v="LONG"/>
    <n v="320964.75"/>
    <n v="245.95"/>
    <n v="379123.56270000001"/>
    <n v="231.23839843299999"/>
    <n v="1.21748E-2"/>
    <n v="301766.10995506501"/>
    <n v="379123.56270000001"/>
    <n v="356446.12907892303"/>
    <n v="1.1812"/>
    <n v="0"/>
    <n v="22677.4336"/>
    <n v="0"/>
    <n v="8246.8431"/>
    <n v="0"/>
    <n v="0"/>
    <n v="1.21748E-2"/>
    <s v="Germany"/>
    <s v="Industrials"/>
  </r>
  <r>
    <x v="2"/>
    <s v="BBVA SM EQUITY"/>
    <x v="148"/>
    <s v="ES0113211835"/>
    <s v="EUR"/>
    <s v="Stock"/>
    <n v="7147"/>
    <s v="BBVA"/>
    <s v="LONG"/>
    <n v="141153.25"/>
    <n v="19.75"/>
    <n v="166730.21890000001"/>
    <n v="20.580479923999999"/>
    <n v="5.3542099999999999E-3"/>
    <n v="147088.69001682801"/>
    <n v="166730.21890000001"/>
    <n v="173741.160647877"/>
    <n v="1.1812"/>
    <n v="0"/>
    <n v="-7010.9417000000003"/>
    <n v="0"/>
    <n v="0"/>
    <n v="0"/>
    <n v="0"/>
    <n v="5.3542099999999999E-3"/>
    <s v="Spain"/>
    <s v="Financials"/>
  </r>
  <r>
    <x v="2"/>
    <s v="FER SM EQUITY"/>
    <x v="149"/>
    <s v="NL0015001FS8"/>
    <s v="EUR"/>
    <s v="Stock"/>
    <n v="-631"/>
    <s v="FER"/>
    <s v="SHORT"/>
    <n v="-39853.960040639999"/>
    <n v="63.16"/>
    <n v="-47075.497600000002"/>
    <n v="56.430426756000003"/>
    <n v="-1.5117399999999999E-3"/>
    <n v="-35607.599283035997"/>
    <n v="-47075.497600000002"/>
    <n v="-42059.696273121997"/>
    <n v="1.1812"/>
    <n v="0"/>
    <n v="-5015.8013000000001"/>
    <n v="0"/>
    <n v="0"/>
    <n v="0"/>
    <n v="-11293.853999999999"/>
    <n v="-1.5117399999999999E-3"/>
    <s v="United States"/>
    <s v="Industrials"/>
  </r>
  <r>
    <x v="2"/>
    <s v="FER SM EQUITY"/>
    <x v="149"/>
    <s v="NL0015001FS8"/>
    <s v="EUR"/>
    <s v="Stock"/>
    <n v="2929"/>
    <s v="FER"/>
    <s v="LONG"/>
    <n v="184995.64002709"/>
    <n v="63.16"/>
    <n v="218516.85"/>
    <n v="47.094434962000001"/>
    <n v="7.0172300000000002E-3"/>
    <n v="137939.600003698"/>
    <n v="218516.85"/>
    <n v="162934.255524368"/>
    <n v="1.1812"/>
    <n v="0"/>
    <n v="55582.594400000002"/>
    <n v="0"/>
    <n v="1649.9474"/>
    <n v="0"/>
    <n v="0"/>
    <n v="7.0172300000000002E-3"/>
    <s v="United States"/>
    <s v="Industrials"/>
  </r>
  <r>
    <x v="2"/>
    <s v="SAN SM EQUITY"/>
    <x v="150"/>
    <s v="ES0113900J37"/>
    <s v="EUR"/>
    <s v="Stock"/>
    <n v="-5101"/>
    <s v="SAN"/>
    <s v="SHORT"/>
    <n v="-55039.789959360001"/>
    <n v="10.79"/>
    <n v="-65012.999900000003"/>
    <n v="10.749950987"/>
    <n v="-2.0877600000000001E-3"/>
    <n v="-54835.499984686998"/>
    <n v="-65012.999900000003"/>
    <n v="-64771.692581912001"/>
    <n v="1.1812"/>
    <n v="0"/>
    <n v="-241.3074"/>
    <n v="0"/>
    <n v="0"/>
    <n v="0"/>
    <n v="0"/>
    <n v="-2.0877600000000001E-3"/>
    <s v="Spain"/>
    <s v="Financials"/>
  </r>
  <r>
    <x v="2"/>
    <s v="SAN SM EQUITY"/>
    <x v="150"/>
    <s v="ES0113900J37"/>
    <s v="EUR"/>
    <s v="Stock"/>
    <n v="18649"/>
    <s v="SAN"/>
    <s v="LONG"/>
    <n v="201222.71004064"/>
    <n v="10.79"/>
    <n v="237684.26509999999"/>
    <n v="6.0020001460000003"/>
    <n v="7.6327599999999997E-3"/>
    <n v="111931.30072275399"/>
    <n v="237684.26509999999"/>
    <n v="132213.25241371701"/>
    <n v="1.1812"/>
    <n v="0"/>
    <n v="105471.0126"/>
    <n v="0"/>
    <n v="2533.2487000000001"/>
    <n v="0"/>
    <n v="21334.221000000001"/>
    <n v="7.6327599999999997E-3"/>
    <s v="Spain"/>
    <s v="Financials"/>
  </r>
  <r>
    <x v="2"/>
    <s v="KNEBV FH EQUITY"/>
    <x v="151"/>
    <s v="FI0009013403"/>
    <s v="EUR"/>
    <s v="Stock"/>
    <n v="2610"/>
    <s v="KNEBV"/>
    <s v="LONG"/>
    <n v="167092.19996614"/>
    <n v="64.02"/>
    <n v="197369.30660000001"/>
    <n v="54.826942076000002"/>
    <n v="6.33812E-3"/>
    <n v="143098.31881836001"/>
    <n v="197369.30660000001"/>
    <n v="169027.73418824701"/>
    <n v="1.1812"/>
    <n v="0"/>
    <n v="28341.572499999998"/>
    <n v="0"/>
    <n v="0"/>
    <n v="0"/>
    <n v="5792.3908000000001"/>
    <n v="6.33812E-3"/>
    <s v="Finland"/>
    <s v="Industrials"/>
  </r>
  <r>
    <x v="2"/>
    <s v="KNEBV FH EQUITY"/>
    <x v="151"/>
    <s v="FI0009013403"/>
    <s v="EUR"/>
    <s v="Stock"/>
    <n v="-477"/>
    <s v="KNEBV"/>
    <s v="SHORT"/>
    <n v="-30537.539959360001"/>
    <n v="64.02"/>
    <n v="-36070.942199999998"/>
    <n v="59.068463448000003"/>
    <n v="-1.15835E-3"/>
    <n v="-28175.657064695999"/>
    <n v="-36070.942199999998"/>
    <n v="-33281.086124818998"/>
    <n v="1.1812"/>
    <n v="0"/>
    <n v="-2789.8561"/>
    <n v="0"/>
    <n v="0"/>
    <n v="0"/>
    <n v="-1675.3988999999999"/>
    <n v="-1.15835E-3"/>
    <s v="Finland"/>
    <s v="Industrials"/>
  </r>
  <r>
    <x v="2"/>
    <s v="NDA FH EQUITY"/>
    <x v="152"/>
    <s v="FI4000297767"/>
    <s v="EUR"/>
    <s v="Stock"/>
    <n v="-6566"/>
    <s v="NDA"/>
    <s v="SHORT"/>
    <n v="-108010.69996614"/>
    <n v="16.45"/>
    <n v="-127582.23880000001"/>
    <n v="15.561522999999999"/>
    <n v="-4.0970499999999997E-3"/>
    <n v="-102176.960018"/>
    <n v="-127582.23880000001"/>
    <n v="-120691.425173262"/>
    <n v="1.1812"/>
    <n v="0"/>
    <n v="-6890.8136999999997"/>
    <n v="0"/>
    <n v="0"/>
    <n v="0"/>
    <n v="0"/>
    <n v="-4.0970499999999997E-3"/>
    <s v="Finland"/>
    <s v="Financials"/>
  </r>
  <r>
    <x v="2"/>
    <s v="NDA FH EQUITY"/>
    <x v="152"/>
    <s v="FI4000297767"/>
    <s v="EUR"/>
    <s v="Stock"/>
    <n v="15554"/>
    <s v="NDA"/>
    <s v="LONG"/>
    <n v="255863.30003386"/>
    <n v="16.45"/>
    <n v="302225.73"/>
    <n v="12.960710429000001"/>
    <n v="9.7053799999999996E-3"/>
    <n v="201590.890012666"/>
    <n v="302225.73"/>
    <n v="238119.15928296099"/>
    <n v="1.1812"/>
    <n v="0"/>
    <n v="64106.570699999997"/>
    <n v="0"/>
    <n v="0"/>
    <n v="0"/>
    <n v="-2679.3631999999998"/>
    <n v="9.7053799999999996E-3"/>
    <s v="Finland"/>
    <s v="Financials"/>
  </r>
  <r>
    <x v="2"/>
    <s v="BVI FP EQUITY"/>
    <x v="153"/>
    <s v="FR0006174348"/>
    <s v="EUR"/>
    <s v="Stock"/>
    <n v="4497"/>
    <s v="BVI"/>
    <s v="LONG"/>
    <n v="132301.74001015999"/>
    <n v="29.42"/>
    <n v="156274.81529999999"/>
    <n v="29.388994882999999"/>
    <n v="5.0184599999999998E-3"/>
    <n v="132162.30998885099"/>
    <n v="156274.81529999999"/>
    <n v="156110.120558831"/>
    <n v="1.1812"/>
    <n v="0"/>
    <n v="164.69470000000001"/>
    <n v="0"/>
    <n v="-1279.9483"/>
    <n v="0"/>
    <n v="-1051.9176"/>
    <n v="5.0184599999999998E-3"/>
    <s v="France"/>
    <s v="Industrials"/>
  </r>
  <r>
    <x v="2"/>
    <s v="DSY FP EQUITY"/>
    <x v="154"/>
    <s v="FR0014003TT8"/>
    <s v="EUR"/>
    <s v="Stock"/>
    <n v="4602"/>
    <s v="DSY"/>
    <s v="LONG"/>
    <n v="85367.099983070002"/>
    <n v="18.55"/>
    <n v="100835.6185"/>
    <n v="31.73549109"/>
    <n v="3.23814E-3"/>
    <n v="146046.72999617999"/>
    <n v="100835.6185"/>
    <n v="172510.39747148799"/>
    <n v="1.1812"/>
    <n v="0"/>
    <n v="-71674.778999999995"/>
    <n v="0"/>
    <n v="0"/>
    <n v="0"/>
    <n v="0"/>
    <n v="3.23814E-3"/>
    <s v="France"/>
    <s v="Information Technology"/>
  </r>
  <r>
    <x v="2"/>
    <s v="DSY FP EQUITY"/>
    <x v="154"/>
    <s v="FR0014003TT8"/>
    <s v="EUR"/>
    <s v="Stock"/>
    <n v="-4602"/>
    <s v="DSY"/>
    <s v="SHORT"/>
    <n v="-85367.099983070002"/>
    <n v="18.55"/>
    <n v="-100835.6185"/>
    <n v="23.604839202000001"/>
    <n v="-3.23814E-3"/>
    <n v="-108629.470007604"/>
    <n v="-100835.6185"/>
    <n v="-128313.129972982"/>
    <n v="1.1812"/>
    <n v="0"/>
    <n v="27477.511500000001"/>
    <n v="0"/>
    <n v="0"/>
    <n v="0"/>
    <n v="0"/>
    <n v="-3.23814E-3"/>
    <s v="France"/>
    <s v="Information Technology"/>
  </r>
  <r>
    <x v="2"/>
    <s v="EN FP EQUITY"/>
    <x v="155"/>
    <s v="FR0000120503"/>
    <s v="EUR"/>
    <s v="Stock"/>
    <n v="2718"/>
    <s v="EN"/>
    <s v="LONG"/>
    <n v="143184.24001015999"/>
    <n v="52.68"/>
    <n v="169129.2243"/>
    <n v="48.342225898000002"/>
    <n v="5.4312500000000003E-3"/>
    <n v="131394.169990764"/>
    <n v="169129.2243"/>
    <n v="155202.79359309"/>
    <n v="1.1812"/>
    <n v="0"/>
    <n v="13926.430700000001"/>
    <n v="0"/>
    <n v="0"/>
    <n v="0"/>
    <n v="0"/>
    <n v="5.4312500000000003E-3"/>
    <s v="France"/>
    <s v="Industrials"/>
  </r>
  <r>
    <x v="2"/>
    <s v="FGR FP EQUITY"/>
    <x v="156"/>
    <s v="FR0000130452"/>
    <s v="EUR"/>
    <s v="Stock"/>
    <n v="-1096"/>
    <s v="FGR"/>
    <s v="SHORT"/>
    <n v="-160235.19996614"/>
    <n v="146.19999999999999"/>
    <n v="-189269.81820000001"/>
    <n v="133.08008209900001"/>
    <n v="-6.07802E-3"/>
    <n v="-145855.769980504"/>
    <n v="-189269.81820000001"/>
    <n v="-172284.83550097101"/>
    <n v="1.1812"/>
    <n v="0"/>
    <n v="-16984.9827"/>
    <n v="0"/>
    <n v="0"/>
    <n v="0"/>
    <n v="0"/>
    <n v="-6.07802E-3"/>
    <s v="France"/>
    <s v="Industrials"/>
  </r>
  <r>
    <x v="2"/>
    <s v="FGR FP EQUITY"/>
    <x v="156"/>
    <s v="FR0000130452"/>
    <s v="EUR"/>
    <s v="Stock"/>
    <n v="1096"/>
    <s v="FGR"/>
    <s v="LONG"/>
    <n v="160235.19996614"/>
    <n v="146.19999999999999"/>
    <n v="189269.81820000001"/>
    <n v="123.623713495"/>
    <n v="6.07802E-3"/>
    <n v="135491.58999052001"/>
    <n v="189269.81820000001"/>
    <n v="160042.66609680199"/>
    <n v="1.1812"/>
    <n v="0"/>
    <n v="29227.152099999999"/>
    <n v="0"/>
    <n v="0"/>
    <n v="0"/>
    <n v="0"/>
    <n v="6.07802E-3"/>
    <s v="France"/>
    <s v="Industrials"/>
  </r>
  <r>
    <x v="2"/>
    <s v="GET FP EQUITY"/>
    <x v="157"/>
    <s v="FR0010533075"/>
    <s v="EUR"/>
    <s v="Stock"/>
    <n v="7470"/>
    <s v="GET"/>
    <s v="LONG"/>
    <n v="137597.40001693001"/>
    <n v="18.420000000000002"/>
    <n v="162530.04889999999"/>
    <n v="17.460910308999999"/>
    <n v="5.2193300000000003E-3"/>
    <n v="130433.00000823"/>
    <n v="162530.04889999999"/>
    <n v="154067.459609721"/>
    <n v="1.1812"/>
    <n v="0"/>
    <n v="8462.5892999999996"/>
    <n v="0"/>
    <n v="0"/>
    <n v="0"/>
    <n v="0"/>
    <n v="5.2193300000000003E-3"/>
    <s v="France"/>
    <s v="Industrials"/>
  </r>
  <r>
    <x v="2"/>
    <s v="GET FP EQUITY"/>
    <x v="157"/>
    <s v="FR0010533075"/>
    <s v="EUR"/>
    <s v="Stock"/>
    <n v="8009"/>
    <s v="GET"/>
    <s v="LONG"/>
    <n v="147525.77996951999"/>
    <n v="18.420000000000002"/>
    <n v="174257.45129999999"/>
    <n v="16.385829691000001"/>
    <n v="5.5959299999999998E-3"/>
    <n v="131234.10999521901"/>
    <n v="174257.45129999999"/>
    <n v="155013.73072635301"/>
    <n v="1.1812"/>
    <n v="0"/>
    <n v="19243.720600000001"/>
    <n v="0"/>
    <n v="0"/>
    <n v="0"/>
    <n v="0"/>
    <n v="5.5959299999999998E-3"/>
    <s v="France"/>
    <s v="Industrials"/>
  </r>
  <r>
    <x v="2"/>
    <s v="AZN LN EQUITY"/>
    <x v="158"/>
    <s v="GB0009895292"/>
    <s v="GBP"/>
    <s v="Stock"/>
    <n v="-274"/>
    <s v="AZN"/>
    <s v="SHORT"/>
    <n v="-42585.080032639999"/>
    <n v="15542"/>
    <n v="-57413.204899999997"/>
    <n v="13964.144785418001"/>
    <n v="-1.8437099999999999E-3"/>
    <n v="-38261.756712044997"/>
    <n v="-57413.204899999997"/>
    <n v="-51584.500399179997"/>
    <n v="1.3482000000000001"/>
    <n v="0"/>
    <n v="-5828.7044999999998"/>
    <n v="0"/>
    <n v="-593.76080000000002"/>
    <n v="0"/>
    <n v="0"/>
    <n v="-1.8437099999999999E-3"/>
    <s v="United Kingdom"/>
    <s v="Health Care"/>
  </r>
  <r>
    <x v="2"/>
    <s v="AZN LN EQUITY"/>
    <x v="158"/>
    <s v="GB0009895292"/>
    <s v="GBP"/>
    <s v="Stock"/>
    <n v="1309"/>
    <s v="AZN"/>
    <s v="LONG"/>
    <n v="203444.78000296999"/>
    <n v="15542"/>
    <n v="274284.2524"/>
    <n v="116.499618029"/>
    <n v="8.8080899999999993E-3"/>
    <n v="1524.98"/>
    <n v="274284.2524"/>
    <n v="2055.978035999"/>
    <n v="1.3482000000000001"/>
    <n v="0"/>
    <n v="272228.27439999999"/>
    <n v="0"/>
    <n v="4197.3375999999998"/>
    <n v="0"/>
    <n v="0"/>
    <n v="8.8080899999999993E-3"/>
    <s v="United Kingdom"/>
    <s v="Health Care"/>
  </r>
  <r>
    <x v="2"/>
    <s v="BT/A LN EQUITY"/>
    <x v="159"/>
    <s v="GB0030913577"/>
    <s v="GBP"/>
    <s v="Stock"/>
    <n v="-30337"/>
    <s v="BT"/>
    <s v="SHORT"/>
    <n v="-65770.616006530006"/>
    <n v="216.8"/>
    <n v="-88671.944499999998"/>
    <n v="185.48414930199999"/>
    <n v="-2.8475200000000001E-3"/>
    <n v="-56270.326373748001"/>
    <n v="-88671.944499999998"/>
    <n v="-75863.654017086999"/>
    <n v="1.3482000000000001"/>
    <n v="0"/>
    <n v="-12808.290499999999"/>
    <n v="0"/>
    <n v="-10.017099999999999"/>
    <n v="0"/>
    <n v="0"/>
    <n v="-2.8475200000000001E-3"/>
    <s v="United Kingdom"/>
    <s v="Communication Services"/>
  </r>
  <r>
    <x v="2"/>
    <s v="BT/A LN EQUITY"/>
    <x v="159"/>
    <s v="GB0030913577"/>
    <s v="GBP"/>
    <s v="Stock"/>
    <n v="30337"/>
    <s v="BT"/>
    <s v="LONG"/>
    <n v="65770.616006530006"/>
    <n v="216.8"/>
    <n v="88671.944499999998"/>
    <n v="100.445188191"/>
    <n v="2.8475200000000001E-3"/>
    <n v="30472.056741503999"/>
    <n v="88671.944499999998"/>
    <n v="41082.426898894999"/>
    <n v="1.3482000000000001"/>
    <n v="0"/>
    <n v="47589.517599999999"/>
    <n v="0"/>
    <n v="10.017099999999999"/>
    <n v="0"/>
    <n v="95612.296600000001"/>
    <n v="2.8475200000000001E-3"/>
    <s v="United Kingdom"/>
    <s v="Communication Services"/>
  </r>
  <r>
    <x v="2"/>
    <s v="HLMA LN EQUITY"/>
    <x v="160"/>
    <s v="GB0004052071"/>
    <s v="GBP"/>
    <s v="Stock"/>
    <n v="3340"/>
    <s v="HLMA"/>
    <s v="LONG"/>
    <n v="139745.59998517"/>
    <n v="4184"/>
    <n v="188405.01790000001"/>
    <n v="3538.2499975979999"/>
    <n v="6.0502500000000001E-3"/>
    <n v="118177.549919773"/>
    <n v="188405.01790000001"/>
    <n v="159326.97280183801"/>
    <n v="1.3482000000000001"/>
    <n v="0"/>
    <n v="29078.045099999999"/>
    <n v="0"/>
    <n v="0"/>
    <n v="0"/>
    <n v="0"/>
    <n v="6.0502500000000001E-3"/>
    <s v="United Kingdom"/>
    <s v="Information Technology"/>
  </r>
  <r>
    <x v="2"/>
    <s v="HLN LN EQUITY"/>
    <x v="161"/>
    <s v="GB00BMX86B70"/>
    <s v="GBP"/>
    <s v="Stock"/>
    <n v="-17404"/>
    <s v="HLN"/>
    <s v="SHORT"/>
    <n v="-70608.027963209999"/>
    <n v="405.7"/>
    <n v="-95193.743300000002"/>
    <n v="368.55590984000003"/>
    <n v="-3.0569600000000001E-3"/>
    <n v="-64143.470548554003"/>
    <n v="-95193.743300000002"/>
    <n v="-86478.226993560005"/>
    <n v="1.3482000000000001"/>
    <n v="0"/>
    <n v="-8715.5164000000004"/>
    <n v="0"/>
    <n v="0"/>
    <n v="0"/>
    <n v="0"/>
    <n v="-3.0569600000000001E-3"/>
    <s v="United States"/>
    <s v="Health Care"/>
  </r>
  <r>
    <x v="2"/>
    <s v="HLN LN EQUITY"/>
    <x v="161"/>
    <s v="GB00BMX86B70"/>
    <s v="GBP"/>
    <s v="Stock"/>
    <n v="17404"/>
    <s v="HLN"/>
    <s v="LONG"/>
    <n v="70608.027963209999"/>
    <n v="405.7"/>
    <n v="95193.743300000002"/>
    <n v="401.12459078400002"/>
    <n v="3.0569600000000001E-3"/>
    <n v="69811.723780047003"/>
    <n v="95193.743300000002"/>
    <n v="94120.166000259997"/>
    <n v="1.3482000000000001"/>
    <n v="0"/>
    <n v="1073.5772999999999"/>
    <n v="0"/>
    <n v="0"/>
    <n v="0"/>
    <n v="-7147.8212000000003"/>
    <n v="3.0569600000000001E-3"/>
    <s v="United States"/>
    <s v="Health Care"/>
  </r>
  <r>
    <x v="2"/>
    <s v="III LN EQUITY"/>
    <x v="162"/>
    <s v="GB00B1YW4409"/>
    <s v="GBP"/>
    <s v="Stock"/>
    <n v="1527"/>
    <s v="III"/>
    <s v="LONG"/>
    <n v="50726.939994070002"/>
    <n v="3322"/>
    <n v="68390.060500000007"/>
    <n v="3354.6653099370001"/>
    <n v="2.1962100000000001E-3"/>
    <n v="51225.739282738003"/>
    <n v="68390.060500000007"/>
    <n v="69062.541700987"/>
    <n v="1.3482000000000001"/>
    <n v="0"/>
    <n v="-672.48119999999994"/>
    <n v="0"/>
    <n v="0"/>
    <n v="0"/>
    <n v="-2656.8955999999998"/>
    <n v="2.1962100000000001E-3"/>
    <s v="United Kingdom"/>
    <s v="Financials"/>
  </r>
  <r>
    <x v="2"/>
    <s v="III LN EQUITY"/>
    <x v="162"/>
    <s v="GB00B1YW4409"/>
    <s v="GBP"/>
    <s v="Stock"/>
    <n v="2557"/>
    <s v="III"/>
    <s v="LONG"/>
    <n v="84943.539979230001"/>
    <n v="3322"/>
    <n v="114520.8806"/>
    <n v="37.670073375000001"/>
    <n v="3.67761E-3"/>
    <n v="963.22377619899999"/>
    <n v="114520.8806"/>
    <n v="1298.6182950709999"/>
    <n v="1.3482000000000001"/>
    <n v="0"/>
    <n v="113222.2623"/>
    <n v="0"/>
    <n v="0"/>
    <n v="0"/>
    <n v="70234.322100000005"/>
    <n v="3.67761E-3"/>
    <s v="United Kingdom"/>
    <s v="Financials"/>
  </r>
  <r>
    <x v="2"/>
    <s v="INF LN EQUITY"/>
    <x v="163"/>
    <s v="GB00BMJ6DW54"/>
    <s v="GBP"/>
    <s v="Stock"/>
    <n v="20353"/>
    <s v="INF LN EQUITY"/>
    <s v="LONG"/>
    <n v="170598.84601691001"/>
    <n v="838.2"/>
    <n v="230001.36420000001"/>
    <n v="645.04041498200002"/>
    <n v="7.38604E-3"/>
    <n v="131285.07566128601"/>
    <n v="230001.36420000001"/>
    <n v="176998.53900654599"/>
    <n v="1.3482000000000001"/>
    <n v="0"/>
    <n v="53002.825199999999"/>
    <n v="0"/>
    <n v="-2031.7374"/>
    <n v="0"/>
    <n v="127493.0578"/>
    <n v="7.38604E-3"/>
    <s v="United Kingdom"/>
    <s v="Communication Services"/>
  </r>
  <r>
    <x v="2"/>
    <s v="INF LN EQUITY"/>
    <x v="163"/>
    <s v="GB00BMJ6DW54"/>
    <s v="GBP"/>
    <s v="Stock"/>
    <n v="-7058"/>
    <s v="INF LN EQUITY"/>
    <s v="SHORT"/>
    <n v="-59160.15598576"/>
    <n v="838.2"/>
    <n v="-79759.722299999994"/>
    <n v="642.70668232699995"/>
    <n v="-2.5613300000000001E-3"/>
    <n v="-45362.237638639999"/>
    <n v="-79759.722299999994"/>
    <n v="-61157.368784414"/>
    <n v="1.3482000000000001"/>
    <n v="0"/>
    <n v="-18602.353500000001"/>
    <n v="0"/>
    <n v="4627.0223999999998"/>
    <n v="0"/>
    <n v="0"/>
    <n v="-2.5613300000000001E-3"/>
    <s v="United Kingdom"/>
    <s v="Communication Services"/>
  </r>
  <r>
    <x v="2"/>
    <s v="MNDI LN EQUITY"/>
    <x v="164"/>
    <s v="GB00BMWC6P49"/>
    <s v="GBP"/>
    <s v="Stock"/>
    <n v="4701"/>
    <s v="MNDI"/>
    <s v="LONG"/>
    <n v="41707.27199229"/>
    <n v="887.2"/>
    <n v="56229.744100000004"/>
    <n v="1114.6991316250001"/>
    <n v="1.8057100000000001E-3"/>
    <n v="52402.006177691001"/>
    <n v="56229.744100000004"/>
    <n v="70648.384728763005"/>
    <n v="1.3482000000000001"/>
    <n v="0"/>
    <n v="-14418.640600000001"/>
    <n v="0"/>
    <n v="1280.2102"/>
    <n v="0"/>
    <n v="-203.34960000000001"/>
    <n v="1.8057100000000001E-3"/>
    <s v="Austria"/>
    <s v="Materials"/>
  </r>
  <r>
    <x v="2"/>
    <s v="MNDI LN EQUITY"/>
    <x v="164"/>
    <s v="GB00BMWC6P49"/>
    <s v="GBP"/>
    <s v="Stock"/>
    <n v="-4701"/>
    <s v="MNDI"/>
    <s v="SHORT"/>
    <n v="-41707.27199229"/>
    <n v="887.2"/>
    <n v="-56229.744100000004"/>
    <n v="906.19006981999996"/>
    <n v="-1.8057100000000001E-3"/>
    <n v="-42599.995182238003"/>
    <n v="-56229.744100000004"/>
    <n v="-57433.313504694001"/>
    <n v="1.3482000000000001"/>
    <n v="0"/>
    <n v="1203.5694000000001"/>
    <n v="0"/>
    <n v="0"/>
    <n v="0"/>
    <n v="0"/>
    <n v="-1.8057100000000001E-3"/>
    <s v="Austria"/>
    <s v="Materials"/>
  </r>
  <r>
    <x v="2"/>
    <s v="VOD LN EQUITY"/>
    <x v="165"/>
    <s v="GB00BH4HKS39"/>
    <s v="GBP"/>
    <s v="Stock"/>
    <n v="-71449"/>
    <s v="VOD"/>
    <s v="SHORT"/>
    <n v="-81809.105028930004"/>
    <n v="114.5"/>
    <n v="-110295.03539999999"/>
    <n v="96.317350203999993"/>
    <n v="-3.5419100000000001E-3"/>
    <n v="-68817.783547255996"/>
    <n v="-110295.03539999999"/>
    <n v="-92780.135778409996"/>
    <n v="1.3482000000000001"/>
    <n v="0"/>
    <n v="-17514.899600000001"/>
    <n v="0"/>
    <n v="0"/>
    <n v="0"/>
    <n v="0"/>
    <n v="-3.5419100000000001E-3"/>
    <s v="United Kingdom"/>
    <s v="Communication Services"/>
  </r>
  <r>
    <x v="2"/>
    <s v="VOD LN EQUITY"/>
    <x v="165"/>
    <s v="GB00BH4HKS39"/>
    <s v="GBP"/>
    <s v="Stock"/>
    <n v="71449"/>
    <s v="VOD"/>
    <s v="LONG"/>
    <n v="81809.105028930004"/>
    <n v="114.5"/>
    <n v="110295.03539999999"/>
    <n v="0.70410195099999995"/>
    <n v="3.5419100000000001E-3"/>
    <n v="503.07380296999997"/>
    <n v="110295.03539999999"/>
    <n v="678.24410116399997"/>
    <n v="1.3482000000000001"/>
    <n v="0"/>
    <n v="109616.7913"/>
    <n v="0"/>
    <n v="-6203.6210000000001"/>
    <n v="0"/>
    <n v="246102.24179999999"/>
    <n v="3.5419100000000001E-3"/>
    <s v="United Kingdom"/>
    <s v="Communication Services"/>
  </r>
  <r>
    <x v="2"/>
    <s v="1044 HK EQUITY"/>
    <x v="166"/>
    <s v="KYG4402L1510"/>
    <s v="HKD"/>
    <s v="Stock"/>
    <n v="59500"/>
    <n v="1044"/>
    <s v="LONG"/>
    <n v="1736210"/>
    <n v="29.18"/>
    <n v="221922.3622"/>
    <n v="22.6"/>
    <n v="7.1266000000000003E-3"/>
    <n v="1344700"/>
    <n v="221922.3622"/>
    <n v="171879.554"/>
    <n v="0.12781999999999999"/>
    <n v="0"/>
    <n v="50042.808199999999"/>
    <n v="0"/>
    <n v="5819.3671999999997"/>
    <n v="0"/>
    <n v="0"/>
    <n v="7.1266000000000003E-3"/>
    <s v="China"/>
    <s v="Consumer Staples"/>
  </r>
  <r>
    <x v="2"/>
    <s v="1044 HK EQUITY"/>
    <x v="166"/>
    <s v="KYG4402L1510"/>
    <s v="HKD"/>
    <s v="Stock"/>
    <n v="-15000"/>
    <n v="1044"/>
    <s v="SHORT"/>
    <n v="-437700"/>
    <n v="29.18"/>
    <n v="-55946.813999999998"/>
    <n v="27.432416003"/>
    <n v="-1.7966200000000001E-3"/>
    <n v="-411486.24004499998"/>
    <n v="-55946.813999999998"/>
    <n v="-52596.171202552003"/>
    <n v="0.12781999999999999"/>
    <n v="0"/>
    <n v="-3350.6428000000001"/>
    <n v="0"/>
    <n v="0"/>
    <n v="0"/>
    <n v="0"/>
    <n v="-1.7966200000000001E-3"/>
    <s v="China"/>
    <s v="Consumer Staples"/>
  </r>
  <r>
    <x v="2"/>
    <s v="1810 HK EQUITY"/>
    <x v="18"/>
    <s v="KYG9830T1067"/>
    <s v="HKD"/>
    <s v="Stock"/>
    <n v="36000"/>
    <n v="1810"/>
    <s v="LONG"/>
    <n v="1256400"/>
    <n v="34.9"/>
    <n v="160593.04800000001"/>
    <n v="35.375109999999999"/>
    <n v="5.1571300000000002E-3"/>
    <n v="1273503.96"/>
    <n v="160593.04800000001"/>
    <n v="162779.27616720001"/>
    <n v="0.12781999999999999"/>
    <n v="0"/>
    <n v="-2186.2282"/>
    <n v="0"/>
    <n v="0"/>
    <n v="0"/>
    <n v="0"/>
    <n v="5.1571300000000002E-3"/>
    <s v="China"/>
    <s v="Information Technology"/>
  </r>
  <r>
    <x v="2"/>
    <s v="1882 HK EQUITY"/>
    <x v="167"/>
    <s v="KYG4232C1087"/>
    <s v="HKD"/>
    <s v="Stock"/>
    <n v="57000"/>
    <n v="1882"/>
    <s v="LONG"/>
    <n v="1443240"/>
    <n v="25.32"/>
    <n v="184474.9368"/>
    <n v="22.434190876999999"/>
    <n v="5.9240500000000001E-3"/>
    <n v="1278748.879989"/>
    <n v="184474.9368"/>
    <n v="163449.68184019401"/>
    <n v="0.12781999999999999"/>
    <n v="0"/>
    <n v="21025.255000000001"/>
    <n v="0"/>
    <n v="0"/>
    <n v="0"/>
    <n v="0"/>
    <n v="5.9240500000000001E-3"/>
    <s v="China"/>
    <s v="Industrials"/>
  </r>
  <r>
    <x v="2"/>
    <s v="1997 HK EQUITY"/>
    <x v="168"/>
    <s v="KYG9593A1040"/>
    <s v="HKD"/>
    <s v="Stock"/>
    <n v="-27000"/>
    <n v="1997"/>
    <s v="SHORT"/>
    <n v="-780300"/>
    <n v="28.9"/>
    <n v="-99737.945999999996"/>
    <n v="28.202998823000001"/>
    <n v="-3.2028899999999999E-3"/>
    <n v="-761480.96822100005"/>
    <n v="-99737.945999999996"/>
    <n v="-97332.497358007997"/>
    <n v="0.12781999999999999"/>
    <n v="0"/>
    <n v="-2405.4486000000002"/>
    <n v="0"/>
    <n v="0"/>
    <n v="0"/>
    <n v="12100.233899999999"/>
    <n v="-3.2028899999999999E-3"/>
    <s v="China"/>
    <s v="Real Estate"/>
  </r>
  <r>
    <x v="2"/>
    <s v="1997 HK EQUITY"/>
    <x v="168"/>
    <s v="KYG9593A1040"/>
    <s v="HKD"/>
    <s v="Stock"/>
    <n v="27000"/>
    <n v="1997"/>
    <s v="LONG"/>
    <n v="780300"/>
    <n v="28.9"/>
    <n v="99737.945999999996"/>
    <n v="17.449096438000002"/>
    <n v="3.2028899999999999E-3"/>
    <n v="471125.60382600001"/>
    <n v="99737.945999999996"/>
    <n v="60219.274681039002"/>
    <n v="0.12781999999999999"/>
    <n v="0"/>
    <n v="39518.671300000002"/>
    <n v="0"/>
    <n v="6158.3675999999996"/>
    <n v="0"/>
    <n v="27820.3737"/>
    <n v="3.2028899999999999E-3"/>
    <s v="China"/>
    <s v="Real Estate"/>
  </r>
  <r>
    <x v="2"/>
    <s v="2333 HK EQUITY"/>
    <x v="22"/>
    <s v="CNE100000338"/>
    <s v="HKD"/>
    <s v="Stock"/>
    <n v="-30000"/>
    <n v="2333"/>
    <s v="SHORT"/>
    <n v="-385800"/>
    <n v="12.86"/>
    <n v="-49312.955999999998"/>
    <n v="11.088246667"/>
    <n v="-1.58359E-3"/>
    <n v="-332647.40000999998"/>
    <n v="-49312.955999999998"/>
    <n v="-42518.990669277999"/>
    <n v="0.12781999999999999"/>
    <n v="0"/>
    <n v="-6793.9652999999998"/>
    <n v="0"/>
    <n v="-1887.5664999999999"/>
    <n v="0"/>
    <n v="0"/>
    <n v="-1.58359E-3"/>
    <s v="China"/>
    <s v="Consumer Discretionary"/>
  </r>
  <r>
    <x v="2"/>
    <s v="2333 HK EQUITY"/>
    <x v="22"/>
    <s v="CNE100000338"/>
    <s v="HKD"/>
    <s v="Stock"/>
    <n v="78500"/>
    <n v="2333"/>
    <s v="LONG"/>
    <n v="1009510"/>
    <n v="12.86"/>
    <n v="129035.56819999999"/>
    <n v="14.569363983000001"/>
    <n v="4.14372E-3"/>
    <n v="1143695.0726655"/>
    <n v="129035.56819999999"/>
    <n v="146187.10418810399"/>
    <n v="0.12781999999999999"/>
    <n v="0"/>
    <n v="-17151.536"/>
    <n v="0"/>
    <n v="4939.1310000000003"/>
    <n v="0"/>
    <n v="-16483.175999999999"/>
    <n v="4.14372E-3"/>
    <s v="China"/>
    <s v="Consumer Discretionary"/>
  </r>
  <r>
    <x v="2"/>
    <s v="2333 HK EQUITY"/>
    <x v="22"/>
    <s v="CNE100000338"/>
    <s v="HKD"/>
    <s v="Stock"/>
    <n v="-48500"/>
    <n v="2333"/>
    <s v="SHORT"/>
    <n v="-623710"/>
    <n v="12.86"/>
    <n v="-79722.612200000003"/>
    <n v="14.22322969"/>
    <n v="-2.5601299999999999E-3"/>
    <n v="-689826.63996499998"/>
    <n v="-79722.612200000003"/>
    <n v="-88173.641120326007"/>
    <n v="0.12781999999999999"/>
    <n v="0"/>
    <n v="8451.0288999999993"/>
    <n v="0"/>
    <n v="0"/>
    <n v="0"/>
    <n v="0"/>
    <n v="-2.5601299999999999E-3"/>
    <s v="China"/>
    <s v="Consumer Discretionary"/>
  </r>
  <r>
    <x v="2"/>
    <s v="268 HK EQUITY"/>
    <x v="169"/>
    <s v="KYG525681477"/>
    <s v="HKD"/>
    <s v="Stock"/>
    <n v="-54000"/>
    <n v="268"/>
    <s v="SHORT"/>
    <n v="-543780"/>
    <n v="10.07"/>
    <n v="-69505.959600000002"/>
    <n v="13.571849259"/>
    <n v="-2.2320500000000002E-3"/>
    <n v="-732879.859986"/>
    <n v="-69505.959600000002"/>
    <n v="-93676.703703410996"/>
    <n v="0.12781999999999999"/>
    <n v="0"/>
    <n v="24170.7441"/>
    <n v="0"/>
    <n v="0"/>
    <n v="0"/>
    <n v="0"/>
    <n v="-2.2320500000000002E-3"/>
    <s v="China"/>
    <s v="Information Technology"/>
  </r>
  <r>
    <x v="2"/>
    <s v="268 HK EQUITY"/>
    <x v="169"/>
    <s v="KYG525681477"/>
    <s v="HKD"/>
    <s v="Stock"/>
    <n v="68000"/>
    <n v="268"/>
    <s v="LONG"/>
    <n v="684760"/>
    <n v="10.07"/>
    <n v="87526.023199999996"/>
    <n v="15.6"/>
    <n v="2.8107200000000001E-3"/>
    <n v="1060800"/>
    <n v="87526.023199999996"/>
    <n v="135591.45600000001"/>
    <n v="0.12781999999999999"/>
    <n v="0"/>
    <n v="-48065.432800000002"/>
    <n v="0"/>
    <n v="0"/>
    <n v="0"/>
    <n v="0"/>
    <n v="2.8107200000000001E-3"/>
    <s v="China"/>
    <s v="Information Technology"/>
  </r>
  <r>
    <x v="2"/>
    <s v="268 HK EQUITY"/>
    <x v="169"/>
    <s v="KYG525681477"/>
    <s v="HKD"/>
    <s v="Stock"/>
    <n v="-14000"/>
    <n v="268"/>
    <s v="SHORT"/>
    <n v="-140980"/>
    <n v="10.07"/>
    <n v="-18020.063600000001"/>
    <n v="10.760642857000001"/>
    <n v="-5.7868000000000004E-4"/>
    <n v="-150648.99999800001"/>
    <n v="-18020.063600000001"/>
    <n v="-19255.955179744"/>
    <n v="0.12781999999999999"/>
    <n v="0"/>
    <n v="1235.8915999999999"/>
    <n v="0"/>
    <n v="0"/>
    <n v="0"/>
    <n v="0"/>
    <n v="-5.7868000000000004E-4"/>
    <s v="China"/>
    <s v="Information Technology"/>
  </r>
  <r>
    <x v="2"/>
    <s v="3690 HK EQUITY"/>
    <x v="25"/>
    <s v="KYG596691041"/>
    <s v="HKD"/>
    <s v="Stock"/>
    <n v="80"/>
    <n v="3690"/>
    <s v="LONG"/>
    <n v="6491.9996870599998"/>
    <n v="81.150000000000006"/>
    <n v="829.80740000000003"/>
    <n v="168.3"/>
    <n v="2.6650000000000001E-5"/>
    <n v="13464"/>
    <n v="829.80740000000003"/>
    <n v="1720.96848"/>
    <n v="0.12781999999999999"/>
    <n v="0"/>
    <n v="-891.16099999999994"/>
    <n v="0"/>
    <n v="0"/>
    <n v="0"/>
    <n v="0"/>
    <n v="2.6650000000000001E-5"/>
    <s v="China"/>
    <s v="Consumer Discretionary"/>
  </r>
  <r>
    <x v="2"/>
    <s v="3690 HK EQUITY"/>
    <x v="25"/>
    <s v="KYG596691041"/>
    <s v="HKD"/>
    <s v="Stock"/>
    <n v="-80"/>
    <n v="3690"/>
    <s v="SHORT"/>
    <n v="-6491.9996870599998"/>
    <n v="81.150000000000006"/>
    <n v="-829.80740000000003"/>
    <n v="104.117625"/>
    <n v="-2.6650000000000001E-5"/>
    <n v="-8329.41"/>
    <n v="-829.80740000000003"/>
    <n v="-1064.6651862000001"/>
    <n v="0.12781999999999999"/>
    <n v="0"/>
    <n v="234.85769999999999"/>
    <n v="0"/>
    <n v="0"/>
    <n v="0"/>
    <n v="0"/>
    <n v="-2.6650000000000001E-5"/>
    <s v="China"/>
    <s v="Consumer Discretionary"/>
  </r>
  <r>
    <x v="2"/>
    <s v="700 HK EQUITY"/>
    <x v="27"/>
    <s v="KYG875721634"/>
    <s v="HKD"/>
    <s v="Stock"/>
    <n v="-1100"/>
    <n v="700"/>
    <s v="SHORT"/>
    <n v="-569800"/>
    <n v="518"/>
    <n v="-72831.835999999996"/>
    <n v="600.91700000000003"/>
    <n v="-2.33885E-3"/>
    <n v="-661008.69999999995"/>
    <n v="-72831.835999999996"/>
    <n v="-84490.132033999995"/>
    <n v="0.12781999999999999"/>
    <n v="0"/>
    <n v="11658.296"/>
    <n v="0"/>
    <n v="0"/>
    <n v="0"/>
    <n v="0"/>
    <n v="-2.33885E-3"/>
    <s v="China"/>
    <s v="Communication Services"/>
  </r>
  <r>
    <x v="2"/>
    <s v="700 HK EQUITY"/>
    <x v="27"/>
    <s v="KYG875721634"/>
    <s v="HKD"/>
    <s v="Stock"/>
    <n v="3967"/>
    <n v="700"/>
    <s v="LONG"/>
    <n v="2054905.9998435299"/>
    <n v="518"/>
    <n v="262658.08490000002"/>
    <n v="512"/>
    <n v="8.4347399999999996E-3"/>
    <n v="2031104"/>
    <n v="262658.08490000002"/>
    <n v="259615.71328"/>
    <n v="0.12781999999999999"/>
    <n v="0"/>
    <n v="3042.3715999999999"/>
    <n v="0"/>
    <n v="0"/>
    <n v="0"/>
    <n v="9289.8629999999994"/>
    <n v="8.4347399999999996E-3"/>
    <s v="China"/>
    <s v="Communication Services"/>
  </r>
  <r>
    <x v="2"/>
    <s v="968 HK EQUITY"/>
    <x v="170"/>
    <s v="KYG9829N1025"/>
    <s v="HKD"/>
    <s v="Stock"/>
    <n v="-1837"/>
    <n v="968"/>
    <s v="SHORT"/>
    <n v="-6356.0201846299997"/>
    <n v="3.46"/>
    <n v="-812.42650000000003"/>
    <n v="3.2214752500000001"/>
    <n v="-2.6089999999999999E-5"/>
    <n v="-5917.8500342500001"/>
    <n v="-812.42650000000003"/>
    <n v="-756.41959137799995"/>
    <n v="0.12781999999999999"/>
    <n v="0"/>
    <n v="-56.006900000000002"/>
    <n v="0"/>
    <n v="0"/>
    <n v="0"/>
    <n v="0"/>
    <n v="-2.6089999999999999E-5"/>
    <s v="China"/>
    <s v="Information Technology"/>
  </r>
  <r>
    <x v="2"/>
    <s v="968 HK EQUITY"/>
    <x v="170"/>
    <s v="KYG9829N1025"/>
    <s v="HKD"/>
    <s v="Stock"/>
    <n v="1837"/>
    <n v="968"/>
    <s v="LONG"/>
    <n v="6356.0201846299997"/>
    <n v="3.46"/>
    <n v="812.42650000000003"/>
    <n v="3.35"/>
    <n v="2.6089999999999999E-5"/>
    <n v="6153.95"/>
    <n v="812.42650000000003"/>
    <n v="786.59788900000001"/>
    <n v="0.12781999999999999"/>
    <n v="0"/>
    <n v="25.828600000000002"/>
    <n v="0"/>
    <n v="9.8613"/>
    <n v="0"/>
    <n v="0"/>
    <n v="2.6089999999999999E-5"/>
    <s v="China"/>
    <s v="Information Technology"/>
  </r>
  <r>
    <x v="2"/>
    <s v="9888 HK EQUITY"/>
    <x v="29"/>
    <s v="KYG070341048"/>
    <s v="HKD"/>
    <s v="Stock"/>
    <n v="-4200"/>
    <n v="9888"/>
    <s v="SHORT"/>
    <n v="-519540"/>
    <n v="123.7"/>
    <n v="-66407.602799999993"/>
    <n v="117.562726195"/>
    <n v="-2.13255E-3"/>
    <n v="-493763.45001899998"/>
    <n v="-66407.602799999993"/>
    <n v="-63112.844181428998"/>
    <n v="0.12781999999999999"/>
    <n v="0"/>
    <n v="-3294.7586000000001"/>
    <n v="0"/>
    <n v="0"/>
    <n v="0"/>
    <n v="0"/>
    <n v="-2.13255E-3"/>
    <s v="China"/>
    <s v="Communication Services"/>
  </r>
  <r>
    <x v="2"/>
    <s v="9888 HK EQUITY"/>
    <x v="29"/>
    <s v="KYG070341048"/>
    <s v="HKD"/>
    <s v="Stock"/>
    <n v="18350"/>
    <n v="9888"/>
    <s v="LONG"/>
    <n v="2269895"/>
    <n v="123.7"/>
    <n v="290137.97889999999"/>
    <n v="88.205837154999998"/>
    <n v="9.3171999999999994E-3"/>
    <n v="1618577.1117942501"/>
    <n v="290137.97889999999"/>
    <n v="206886.526429541"/>
    <n v="0.12781999999999999"/>
    <n v="0"/>
    <n v="83251.452499999999"/>
    <n v="0"/>
    <n v="0"/>
    <n v="0"/>
    <n v="-2159.047"/>
    <n v="9.3171999999999994E-3"/>
    <s v="China"/>
    <s v="Communication Services"/>
  </r>
  <r>
    <x v="2"/>
    <s v="9888 HK EQUITY"/>
    <x v="29"/>
    <s v="KYG070341048"/>
    <s v="HKD"/>
    <s v="Stock"/>
    <n v="-3800"/>
    <n v="9888"/>
    <s v="SHORT"/>
    <n v="-470060"/>
    <n v="123.7"/>
    <n v="-60083.069199999998"/>
    <n v="76.181957889000003"/>
    <n v="-1.9294500000000001E-3"/>
    <n v="-289491.43997820001"/>
    <n v="-60083.069199999998"/>
    <n v="-37002.795858013997"/>
    <n v="0.12781999999999999"/>
    <n v="0"/>
    <n v="-23080.273300000001"/>
    <n v="0"/>
    <n v="0"/>
    <n v="0"/>
    <n v="0"/>
    <n v="-1.9294500000000001E-3"/>
    <s v="China"/>
    <s v="Communication Services"/>
  </r>
  <r>
    <x v="2"/>
    <s v="NICE IT EQUITY"/>
    <x v="171"/>
    <s v="IL0002730112"/>
    <s v="ILS"/>
    <s v="Stock"/>
    <n v="582"/>
    <s v="NICE"/>
    <s v="LONG"/>
    <n v="206609.99985595001"/>
    <n v="35500"/>
    <n v="65933.7503"/>
    <n v="525.79981801600002"/>
    <n v="2.1173300000000002E-3"/>
    <n v="3060.154940853"/>
    <n v="65933.7503"/>
    <n v="976.56208261999996"/>
    <n v="0.319121777"/>
    <n v="0"/>
    <n v="64957.188300000002"/>
    <n v="0"/>
    <n v="0"/>
    <n v="0"/>
    <n v="92806.977700000003"/>
    <n v="2.1173300000000002E-3"/>
    <s v="Israel"/>
    <s v="Information Technology"/>
  </r>
  <r>
    <x v="2"/>
    <s v="NICE IT EQUITY"/>
    <x v="171"/>
    <s v="IL0002730112"/>
    <s v="ILS"/>
    <s v="Stock"/>
    <n v="-582"/>
    <s v="NICE"/>
    <s v="SHORT"/>
    <n v="-206609.99985595001"/>
    <n v="35500"/>
    <n v="-65933.7503"/>
    <n v="36489.335028191999"/>
    <n v="-2.1173300000000002E-3"/>
    <n v="-212367.92986407701"/>
    <n v="-65933.7503"/>
    <n v="-67771.231156035996"/>
    <n v="0.319121777"/>
    <n v="0"/>
    <n v="1837.4808"/>
    <n v="0"/>
    <n v="0"/>
    <n v="0"/>
    <n v="0"/>
    <n v="-2.1173300000000002E-3"/>
    <s v="Israel"/>
    <s v="Information Technology"/>
  </r>
  <r>
    <x v="2"/>
    <s v="TMCV IN EQUITY"/>
    <x v="172"/>
    <s v="INE1TAE01010"/>
    <s v="INR"/>
    <s v="Stock"/>
    <n v="-4185"/>
    <s v="TMCV"/>
    <s v="SHORT"/>
    <n v="-2114680.5040029101"/>
    <n v="505.3"/>
    <n v="-23244.5681"/>
    <n v="0"/>
    <n v="-7.4644999999999996E-4"/>
    <n v="0"/>
    <n v="-23244.5681"/>
    <n v="0"/>
    <n v="1.0992E-2"/>
    <n v="0"/>
    <n v="-23244.5681"/>
    <n v="0"/>
    <n v="0"/>
    <n v="0"/>
    <n v="0"/>
    <n v="-7.4644999999999996E-4"/>
    <s v="India"/>
    <s v="Industrials"/>
  </r>
  <r>
    <x v="2"/>
    <s v="TMCV IN EQUITY"/>
    <x v="172"/>
    <s v="INE1TAE01010"/>
    <s v="INR"/>
    <s v="Stock"/>
    <n v="25767"/>
    <s v="TMCV"/>
    <s v="LONG"/>
    <n v="13020065.101892199"/>
    <n v="505.3"/>
    <n v="143116.55559999999"/>
    <n v="0"/>
    <n v="4.5959E-3"/>
    <n v="0"/>
    <n v="143116.55559999999"/>
    <n v="0"/>
    <n v="1.0992E-2"/>
    <n v="0"/>
    <n v="143116.55559999999"/>
    <n v="0"/>
    <n v="0"/>
    <n v="0"/>
    <n v="0"/>
    <n v="4.5959E-3"/>
    <s v="India"/>
    <s v="Industrials"/>
  </r>
  <r>
    <x v="2"/>
    <s v="TMCV IN EQUITY"/>
    <x v="172"/>
    <s v="INE1TAE01010"/>
    <s v="INR"/>
    <s v="Stock"/>
    <n v="-21582"/>
    <s v="TMCV"/>
    <s v="SHORT"/>
    <n v="-10905384.5978893"/>
    <n v="505.3"/>
    <n v="-119871.9875"/>
    <n v="316.59484200000003"/>
    <n v="-3.8494499999999999E-3"/>
    <n v="-6832749.8800440002"/>
    <n v="-119871.9875"/>
    <n v="-75105.586681443994"/>
    <n v="1.0992E-2"/>
    <n v="0"/>
    <n v="-44766.400800000003"/>
    <n v="0"/>
    <n v="0"/>
    <n v="0"/>
    <n v="0"/>
    <n v="-3.8494499999999999E-3"/>
    <s v="India"/>
    <s v="Industrials"/>
  </r>
  <r>
    <x v="2"/>
    <s v="AXSB IN EQUITY"/>
    <x v="173"/>
    <s v="INE238A01034"/>
    <s v="INR"/>
    <s v="Stock"/>
    <n v="4011"/>
    <s v="AXSB"/>
    <s v="LONG"/>
    <n v="5550822.8984716199"/>
    <n v="1383.9"/>
    <n v="61014.645299999996"/>
    <n v="1344.7855899010001"/>
    <n v="1.9593599999999998E-3"/>
    <n v="5393935.0010929098"/>
    <n v="61014.645299999996"/>
    <n v="59290.133532013002"/>
    <n v="1.0992E-2"/>
    <n v="0"/>
    <n v="1724.5118"/>
    <n v="0"/>
    <n v="0"/>
    <n v="0"/>
    <n v="-8210.9544999999998"/>
    <n v="1.9593599999999998E-3"/>
    <s v="India"/>
    <s v="Financials"/>
  </r>
  <r>
    <x v="2"/>
    <s v="AXSB IN EQUITY"/>
    <x v="173"/>
    <s v="INE238A01034"/>
    <s v="INR"/>
    <s v="Stock"/>
    <n v="6406"/>
    <s v="AXSB"/>
    <s v="LONG"/>
    <n v="8865263.40065502"/>
    <n v="1383.9"/>
    <n v="97446.975300000006"/>
    <n v="1108.959568685"/>
    <n v="3.1293200000000001E-3"/>
    <n v="7103994.9969961103"/>
    <n v="97446.975300000006"/>
    <n v="78087.113006981002"/>
    <n v="1.0992E-2"/>
    <n v="0"/>
    <n v="19359.862300000001"/>
    <n v="0"/>
    <n v="126.66079999999999"/>
    <n v="0"/>
    <n v="4362.7019"/>
    <n v="3.1293200000000001E-3"/>
    <s v="India"/>
    <s v="Financials"/>
  </r>
  <r>
    <x v="2"/>
    <s v="BHARTI IN EQUITY"/>
    <x v="36"/>
    <s v="INE397D01024"/>
    <s v="INR"/>
    <s v="Stock"/>
    <n v="7036"/>
    <s v="BHARTI"/>
    <s v="LONG"/>
    <n v="13222754.803493399"/>
    <n v="1879.3"/>
    <n v="145344.5208"/>
    <n v="2110.8246560560001"/>
    <n v="4.6674500000000001E-3"/>
    <n v="14851762.28001"/>
    <n v="145344.5208"/>
    <n v="163250.57098187"/>
    <n v="1.0992E-2"/>
    <n v="0"/>
    <n v="-17906.050200000001"/>
    <n v="0"/>
    <n v="0"/>
    <n v="0"/>
    <n v="0"/>
    <n v="4.6674500000000001E-3"/>
    <s v="India"/>
    <s v="Communication Services"/>
  </r>
  <r>
    <x v="2"/>
    <s v="HAVL IN EQUITY"/>
    <x v="174"/>
    <s v="INE176B01034"/>
    <s v="INR"/>
    <s v="Stock"/>
    <n v="9182"/>
    <s v="HAVL"/>
    <s v="LONG"/>
    <n v="12828172.1979621"/>
    <n v="1397.1"/>
    <n v="141007.26879999999"/>
    <n v="1538.1360803719999"/>
    <n v="4.5281699999999998E-3"/>
    <n v="14123165.4899757"/>
    <n v="141007.26879999999"/>
    <n v="155241.83506581301"/>
    <n v="1.0992E-2"/>
    <n v="0"/>
    <n v="-14234.566199999999"/>
    <n v="0"/>
    <n v="403.71420000000001"/>
    <n v="0"/>
    <n v="0"/>
    <n v="4.5281699999999998E-3"/>
    <s v="India"/>
    <s v="Industrials"/>
  </r>
  <r>
    <x v="2"/>
    <s v="HAVL IN EQUITY"/>
    <x v="174"/>
    <s v="INE176B01034"/>
    <s v="INR"/>
    <s v="Stock"/>
    <n v="-9182"/>
    <s v="HAVL"/>
    <s v="SHORT"/>
    <n v="-12828172.1979621"/>
    <n v="1397.1"/>
    <n v="-141007.26879999999"/>
    <n v="1397.8261239420001"/>
    <n v="-4.5281699999999998E-3"/>
    <n v="-12834839.4700354"/>
    <n v="-141007.26879999999"/>
    <n v="-141080.55545463"/>
    <n v="1.0992E-2"/>
    <n v="0"/>
    <n v="73.286600000000007"/>
    <n v="0"/>
    <n v="-403.71420000000001"/>
    <n v="0"/>
    <n v="0"/>
    <n v="-4.5281699999999998E-3"/>
    <s v="India"/>
    <s v="Industrials"/>
  </r>
  <r>
    <x v="2"/>
    <s v="IH IN EQUITY"/>
    <x v="175"/>
    <s v="INE053A01029"/>
    <s v="INR"/>
    <s v="Stock"/>
    <n v="26434"/>
    <s v="IH"/>
    <s v="LONG"/>
    <n v="17632799.6997816"/>
    <n v="667.05"/>
    <n v="193819.73430000001"/>
    <n v="774.26175001800004"/>
    <n v="6.2241400000000004E-3"/>
    <n v="20466835.099975798"/>
    <n v="193819.73430000001"/>
    <n v="224971.45141893401"/>
    <n v="1.0992E-2"/>
    <n v="0"/>
    <n v="-31151.717100000002"/>
    <n v="0"/>
    <n v="0"/>
    <n v="0"/>
    <n v="0"/>
    <n v="6.2241400000000004E-3"/>
    <s v="India"/>
    <s v="Consumer Discretionary"/>
  </r>
  <r>
    <x v="2"/>
    <s v="IH IN EQUITY"/>
    <x v="175"/>
    <s v="INE053A01029"/>
    <s v="INR"/>
    <s v="Stock"/>
    <n v="-26434"/>
    <s v="IH"/>
    <s v="SHORT"/>
    <n v="-17632799.6997816"/>
    <n v="667.05"/>
    <n v="-193819.73430000001"/>
    <n v="715.77789740399999"/>
    <n v="-6.2241400000000004E-3"/>
    <n v="-18920872.939977299"/>
    <n v="-193819.73430000001"/>
    <n v="-207978.23535623099"/>
    <n v="1.0992E-2"/>
    <n v="0"/>
    <n v="14158.501099999999"/>
    <n v="0"/>
    <n v="0"/>
    <n v="0"/>
    <n v="0"/>
    <n v="-6.2241400000000004E-3"/>
    <s v="India"/>
    <s v="Consumer Discretionary"/>
  </r>
  <r>
    <x v="2"/>
    <s v="MM IN EQUITY"/>
    <x v="43"/>
    <s v="INE101A01026"/>
    <s v="INR"/>
    <s v="Stock"/>
    <n v="2218"/>
    <s v="MM"/>
    <s v="LONG"/>
    <n v="7535433.1968704499"/>
    <n v="3397.4"/>
    <n v="82829.481700000004"/>
    <n v="2925.3224414679999"/>
    <n v="2.6599000000000002E-3"/>
    <n v="6488365.1751760198"/>
    <n v="82829.481700000004"/>
    <n v="71320.110005534996"/>
    <n v="1.0992E-2"/>
    <n v="0"/>
    <n v="11509.3717"/>
    <n v="0"/>
    <n v="1829.326"/>
    <n v="0"/>
    <n v="9243.6929999999993"/>
    <n v="2.6599000000000002E-3"/>
    <s v="India"/>
    <s v="Consumer Discretionary"/>
  </r>
  <r>
    <x v="2"/>
    <s v="MM IN EQUITY"/>
    <x v="43"/>
    <s v="INE101A01026"/>
    <s v="INR"/>
    <s v="Stock"/>
    <n v="-2218"/>
    <s v="MM"/>
    <s v="SHORT"/>
    <n v="-7535433.1968704499"/>
    <n v="3397.4"/>
    <n v="-82829.481700000004"/>
    <n v="3558.4377006230002"/>
    <n v="-2.6599000000000002E-3"/>
    <n v="-7892614.8199818097"/>
    <n v="-82829.481700000004"/>
    <n v="-86755.622101240006"/>
    <n v="1.0992E-2"/>
    <n v="0"/>
    <n v="3926.1404000000002"/>
    <n v="0"/>
    <n v="0"/>
    <n v="0"/>
    <n v="0"/>
    <n v="-2.6599000000000002E-3"/>
    <s v="India"/>
    <s v="Consumer Discretionary"/>
  </r>
  <r>
    <x v="2"/>
    <s v="MSIL IN EQUITY"/>
    <x v="176"/>
    <s v="INE585B01010"/>
    <s v="INR"/>
    <s v="Stock"/>
    <n v="1202"/>
    <s v="MSIL"/>
    <s v="LONG"/>
    <n v="17858114.0010917"/>
    <n v="14857"/>
    <n v="196296.3891"/>
    <n v="12229.238837502"/>
    <n v="6.3036699999999999E-3"/>
    <n v="14699545.0826774"/>
    <n v="196296.3891"/>
    <n v="161577.39954879001"/>
    <n v="1.0992E-2"/>
    <n v="0"/>
    <n v="34718.989500000003"/>
    <n v="0"/>
    <n v="-188.45779999999999"/>
    <n v="0"/>
    <n v="9687.8878000000004"/>
    <n v="6.3036699999999999E-3"/>
    <s v="India"/>
    <s v="Consumer Discretionary"/>
  </r>
  <r>
    <x v="2"/>
    <s v="OBER IN EQUITY"/>
    <x v="177"/>
    <s v="INE093I01010"/>
    <s v="INR"/>
    <s v="Stock"/>
    <n v="9099"/>
    <s v="OBER"/>
    <s v="LONG"/>
    <n v="13855957.196142601"/>
    <n v="1522.8"/>
    <n v="152304.68150000001"/>
    <n v="1562.1579536229999"/>
    <n v="4.8909599999999998E-3"/>
    <n v="14214075.2200156"/>
    <n v="152304.68150000001"/>
    <n v="156241.114818412"/>
    <n v="1.0992E-2"/>
    <n v="0"/>
    <n v="-3936.4333000000001"/>
    <n v="0"/>
    <n v="0"/>
    <n v="0"/>
    <n v="0"/>
    <n v="4.8909599999999998E-3"/>
    <s v="India"/>
    <s v="Real Estate"/>
  </r>
  <r>
    <x v="2"/>
    <s v="TMPV IN EQUITY"/>
    <x v="178"/>
    <s v="INE155A01022"/>
    <s v="INR"/>
    <s v="Stock"/>
    <n v="-4185"/>
    <s v="TMPV"/>
    <s v="SHORT"/>
    <n v="-1601390.24745269"/>
    <n v="382.65"/>
    <n v="-17602.481599999999"/>
    <n v="585.94049940900004"/>
    <n v="-5.6526999999999999E-4"/>
    <n v="-2452160.9900266598"/>
    <n v="-17602.481599999999"/>
    <n v="-26954.153602373"/>
    <n v="1.0992E-2"/>
    <n v="0"/>
    <n v="9351.6720000000005"/>
    <n v="0"/>
    <n v="0"/>
    <n v="0"/>
    <n v="0"/>
    <n v="-5.6526999999999999E-4"/>
    <s v="India"/>
    <s v="Consumer Discretionary"/>
  </r>
  <r>
    <x v="2"/>
    <s v="TMPV IN EQUITY"/>
    <x v="178"/>
    <s v="INE155A01022"/>
    <s v="INR"/>
    <s v="Stock"/>
    <n v="-21582"/>
    <s v="TMPV"/>
    <s v="SHORT"/>
    <n v="-8258352.3016739404"/>
    <n v="382.65"/>
    <n v="-90775.808499999999"/>
    <n v="375.20984043599998"/>
    <n v="-2.91508E-3"/>
    <n v="-8097778.7762897499"/>
    <n v="-90775.808499999999"/>
    <n v="-89010.784308977003"/>
    <n v="1.0992E-2"/>
    <n v="0"/>
    <n v="-1765.0242000000001"/>
    <n v="0"/>
    <n v="0"/>
    <n v="0"/>
    <n v="10866.428900000001"/>
    <n v="-2.91508E-3"/>
    <s v="India"/>
    <s v="Consumer Discretionary"/>
  </r>
  <r>
    <x v="2"/>
    <s v="TMPV IN EQUITY"/>
    <x v="178"/>
    <s v="INE155A01022"/>
    <s v="INR"/>
    <s v="Stock"/>
    <n v="25767"/>
    <s v="TMPV"/>
    <s v="LONG"/>
    <n v="9859742.54912664"/>
    <n v="382.65"/>
    <n v="108378.2901"/>
    <n v="675.65171265599997"/>
    <n v="3.4803500000000001E-3"/>
    <n v="17409517.6800071"/>
    <n v="108378.2901"/>
    <n v="191365.41833863899"/>
    <n v="1.0992E-2"/>
    <n v="0"/>
    <n v="-82987.128200000006"/>
    <n v="0"/>
    <n v="0"/>
    <n v="0"/>
    <n v="5586.6217999999999"/>
    <n v="3.4803500000000001E-3"/>
    <s v="India"/>
    <s v="Consumer Discretionary"/>
  </r>
  <r>
    <x v="2"/>
    <s v="BPE IM EQUITY"/>
    <x v="179"/>
    <s v="IT0000066123"/>
    <s v="EUR"/>
    <s v="Stock"/>
    <n v="15212"/>
    <s v="BPE"/>
    <s v="LONG"/>
    <n v="182696.11996275"/>
    <n v="12.01"/>
    <n v="215800.6569"/>
    <n v="8.8067617649999992"/>
    <n v="6.9300100000000003E-3"/>
    <n v="133968.45996918"/>
    <n v="215800.6569"/>
    <n v="158243.544915595"/>
    <n v="1.1812"/>
    <n v="0"/>
    <n v="57557.112000000001"/>
    <n v="0"/>
    <n v="0"/>
    <n v="0"/>
    <n v="0"/>
    <n v="6.9300100000000003E-3"/>
    <s v="Italy"/>
    <s v="Financials"/>
  </r>
  <r>
    <x v="2"/>
    <s v="ISP IM EQUITY"/>
    <x v="180"/>
    <s v="IT0000072618"/>
    <s v="EUR"/>
    <s v="Stock"/>
    <n v="32213"/>
    <s v="ISP"/>
    <s v="LONG"/>
    <n v="187962.85497799001"/>
    <n v="5.835"/>
    <n v="222021.7243"/>
    <n v="4.7690000929999998"/>
    <n v="7.1297900000000004E-3"/>
    <n v="153623.79999580901"/>
    <n v="222021.7243"/>
    <n v="181460.43255505001"/>
    <n v="1.1812"/>
    <n v="0"/>
    <n v="40561.291799999999"/>
    <n v="0"/>
    <n v="0"/>
    <n v="0"/>
    <n v="0"/>
    <n v="7.1297900000000004E-3"/>
    <s v="Italy"/>
    <s v="Financials"/>
  </r>
  <r>
    <x v="2"/>
    <s v="ISP IM EQUITY"/>
    <x v="180"/>
    <s v="IT0000072618"/>
    <s v="EUR"/>
    <s v="Stock"/>
    <n v="-6704"/>
    <s v="ISP"/>
    <s v="SHORT"/>
    <n v="-39117.839993230002"/>
    <n v="5.835"/>
    <n v="-46205.992599999998"/>
    <n v="3.8769749400000002"/>
    <n v="-1.4838099999999999E-3"/>
    <n v="-25991.23999776"/>
    <n v="-46205.992599999998"/>
    <n v="-30700.852685353999"/>
    <n v="1.1812"/>
    <n v="0"/>
    <n v="-15505.1399"/>
    <n v="0"/>
    <n v="0"/>
    <n v="0"/>
    <n v="0"/>
    <n v="-1.4838099999999999E-3"/>
    <s v="Italy"/>
    <s v="Financials"/>
  </r>
  <r>
    <x v="2"/>
    <s v="REC IM EQUITY"/>
    <x v="181"/>
    <s v="IT0003828271"/>
    <s v="EUR"/>
    <s v="Stock"/>
    <n v="-2605"/>
    <s v="REC"/>
    <s v="SHORT"/>
    <n v="-126134.09998307"/>
    <n v="48.42"/>
    <n v="-148989.59890000001"/>
    <n v="47.166844525000002"/>
    <n v="-4.7844999999999997E-3"/>
    <n v="-122869.629987625"/>
    <n v="-148989.59890000001"/>
    <n v="-145133.60694138301"/>
    <n v="1.1812"/>
    <n v="0"/>
    <n v="-3855.9920000000002"/>
    <n v="0"/>
    <n v="0"/>
    <n v="0"/>
    <n v="0"/>
    <n v="-4.7844999999999997E-3"/>
    <s v="Italy"/>
    <s v="Health Care"/>
  </r>
  <r>
    <x v="2"/>
    <s v="REC IM EQUITY"/>
    <x v="181"/>
    <s v="IT0003828271"/>
    <s v="EUR"/>
    <s v="Stock"/>
    <n v="2605"/>
    <s v="REC"/>
    <s v="LONG"/>
    <n v="126134.09998307"/>
    <n v="48.42"/>
    <n v="148989.59890000001"/>
    <n v="53.450391543000002"/>
    <n v="4.7844999999999997E-3"/>
    <n v="139238.26996951501"/>
    <n v="148989.59890000001"/>
    <n v="164468.244487991"/>
    <n v="1.1812"/>
    <n v="0"/>
    <n v="-15478.6456"/>
    <n v="0"/>
    <n v="0"/>
    <n v="0"/>
    <n v="0"/>
    <n v="4.7844999999999997E-3"/>
    <s v="Italy"/>
    <s v="Health Care"/>
  </r>
  <r>
    <x v="2"/>
    <s v="TRN IM EQUITY"/>
    <x v="182"/>
    <s v="IT0003242622"/>
    <s v="EUR"/>
    <s v="Stock"/>
    <n v="-2459"/>
    <s v="TRN"/>
    <s v="SHORT"/>
    <n v="-25081.80003386"/>
    <n v="10.199999999999999"/>
    <n v="-29626.622200000002"/>
    <n v="8.8639842099999999"/>
    <n v="-9.5140000000000003E-4"/>
    <n v="-21796.537172389999"/>
    <n v="-29626.622200000002"/>
    <n v="-25746.069708027"/>
    <n v="1.1812"/>
    <n v="0"/>
    <n v="-3880.5524999999998"/>
    <n v="0"/>
    <n v="0"/>
    <n v="0"/>
    <n v="-9936.2155999999995"/>
    <n v="-9.5140000000000003E-4"/>
    <s v="Italy"/>
    <s v="Utilities"/>
  </r>
  <r>
    <x v="2"/>
    <s v="TRN IM EQUITY"/>
    <x v="182"/>
    <s v="IT0003242622"/>
    <s v="EUR"/>
    <s v="Stock"/>
    <n v="16849"/>
    <s v="TRN"/>
    <s v="LONG"/>
    <n v="171859.80003386"/>
    <n v="10.199999999999999"/>
    <n v="203000.79579999999"/>
    <n v="8.5140322860000008"/>
    <n v="6.5189699999999998E-3"/>
    <n v="143452.92998681401"/>
    <n v="203000.79579999999"/>
    <n v="169446.60090042499"/>
    <n v="1.1812"/>
    <n v="0"/>
    <n v="33554.194900000002"/>
    <n v="0"/>
    <n v="0"/>
    <n v="0"/>
    <n v="0"/>
    <n v="6.5189699999999998E-3"/>
    <s v="Italy"/>
    <s v="Utilities"/>
  </r>
  <r>
    <x v="2"/>
    <s v="1925 JP EQUITY"/>
    <x v="183"/>
    <s v="JP3505000004"/>
    <s v="JPY"/>
    <s v="Stock"/>
    <n v="4600"/>
    <n v="1925"/>
    <s v="LONG"/>
    <n v="25957800"/>
    <n v="5643"/>
    <n v="166337.58240000001"/>
    <n v="5588.4571739129997"/>
    <n v="5.3416000000000002E-3"/>
    <n v="25706902.999999799"/>
    <n v="166337.58240000001"/>
    <n v="164729.83442399901"/>
    <n v="6.4079999999999996E-3"/>
    <n v="0"/>
    <n v="1607.748"/>
    <n v="0"/>
    <n v="0"/>
    <n v="0"/>
    <n v="0"/>
    <n v="5.3416000000000002E-3"/>
    <s v="Japan"/>
    <s v="Real Estate"/>
  </r>
  <r>
    <x v="2"/>
    <s v="1928 JP EQUITY"/>
    <x v="184"/>
    <s v="JP3420600003"/>
    <s v="JPY"/>
    <s v="Stock"/>
    <n v="7200"/>
    <n v="1928"/>
    <s v="LONG"/>
    <n v="27547200"/>
    <n v="3826"/>
    <n v="176522.45759999999"/>
    <n v="3334"/>
    <n v="5.6686699999999998E-3"/>
    <n v="24004800"/>
    <n v="176522.45759999999"/>
    <n v="153822.75839999999"/>
    <n v="6.4079999999999996E-3"/>
    <n v="0"/>
    <n v="22699.699199999999"/>
    <n v="0"/>
    <n v="6643.8144000000002"/>
    <n v="0"/>
    <n v="0"/>
    <n v="5.6686699999999998E-3"/>
    <s v="Japan"/>
    <s v="Consumer Discretionary"/>
  </r>
  <r>
    <x v="2"/>
    <s v="4502 JP EQUITY"/>
    <x v="185"/>
    <s v="JP3463000004"/>
    <s v="JPY"/>
    <s v="Stock"/>
    <n v="3600"/>
    <n v="4502"/>
    <s v="LONG"/>
    <n v="20948400"/>
    <n v="5819"/>
    <n v="134237.34719999999"/>
    <n v="4461"/>
    <n v="4.3107700000000002E-3"/>
    <n v="16059600"/>
    <n v="134237.34719999999"/>
    <n v="102909.91680000001"/>
    <n v="6.4079999999999996E-3"/>
    <n v="0"/>
    <n v="31327.430400000001"/>
    <n v="0"/>
    <n v="2306.88"/>
    <n v="0"/>
    <n v="-4908.9957999999997"/>
    <n v="4.3107700000000002E-3"/>
    <s v="Japan"/>
    <s v="Health Care"/>
  </r>
  <r>
    <x v="2"/>
    <s v="4502 JP EQUITY"/>
    <x v="185"/>
    <s v="JP3463000004"/>
    <s v="JPY"/>
    <s v="Stock"/>
    <n v="900"/>
    <n v="4502"/>
    <s v="LONG"/>
    <n v="5237100"/>
    <n v="5819"/>
    <n v="33559.336799999997"/>
    <n v="4338.0626087130004"/>
    <n v="1.0776900000000001E-3"/>
    <n v="3904256.3478417001"/>
    <n v="33559.336799999997"/>
    <n v="25018.47467697"/>
    <n v="6.4079999999999996E-3"/>
    <n v="0"/>
    <n v="8540.8621000000003"/>
    <n v="0"/>
    <n v="0"/>
    <n v="0"/>
    <n v="12669.374299999999"/>
    <n v="1.0776900000000001E-3"/>
    <s v="Japan"/>
    <s v="Health Care"/>
  </r>
  <r>
    <x v="2"/>
    <s v="6301 JP EQUITY"/>
    <x v="186"/>
    <s v="JP3304200003"/>
    <s v="JPY"/>
    <s v="Stock"/>
    <n v="1000"/>
    <n v="6301"/>
    <s v="LONG"/>
    <n v="7533000"/>
    <n v="7533"/>
    <n v="48271.464"/>
    <n v="4367.8553225810001"/>
    <n v="1.55014E-3"/>
    <n v="4367855.3225809997"/>
    <n v="48271.464"/>
    <n v="27989.216907098998"/>
    <n v="6.4079999999999996E-3"/>
    <n v="0"/>
    <n v="20282.247100000001"/>
    <n v="0"/>
    <n v="608.76"/>
    <n v="0"/>
    <n v="8612.3475999999991"/>
    <n v="1.55014E-3"/>
    <s v="Japan"/>
    <s v="Industrials"/>
  </r>
  <r>
    <x v="2"/>
    <s v="6301 JP EQUITY"/>
    <x v="186"/>
    <s v="JP3304200003"/>
    <s v="JPY"/>
    <s v="Stock"/>
    <n v="-1000"/>
    <n v="6301"/>
    <s v="SHORT"/>
    <n v="-7533000"/>
    <n v="7533"/>
    <n v="-48271.464"/>
    <n v="3738.5839999999998"/>
    <n v="-1.55014E-3"/>
    <n v="-3738584"/>
    <n v="-48271.464"/>
    <n v="-23956.846271999999"/>
    <n v="6.4079999999999996E-3"/>
    <n v="0"/>
    <n v="-24314.617699999999"/>
    <n v="0"/>
    <n v="-608.76"/>
    <n v="0"/>
    <n v="0"/>
    <n v="-1.55014E-3"/>
    <s v="Japan"/>
    <s v="Industrials"/>
  </r>
  <r>
    <x v="2"/>
    <s v="6479 JP EQUITY"/>
    <x v="187"/>
    <s v="JP3906000009"/>
    <s v="JPY"/>
    <s v="Stock"/>
    <n v="-2000"/>
    <n v="6479"/>
    <s v="SHORT"/>
    <n v="-6728000"/>
    <n v="3364"/>
    <n v="-43113.023999999998"/>
    <n v="1802.1675"/>
    <n v="-1.3844899999999999E-3"/>
    <n v="-3604335"/>
    <n v="-43113.023999999998"/>
    <n v="-23096.578679999999"/>
    <n v="6.4079999999999996E-3"/>
    <n v="0"/>
    <n v="-20016.445299999999"/>
    <n v="0"/>
    <n v="-320.39999999999998"/>
    <n v="0"/>
    <n v="0"/>
    <n v="-1.3844899999999999E-3"/>
    <s v="Japan"/>
    <s v="Industrials"/>
  </r>
  <r>
    <x v="2"/>
    <s v="6479 JP EQUITY"/>
    <x v="187"/>
    <s v="JP3906000009"/>
    <s v="JPY"/>
    <s v="Stock"/>
    <n v="2000"/>
    <n v="6479"/>
    <s v="LONG"/>
    <n v="6728000"/>
    <n v="3364"/>
    <n v="43113.023999999998"/>
    <n v="2260"/>
    <n v="1.3844899999999999E-3"/>
    <n v="4520000"/>
    <n v="43113.023999999998"/>
    <n v="28964.16"/>
    <n v="6.4079999999999996E-3"/>
    <n v="0"/>
    <n v="14148.864"/>
    <n v="0"/>
    <n v="320.39999999999998"/>
    <n v="0"/>
    <n v="-6331.5268999999998"/>
    <n v="1.3844899999999999E-3"/>
    <s v="Japan"/>
    <s v="Industrials"/>
  </r>
  <r>
    <x v="2"/>
    <s v="6501 JP EQUITY"/>
    <x v="188"/>
    <s v="JP3788600009"/>
    <s v="JPY"/>
    <s v="Stock"/>
    <n v="-2000"/>
    <n v="6501"/>
    <s v="SHORT"/>
    <n v="-10452000"/>
    <n v="5226"/>
    <n v="-66976.415999999997"/>
    <n v="2871.6860000000001"/>
    <n v="-2.15081E-3"/>
    <n v="-5743372"/>
    <n v="-66976.415999999997"/>
    <n v="-36803.527776000003"/>
    <n v="6.4079999999999996E-3"/>
    <n v="0"/>
    <n v="-30172.888200000001"/>
    <n v="0"/>
    <n v="-294.76799999999997"/>
    <n v="0"/>
    <n v="0"/>
    <n v="-2.15081E-3"/>
    <s v="Japan"/>
    <s v="Industrials"/>
  </r>
  <r>
    <x v="2"/>
    <s v="6501 JP EQUITY"/>
    <x v="188"/>
    <s v="JP3788600009"/>
    <s v="JPY"/>
    <s v="Stock"/>
    <n v="6700"/>
    <n v="6501"/>
    <s v="LONG"/>
    <n v="35014200"/>
    <n v="5226"/>
    <n v="224370.99359999999"/>
    <n v="3686"/>
    <n v="7.20523E-3"/>
    <n v="24696200"/>
    <n v="224370.99359999999"/>
    <n v="158253.24960000001"/>
    <n v="6.4079999999999996E-3"/>
    <n v="0"/>
    <n v="66117.744000000006"/>
    <n v="0"/>
    <n v="987.47280000000001"/>
    <n v="0"/>
    <n v="0"/>
    <n v="7.20523E-3"/>
    <s v="Japan"/>
    <s v="Industrials"/>
  </r>
  <r>
    <x v="2"/>
    <s v="6861 JP EQUITY"/>
    <x v="189"/>
    <s v="JP3236200006"/>
    <s v="JPY"/>
    <s v="Stock"/>
    <n v="400"/>
    <n v="6861"/>
    <s v="LONG"/>
    <n v="26424000"/>
    <n v="66060"/>
    <n v="169324.992"/>
    <n v="56760.012499999997"/>
    <n v="5.4375400000000003E-3"/>
    <n v="22704005"/>
    <n v="169324.992"/>
    <n v="145487.26404000001"/>
    <n v="6.4079999999999996E-3"/>
    <n v="0"/>
    <n v="23837.727999999999"/>
    <n v="0"/>
    <n v="704.88"/>
    <n v="0"/>
    <n v="0"/>
    <n v="5.4375400000000003E-3"/>
    <s v="Japan"/>
    <s v="Information Technology"/>
  </r>
  <r>
    <x v="2"/>
    <s v="6861 JP EQUITY"/>
    <x v="189"/>
    <s v="JP3236200006"/>
    <s v="JPY"/>
    <s v="Stock"/>
    <n v="-400"/>
    <n v="6861"/>
    <s v="SHORT"/>
    <n v="-26424000"/>
    <n v="66060"/>
    <n v="-169324.992"/>
    <n v="55137.17"/>
    <n v="-5.4375400000000003E-3"/>
    <n v="-22054868"/>
    <n v="-169324.992"/>
    <n v="-141327.594144"/>
    <n v="6.4079999999999996E-3"/>
    <n v="0"/>
    <n v="-27997.3979"/>
    <n v="0"/>
    <n v="0"/>
    <n v="0"/>
    <n v="0"/>
    <n v="-5.4375400000000003E-3"/>
    <s v="Japan"/>
    <s v="Information Technology"/>
  </r>
  <r>
    <x v="2"/>
    <s v="7186 JP EQUITY"/>
    <x v="190"/>
    <s v="JP3305990008"/>
    <s v="JPY"/>
    <s v="Stock"/>
    <n v="16200"/>
    <n v="7186"/>
    <s v="LONG"/>
    <n v="27378000"/>
    <n v="1690"/>
    <n v="175438.22399999999"/>
    <n v="1641.7150617259999"/>
    <n v="5.6338500000000001E-3"/>
    <n v="26595783.999961201"/>
    <n v="175438.22399999999"/>
    <n v="170425.78387175099"/>
    <n v="6.4079999999999996E-3"/>
    <n v="0"/>
    <n v="5012.4400999999998"/>
    <n v="0"/>
    <n v="0"/>
    <n v="0"/>
    <n v="0"/>
    <n v="5.6338500000000001E-3"/>
    <s v="Japan"/>
    <s v="Financials"/>
  </r>
  <r>
    <x v="2"/>
    <s v="7203 JP EQUITY"/>
    <x v="191"/>
    <s v="JP3633400001"/>
    <s v="JPY"/>
    <s v="Stock"/>
    <n v="8800"/>
    <n v="7203"/>
    <s v="LONG"/>
    <n v="33660000"/>
    <n v="3825"/>
    <n v="215693.28"/>
    <n v="2726.9934090930001"/>
    <n v="6.92656E-3"/>
    <n v="23997542.000018399"/>
    <n v="215693.28"/>
    <n v="153776.24913611799"/>
    <n v="6.4079999999999996E-3"/>
    <n v="0"/>
    <n v="61917.030899999998"/>
    <n v="0"/>
    <n v="2537.5680000000002"/>
    <n v="0"/>
    <n v="0"/>
    <n v="6.92656E-3"/>
    <s v="Japan"/>
    <s v="Consumer Discretionary"/>
  </r>
  <r>
    <x v="2"/>
    <s v="7701 JP EQUITY"/>
    <x v="192"/>
    <s v="JP3357200009"/>
    <s v="JPY"/>
    <s v="Stock"/>
    <n v="6600"/>
    <n v="7701"/>
    <s v="LONG"/>
    <n v="28769400"/>
    <n v="4359"/>
    <n v="184354.31520000001"/>
    <n v="3666.9619697019998"/>
    <n v="5.9201699999999998E-3"/>
    <n v="24201949.0000332"/>
    <n v="184354.31520000001"/>
    <n v="155086.089192213"/>
    <n v="6.4079999999999996E-3"/>
    <n v="0"/>
    <n v="29268.225999999999"/>
    <n v="0"/>
    <n v="1141.9056"/>
    <n v="0"/>
    <n v="0"/>
    <n v="5.9201699999999998E-3"/>
    <s v="Japan"/>
    <s v="Information Technology"/>
  </r>
  <r>
    <x v="2"/>
    <s v="7701 JP EQUITY"/>
    <x v="192"/>
    <s v="JP3357200009"/>
    <s v="JPY"/>
    <s v="Stock"/>
    <n v="-6600"/>
    <n v="7701"/>
    <s v="SHORT"/>
    <n v="-28769400"/>
    <n v="4359"/>
    <n v="-184354.31520000001"/>
    <n v="4257.4527272799996"/>
    <n v="-5.9201699999999998E-3"/>
    <n v="-28099188.000048"/>
    <n v="-184354.31520000001"/>
    <n v="-180059.596704308"/>
    <n v="6.4079999999999996E-3"/>
    <n v="0"/>
    <n v="-4294.7184999999999"/>
    <n v="0"/>
    <n v="0"/>
    <n v="0"/>
    <n v="0"/>
    <n v="-5.9201699999999998E-3"/>
    <s v="Japan"/>
    <s v="Information Technology"/>
  </r>
  <r>
    <x v="2"/>
    <s v="7751 JT EQUITY"/>
    <x v="193"/>
    <s v="JP3242800005"/>
    <s v="JPY"/>
    <s v="Stock"/>
    <n v="5200"/>
    <n v="7751"/>
    <s v="LONG"/>
    <n v="24762400"/>
    <n v="4762"/>
    <n v="158677.45920000001"/>
    <n v="4957.6175000080002"/>
    <n v="5.0956100000000004E-3"/>
    <n v="25779611.0000416"/>
    <n v="158677.45920000001"/>
    <n v="165195.74728826701"/>
    <n v="6.4079999999999996E-3"/>
    <n v="0"/>
    <n v="-6518.2880999999998"/>
    <n v="0"/>
    <n v="0"/>
    <n v="0"/>
    <n v="0"/>
    <n v="5.0956100000000004E-3"/>
    <s v="Japan"/>
    <s v="Information Technology"/>
  </r>
  <r>
    <x v="2"/>
    <s v="8035 JP EQUITY"/>
    <x v="194"/>
    <s v="JP3571400005"/>
    <s v="JPY"/>
    <s v="Stock"/>
    <n v="-100"/>
    <n v="8035"/>
    <s v="SHORT"/>
    <n v="-4401000"/>
    <n v="44010"/>
    <n v="-28201.608"/>
    <n v="17773.3"/>
    <n v="-9.0563999999999998E-4"/>
    <n v="-1777330"/>
    <n v="-28201.608"/>
    <n v="-11389.130639999999"/>
    <n v="6.4079999999999996E-3"/>
    <n v="0"/>
    <n v="-16812.4774"/>
    <n v="0"/>
    <n v="-156.99600000000001"/>
    <n v="0"/>
    <n v="0"/>
    <n v="-9.0563999999999998E-4"/>
    <s v="Japan"/>
    <s v="Information Technology"/>
  </r>
  <r>
    <x v="2"/>
    <s v="8035 JP EQUITY"/>
    <x v="194"/>
    <s v="JP3571400005"/>
    <s v="JPY"/>
    <s v="Stock"/>
    <n v="100"/>
    <n v="8035"/>
    <s v="LONG"/>
    <n v="4401000"/>
    <n v="44010"/>
    <n v="28201.608"/>
    <n v="24166.218000000001"/>
    <n v="9.0563999999999998E-4"/>
    <n v="2416621.7999999998"/>
    <n v="28201.608"/>
    <n v="15485.712494400001"/>
    <n v="6.4079999999999996E-3"/>
    <n v="0"/>
    <n v="12715.895500000001"/>
    <n v="0"/>
    <n v="156.99600000000001"/>
    <n v="0"/>
    <n v="-22444.0726"/>
    <n v="9.0563999999999998E-4"/>
    <s v="Japan"/>
    <s v="Information Technology"/>
  </r>
  <r>
    <x v="2"/>
    <s v="8035 JP EQUITY"/>
    <x v="194"/>
    <s v="JP3571400005"/>
    <s v="JPY"/>
    <s v="Stock"/>
    <n v="600"/>
    <n v="8035"/>
    <s v="LONG"/>
    <n v="26406000"/>
    <n v="44010"/>
    <n v="169209.64799999999"/>
    <n v="30361.724999999999"/>
    <n v="5.4338299999999997E-3"/>
    <n v="18217035"/>
    <n v="169209.64799999999"/>
    <n v="116734.76028"/>
    <n v="6.4079999999999996E-3"/>
    <n v="0"/>
    <n v="52474.887699999999"/>
    <n v="0"/>
    <n v="0"/>
    <n v="0"/>
    <n v="14079.8627"/>
    <n v="5.4338299999999997E-3"/>
    <s v="Japan"/>
    <s v="Information Technology"/>
  </r>
  <r>
    <x v="2"/>
    <s v="8306 JP EQUITY"/>
    <x v="195"/>
    <s v="JP3902900004"/>
    <s v="JPY"/>
    <s v="Stock"/>
    <n v="-3400"/>
    <n v="8306"/>
    <s v="SHORT"/>
    <n v="-10092900"/>
    <n v="2968.5"/>
    <n v="-64675.303200000002"/>
    <n v="1659.7126470589999"/>
    <n v="-2.0769199999999999E-3"/>
    <n v="-5643023.0000005998"/>
    <n v="-64675.303200000002"/>
    <n v="-36160.491384004003"/>
    <n v="6.4079999999999996E-3"/>
    <n v="0"/>
    <n v="-28514.811799999999"/>
    <n v="0"/>
    <n v="-762.55200000000002"/>
    <n v="0"/>
    <n v="0"/>
    <n v="-2.0769199999999999E-3"/>
    <s v="Japan"/>
    <s v="Financials"/>
  </r>
  <r>
    <x v="2"/>
    <s v="8306 JP EQUITY"/>
    <x v="195"/>
    <s v="JP3902900004"/>
    <s v="JPY"/>
    <s v="Stock"/>
    <n v="-6100"/>
    <n v="8306"/>
    <s v="SHORT"/>
    <n v="-18107850"/>
    <n v="2968.5"/>
    <n v="-116035.10279999999"/>
    <n v="2433.0826229579998"/>
    <n v="-3.72624E-3"/>
    <n v="-14841804.0000438"/>
    <n v="-116035.10279999999"/>
    <n v="-95106.280032281007"/>
    <n v="6.4079999999999996E-3"/>
    <n v="0"/>
    <n v="-20928.822800000002"/>
    <n v="0"/>
    <n v="0"/>
    <n v="0"/>
    <n v="0"/>
    <n v="-3.72624E-3"/>
    <s v="Japan"/>
    <s v="Financials"/>
  </r>
  <r>
    <x v="2"/>
    <s v="8306 JP EQUITY"/>
    <x v="195"/>
    <s v="JP3902900004"/>
    <s v="JPY"/>
    <s v="Stock"/>
    <n v="20000"/>
    <n v="8306"/>
    <s v="LONG"/>
    <n v="59370000"/>
    <n v="2968.5"/>
    <n v="380442.96"/>
    <n v="1978.312706749"/>
    <n v="1.2217169999999999E-2"/>
    <n v="39566254.134980001"/>
    <n v="380442.96"/>
    <n v="253540.55649695199"/>
    <n v="6.4079999999999996E-3"/>
    <n v="0"/>
    <n v="126902.4035"/>
    <n v="0"/>
    <n v="4485.6000000000004"/>
    <n v="0"/>
    <n v="52581.773999999998"/>
    <n v="1.2217169999999999E-2"/>
    <s v="Japan"/>
    <s v="Financials"/>
  </r>
  <r>
    <x v="2"/>
    <s v="8591 JP EQUITY"/>
    <x v="196"/>
    <s v="JP3200450009"/>
    <s v="JPY"/>
    <s v="Stock"/>
    <n v="-2600"/>
    <n v="8591"/>
    <s v="SHORT"/>
    <n v="-14411800"/>
    <n v="5543"/>
    <n v="-92350.814400000003"/>
    <n v="4823.5615384499997"/>
    <n v="-2.9656600000000002E-3"/>
    <n v="-12541259.99997"/>
    <n v="-92350.814400000003"/>
    <n v="-80364.394079808"/>
    <n v="6.4079999999999996E-3"/>
    <n v="0"/>
    <n v="-11986.4203"/>
    <n v="0"/>
    <n v="0"/>
    <n v="0"/>
    <n v="0"/>
    <n v="-2.9656600000000002E-3"/>
    <s v="Japan"/>
    <s v="Financials"/>
  </r>
  <r>
    <x v="2"/>
    <s v="8591 JP EQUITY"/>
    <x v="196"/>
    <s v="JP3200450009"/>
    <s v="JPY"/>
    <s v="Stock"/>
    <n v="7800"/>
    <n v="8591"/>
    <s v="LONG"/>
    <n v="43235400"/>
    <n v="5543"/>
    <n v="277052.44319999998"/>
    <n v="3074"/>
    <n v="8.8969900000000005E-3"/>
    <n v="23977200"/>
    <n v="277052.44319999998"/>
    <n v="153645.8976"/>
    <n v="6.4079999999999996E-3"/>
    <n v="0"/>
    <n v="123406.5456"/>
    <n v="0"/>
    <n v="2998.944"/>
    <n v="0"/>
    <n v="0"/>
    <n v="8.8969900000000005E-3"/>
    <s v="Japan"/>
    <s v="Financials"/>
  </r>
  <r>
    <x v="2"/>
    <s v="8802 JP EQUITY"/>
    <x v="197"/>
    <s v="JP3899600005"/>
    <s v="JPY"/>
    <s v="Stock"/>
    <n v="-7700"/>
    <n v="8802"/>
    <s v="SHORT"/>
    <n v="-40640600"/>
    <n v="5278"/>
    <n v="-260424.96479999999"/>
    <n v="3783.5370129819999"/>
    <n v="-8.3630300000000005E-3"/>
    <n v="-29133234.999961399"/>
    <n v="-260424.96479999999"/>
    <n v="-186685.769879753"/>
    <n v="6.4079999999999996E-3"/>
    <n v="0"/>
    <n v="-73739.194900000002"/>
    <n v="0"/>
    <n v="0"/>
    <n v="0"/>
    <n v="0"/>
    <n v="-8.3630300000000005E-3"/>
    <s v="Japan"/>
    <s v="Real Estate"/>
  </r>
  <r>
    <x v="2"/>
    <s v="8802 JP EQUITY"/>
    <x v="197"/>
    <s v="JP3899600005"/>
    <s v="JPY"/>
    <s v="Stock"/>
    <n v="7700"/>
    <n v="8802"/>
    <s v="LONG"/>
    <n v="40640600"/>
    <n v="5278"/>
    <n v="260424.96479999999"/>
    <n v="3160.0576623359998"/>
    <n v="8.3630300000000005E-3"/>
    <n v="24332443.9999872"/>
    <n v="260424.96479999999"/>
    <n v="155922.30115191801"/>
    <n v="6.4079999999999996E-3"/>
    <n v="0"/>
    <n v="104502.6636"/>
    <n v="0"/>
    <n v="1134.8568"/>
    <n v="0"/>
    <n v="0"/>
    <n v="8.3630300000000005E-3"/>
    <s v="Japan"/>
    <s v="Real Estate"/>
  </r>
  <r>
    <x v="2"/>
    <s v="9433 JP EQUITY"/>
    <x v="198"/>
    <s v="JP3496400007"/>
    <s v="JPY"/>
    <s v="Stock"/>
    <n v="-4300"/>
    <n v="9433"/>
    <s v="SHORT"/>
    <n v="-11485300"/>
    <n v="2671"/>
    <n v="-73597.8024"/>
    <n v="2548.3827777719998"/>
    <n v="-2.36345E-3"/>
    <n v="-10958045.9444196"/>
    <n v="-73597.8024"/>
    <n v="-70219.158411840996"/>
    <n v="6.4079999999999996E-3"/>
    <n v="0"/>
    <n v="-3378.6439999999998"/>
    <n v="0"/>
    <n v="0"/>
    <n v="0"/>
    <n v="-5067.9267"/>
    <n v="-2.36345E-3"/>
    <s v="Japan"/>
    <s v="Communication Services"/>
  </r>
  <r>
    <x v="2"/>
    <s v="9433 JP EQUITY"/>
    <x v="198"/>
    <s v="JP3496400007"/>
    <s v="JPY"/>
    <s v="Stock"/>
    <n v="4300"/>
    <n v="9433"/>
    <s v="LONG"/>
    <n v="11485300"/>
    <n v="2671"/>
    <n v="73597.8024"/>
    <n v="2535.5921111110001"/>
    <n v="2.36345E-3"/>
    <n v="10903046.0777773"/>
    <n v="73597.8024"/>
    <n v="69866.719266397005"/>
    <n v="6.4079999999999996E-3"/>
    <n v="0"/>
    <n v="3731.0830999999998"/>
    <n v="0"/>
    <n v="1102.1759999999999"/>
    <n v="0"/>
    <n v="832.84180000000003"/>
    <n v="2.36345E-3"/>
    <s v="Japan"/>
    <s v="Communication Services"/>
  </r>
  <r>
    <x v="2"/>
    <s v="000270 KS EQUITY"/>
    <x v="49"/>
    <s v="KR7000270009"/>
    <s v="KRW"/>
    <s v="Stock"/>
    <n v="2384"/>
    <n v="270"/>
    <s v="LONG"/>
    <n v="491104000"/>
    <n v="206000"/>
    <n v="341071.728"/>
    <n v="87554.412751677999"/>
    <n v="1.095284E-2"/>
    <n v="208729720"/>
    <n v="341071.728"/>
    <n v="144962.79053999999"/>
    <n v="6.9450000000000002E-4"/>
    <n v="0"/>
    <n v="196108.9375"/>
    <n v="0"/>
    <n v="0"/>
    <n v="0"/>
    <n v="0"/>
    <n v="1.095284E-2"/>
    <s v="South Korea"/>
    <s v="Consumer Discretionary"/>
  </r>
  <r>
    <x v="2"/>
    <s v="000270 KS EQUITY"/>
    <x v="49"/>
    <s v="KR7000270009"/>
    <s v="KRW"/>
    <s v="Stock"/>
    <n v="-2384"/>
    <n v="270"/>
    <s v="SHORT"/>
    <n v="-491104000"/>
    <n v="206000"/>
    <n v="-341071.728"/>
    <n v="158165.99035233801"/>
    <n v="-1.095284E-2"/>
    <n v="-377067720.999973"/>
    <n v="-341071.728"/>
    <n v="-261873.532234482"/>
    <n v="6.9450000000000002E-4"/>
    <n v="0"/>
    <n v="-79198.195800000001"/>
    <n v="0"/>
    <n v="0"/>
    <n v="0"/>
    <n v="0"/>
    <n v="-1.095284E-2"/>
    <s v="South Korea"/>
    <s v="Consumer Discretionary"/>
  </r>
  <r>
    <x v="2"/>
    <s v="000660 KS EQUITY"/>
    <x v="50"/>
    <s v="KR7000660001"/>
    <s v="KRW"/>
    <s v="Stock"/>
    <n v="326"/>
    <n v="660"/>
    <s v="LONG"/>
    <n v="346538000"/>
    <n v="1063000"/>
    <n v="240670.641"/>
    <n v="886210.76073622203"/>
    <n v="7.72866E-3"/>
    <n v="288904708.00000799"/>
    <n v="240670.641"/>
    <n v="200644.319706006"/>
    <n v="6.9450000000000002E-4"/>
    <n v="0"/>
    <n v="40026.321300000003"/>
    <n v="0"/>
    <n v="424.51319999999998"/>
    <n v="0"/>
    <n v="0"/>
    <n v="7.72866E-3"/>
    <s v="South Korea"/>
    <s v="Information Technology"/>
  </r>
  <r>
    <x v="2"/>
    <s v="PBK MK EQUITY"/>
    <x v="199"/>
    <s v="MYL1295OO004"/>
    <s v="MYR"/>
    <s v="Stock"/>
    <n v="-125600"/>
    <s v="PBK"/>
    <s v="SHORT"/>
    <n v="-619208"/>
    <n v="4.93"/>
    <n v="-159012.61439999999"/>
    <n v="5.0062202229999997"/>
    <n v="-5.1063699999999998E-3"/>
    <n v="-628781.26000879996"/>
    <n v="-159012.61439999999"/>
    <n v="-161471.02757025999"/>
    <n v="0.25679999999999997"/>
    <n v="0"/>
    <n v="2458.4132"/>
    <n v="0"/>
    <n v="0"/>
    <n v="0"/>
    <n v="0"/>
    <n v="-5.1063699999999998E-3"/>
    <s v="Malaysia"/>
    <s v="Financials"/>
  </r>
  <r>
    <x v="2"/>
    <s v="PBK MK EQUITY"/>
    <x v="199"/>
    <s v="MYL1295OO004"/>
    <s v="MYR"/>
    <s v="Stock"/>
    <n v="248300"/>
    <s v="PBK"/>
    <s v="LONG"/>
    <n v="1224119"/>
    <n v="4.93"/>
    <n v="314353.75919999997"/>
    <n v="4.3756961250000002"/>
    <n v="1.0094850000000001E-2"/>
    <n v="1086485.3478375"/>
    <n v="314353.75919999997"/>
    <n v="279009.43732467003"/>
    <n v="0.25679999999999997"/>
    <n v="0"/>
    <n v="35344.321900000003"/>
    <n v="0"/>
    <n v="6695.1611999999996"/>
    <n v="0"/>
    <n v="-1809.0488"/>
    <n v="1.0094850000000001E-2"/>
    <s v="Malaysia"/>
    <s v="Financials"/>
  </r>
  <r>
    <x v="2"/>
    <s v="AKZA NA EQUITY"/>
    <x v="200"/>
    <s v="NL0013267909"/>
    <s v="EUR"/>
    <s v="Stock"/>
    <n v="2331"/>
    <s v="AKZA"/>
    <s v="LONG"/>
    <n v="138974.22003048001"/>
    <n v="59.62"/>
    <n v="164156.3487"/>
    <n v="57.873281873000003"/>
    <n v="5.2715499999999998E-3"/>
    <n v="134902.62004596301"/>
    <n v="164156.3487"/>
    <n v="159346.97479829099"/>
    <n v="1.1812"/>
    <n v="0"/>
    <n v="4809.3738999999996"/>
    <n v="0"/>
    <n v="0"/>
    <n v="0"/>
    <n v="0"/>
    <n v="5.2715499999999998E-3"/>
    <s v="Netherlands"/>
    <s v="Materials"/>
  </r>
  <r>
    <x v="2"/>
    <s v="MOWI NO EQUITY"/>
    <x v="201"/>
    <s v="NO0003054108"/>
    <s v="NOK"/>
    <s v="Stock"/>
    <n v="-8712"/>
    <s v="MOWI"/>
    <s v="SHORT"/>
    <n v="-1953230.39961941"/>
    <n v="224.2"/>
    <n v="-205284.51500000001"/>
    <n v="238.222829432"/>
    <n v="-6.5922999999999997E-3"/>
    <n v="-2075397.2900115801"/>
    <n v="-205284.51500000001"/>
    <n v="-218124.25518021701"/>
    <n v="0.1051"/>
    <n v="0"/>
    <n v="12839.740100000001"/>
    <n v="0"/>
    <n v="-1373.4467999999999"/>
    <n v="0"/>
    <n v="0"/>
    <n v="-6.5922999999999997E-3"/>
    <s v="Norway"/>
    <s v="Consumer Staples"/>
  </r>
  <r>
    <x v="2"/>
    <s v="MOWI NO EQUITY"/>
    <x v="201"/>
    <s v="NO0003054108"/>
    <s v="NOK"/>
    <s v="Stock"/>
    <n v="15642"/>
    <s v="MOWI"/>
    <s v="LONG"/>
    <n v="3506936.3996194098"/>
    <n v="224.2"/>
    <n v="368579.01559999998"/>
    <n v="197.34489842100001"/>
    <n v="1.183618E-2"/>
    <n v="3086868.90110128"/>
    <n v="368579.01559999998"/>
    <n v="324429.92150574498"/>
    <n v="0.1051"/>
    <n v="0"/>
    <n v="44149.094100000002"/>
    <n v="0"/>
    <n v="4849.7239"/>
    <n v="0"/>
    <n v="-530.68340000000001"/>
    <n v="1.183618E-2"/>
    <s v="Norway"/>
    <s v="Consumer Staples"/>
  </r>
  <r>
    <x v="2"/>
    <s v="NHY NO EQUITY"/>
    <x v="202"/>
    <s v="NO0005052605"/>
    <s v="NOK"/>
    <s v="Stock"/>
    <n v="20908"/>
    <s v="NHY"/>
    <s v="LONG"/>
    <n v="1842831.11988582"/>
    <n v="88.14"/>
    <n v="193681.55069999999"/>
    <n v="77.764872776999994"/>
    <n v="6.2196999999999999E-3"/>
    <n v="1625907.96002151"/>
    <n v="193681.55069999999"/>
    <n v="170882.92659826099"/>
    <n v="0.1051"/>
    <n v="0"/>
    <n v="22798.624100000001"/>
    <n v="0"/>
    <n v="0"/>
    <n v="0"/>
    <n v="0"/>
    <n v="6.2196999999999999E-3"/>
    <s v="Norway"/>
    <s v="Materials"/>
  </r>
  <r>
    <x v="2"/>
    <s v="TEL NO EQUITY"/>
    <x v="203"/>
    <s v="NO0010063308"/>
    <s v="NOK"/>
    <s v="Stock"/>
    <n v="-4768"/>
    <s v="TEL"/>
    <s v="SHORT"/>
    <n v="-840598.39961941005"/>
    <n v="176.3"/>
    <n v="-88346.891799999998"/>
    <n v="172.86990560000001"/>
    <n v="-2.8370800000000001E-3"/>
    <n v="-824243.70990080002"/>
    <n v="-88346.891799999998"/>
    <n v="-86628.013910573995"/>
    <n v="0.1051"/>
    <n v="0"/>
    <n v="-1718.8779"/>
    <n v="0"/>
    <n v="0"/>
    <n v="0"/>
    <n v="18068.063600000001"/>
    <n v="-2.8370800000000001E-3"/>
    <s v="Norway"/>
    <s v="Communication Services"/>
  </r>
  <r>
    <x v="2"/>
    <s v="TEL NO EQUITY"/>
    <x v="203"/>
    <s v="NO0010063308"/>
    <s v="NOK"/>
    <s v="Stock"/>
    <n v="4768"/>
    <s v="TEL"/>
    <s v="LONG"/>
    <n v="840598.39961941005"/>
    <n v="176.3"/>
    <n v="88346.891799999998"/>
    <n v="157.90390148200001"/>
    <n v="2.8370800000000001E-3"/>
    <n v="752885.80226617598"/>
    <n v="88346.891799999998"/>
    <n v="79128.297818174993"/>
    <n v="0.1051"/>
    <n v="0"/>
    <n v="9218.5939999999991"/>
    <n v="0"/>
    <n v="2305.1372000000001"/>
    <n v="0"/>
    <n v="5379.4124000000002"/>
    <n v="2.8370800000000001E-3"/>
    <s v="Norway"/>
    <s v="Communication Services"/>
  </r>
  <r>
    <x v="2"/>
    <s v="MEL NZ EQUITY"/>
    <x v="204"/>
    <s v="NZMELE0002S7"/>
    <s v="NZD"/>
    <s v="Stock"/>
    <n v="45404"/>
    <s v="MEL"/>
    <s v="LONG"/>
    <n v="256986.64004668"/>
    <n v="5.66"/>
    <n v="154140.58670000001"/>
    <n v="5.7548867939999999"/>
    <n v="4.94992E-3"/>
    <n v="261294.87999477601"/>
    <n v="154140.58670000001"/>
    <n v="156724.669020867"/>
    <n v="0.5998"/>
    <n v="0"/>
    <n v="-2584.0823"/>
    <n v="0"/>
    <n v="0"/>
    <n v="0"/>
    <n v="0"/>
    <n v="4.94992E-3"/>
    <s v="New Zealand"/>
    <s v="Utilities"/>
  </r>
  <r>
    <x v="2"/>
    <s v="ALFA SS EQUITY"/>
    <x v="205"/>
    <s v="SE0000695876"/>
    <s v="SEK"/>
    <s v="Stock"/>
    <n v="3190"/>
    <s v="ALFA"/>
    <s v="LONG"/>
    <n v="1706649.99954856"/>
    <n v="535"/>
    <n v="189023.43400000001"/>
    <n v="452.399482756"/>
    <n v="6.0701100000000001E-3"/>
    <n v="1443154.3499916401"/>
    <n v="189023.43400000001"/>
    <n v="159839.44634202399"/>
    <n v="0.11075699999999999"/>
    <n v="0"/>
    <n v="29183.987700000001"/>
    <n v="0"/>
    <n v="0"/>
    <n v="0"/>
    <n v="0"/>
    <n v="6.0701100000000001E-3"/>
    <s v="Sweden"/>
    <s v="Industrials"/>
  </r>
  <r>
    <x v="2"/>
    <s v="CLAR SP EQUITY"/>
    <x v="206"/>
    <s v="SG1M77906915"/>
    <s v="SGD"/>
    <s v="Stock"/>
    <n v="69800"/>
    <s v="CLAR"/>
    <s v="LONG"/>
    <n v="187762"/>
    <n v="2.69"/>
    <n v="148425.861"/>
    <n v="2.827562178"/>
    <n v="4.7663999999999996E-3"/>
    <n v="197363.84002440001"/>
    <n v="148425.861"/>
    <n v="156016.115539288"/>
    <n v="0.79049999999999998"/>
    <n v="0"/>
    <n v="-7590.2545"/>
    <n v="0"/>
    <n v="3665.9515999999999"/>
    <n v="0"/>
    <n v="0"/>
    <n v="4.7663999999999996E-3"/>
    <s v="Singapore"/>
    <s v="Real Estate"/>
  </r>
  <r>
    <x v="2"/>
    <s v="KEP SP EQUITY"/>
    <x v="207"/>
    <s v="SG1U68934629"/>
    <s v="SGD"/>
    <s v="Stock"/>
    <n v="30800"/>
    <s v="KEP"/>
    <s v="LONG"/>
    <n v="402864"/>
    <n v="13.08"/>
    <n v="318463.99200000003"/>
    <n v="10.099652750000001"/>
    <n v="1.0226839999999999E-2"/>
    <n v="311069.30469999998"/>
    <n v="318463.99200000003"/>
    <n v="245900.28536534999"/>
    <n v="0.79049999999999998"/>
    <n v="0"/>
    <n v="72563.706600000005"/>
    <n v="0"/>
    <n v="0"/>
    <n v="0"/>
    <n v="21102.164100000002"/>
    <n v="1.0226839999999999E-2"/>
    <s v="Singapore"/>
    <s v="Industrials"/>
  </r>
  <r>
    <x v="2"/>
    <s v="CPALL-R TB EQUITY"/>
    <x v="208"/>
    <s v="TH0737010R15"/>
    <s v="THB"/>
    <s v="Stock"/>
    <n v="112200"/>
    <s v="CPALL"/>
    <s v="LONG"/>
    <n v="5806350"/>
    <n v="51.75"/>
    <n v="187034.14619999999"/>
    <n v="44.048256506000001"/>
    <n v="6.0062300000000004E-3"/>
    <n v="4942214.3799732001"/>
    <n v="187034.14619999999"/>
    <n v="159198.609607697"/>
    <n v="3.2211999999999998E-2"/>
    <n v="0"/>
    <n v="27835.536599999999"/>
    <n v="0"/>
    <n v="0"/>
    <n v="0"/>
    <n v="0"/>
    <n v="6.0062300000000004E-3"/>
    <s v="Thailand"/>
    <s v="Consumer Staples"/>
  </r>
  <r>
    <x v="2"/>
    <s v="2207 TT EQUITY"/>
    <x v="209"/>
    <s v="TW0002207008"/>
    <s v="TWD"/>
    <s v="Stock"/>
    <n v="-9284"/>
    <n v="2207"/>
    <s v="SHORT"/>
    <n v="-5431139.9987471001"/>
    <n v="585"/>
    <n v="-173394.57560000001"/>
    <n v="576.56339400599995"/>
    <n v="-5.5682199999999996E-3"/>
    <n v="-5352814.5499516996"/>
    <n v="-173394.57560000001"/>
    <n v="-170893.957321758"/>
    <n v="3.1926000000000003E-2"/>
    <n v="0"/>
    <n v="-2500.6183000000001"/>
    <n v="0"/>
    <n v="0"/>
    <n v="0"/>
    <n v="0"/>
    <n v="-5.5682199999999996E-3"/>
    <s v="Taiwan"/>
    <s v="Consumer Discretionary"/>
  </r>
  <r>
    <x v="2"/>
    <s v="2207 TT EQUITY"/>
    <x v="209"/>
    <s v="TW0002207008"/>
    <s v="TWD"/>
    <s v="Stock"/>
    <n v="9284"/>
    <n v="2207"/>
    <s v="LONG"/>
    <n v="5431139.9987471001"/>
    <n v="585"/>
    <n v="173394.57560000001"/>
    <n v="596"/>
    <n v="5.5682199999999996E-3"/>
    <n v="5533264"/>
    <n v="173394.57560000001"/>
    <n v="176654.98646399999"/>
    <n v="3.1926000000000003E-2"/>
    <n v="0"/>
    <n v="-3260.4108000000001"/>
    <n v="0"/>
    <n v="5928.0196999999998"/>
    <n v="0"/>
    <n v="0"/>
    <n v="5.5682199999999996E-3"/>
    <s v="Taiwan"/>
    <s v="Consumer Discretionary"/>
  </r>
  <r>
    <x v="2"/>
    <s v="2308 TT EQUITY"/>
    <x v="65"/>
    <s v="TW0002308004"/>
    <s v="TWD"/>
    <s v="Stock"/>
    <n v="5732"/>
    <n v="2308"/>
    <s v="LONG"/>
    <n v="8196760.0012528999"/>
    <n v="1430"/>
    <n v="261689.7598"/>
    <n v="387.5"/>
    <n v="8.4036500000000004E-3"/>
    <n v="2221150"/>
    <n v="261689.7598"/>
    <n v="70912.434899999993"/>
    <n v="3.1926000000000003E-2"/>
    <n v="0"/>
    <n v="190777.32490000001"/>
    <n v="0"/>
    <n v="2621.8908999999999"/>
    <n v="0"/>
    <n v="11496.7904"/>
    <n v="8.4036500000000004E-3"/>
    <s v="Taiwan"/>
    <s v="Information Technology"/>
  </r>
  <r>
    <x v="2"/>
    <s v="2308 TT EQUITY"/>
    <x v="65"/>
    <s v="TW0002308004"/>
    <s v="TWD"/>
    <s v="Stock"/>
    <n v="-2153"/>
    <n v="2308"/>
    <s v="SHORT"/>
    <n v="-3078789.9987471001"/>
    <n v="1430"/>
    <n v="-98293.449500000002"/>
    <n v="1433.249521577"/>
    <n v="-3.1565E-3"/>
    <n v="-3085786.21995528"/>
    <n v="-98293.449500000002"/>
    <n v="-98516.810858291996"/>
    <n v="3.1926000000000003E-2"/>
    <n v="0"/>
    <n v="223.3613"/>
    <n v="0"/>
    <n v="0"/>
    <n v="0"/>
    <n v="0"/>
    <n v="-3.1565E-3"/>
    <s v="Taiwan"/>
    <s v="Information Technology"/>
  </r>
  <r>
    <x v="2"/>
    <s v="2330 TT EQUITY"/>
    <x v="66"/>
    <s v="TW0002330008"/>
    <s v="TWD"/>
    <s v="Stock"/>
    <n v="-1771"/>
    <n v="2330"/>
    <s v="SHORT"/>
    <n v="-3533145.00093967"/>
    <n v="1995"/>
    <n v="-112799.18730000001"/>
    <n v="1264.285002823"/>
    <n v="-3.6223200000000001E-3"/>
    <n v="-2239048.7399995299"/>
    <n v="-112799.18730000001"/>
    <n v="-71483.870073225"/>
    <n v="3.1926000000000003E-2"/>
    <n v="0"/>
    <n v="-41315.317199999998"/>
    <n v="0"/>
    <n v="-282.7054"/>
    <n v="0"/>
    <n v="0"/>
    <n v="-3.6223200000000001E-3"/>
    <s v="Taiwan"/>
    <s v="Information Technology"/>
  </r>
  <r>
    <x v="2"/>
    <s v="2330 TT EQUITY"/>
    <x v="66"/>
    <s v="TW0002330008"/>
    <s v="TWD"/>
    <s v="Stock"/>
    <n v="8673"/>
    <n v="2330"/>
    <s v="LONG"/>
    <n v="17302634.999686699"/>
    <n v="1995"/>
    <n v="552403.92500000005"/>
    <n v="988"/>
    <n v="1.7739350000000001E-2"/>
    <n v="8568924"/>
    <n v="552403.92500000005"/>
    <n v="273571.46762399998"/>
    <n v="3.1926000000000003E-2"/>
    <n v="0"/>
    <n v="278832.45740000001"/>
    <n v="0"/>
    <n v="4014.9796000000001"/>
    <n v="0"/>
    <n v="0"/>
    <n v="1.7739350000000001E-2"/>
    <s v="Taiwan"/>
    <s v="Information Technology"/>
  </r>
  <r>
    <x v="2"/>
    <s v="2330 TT EQUITY"/>
    <x v="66"/>
    <s v="TW0002330008"/>
    <s v="TWD"/>
    <s v="Stock"/>
    <n v="-981"/>
    <n v="2330"/>
    <s v="SHORT"/>
    <n v="-1957095.00093967"/>
    <n v="1995"/>
    <n v="-62482.214999999997"/>
    <n v="1473.203017307"/>
    <n v="-2.0064900000000001E-3"/>
    <n v="-1445212.1599781599"/>
    <n v="-62482.214999999997"/>
    <n v="-46139.843419463003"/>
    <n v="3.1926000000000003E-2"/>
    <n v="0"/>
    <n v="-16342.3716"/>
    <n v="0"/>
    <n v="-156.59729999999999"/>
    <n v="0"/>
    <n v="0"/>
    <n v="-2.0064900000000001E-3"/>
    <s v="Taiwan"/>
    <s v="Information Technology"/>
  </r>
  <r>
    <x v="2"/>
    <s v="2454 TT EQUITY"/>
    <x v="67"/>
    <s v="TW0002454006"/>
    <s v="TWD"/>
    <s v="Stock"/>
    <n v="2840"/>
    <n v="2454"/>
    <s v="LONG"/>
    <n v="5523800"/>
    <n v="1945"/>
    <n v="176352.8388"/>
    <n v="1815.828862673"/>
    <n v="5.6632200000000001E-3"/>
    <n v="5156953.9699913198"/>
    <n v="176352.8388"/>
    <n v="164640.91244594299"/>
    <n v="3.1926000000000003E-2"/>
    <n v="0"/>
    <n v="11711.9264"/>
    <n v="0"/>
    <n v="0"/>
    <n v="0"/>
    <n v="0"/>
    <n v="5.6632200000000001E-3"/>
    <s v="Taiwan"/>
    <s v="Information Technology"/>
  </r>
  <r>
    <x v="2"/>
    <s v="2884 TT EQUITY"/>
    <x v="68"/>
    <s v="TW0002884004"/>
    <s v="TWD"/>
    <s v="Stock"/>
    <n v="277919"/>
    <n v="2884"/>
    <s v="LONG"/>
    <n v="9754956.9003320206"/>
    <n v="35.1"/>
    <n v="311436.75400000002"/>
    <n v="28.470427976"/>
    <n v="1.000117E-2"/>
    <n v="7912472.8726619398"/>
    <n v="311436.75400000002"/>
    <n v="252613.60893260501"/>
    <n v="3.1926000000000003E-2"/>
    <n v="0"/>
    <n v="58823.145100000002"/>
    <n v="0"/>
    <n v="13357.4751"/>
    <n v="0"/>
    <n v="978.48339999999996"/>
    <n v="1.000117E-2"/>
    <s v="Taiwan"/>
    <s v="Financials"/>
  </r>
  <r>
    <x v="2"/>
    <s v="2884 TT EQUITY"/>
    <x v="68"/>
    <s v="TW0002884004"/>
    <s v="TWD"/>
    <s v="Stock"/>
    <n v="-127000"/>
    <n v="2884"/>
    <s v="SHORT"/>
    <n v="-4457700"/>
    <n v="35.1"/>
    <n v="-142316.53020000001"/>
    <n v="33.094899763000001"/>
    <n v="-4.5702099999999999E-3"/>
    <n v="-4203052.269901"/>
    <n v="-142316.53020000001"/>
    <n v="-134186.64676885901"/>
    <n v="3.1926000000000003E-2"/>
    <n v="0"/>
    <n v="-8129.8833999999997"/>
    <n v="0"/>
    <n v="0"/>
    <n v="0"/>
    <n v="0"/>
    <n v="-4.5702099999999999E-3"/>
    <s v="Taiwan"/>
    <s v="Financials"/>
  </r>
  <r>
    <x v="2"/>
    <s v="2912 TT EQUITY"/>
    <x v="210"/>
    <s v="TW0002912003"/>
    <s v="TWD"/>
    <s v="Stock"/>
    <n v="12174"/>
    <n v="2912"/>
    <s v="LONG"/>
    <n v="2714802.0015034801"/>
    <n v="223"/>
    <n v="86672.768700000001"/>
    <n v="259.06287796200002"/>
    <n v="2.7833200000000002E-3"/>
    <n v="3153831.47630938"/>
    <n v="86672.768700000001"/>
    <n v="100689.223712654"/>
    <n v="3.1926000000000003E-2"/>
    <n v="0"/>
    <n v="-14016.455099999999"/>
    <n v="0"/>
    <n v="3498.0041000000001"/>
    <n v="0"/>
    <n v="-2061.7658000000001"/>
    <n v="2.7833200000000002E-3"/>
    <s v="Taiwan"/>
    <s v="Consumer Staples"/>
  </r>
  <r>
    <x v="2"/>
    <s v="2912 TT EQUITY"/>
    <x v="210"/>
    <s v="TW0002912003"/>
    <s v="TWD"/>
    <s v="Stock"/>
    <n v="9000"/>
    <n v="2912"/>
    <s v="LONG"/>
    <n v="2007000"/>
    <n v="223"/>
    <n v="64075.482000000004"/>
    <n v="221.776566667"/>
    <n v="2.0576599999999998E-3"/>
    <n v="1995989.1000030001"/>
    <n v="64075.482000000004"/>
    <n v="63723.948006696002"/>
    <n v="3.1926000000000003E-2"/>
    <n v="0"/>
    <n v="351.53399999999999"/>
    <n v="0"/>
    <n v="0"/>
    <n v="0"/>
    <n v="0"/>
    <n v="2.0576599999999998E-3"/>
    <s v="Taiwan"/>
    <s v="Consumer Staples"/>
  </r>
  <r>
    <x v="2"/>
    <s v="ABBV US EQUITY"/>
    <x v="211"/>
    <s v="US00287Y1091"/>
    <s v="USD"/>
    <s v="Stock"/>
    <n v="-798"/>
    <s v="ABBV"/>
    <s v="SHORT"/>
    <n v="-185199.84"/>
    <n v="232.08"/>
    <n v="-185199.84"/>
    <n v="224.74324561399999"/>
    <n v="-5.9473199999999999E-3"/>
    <n v="-179345.10999997199"/>
    <n v="-185199.84"/>
    <n v="-179345.10999997199"/>
    <n v="1"/>
    <n v="0"/>
    <n v="-5854.73"/>
    <n v="0"/>
    <n v="-832.13"/>
    <n v="0"/>
    <n v="0"/>
    <n v="-5.9473199999999999E-3"/>
    <s v="United States"/>
    <s v="Health Care"/>
  </r>
  <r>
    <x v="2"/>
    <s v="ABBV US EQUITY"/>
    <x v="211"/>
    <s v="US00287Y1091"/>
    <s v="USD"/>
    <s v="Stock"/>
    <n v="1633"/>
    <s v="ABBV"/>
    <s v="LONG"/>
    <n v="378986.64"/>
    <n v="232.08"/>
    <n v="378986.64"/>
    <n v="198.97790687899999"/>
    <n v="1.21704E-2"/>
    <n v="324930.92193340702"/>
    <n v="378986.64"/>
    <n v="324930.92193340702"/>
    <n v="1"/>
    <n v="0"/>
    <n v="54055.718099999998"/>
    <n v="0"/>
    <n v="7636.85"/>
    <n v="0"/>
    <n v="-3679.5481"/>
    <n v="1.21704E-2"/>
    <s v="United States"/>
    <s v="Health Care"/>
  </r>
  <r>
    <x v="2"/>
    <s v="ABBV US EQUITY"/>
    <x v="211"/>
    <s v="US00287Y1091"/>
    <s v="USD"/>
    <s v="Stock"/>
    <n v="-66"/>
    <s v="ABBV"/>
    <s v="SHORT"/>
    <n v="-15317.28"/>
    <n v="232.08"/>
    <n v="-15317.28"/>
    <n v="220.33166666700001"/>
    <n v="-4.9187999999999999E-4"/>
    <n v="-14541.890000022"/>
    <n v="-15317.28"/>
    <n v="-14541.890000022"/>
    <n v="1"/>
    <n v="0"/>
    <n v="-775.39"/>
    <n v="0"/>
    <n v="-222.42"/>
    <n v="0"/>
    <n v="0"/>
    <n v="-4.9187999999999999E-4"/>
    <s v="United States"/>
    <s v="Health Care"/>
  </r>
  <r>
    <x v="2"/>
    <s v="ABT US EQUITY"/>
    <x v="212"/>
    <s v="US0028241000"/>
    <s v="USD"/>
    <s v="Stock"/>
    <n v="801"/>
    <s v="ABT"/>
    <s v="LONG"/>
    <n v="93196.35"/>
    <n v="116.35"/>
    <n v="93196.35"/>
    <n v="109.905205993"/>
    <n v="2.9928200000000002E-3"/>
    <n v="88034.070000392996"/>
    <n v="93196.35"/>
    <n v="88034.070000392996"/>
    <n v="1"/>
    <n v="0"/>
    <n v="5162.28"/>
    <n v="0"/>
    <n v="0"/>
    <n v="0"/>
    <n v="0"/>
    <n v="2.9928200000000002E-3"/>
    <s v="United States"/>
    <s v="Health Care"/>
  </r>
  <r>
    <x v="2"/>
    <s v="ABT US EQUITY"/>
    <x v="212"/>
    <s v="US0028241000"/>
    <s v="USD"/>
    <s v="Stock"/>
    <n v="1342"/>
    <s v="ABT"/>
    <s v="LONG"/>
    <n v="156141.70000000001"/>
    <n v="116.35"/>
    <n v="156141.70000000001"/>
    <n v="132.10350223500001"/>
    <n v="5.01418E-3"/>
    <n v="177282.89999937001"/>
    <n v="156141.70000000001"/>
    <n v="177282.89999937001"/>
    <n v="1"/>
    <n v="0"/>
    <n v="-21141.200000000001"/>
    <n v="0"/>
    <n v="1637.24"/>
    <n v="0"/>
    <n v="0"/>
    <n v="5.01418E-3"/>
    <s v="United States"/>
    <s v="Health Care"/>
  </r>
  <r>
    <x v="2"/>
    <s v="ACM US EQUITY"/>
    <x v="213"/>
    <s v="US00766T1007"/>
    <s v="USD"/>
    <s v="Stock"/>
    <n v="-725"/>
    <s v="ACM"/>
    <s v="SHORT"/>
    <n v="-71035.5"/>
    <n v="97.98"/>
    <n v="-71035.5"/>
    <n v="96.974206897000002"/>
    <n v="-2.28116E-3"/>
    <n v="-70306.300000325005"/>
    <n v="-71035.5"/>
    <n v="-70306.300000325005"/>
    <n v="1"/>
    <n v="0"/>
    <n v="-729.2"/>
    <n v="0"/>
    <n v="-224.75"/>
    <n v="0"/>
    <n v="0"/>
    <n v="-2.28116E-3"/>
    <s v="United States"/>
    <s v="Industrials"/>
  </r>
  <r>
    <x v="2"/>
    <s v="ACM US EQUITY"/>
    <x v="213"/>
    <s v="US00766T1007"/>
    <s v="USD"/>
    <s v="Stock"/>
    <n v="725"/>
    <s v="ACM"/>
    <s v="LONG"/>
    <n v="71035.5"/>
    <n v="97.98"/>
    <n v="71035.5"/>
    <n v="115.24910060000001"/>
    <n v="2.28116E-3"/>
    <n v="83555.597934999998"/>
    <n v="71035.5"/>
    <n v="83555.597934999998"/>
    <n v="1"/>
    <n v="0"/>
    <n v="-12520.097900000001"/>
    <n v="0"/>
    <n v="413.25"/>
    <n v="0"/>
    <n v="6859.4579000000003"/>
    <n v="2.28116E-3"/>
    <s v="United States"/>
    <s v="Industrials"/>
  </r>
  <r>
    <x v="2"/>
    <s v="ADI US EQUITY"/>
    <x v="214"/>
    <s v="US0326541051"/>
    <s v="USD"/>
    <s v="Stock"/>
    <n v="983"/>
    <s v="ADI"/>
    <s v="LONG"/>
    <n v="349741.57"/>
    <n v="355.79"/>
    <n v="349741.57"/>
    <n v="207.60822635400001"/>
    <n v="1.123126E-2"/>
    <n v="204078.88650598199"/>
    <n v="349741.57"/>
    <n v="204078.88650598199"/>
    <n v="1"/>
    <n v="0"/>
    <n v="145662.68350000001"/>
    <n v="0"/>
    <n v="973.17"/>
    <n v="0"/>
    <n v="-1640.9034999999999"/>
    <n v="1.123126E-2"/>
    <s v="United States"/>
    <s v="Information Technology"/>
  </r>
  <r>
    <x v="2"/>
    <s v="ADI US EQUITY"/>
    <x v="214"/>
    <s v="US0326541051"/>
    <s v="USD"/>
    <s v="Stock"/>
    <n v="-155"/>
    <s v="ADI"/>
    <s v="SHORT"/>
    <n v="-55147.45"/>
    <n v="355.79"/>
    <n v="-55147.45"/>
    <n v="321.56696774199997"/>
    <n v="-1.7709500000000001E-3"/>
    <n v="-49842.880000010002"/>
    <n v="-55147.45"/>
    <n v="-49842.880000010002"/>
    <n v="1"/>
    <n v="0"/>
    <n v="-5304.57"/>
    <n v="0"/>
    <n v="0"/>
    <n v="0"/>
    <n v="0"/>
    <n v="-1.7709500000000001E-3"/>
    <s v="United States"/>
    <s v="Information Technology"/>
  </r>
  <r>
    <x v="2"/>
    <s v="ADSK US EQUITY"/>
    <x v="215"/>
    <s v="US0527691069"/>
    <s v="USD"/>
    <s v="Stock"/>
    <n v="-96"/>
    <s v="ADSK"/>
    <s v="SHORT"/>
    <n v="-23603.52"/>
    <n v="245.87"/>
    <n v="-23603.52"/>
    <n v="320.15895833299999"/>
    <n v="-7.5798E-4"/>
    <n v="-30735.259999967999"/>
    <n v="-23603.52"/>
    <n v="-30735.259999967999"/>
    <n v="1"/>
    <n v="0"/>
    <n v="7131.74"/>
    <n v="0"/>
    <n v="0"/>
    <n v="0"/>
    <n v="0"/>
    <n v="-7.5798E-4"/>
    <s v="United States"/>
    <s v="Information Technology"/>
  </r>
  <r>
    <x v="2"/>
    <s v="ADSK US EQUITY"/>
    <x v="215"/>
    <s v="US0527691069"/>
    <s v="USD"/>
    <s v="Stock"/>
    <n v="730"/>
    <s v="ADSK"/>
    <s v="LONG"/>
    <n v="179485.1"/>
    <n v="245.87"/>
    <n v="179485.1"/>
    <n v="257.82322336300001"/>
    <n v="5.7638100000000003E-3"/>
    <n v="188210.95305499001"/>
    <n v="179485.1"/>
    <n v="188210.95305499001"/>
    <n v="1"/>
    <n v="0"/>
    <n v="-8725.8531000000003"/>
    <n v="0"/>
    <n v="0"/>
    <n v="0"/>
    <n v="6614.8831"/>
    <n v="5.7638100000000003E-3"/>
    <s v="United States"/>
    <s v="Information Technology"/>
  </r>
  <r>
    <x v="2"/>
    <s v="ADSK US EQUITY"/>
    <x v="215"/>
    <s v="US0527691069"/>
    <s v="USD"/>
    <s v="Stock"/>
    <n v="-634"/>
    <s v="ADSK"/>
    <s v="SHORT"/>
    <n v="-155881.57999999999"/>
    <n v="245.87"/>
    <n v="-155881.57999999999"/>
    <n v="239.500899054"/>
    <n v="-5.0058300000000002E-3"/>
    <n v="-151843.57000023601"/>
    <n v="-155881.57999999999"/>
    <n v="-151843.57000023601"/>
    <n v="1"/>
    <n v="0"/>
    <n v="-4038.01"/>
    <n v="0"/>
    <n v="0"/>
    <n v="0"/>
    <n v="0"/>
    <n v="-5.0058300000000002E-3"/>
    <s v="United States"/>
    <s v="Information Technology"/>
  </r>
  <r>
    <x v="2"/>
    <s v="AKAM US EQUITY"/>
    <x v="216"/>
    <s v="US00971T1016"/>
    <s v="USD"/>
    <s v="Stock"/>
    <n v="2111"/>
    <s v="AKAM"/>
    <s v="LONG"/>
    <n v="207701.29"/>
    <n v="98.39"/>
    <n v="207701.29"/>
    <n v="78.362222833999994"/>
    <n v="6.6699100000000002E-3"/>
    <n v="165422.65240257399"/>
    <n v="207701.29"/>
    <n v="165422.65240257399"/>
    <n v="1"/>
    <n v="0"/>
    <n v="42278.637600000002"/>
    <n v="0"/>
    <n v="0"/>
    <n v="0"/>
    <n v="763.76239999999996"/>
    <n v="6.6699100000000002E-3"/>
    <s v="United States"/>
    <s v="Information Technology"/>
  </r>
  <r>
    <x v="2"/>
    <s v="AKAM US EQUITY"/>
    <x v="216"/>
    <s v="US00971T1016"/>
    <s v="USD"/>
    <s v="Stock"/>
    <n v="-2111"/>
    <s v="AKAM"/>
    <s v="SHORT"/>
    <n v="-207701.29"/>
    <n v="98.39"/>
    <n v="-207701.29"/>
    <n v="88.244699194999995"/>
    <n v="-6.6699100000000002E-3"/>
    <n v="-186284.560000645"/>
    <n v="-207701.29"/>
    <n v="-186284.560000645"/>
    <n v="1"/>
    <n v="0"/>
    <n v="-21416.73"/>
    <n v="0"/>
    <n v="0"/>
    <n v="0"/>
    <n v="0"/>
    <n v="-6.6699100000000002E-3"/>
    <s v="United States"/>
    <s v="Information Technology"/>
  </r>
  <r>
    <x v="2"/>
    <s v="ALNY US EQUITY"/>
    <x v="217"/>
    <s v="US02043Q1076"/>
    <s v="USD"/>
    <s v="Stock"/>
    <n v="513"/>
    <s v="ALNY"/>
    <s v="LONG"/>
    <n v="170787.96"/>
    <n v="332.92"/>
    <n v="170787.96"/>
    <n v="391.64130604299999"/>
    <n v="5.4845199999999997E-3"/>
    <n v="200911.99000005901"/>
    <n v="170787.96"/>
    <n v="200911.99000005901"/>
    <n v="1"/>
    <n v="0"/>
    <n v="-30124.03"/>
    <n v="0"/>
    <n v="0"/>
    <n v="0"/>
    <n v="0"/>
    <n v="5.4845199999999997E-3"/>
    <s v="United States"/>
    <s v="Health Care"/>
  </r>
  <r>
    <x v="2"/>
    <s v="AMD UW EQUITY"/>
    <x v="218"/>
    <s v="US0079031078"/>
    <s v="USD"/>
    <s v="Stock"/>
    <n v="2239"/>
    <s v="AMD"/>
    <s v="LONG"/>
    <n v="448270.19"/>
    <n v="200.21"/>
    <n v="448270.19"/>
    <n v="105.217358877"/>
    <n v="1.439531E-2"/>
    <n v="235581.66652560301"/>
    <n v="448270.19"/>
    <n v="235581.66652560301"/>
    <n v="1"/>
    <n v="0"/>
    <n v="212688.52350000001"/>
    <n v="0"/>
    <n v="0"/>
    <n v="0"/>
    <n v="33797.516499999998"/>
    <n v="1.439531E-2"/>
    <s v="United States"/>
    <s v="Information Technology"/>
  </r>
  <r>
    <x v="2"/>
    <s v="AMD UW EQUITY"/>
    <x v="218"/>
    <s v="US0079031078"/>
    <s v="USD"/>
    <s v="Stock"/>
    <n v="-547"/>
    <s v="AMD"/>
    <s v="SHORT"/>
    <n v="-109514.87"/>
    <n v="200.21"/>
    <n v="-109514.87"/>
    <n v="235.60140767799999"/>
    <n v="-3.5168500000000002E-3"/>
    <n v="-128873.96999986601"/>
    <n v="-109514.87"/>
    <n v="-128873.96999986601"/>
    <n v="1"/>
    <n v="0"/>
    <n v="19359.099999999999"/>
    <n v="0"/>
    <n v="0"/>
    <n v="0"/>
    <n v="0"/>
    <n v="-3.5168500000000002E-3"/>
    <s v="United States"/>
    <s v="Information Technology"/>
  </r>
  <r>
    <x v="2"/>
    <s v="APTV US EQUITY"/>
    <x v="219"/>
    <s v="JE00BTDN8H13"/>
    <s v="USD"/>
    <s v="Stock"/>
    <n v="2074"/>
    <s v="APTV"/>
    <s v="LONG"/>
    <n v="152521.96"/>
    <n v="73.540000000000006"/>
    <n v="152521.96"/>
    <n v="81.779802313999994"/>
    <n v="4.8979399999999999E-3"/>
    <n v="169611.30999923599"/>
    <n v="152521.96"/>
    <n v="169611.30999923599"/>
    <n v="1"/>
    <n v="0"/>
    <n v="-17089.349999999999"/>
    <n v="0"/>
    <n v="0"/>
    <n v="0"/>
    <n v="0"/>
    <n v="4.8979399999999999E-3"/>
    <s v="United States"/>
    <s v="Consumer Discretionary"/>
  </r>
  <r>
    <x v="2"/>
    <s v="AVB US EQUITY"/>
    <x v="220"/>
    <s v="US0534841012"/>
    <s v="USD"/>
    <s v="Stock"/>
    <n v="916"/>
    <s v="AVB"/>
    <s v="LONG"/>
    <n v="162342.68"/>
    <n v="177.23"/>
    <n v="162342.68"/>
    <n v="208.18203007700001"/>
    <n v="5.2133099999999996E-3"/>
    <n v="190694.73955053199"/>
    <n v="162342.68"/>
    <n v="190694.73955053199"/>
    <n v="1"/>
    <n v="0"/>
    <n v="-28352.059600000001"/>
    <n v="0"/>
    <n v="3944.5"/>
    <n v="0"/>
    <n v="-375.67039999999997"/>
    <n v="5.2133099999999996E-3"/>
    <s v="United States"/>
    <s v="Real Estate"/>
  </r>
  <r>
    <x v="2"/>
    <s v="AVGO US EQUITY"/>
    <x v="221"/>
    <s v="US11135F1012"/>
    <s v="USD"/>
    <s v="Stock"/>
    <n v="-470"/>
    <s v="AVGO"/>
    <s v="SHORT"/>
    <n v="-150188.5"/>
    <n v="319.55"/>
    <n v="-150188.5"/>
    <n v="347.20519148900001"/>
    <n v="-4.82301E-3"/>
    <n v="-163186.43999983001"/>
    <n v="-150188.5"/>
    <n v="-163186.43999983001"/>
    <n v="1"/>
    <n v="0"/>
    <n v="12997.94"/>
    <n v="0"/>
    <n v="-582.79999999999995"/>
    <n v="0"/>
    <n v="0"/>
    <n v="-4.82301E-3"/>
    <s v="United States"/>
    <s v="Information Technology"/>
  </r>
  <r>
    <x v="2"/>
    <s v="AVGO US EQUITY"/>
    <x v="221"/>
    <s v="US11135F1012"/>
    <s v="USD"/>
    <s v="Stock"/>
    <n v="2346"/>
    <s v="AVGO"/>
    <s v="LONG"/>
    <n v="749664.3"/>
    <n v="319.55"/>
    <n v="749664.3"/>
    <n v="205.119054159"/>
    <n v="2.4073979999999998E-2"/>
    <n v="481209.30105701397"/>
    <n v="749664.3"/>
    <n v="481209.30105701397"/>
    <n v="1"/>
    <n v="0"/>
    <n v="268454.99890000001"/>
    <n v="0"/>
    <n v="2909.04"/>
    <n v="0"/>
    <n v="19322.331099999999"/>
    <n v="2.4073979999999998E-2"/>
    <s v="United States"/>
    <s v="Information Technology"/>
  </r>
  <r>
    <x v="2"/>
    <s v="AVGO US EQUITY"/>
    <x v="221"/>
    <s v="US11135F1012"/>
    <s v="USD"/>
    <s v="Stock"/>
    <n v="163"/>
    <s v="AVGO"/>
    <s v="LONG"/>
    <n v="52086.65"/>
    <n v="319.55"/>
    <n v="52086.65"/>
    <n v="331.489316239"/>
    <n v="1.6726600000000001E-3"/>
    <n v="54032.758546956997"/>
    <n v="52086.65"/>
    <n v="54032.758546956997"/>
    <n v="1"/>
    <n v="0"/>
    <n v="-1946.1085"/>
    <n v="0"/>
    <n v="304.2"/>
    <n v="0"/>
    <n v="505.92849999999999"/>
    <n v="1.6726600000000001E-3"/>
    <s v="United States"/>
    <s v="Information Technology"/>
  </r>
  <r>
    <x v="2"/>
    <s v="BAP US EQUITY"/>
    <x v="222"/>
    <s v="BMG2519Y1084"/>
    <s v="USD"/>
    <s v="Stock"/>
    <n v="-460"/>
    <s v="BAP"/>
    <s v="SHORT"/>
    <n v="-159334.79999999999"/>
    <n v="346.38"/>
    <n v="-159334.79999999999"/>
    <n v="296.69665217400001"/>
    <n v="-5.1167199999999999E-3"/>
    <n v="-136480.46000004001"/>
    <n v="-159334.79999999999"/>
    <n v="-136480.46000004001"/>
    <n v="1"/>
    <n v="0"/>
    <n v="-22854.34"/>
    <n v="0"/>
    <n v="0"/>
    <n v="0"/>
    <n v="0"/>
    <n v="-5.1167199999999999E-3"/>
    <s v="Peru"/>
    <s v="Financials"/>
  </r>
  <r>
    <x v="2"/>
    <s v="BAP US EQUITY"/>
    <x v="222"/>
    <s v="BMG2519Y1084"/>
    <s v="USD"/>
    <s v="Stock"/>
    <n v="969"/>
    <s v="BAP"/>
    <s v="LONG"/>
    <n v="335642.22"/>
    <n v="346.38"/>
    <n v="335642.22"/>
    <n v="194.05124403400001"/>
    <n v="1.077848E-2"/>
    <n v="188035.655468946"/>
    <n v="335642.22"/>
    <n v="188035.655468946"/>
    <n v="1"/>
    <n v="0"/>
    <n v="147606.56450000001"/>
    <n v="0"/>
    <n v="0"/>
    <n v="0"/>
    <n v="37999.0455"/>
    <n v="1.077848E-2"/>
    <s v="Peru"/>
    <s v="Financials"/>
  </r>
  <r>
    <x v="2"/>
    <s v="BAP US EQUITY"/>
    <x v="222"/>
    <s v="BMG2519Y1084"/>
    <s v="USD"/>
    <s v="Stock"/>
    <n v="-46"/>
    <s v="BAP"/>
    <s v="SHORT"/>
    <n v="-15933.48"/>
    <n v="346.38"/>
    <n v="-15933.48"/>
    <n v="277.42369565199999"/>
    <n v="-5.1166999999999999E-4"/>
    <n v="-12761.489999992"/>
    <n v="-15933.48"/>
    <n v="-12761.489999992"/>
    <n v="1"/>
    <n v="0"/>
    <n v="-3171.99"/>
    <n v="0"/>
    <n v="0"/>
    <n v="0"/>
    <n v="0"/>
    <n v="-5.1166999999999999E-4"/>
    <s v="Peru"/>
    <s v="Financials"/>
  </r>
  <r>
    <x v="2"/>
    <s v="BG US EQUITY"/>
    <x v="223"/>
    <s v="CH1300646267"/>
    <s v="USD"/>
    <s v="Stock"/>
    <n v="2782"/>
    <s v="BG"/>
    <s v="LONG"/>
    <n v="335648.3"/>
    <n v="120.65"/>
    <n v="335648.3"/>
    <n v="80.000459512999996"/>
    <n v="1.0778680000000001E-2"/>
    <n v="222561.27836516601"/>
    <n v="335648.3"/>
    <n v="222561.27836516601"/>
    <n v="1"/>
    <n v="0"/>
    <n v="113087.02159999999"/>
    <n v="0"/>
    <n v="5336.8"/>
    <n v="0"/>
    <n v="208.6584"/>
    <n v="1.0778680000000001E-2"/>
    <s v="United States"/>
    <s v="Consumer Staples"/>
  </r>
  <r>
    <x v="2"/>
    <s v="BG US EQUITY"/>
    <x v="223"/>
    <s v="CH1300646267"/>
    <s v="USD"/>
    <s v="Stock"/>
    <n v="-1344"/>
    <s v="BG"/>
    <s v="SHORT"/>
    <n v="-162153.60000000001"/>
    <n v="120.65"/>
    <n v="-162153.60000000001"/>
    <n v="99.103653273999996"/>
    <n v="-5.2072400000000001E-3"/>
    <n v="-133195.31000025599"/>
    <n v="-162153.60000000001"/>
    <n v="-133195.31000025599"/>
    <n v="1"/>
    <n v="0"/>
    <n v="-28958.29"/>
    <n v="0"/>
    <n v="-940.8"/>
    <n v="0"/>
    <n v="0"/>
    <n v="-5.2072400000000001E-3"/>
    <s v="United States"/>
    <s v="Consumer Staples"/>
  </r>
  <r>
    <x v="2"/>
    <s v="BR US EQUITY"/>
    <x v="224"/>
    <s v="US11133T1034"/>
    <s v="USD"/>
    <s v="Stock"/>
    <n v="685"/>
    <s v="BR"/>
    <s v="LONG"/>
    <n v="127320.95"/>
    <n v="185.87"/>
    <n v="127320.95"/>
    <n v="227.08505147100001"/>
    <n v="4.08866E-3"/>
    <n v="155553.260257635"/>
    <n v="127320.95"/>
    <n v="155553.260257635"/>
    <n v="1"/>
    <n v="0"/>
    <n v="-28232.310300000001"/>
    <n v="0"/>
    <n v="1851.44"/>
    <n v="0"/>
    <n v="4493.1302999999998"/>
    <n v="4.08866E-3"/>
    <s v="United States"/>
    <s v="Industrials"/>
  </r>
  <r>
    <x v="2"/>
    <s v="BSX US EQUITY"/>
    <x v="225"/>
    <s v="US1011371077"/>
    <s v="USD"/>
    <s v="Stock"/>
    <n v="2675"/>
    <s v="BSX"/>
    <s v="LONG"/>
    <n v="205573.75"/>
    <n v="76.849999999999994"/>
    <n v="205573.75"/>
    <n v="104.66930181799999"/>
    <n v="6.6015900000000001E-3"/>
    <n v="279990.38236315001"/>
    <n v="205573.75"/>
    <n v="279990.38236315001"/>
    <n v="1"/>
    <n v="0"/>
    <n v="-74416.632400000002"/>
    <n v="0"/>
    <n v="0"/>
    <n v="0"/>
    <n v="114.2424"/>
    <n v="6.6015900000000001E-3"/>
    <s v="United States"/>
    <s v="Health Care"/>
  </r>
  <r>
    <x v="2"/>
    <s v="BSX US EQUITY"/>
    <x v="225"/>
    <s v="US1011371077"/>
    <s v="USD"/>
    <s v="Stock"/>
    <n v="-2675"/>
    <s v="BSX"/>
    <s v="SHORT"/>
    <n v="-205573.75"/>
    <n v="76.849999999999994"/>
    <n v="-205573.75"/>
    <n v="75.9756"/>
    <n v="-6.6015900000000001E-3"/>
    <n v="-203234.73"/>
    <n v="-205573.75"/>
    <n v="-203234.73"/>
    <n v="1"/>
    <n v="0"/>
    <n v="-2339.02"/>
    <n v="0"/>
    <n v="0"/>
    <n v="0"/>
    <n v="0"/>
    <n v="-6.6015900000000001E-3"/>
    <s v="United States"/>
    <s v="Health Care"/>
  </r>
  <r>
    <x v="2"/>
    <s v="BXP US EQUITY"/>
    <x v="226"/>
    <s v="US1011211018"/>
    <s v="USD"/>
    <s v="Stock"/>
    <n v="-263"/>
    <s v="BXP"/>
    <s v="SHORT"/>
    <n v="-15143.54"/>
    <n v="57.58"/>
    <n v="-15143.54"/>
    <n v="77.862889734000007"/>
    <n v="-4.863E-4"/>
    <n v="-20477.940000041999"/>
    <n v="-15143.54"/>
    <n v="-20477.940000041999"/>
    <n v="1"/>
    <n v="0"/>
    <n v="5334.4"/>
    <n v="0"/>
    <n v="-368.2"/>
    <n v="0"/>
    <n v="0"/>
    <n v="-4.863E-4"/>
    <s v="United States"/>
    <s v="Real Estate"/>
  </r>
  <r>
    <x v="2"/>
    <s v="BXP US EQUITY"/>
    <x v="226"/>
    <s v="US1011211018"/>
    <s v="USD"/>
    <s v="Stock"/>
    <n v="2337"/>
    <s v="BXP"/>
    <s v="LONG"/>
    <n v="134564.46"/>
    <n v="57.58"/>
    <n v="134564.46"/>
    <n v="65.496983299999997"/>
    <n v="4.3212700000000003E-3"/>
    <n v="153066.4499721"/>
    <n v="134564.46"/>
    <n v="153066.4499721"/>
    <n v="1"/>
    <n v="0"/>
    <n v="-18501.990000000002"/>
    <n v="0"/>
    <n v="5390.56"/>
    <n v="0"/>
    <n v="1471.42"/>
    <n v="4.3212700000000003E-3"/>
    <s v="United States"/>
    <s v="Real Estate"/>
  </r>
  <r>
    <x v="2"/>
    <s v="CHD US EQUITY"/>
    <x v="227"/>
    <s v="US1713401024"/>
    <s v="USD"/>
    <s v="Stock"/>
    <n v="1822"/>
    <s v="CHD"/>
    <s v="LONG"/>
    <n v="191054.92"/>
    <n v="104.86"/>
    <n v="191054.92"/>
    <n v="96.680592755000006"/>
    <n v="6.1353500000000004E-3"/>
    <n v="176152.03999960999"/>
    <n v="191054.92"/>
    <n v="176152.03999960999"/>
    <n v="1"/>
    <n v="0"/>
    <n v="14902.88"/>
    <n v="0"/>
    <n v="1604.85"/>
    <n v="0"/>
    <n v="0"/>
    <n v="6.1353500000000004E-3"/>
    <s v="United States"/>
    <s v="Consumer Staples"/>
  </r>
  <r>
    <x v="2"/>
    <s v="CHKP US EQUITY"/>
    <x v="228"/>
    <s v="IL0010824113"/>
    <s v="USD"/>
    <s v="Stock"/>
    <n v="412"/>
    <s v="CHKP"/>
    <s v="LONG"/>
    <n v="62652.84"/>
    <n v="152.07"/>
    <n v="62652.84"/>
    <n v="216.05048784300001"/>
    <n v="2.0119700000000001E-3"/>
    <n v="89012.800991316006"/>
    <n v="62652.84"/>
    <n v="89012.800991316006"/>
    <n v="1"/>
    <n v="0"/>
    <n v="-26359.960999999999"/>
    <n v="0"/>
    <n v="0"/>
    <n v="0"/>
    <n v="-61.719000000000001"/>
    <n v="2.0119700000000001E-3"/>
    <s v="Israel"/>
    <s v="Information Technology"/>
  </r>
  <r>
    <x v="2"/>
    <s v="CHKP US EQUITY"/>
    <x v="228"/>
    <s v="IL0010824113"/>
    <s v="USD"/>
    <s v="Stock"/>
    <n v="-412"/>
    <s v="CHKP"/>
    <s v="SHORT"/>
    <n v="-62652.84"/>
    <n v="152.07"/>
    <n v="-62652.84"/>
    <n v="187.98009708699999"/>
    <n v="-2.0119700000000001E-3"/>
    <n v="-77447.799999844006"/>
    <n v="-62652.84"/>
    <n v="-77447.799999844006"/>
    <n v="1"/>
    <n v="0"/>
    <n v="14794.96"/>
    <n v="0"/>
    <n v="0"/>
    <n v="0"/>
    <n v="0"/>
    <n v="-2.0119700000000001E-3"/>
    <s v="Israel"/>
    <s v="Information Technology"/>
  </r>
  <r>
    <x v="2"/>
    <s v="CLX US EQUITY"/>
    <x v="229"/>
    <s v="US1890541097"/>
    <s v="USD"/>
    <s v="Stock"/>
    <n v="1389"/>
    <s v="CLX"/>
    <s v="LONG"/>
    <n v="176625.24"/>
    <n v="127.16"/>
    <n v="176625.24"/>
    <n v="142.18618256100001"/>
    <n v="5.6719700000000001E-3"/>
    <n v="197496.60757722901"/>
    <n v="176625.24"/>
    <n v="197496.60757722901"/>
    <n v="1"/>
    <n v="0"/>
    <n v="-20871.367600000001"/>
    <n v="0"/>
    <n v="5038.12"/>
    <n v="0"/>
    <n v="-2466.0724"/>
    <n v="5.6719700000000001E-3"/>
    <s v="United States"/>
    <s v="Consumer Staples"/>
  </r>
  <r>
    <x v="2"/>
    <s v="CMI US EQUITY"/>
    <x v="230"/>
    <s v="US2310211063"/>
    <s v="USD"/>
    <s v="Stock"/>
    <n v="-34"/>
    <s v="CMI"/>
    <s v="SHORT"/>
    <n v="-19851.580000000002"/>
    <n v="583.87"/>
    <n v="-19851.580000000002"/>
    <n v="415.23205882399998"/>
    <n v="-6.3749E-4"/>
    <n v="-14117.890000015999"/>
    <n v="-19851.580000000002"/>
    <n v="-14117.890000015999"/>
    <n v="1"/>
    <n v="0"/>
    <n v="-5733.69"/>
    <n v="0"/>
    <n v="-136"/>
    <n v="0"/>
    <n v="0"/>
    <n v="-6.3749E-4"/>
    <s v="United States"/>
    <s v="Industrials"/>
  </r>
  <r>
    <x v="2"/>
    <s v="CMI US EQUITY"/>
    <x v="230"/>
    <s v="US2310211063"/>
    <s v="USD"/>
    <s v="Stock"/>
    <n v="910"/>
    <s v="CMI"/>
    <s v="LONG"/>
    <n v="531321.69999999995"/>
    <n v="583.87"/>
    <n v="531321.69999999995"/>
    <n v="350.97343224799999"/>
    <n v="1.7062339999999999E-2"/>
    <n v="319385.82334568002"/>
    <n v="531321.69999999995"/>
    <n v="319385.82334568002"/>
    <n v="1"/>
    <n v="0"/>
    <n v="211935.87669999999"/>
    <n v="0"/>
    <n v="4750"/>
    <n v="0"/>
    <n v="6038.7833000000001"/>
    <n v="1.7062339999999999E-2"/>
    <s v="United States"/>
    <s v="Industrials"/>
  </r>
  <r>
    <x v="2"/>
    <s v="CMI US EQUITY"/>
    <x v="230"/>
    <s v="US2310211063"/>
    <s v="USD"/>
    <s v="Stock"/>
    <n v="-522"/>
    <s v="CMI"/>
    <s v="SHORT"/>
    <n v="-304780.14"/>
    <n v="583.87"/>
    <n v="-304780.14"/>
    <n v="501.12164751"/>
    <n v="-9.7874099999999999E-3"/>
    <n v="-261585.50000022"/>
    <n v="-304780.14"/>
    <n v="-261585.50000022"/>
    <n v="1"/>
    <n v="0"/>
    <n v="-43194.64"/>
    <n v="0"/>
    <n v="-1268"/>
    <n v="0"/>
    <n v="0"/>
    <n v="-9.7874099999999999E-3"/>
    <s v="United States"/>
    <s v="Industrials"/>
  </r>
  <r>
    <x v="2"/>
    <s v="CRM US EQUITY"/>
    <x v="231"/>
    <s v="US79466L3024"/>
    <s v="USD"/>
    <s v="Stock"/>
    <n v="1418"/>
    <s v="CRM"/>
    <s v="LONG"/>
    <n v="276212.21999999997"/>
    <n v="194.79"/>
    <n v="276212.21999999997"/>
    <n v="277.62529099300002"/>
    <n v="8.8700099999999994E-3"/>
    <n v="393672.662628074"/>
    <n v="276212.21999999997"/>
    <n v="393672.662628074"/>
    <n v="1"/>
    <n v="0"/>
    <n v="-117460.44259999999"/>
    <n v="0"/>
    <n v="1766.34"/>
    <n v="0"/>
    <n v="-2840.9674"/>
    <n v="8.8700099999999994E-3"/>
    <s v="United States"/>
    <s v="Information Technology"/>
  </r>
  <r>
    <x v="2"/>
    <s v="CRM US EQUITY"/>
    <x v="231"/>
    <s v="US79466L3024"/>
    <s v="USD"/>
    <s v="Stock"/>
    <n v="-275"/>
    <s v="CRM"/>
    <s v="SHORT"/>
    <n v="-53567.25"/>
    <n v="194.79"/>
    <n v="-53567.25"/>
    <n v="189.38690909100001"/>
    <n v="-1.72021E-3"/>
    <n v="-52081.400000025002"/>
    <n v="-53567.25"/>
    <n v="-52081.400000025002"/>
    <n v="1"/>
    <n v="0"/>
    <n v="-1485.85"/>
    <n v="0"/>
    <n v="0"/>
    <n v="0"/>
    <n v="0"/>
    <n v="-1.72021E-3"/>
    <s v="United States"/>
    <s v="Information Technology"/>
  </r>
  <r>
    <x v="2"/>
    <s v="CRWD US EQUITY"/>
    <x v="232"/>
    <s v="US22788C1053"/>
    <s v="USD"/>
    <s v="Stock"/>
    <n v="409"/>
    <s v="CRWD"/>
    <s v="LONG"/>
    <n v="152139.82"/>
    <n v="371.98"/>
    <n v="152139.82"/>
    <n v="475.43180929099998"/>
    <n v="4.8856699999999999E-3"/>
    <n v="194451.61000001899"/>
    <n v="152139.82"/>
    <n v="194451.61000001899"/>
    <n v="1"/>
    <n v="0"/>
    <n v="-42311.79"/>
    <n v="0"/>
    <n v="0"/>
    <n v="0"/>
    <n v="0"/>
    <n v="4.8856699999999999E-3"/>
    <s v="United States"/>
    <s v="Information Technology"/>
  </r>
  <r>
    <x v="2"/>
    <s v="CSCO US EQUITY"/>
    <x v="233"/>
    <s v="US17275R1023"/>
    <s v="USD"/>
    <s v="Stock"/>
    <n v="5572"/>
    <s v="CSCO"/>
    <s v="LONG"/>
    <n v="442751.12"/>
    <n v="79.459999999999994"/>
    <n v="442751.12"/>
    <n v="60.421717547999997"/>
    <n v="1.4218069999999999E-2"/>
    <n v="336669.81017745601"/>
    <n v="442751.12"/>
    <n v="336669.81017745601"/>
    <n v="1"/>
    <n v="0"/>
    <n v="106081.3098"/>
    <n v="0"/>
    <n v="7160.65"/>
    <n v="0"/>
    <n v="8143.0002000000004"/>
    <n v="1.4218069999999999E-2"/>
    <s v="United States"/>
    <s v="Information Technology"/>
  </r>
  <r>
    <x v="2"/>
    <s v="CSCO US EQUITY"/>
    <x v="233"/>
    <s v="US17275R1023"/>
    <s v="USD"/>
    <s v="Stock"/>
    <n v="-929"/>
    <s v="CSCO"/>
    <s v="SHORT"/>
    <n v="-73818.34"/>
    <n v="79.459999999999994"/>
    <n v="-73818.34"/>
    <n v="78.917814855000003"/>
    <n v="-2.37053E-3"/>
    <n v="-73314.650000295005"/>
    <n v="-73818.34"/>
    <n v="-73314.650000295005"/>
    <n v="1"/>
    <n v="0"/>
    <n v="-503.69"/>
    <n v="0"/>
    <n v="-149.65"/>
    <n v="0"/>
    <n v="0"/>
    <n v="-2.37053E-3"/>
    <s v="United States"/>
    <s v="Information Technology"/>
  </r>
  <r>
    <x v="2"/>
    <s v="CSL US EQUITY"/>
    <x v="234"/>
    <s v="US1423391002"/>
    <s v="USD"/>
    <s v="Stock"/>
    <n v="406"/>
    <s v="CSL"/>
    <s v="LONG"/>
    <n v="160276.62"/>
    <n v="394.77"/>
    <n v="160276.62"/>
    <n v="407.70431034500001"/>
    <n v="5.1469699999999998E-3"/>
    <n v="165527.95000007001"/>
    <n v="160276.62"/>
    <n v="165527.95000007001"/>
    <n v="1"/>
    <n v="0"/>
    <n v="-5251.33"/>
    <n v="0"/>
    <n v="446.6"/>
    <n v="0"/>
    <n v="0"/>
    <n v="5.1469699999999998E-3"/>
    <s v="United States"/>
    <s v="Industrials"/>
  </r>
  <r>
    <x v="2"/>
    <s v="DD US EQUITY"/>
    <x v="235"/>
    <s v="US26614N1028"/>
    <s v="USD"/>
    <s v="Stock"/>
    <n v="2327"/>
    <s v="DD"/>
    <s v="LONG"/>
    <n v="116443.08"/>
    <n v="50.04"/>
    <n v="116443.08"/>
    <n v="71.935964748999993"/>
    <n v="3.7393399999999999E-3"/>
    <n v="167394.98997092299"/>
    <n v="116443.08"/>
    <n v="167394.98997092299"/>
    <n v="1"/>
    <n v="0"/>
    <n v="-50951.91"/>
    <n v="0"/>
    <n v="954.07"/>
    <n v="0"/>
    <n v="-7370.27"/>
    <n v="3.7393399999999999E-3"/>
    <s v="United States"/>
    <s v="Materials"/>
  </r>
  <r>
    <x v="2"/>
    <s v="DD US EQUITY"/>
    <x v="235"/>
    <s v="US26614N1028"/>
    <s v="USD"/>
    <s v="Stock"/>
    <n v="1411"/>
    <s v="DD"/>
    <s v="LONG"/>
    <n v="70606.44"/>
    <n v="50.04"/>
    <n v="70606.44"/>
    <n v="39.458598840000001"/>
    <n v="2.2673900000000002E-3"/>
    <n v="55676.082963239998"/>
    <n v="70606.44"/>
    <n v="55676.082963239998"/>
    <n v="1"/>
    <n v="0"/>
    <n v="14930.357"/>
    <n v="0"/>
    <n v="0"/>
    <n v="0"/>
    <n v="5913.9129999999996"/>
    <n v="2.2673900000000002E-3"/>
    <s v="United States"/>
    <s v="Materials"/>
  </r>
  <r>
    <x v="2"/>
    <s v="DDOG US EQUITY"/>
    <x v="236"/>
    <s v="US23804L1035"/>
    <s v="USD"/>
    <s v="Stock"/>
    <n v="-85"/>
    <s v="DDOG"/>
    <s v="SHORT"/>
    <n v="-9516.6"/>
    <n v="111.96"/>
    <n v="-9516.6"/>
    <n v="134.35694117599999"/>
    <n v="-3.0561E-4"/>
    <n v="-11420.339999960001"/>
    <n v="-9516.6"/>
    <n v="-11420.339999960001"/>
    <n v="1"/>
    <n v="0"/>
    <n v="1903.74"/>
    <n v="0"/>
    <n v="0"/>
    <n v="0"/>
    <n v="0"/>
    <n v="-3.0561E-4"/>
    <s v="United States"/>
    <s v="Information Technology"/>
  </r>
  <r>
    <x v="2"/>
    <s v="DDOG US EQUITY"/>
    <x v="236"/>
    <s v="US23804L1035"/>
    <s v="USD"/>
    <s v="Stock"/>
    <n v="1404"/>
    <s v="DDOG"/>
    <s v="LONG"/>
    <n v="157191.84"/>
    <n v="111.96"/>
    <n v="157191.84"/>
    <n v="106.559140947"/>
    <n v="5.0479000000000001E-3"/>
    <n v="149609.033889588"/>
    <n v="157191.84"/>
    <n v="149609.033889588"/>
    <n v="1"/>
    <n v="0"/>
    <n v="7582.8060999999998"/>
    <n v="0"/>
    <n v="0"/>
    <n v="0"/>
    <n v="8811.1538999999993"/>
    <n v="5.0479000000000001E-3"/>
    <s v="United States"/>
    <s v="Information Technology"/>
  </r>
  <r>
    <x v="2"/>
    <s v="DDOG US EQUITY"/>
    <x v="236"/>
    <s v="US23804L1035"/>
    <s v="USD"/>
    <s v="Stock"/>
    <n v="-1319"/>
    <s v="DDOG"/>
    <s v="SHORT"/>
    <n v="-147675.24"/>
    <n v="111.96"/>
    <n v="-147675.24"/>
    <n v="137.65969673999999"/>
    <n v="-4.7422999999999996E-3"/>
    <n v="-181573.14000006"/>
    <n v="-147675.24"/>
    <n v="-181573.14000006"/>
    <n v="1"/>
    <n v="0"/>
    <n v="33897.9"/>
    <n v="0"/>
    <n v="0"/>
    <n v="0"/>
    <n v="0"/>
    <n v="-4.7422999999999996E-3"/>
    <s v="United States"/>
    <s v="Information Technology"/>
  </r>
  <r>
    <x v="2"/>
    <s v="DOC US EQUITY"/>
    <x v="237"/>
    <s v="US42250P1030"/>
    <s v="USD"/>
    <s v="Stock"/>
    <n v="9253"/>
    <s v="DOC"/>
    <s v="LONG"/>
    <n v="163593.04"/>
    <n v="17.68"/>
    <n v="163593.04"/>
    <n v="17.508899816"/>
    <n v="5.2534699999999997E-3"/>
    <n v="162009.84999744801"/>
    <n v="163593.04"/>
    <n v="162009.84999744801"/>
    <n v="1"/>
    <n v="0"/>
    <n v="1583.19"/>
    <n v="0"/>
    <n v="5644.5"/>
    <n v="0"/>
    <n v="0"/>
    <n v="5.2534699999999997E-3"/>
    <s v="United States"/>
    <s v="Real Estate"/>
  </r>
  <r>
    <x v="2"/>
    <s v="DOC US EQUITY"/>
    <x v="237"/>
    <s v="US42250P1030"/>
    <s v="USD"/>
    <s v="Stock"/>
    <n v="-9253"/>
    <s v="DOC"/>
    <s v="SHORT"/>
    <n v="-163593.04"/>
    <n v="17.68"/>
    <n v="-163593.04"/>
    <n v="16.767399762"/>
    <n v="-5.2534699999999997E-3"/>
    <n v="-155148.74999778601"/>
    <n v="-163593.04"/>
    <n v="-155148.74999778601"/>
    <n v="1"/>
    <n v="0"/>
    <n v="-8444.2900000000009"/>
    <n v="0"/>
    <n v="-940.75"/>
    <n v="0"/>
    <n v="0"/>
    <n v="-5.2534699999999997E-3"/>
    <s v="United States"/>
    <s v="Real Estate"/>
  </r>
  <r>
    <x v="2"/>
    <s v="DOV US EQUITY"/>
    <x v="238"/>
    <s v="US2600031080"/>
    <s v="USD"/>
    <s v="Stock"/>
    <n v="958"/>
    <s v="DOV"/>
    <s v="LONG"/>
    <n v="216029"/>
    <n v="225.5"/>
    <n v="216029"/>
    <n v="179.787426213"/>
    <n v="6.9373400000000002E-3"/>
    <n v="172236.354312054"/>
    <n v="216029"/>
    <n v="172236.354312054"/>
    <n v="1"/>
    <n v="0"/>
    <n v="43792.645700000001"/>
    <n v="0"/>
    <n v="996.32"/>
    <n v="0"/>
    <n v="-1054.0156999999999"/>
    <n v="6.9373400000000002E-3"/>
    <s v="United States"/>
    <s v="Industrials"/>
  </r>
  <r>
    <x v="2"/>
    <s v="DOV US EQUITY"/>
    <x v="238"/>
    <s v="US2600031080"/>
    <s v="USD"/>
    <s v="Stock"/>
    <n v="-126"/>
    <s v="DOV"/>
    <s v="SHORT"/>
    <n v="-28413"/>
    <n v="225.5"/>
    <n v="-28413"/>
    <n v="223.36079365099999"/>
    <n v="-9.1242999999999999E-4"/>
    <n v="-28143.460000026"/>
    <n v="-28413"/>
    <n v="-28143.460000026"/>
    <n v="1"/>
    <n v="0"/>
    <n v="-269.54000000000002"/>
    <n v="0"/>
    <n v="-65.52"/>
    <n v="0"/>
    <n v="0"/>
    <n v="-9.1242999999999999E-4"/>
    <s v="United States"/>
    <s v="Industrials"/>
  </r>
  <r>
    <x v="2"/>
    <s v="DT US EQUITY"/>
    <x v="239"/>
    <s v="US2681501092"/>
    <s v="USD"/>
    <s v="Stock"/>
    <n v="3701"/>
    <s v="DT"/>
    <s v="LONG"/>
    <n v="132939.92000000001"/>
    <n v="35.92"/>
    <n v="132939.92000000001"/>
    <n v="44.066201026999998"/>
    <n v="4.2690999999999996E-3"/>
    <n v="163089.010000927"/>
    <n v="132939.92000000001"/>
    <n v="163089.010000927"/>
    <n v="1"/>
    <n v="0"/>
    <n v="-30149.09"/>
    <n v="0"/>
    <n v="0"/>
    <n v="0"/>
    <n v="0"/>
    <n v="4.2690999999999996E-3"/>
    <s v="United States"/>
    <s v="Information Technology"/>
  </r>
  <r>
    <x v="2"/>
    <s v="ECL US EQUITY"/>
    <x v="240"/>
    <s v="US2788651006"/>
    <s v="USD"/>
    <s v="Stock"/>
    <n v="776"/>
    <s v="ECL"/>
    <s v="LONG"/>
    <n v="239279.6"/>
    <n v="308.35000000000002"/>
    <n v="239279.6"/>
    <n v="253.82146693000001"/>
    <n v="7.6839899999999999E-3"/>
    <n v="196965.45833768"/>
    <n v="239279.6"/>
    <n v="196965.45833768"/>
    <n v="1"/>
    <n v="0"/>
    <n v="42314.1417"/>
    <n v="0"/>
    <n v="1507.03"/>
    <n v="0"/>
    <n v="-255.0617"/>
    <n v="7.6839899999999999E-3"/>
    <s v="United States"/>
    <s v="Materials"/>
  </r>
  <r>
    <x v="2"/>
    <s v="EIX US EQUITY"/>
    <x v="241"/>
    <s v="US2810201077"/>
    <s v="USD"/>
    <s v="Stock"/>
    <n v="3094"/>
    <s v="EIX"/>
    <s v="LONG"/>
    <n v="231245.56"/>
    <n v="74.739999999999995"/>
    <n v="231245.56"/>
    <n v="50.712699387000001"/>
    <n v="7.4259900000000004E-3"/>
    <n v="156905.09190337799"/>
    <n v="231245.56"/>
    <n v="156905.09190337799"/>
    <n v="1"/>
    <n v="0"/>
    <n v="74340.468099999998"/>
    <n v="0"/>
    <n v="5275.26"/>
    <n v="0"/>
    <n v="1228.4019000000001"/>
    <n v="7.4259900000000004E-3"/>
    <s v="United States"/>
    <s v="Utilities"/>
  </r>
  <r>
    <x v="2"/>
    <s v="EIX US EQUITY"/>
    <x v="241"/>
    <s v="US2810201077"/>
    <s v="USD"/>
    <s v="Stock"/>
    <n v="-806"/>
    <s v="EIX"/>
    <s v="SHORT"/>
    <n v="-60240.44"/>
    <n v="74.739999999999995"/>
    <n v="-60240.44"/>
    <n v="74.811004963000002"/>
    <n v="-1.9345E-3"/>
    <n v="-60297.670000177997"/>
    <n v="-60240.44"/>
    <n v="-60297.670000177997"/>
    <n v="1"/>
    <n v="0"/>
    <n v="57.23"/>
    <n v="0"/>
    <n v="0"/>
    <n v="0"/>
    <n v="0"/>
    <n v="-1.9345E-3"/>
    <s v="United States"/>
    <s v="Utilities"/>
  </r>
  <r>
    <x v="2"/>
    <s v="EQIX US EQUITY"/>
    <x v="242"/>
    <s v="US29444U7000"/>
    <s v="USD"/>
    <s v="Stock"/>
    <n v="203"/>
    <s v="EQIX"/>
    <s v="LONG"/>
    <n v="197774.78"/>
    <n v="974.26"/>
    <n v="197774.78"/>
    <n v="745.674679803"/>
    <n v="6.3511399999999999E-3"/>
    <n v="151371.96000000901"/>
    <n v="197774.78"/>
    <n v="151371.96000000901"/>
    <n v="1"/>
    <n v="0"/>
    <n v="46402.82"/>
    <n v="0"/>
    <n v="1047.48"/>
    <n v="0"/>
    <n v="0"/>
    <n v="6.3511399999999999E-3"/>
    <s v="United States"/>
    <s v="Real Estate"/>
  </r>
  <r>
    <x v="2"/>
    <s v="ES US EQUITY"/>
    <x v="243"/>
    <s v="US30040W1080"/>
    <s v="USD"/>
    <s v="Stock"/>
    <n v="2585"/>
    <s v="ES"/>
    <s v="LONG"/>
    <n v="197002.85"/>
    <n v="76.209999999999994"/>
    <n v="197002.85"/>
    <n v="59.881326696999999"/>
    <n v="6.3263599999999996E-3"/>
    <n v="154793.22951174501"/>
    <n v="197002.85"/>
    <n v="154793.22951174501"/>
    <n v="1"/>
    <n v="0"/>
    <n v="42209.620499999997"/>
    <n v="0"/>
    <n v="3890.42"/>
    <n v="0"/>
    <n v="1445.9794999999999"/>
    <n v="6.3263599999999996E-3"/>
    <s v="United States"/>
    <s v="Utilities"/>
  </r>
  <r>
    <x v="2"/>
    <s v="ES US EQUITY"/>
    <x v="243"/>
    <s v="US30040W1080"/>
    <s v="USD"/>
    <s v="Stock"/>
    <n v="-2585"/>
    <s v="ES"/>
    <s v="SHORT"/>
    <n v="-197002.85"/>
    <n v="76.209999999999994"/>
    <n v="-197002.85"/>
    <n v="67.213698258999997"/>
    <n v="-6.3263599999999996E-3"/>
    <n v="-173747.40999951499"/>
    <n v="-197002.85"/>
    <n v="-173747.40999951499"/>
    <n v="1"/>
    <n v="0"/>
    <n v="-23255.439999999999"/>
    <n v="0"/>
    <n v="0"/>
    <n v="0"/>
    <n v="0"/>
    <n v="-6.3263599999999996E-3"/>
    <s v="United States"/>
    <s v="Utilities"/>
  </r>
  <r>
    <x v="2"/>
    <s v="FFIV US EQUITY"/>
    <x v="244"/>
    <s v="US3156161024"/>
    <s v="USD"/>
    <s v="Stock"/>
    <n v="537"/>
    <s v="FFIV"/>
    <s v="LONG"/>
    <n v="145720.32000000001"/>
    <n v="271.36"/>
    <n v="145720.32000000001"/>
    <n v="265.17076452600003"/>
    <n v="4.6795200000000004E-3"/>
    <n v="142396.700550462"/>
    <n v="145720.32000000001"/>
    <n v="142396.700550462"/>
    <n v="1"/>
    <n v="0"/>
    <n v="3323.6194"/>
    <n v="0"/>
    <n v="0"/>
    <n v="0"/>
    <n v="2764.5706"/>
    <n v="4.6795200000000004E-3"/>
    <s v="United States"/>
    <s v="Information Technology"/>
  </r>
  <r>
    <x v="2"/>
    <s v="FFIV US EQUITY"/>
    <x v="244"/>
    <s v="US3156161024"/>
    <s v="USD"/>
    <s v="Stock"/>
    <n v="92"/>
    <s v="FFIV"/>
    <s v="LONG"/>
    <n v="24965.119999999999"/>
    <n v="271.36"/>
    <n v="24965.119999999999"/>
    <n v="256.995978261"/>
    <n v="8.0170999999999997E-4"/>
    <n v="23643.630000011999"/>
    <n v="24965.119999999999"/>
    <n v="23643.630000011999"/>
    <n v="1"/>
    <n v="0"/>
    <n v="1321.49"/>
    <n v="0"/>
    <n v="0"/>
    <n v="0"/>
    <n v="0"/>
    <n v="8.0170999999999997E-4"/>
    <s v="United States"/>
    <s v="Information Technology"/>
  </r>
  <r>
    <x v="2"/>
    <s v="GDDY US EQUITY"/>
    <x v="245"/>
    <s v="US3802371076"/>
    <s v="USD"/>
    <s v="Stock"/>
    <n v="194"/>
    <s v="GDDY"/>
    <s v="LONG"/>
    <n v="16909.04"/>
    <n v="87.16"/>
    <n v="16909.04"/>
    <n v="126.37087628899999"/>
    <n v="5.4299999999999997E-4"/>
    <n v="24515.950000066001"/>
    <n v="16909.04"/>
    <n v="24515.950000066001"/>
    <n v="1"/>
    <n v="0"/>
    <n v="-7606.91"/>
    <n v="0"/>
    <n v="0"/>
    <n v="0"/>
    <n v="0"/>
    <n v="5.4299999999999997E-4"/>
    <s v="United States"/>
    <s v="Information Technology"/>
  </r>
  <r>
    <x v="2"/>
    <s v="GDDY US EQUITY"/>
    <x v="245"/>
    <s v="US3802371076"/>
    <s v="USD"/>
    <s v="Stock"/>
    <n v="1165"/>
    <s v="GDDY"/>
    <s v="LONG"/>
    <n v="101541.4"/>
    <n v="87.16"/>
    <n v="101541.4"/>
    <n v="170.133228919"/>
    <n v="3.2607999999999999E-3"/>
    <n v="198205.21169063501"/>
    <n v="101541.4"/>
    <n v="198205.21169063501"/>
    <n v="1"/>
    <n v="0"/>
    <n v="-96663.811700000006"/>
    <n v="0"/>
    <n v="0"/>
    <n v="0"/>
    <n v="1621.0117"/>
    <n v="3.2607999999999999E-3"/>
    <s v="United States"/>
    <s v="Information Technology"/>
  </r>
  <r>
    <x v="2"/>
    <s v="GEHC US EQUITY"/>
    <x v="246"/>
    <s v="US36266G1076"/>
    <s v="USD"/>
    <s v="Stock"/>
    <n v="-154"/>
    <s v="GEHC"/>
    <s v="SHORT"/>
    <n v="-12977.58"/>
    <n v="84.27"/>
    <n v="-12977.58"/>
    <n v="77.561883116999994"/>
    <n v="-4.1675000000000002E-4"/>
    <n v="-11944.530000018"/>
    <n v="-12977.58"/>
    <n v="-11944.530000018"/>
    <n v="1"/>
    <n v="0"/>
    <n v="-1033.05"/>
    <n v="0"/>
    <n v="-10.78"/>
    <n v="0"/>
    <n v="0"/>
    <n v="-4.1675000000000002E-4"/>
    <s v="United States"/>
    <s v="Health Care"/>
  </r>
  <r>
    <x v="2"/>
    <s v="GEHC US EQUITY"/>
    <x v="246"/>
    <s v="US36266G1076"/>
    <s v="USD"/>
    <s v="Stock"/>
    <n v="2472"/>
    <s v="GEHC"/>
    <s v="LONG"/>
    <n v="208315.44"/>
    <n v="84.27"/>
    <n v="208315.44"/>
    <n v="78.242298161999997"/>
    <n v="6.6896400000000002E-3"/>
    <n v="193414.961056464"/>
    <n v="208315.44"/>
    <n v="193414.961056464"/>
    <n v="1"/>
    <n v="0"/>
    <n v="14900.4789"/>
    <n v="0"/>
    <n v="240.84"/>
    <n v="0"/>
    <n v="-16839.338899999999"/>
    <n v="6.6896400000000002E-3"/>
    <s v="United States"/>
    <s v="Health Care"/>
  </r>
  <r>
    <x v="2"/>
    <s v="GEHC US EQUITY"/>
    <x v="246"/>
    <s v="US36266G1076"/>
    <s v="USD"/>
    <s v="Stock"/>
    <n v="-93"/>
    <s v="GEHC"/>
    <s v="SHORT"/>
    <n v="-7837.11"/>
    <n v="84.27"/>
    <n v="-7837.11"/>
    <n v="82.611501294000007"/>
    <n v="-2.5167000000000001E-4"/>
    <n v="-7682.8696203420004"/>
    <n v="-7837.11"/>
    <n v="-7682.8696203420004"/>
    <n v="1"/>
    <n v="0"/>
    <n v="-154.24039999999999"/>
    <n v="0"/>
    <n v="-81.13"/>
    <n v="0"/>
    <n v="2973.4904000000001"/>
    <n v="-2.5167000000000001E-4"/>
    <s v="United States"/>
    <s v="Health Care"/>
  </r>
  <r>
    <x v="2"/>
    <s v="GEV US EQUITY"/>
    <x v="247"/>
    <s v="US36828A1016"/>
    <s v="USD"/>
    <s v="Stock"/>
    <n v="-14"/>
    <s v="GEV"/>
    <s v="SHORT"/>
    <n v="-12230.4"/>
    <n v="873.6"/>
    <n v="-12230.4"/>
    <n v="609.12142857100002"/>
    <n v="-3.9274999999999998E-4"/>
    <n v="-8527.6999999939999"/>
    <n v="-12230.4"/>
    <n v="-8527.6999999939999"/>
    <n v="1"/>
    <n v="0"/>
    <n v="-3702.7"/>
    <n v="0"/>
    <n v="-10.5"/>
    <n v="0"/>
    <n v="0"/>
    <n v="-3.9274999999999998E-4"/>
    <s v="United States"/>
    <s v="Industrials"/>
  </r>
  <r>
    <x v="2"/>
    <s v="GEV US EQUITY"/>
    <x v="247"/>
    <s v="US36828A1016"/>
    <s v="USD"/>
    <s v="Stock"/>
    <n v="346"/>
    <s v="GEV"/>
    <s v="LONG"/>
    <n v="302265.59999999998"/>
    <n v="873.6"/>
    <n v="302265.59999999998"/>
    <n v="408.399913631"/>
    <n v="9.7066600000000006E-3"/>
    <n v="141306.370116326"/>
    <n v="302265.59999999998"/>
    <n v="141306.370116326"/>
    <n v="1"/>
    <n v="0"/>
    <n v="160959.22990000001"/>
    <n v="0"/>
    <n v="349.5"/>
    <n v="0"/>
    <n v="28751.820100000001"/>
    <n v="9.7066600000000006E-3"/>
    <s v="United States"/>
    <s v="Industrials"/>
  </r>
  <r>
    <x v="2"/>
    <s v="GEV US EQUITY"/>
    <x v="247"/>
    <s v="US36828A1016"/>
    <s v="USD"/>
    <s v="Stock"/>
    <n v="12"/>
    <s v="GEV"/>
    <s v="LONG"/>
    <n v="10483.200000000001"/>
    <n v="873.6"/>
    <n v="10483.200000000001"/>
    <n v="625.29973684200002"/>
    <n v="3.3665000000000002E-4"/>
    <n v="7503.5968421039997"/>
    <n v="10483.200000000001"/>
    <n v="7503.5968421039997"/>
    <n v="1"/>
    <n v="0"/>
    <n v="2979.6032"/>
    <n v="0"/>
    <n v="38"/>
    <n v="0"/>
    <n v="16536.0268"/>
    <n v="3.3665000000000002E-4"/>
    <s v="United States"/>
    <s v="Industrials"/>
  </r>
  <r>
    <x v="2"/>
    <s v="GGG US EQUITY"/>
    <x v="248"/>
    <s v="US3841091040"/>
    <s v="USD"/>
    <s v="Stock"/>
    <n v="1910"/>
    <s v="GGG"/>
    <s v="LONG"/>
    <n v="179387.2"/>
    <n v="93.92"/>
    <n v="179387.2"/>
    <n v="83.525605511999998"/>
    <n v="5.7606599999999999E-3"/>
    <n v="159533.90652791999"/>
    <n v="179387.2"/>
    <n v="159533.90652791999"/>
    <n v="1"/>
    <n v="0"/>
    <n v="19853.2935"/>
    <n v="0"/>
    <n v="1545.48"/>
    <n v="0"/>
    <n v="276.85649999999998"/>
    <n v="5.7606599999999999E-3"/>
    <s v="United States"/>
    <s v="Industrials"/>
  </r>
  <r>
    <x v="2"/>
    <s v="GILD US EQUITY"/>
    <x v="249"/>
    <s v="US3755581036"/>
    <s v="USD"/>
    <s v="Stock"/>
    <n v="2396"/>
    <s v="GILD"/>
    <s v="LONG"/>
    <n v="356884.2"/>
    <n v="148.94999999999999"/>
    <n v="356884.2"/>
    <n v="113.586686578"/>
    <n v="1.1460629999999999E-2"/>
    <n v="272153.70104088797"/>
    <n v="356884.2"/>
    <n v="272153.70104088797"/>
    <n v="1"/>
    <n v="0"/>
    <n v="84730.498999999996"/>
    <n v="0"/>
    <n v="3785.68"/>
    <n v="0"/>
    <n v="-1971.529"/>
    <n v="1.1460629999999999E-2"/>
    <s v="United States"/>
    <s v="Health Care"/>
  </r>
  <r>
    <x v="2"/>
    <s v="GILD US EQUITY"/>
    <x v="249"/>
    <s v="US3755581036"/>
    <s v="USD"/>
    <s v="Stock"/>
    <n v="-822"/>
    <s v="GILD"/>
    <s v="SHORT"/>
    <n v="-122436.9"/>
    <n v="148.94999999999999"/>
    <n v="-122436.9"/>
    <n v="152.359695864"/>
    <n v="-3.9318199999999999E-3"/>
    <n v="-125239.670000208"/>
    <n v="-122436.9"/>
    <n v="-125239.670000208"/>
    <n v="1"/>
    <n v="0"/>
    <n v="2802.77"/>
    <n v="0"/>
    <n v="0"/>
    <n v="0"/>
    <n v="0"/>
    <n v="-3.9318199999999999E-3"/>
    <s v="United States"/>
    <s v="Health Care"/>
  </r>
  <r>
    <x v="2"/>
    <s v="HOLX US EQUITY"/>
    <x v="250"/>
    <s v="US4364401012"/>
    <s v="USD"/>
    <s v="Stock"/>
    <n v="-2463"/>
    <s v="HOLX"/>
    <s v="SHORT"/>
    <n v="-185611.68"/>
    <n v="75.36"/>
    <n v="-185611.68"/>
    <n v="75.087998376000002"/>
    <n v="-5.9605500000000002E-3"/>
    <n v="-184941.740000088"/>
    <n v="-185611.68"/>
    <n v="-184941.740000088"/>
    <n v="1"/>
    <n v="0"/>
    <n v="-669.94"/>
    <n v="0"/>
    <n v="0"/>
    <n v="0"/>
    <n v="0"/>
    <n v="-5.9605500000000002E-3"/>
    <s v="United States"/>
    <s v="Health Care"/>
  </r>
  <r>
    <x v="2"/>
    <s v="HOLX US EQUITY"/>
    <x v="250"/>
    <s v="US4364401012"/>
    <s v="USD"/>
    <s v="Stock"/>
    <n v="2463"/>
    <s v="HOLX"/>
    <s v="LONG"/>
    <n v="185611.68"/>
    <n v="75.36"/>
    <n v="185611.68"/>
    <n v="66.766800649999993"/>
    <n v="5.9605500000000002E-3"/>
    <n v="164446.63000095001"/>
    <n v="185611.68"/>
    <n v="164446.63000095001"/>
    <n v="1"/>
    <n v="0"/>
    <n v="21165.05"/>
    <n v="0"/>
    <n v="0"/>
    <n v="0"/>
    <n v="0"/>
    <n v="5.9605500000000002E-3"/>
    <s v="United States"/>
    <s v="Health Care"/>
  </r>
  <r>
    <x v="2"/>
    <s v="HPE US EQUITY"/>
    <x v="251"/>
    <s v="US42824C1099"/>
    <s v="USD"/>
    <s v="Stock"/>
    <n v="7892"/>
    <s v="HPE"/>
    <s v="LONG"/>
    <n v="169441.24"/>
    <n v="21.47"/>
    <n v="169441.24"/>
    <n v="16.764909542000002"/>
    <n v="5.4412699999999998E-3"/>
    <n v="132308.66610546401"/>
    <n v="169441.24"/>
    <n v="132308.66610546401"/>
    <n v="1"/>
    <n v="0"/>
    <n v="37132.573900000003"/>
    <n v="0"/>
    <n v="1756.02"/>
    <n v="0"/>
    <n v="-4004.0538999999999"/>
    <n v="5.4412699999999998E-3"/>
    <s v="United States"/>
    <s v="Information Technology"/>
  </r>
  <r>
    <x v="2"/>
    <s v="HPE US EQUITY"/>
    <x v="251"/>
    <s v="US42824C1099"/>
    <s v="USD"/>
    <s v="Stock"/>
    <n v="-814"/>
    <s v="HPE"/>
    <s v="SHORT"/>
    <n v="-17476.580000000002"/>
    <n v="21.47"/>
    <n v="-17476.580000000002"/>
    <n v="24.742395577"/>
    <n v="-5.6123000000000002E-4"/>
    <n v="-20140.309999678"/>
    <n v="-17476.580000000002"/>
    <n v="-20140.309999678"/>
    <n v="1"/>
    <n v="0"/>
    <n v="2663.73"/>
    <n v="0"/>
    <n v="-221.82"/>
    <n v="0"/>
    <n v="0"/>
    <n v="-5.6123000000000002E-4"/>
    <s v="United States"/>
    <s v="Information Technology"/>
  </r>
  <r>
    <x v="2"/>
    <s v="HPQ US EQUITY"/>
    <x v="252"/>
    <s v="US40434L1052"/>
    <s v="USD"/>
    <s v="Stock"/>
    <n v="6339"/>
    <s v="HPQ"/>
    <s v="LONG"/>
    <n v="120377.61"/>
    <n v="18.989999999999998"/>
    <n v="120377.61"/>
    <n v="24.186590223"/>
    <n v="3.8656900000000002E-3"/>
    <n v="153318.79542359701"/>
    <n v="120377.61"/>
    <n v="153318.79542359701"/>
    <n v="1"/>
    <n v="0"/>
    <n v="-32941.185400000002"/>
    <n v="0"/>
    <n v="3736.21"/>
    <n v="0"/>
    <n v="5861.4754000000003"/>
    <n v="3.8656900000000002E-3"/>
    <s v="United States"/>
    <s v="Information Technology"/>
  </r>
  <r>
    <x v="2"/>
    <s v="HUM US EQUITY"/>
    <x v="253"/>
    <s v="US4448591028"/>
    <s v="USD"/>
    <s v="Stock"/>
    <n v="-611"/>
    <s v="HUM"/>
    <s v="SHORT"/>
    <n v="-116419.94"/>
    <n v="190.54"/>
    <n v="-116419.94"/>
    <n v="261.940801964"/>
    <n v="-3.7385999999999999E-3"/>
    <n v="-160045.830000004"/>
    <n v="-116419.94"/>
    <n v="-160045.830000004"/>
    <n v="1"/>
    <n v="0"/>
    <n v="43625.89"/>
    <n v="0"/>
    <n v="-540.74"/>
    <n v="0"/>
    <n v="0"/>
    <n v="-3.7385999999999999E-3"/>
    <s v="United States"/>
    <s v="Health Care"/>
  </r>
  <r>
    <x v="2"/>
    <s v="HUM US EQUITY"/>
    <x v="253"/>
    <s v="US4448591028"/>
    <s v="USD"/>
    <s v="Stock"/>
    <n v="611"/>
    <s v="HUM"/>
    <s v="LONG"/>
    <n v="116419.94"/>
    <n v="190.54"/>
    <n v="116419.94"/>
    <n v="299.18060556500001"/>
    <n v="3.7385999999999999E-3"/>
    <n v="182799.350000215"/>
    <n v="116419.94"/>
    <n v="182799.350000215"/>
    <n v="1"/>
    <n v="0"/>
    <n v="-66379.41"/>
    <n v="0"/>
    <n v="1081.48"/>
    <n v="0"/>
    <n v="0"/>
    <n v="3.7385999999999999E-3"/>
    <s v="United States"/>
    <s v="Health Care"/>
  </r>
  <r>
    <x v="2"/>
    <s v="IBM US EQUITY"/>
    <x v="254"/>
    <s v="US4592001014"/>
    <s v="USD"/>
    <s v="Stock"/>
    <n v="1718"/>
    <s v="IBM"/>
    <s v="LONG"/>
    <n v="412680.78"/>
    <n v="240.21"/>
    <n v="412680.78"/>
    <n v="248.12512073100001"/>
    <n v="1.3252420000000001E-2"/>
    <n v="426278.95741585799"/>
    <n v="412680.78"/>
    <n v="426278.95741585799"/>
    <n v="1"/>
    <n v="0"/>
    <n v="-13598.1774"/>
    <n v="0"/>
    <n v="8440.32"/>
    <n v="0"/>
    <n v="3581.4674"/>
    <n v="1.3252420000000001E-2"/>
    <s v="United States"/>
    <s v="Information Technology"/>
  </r>
  <r>
    <x v="2"/>
    <s v="IBM US EQUITY"/>
    <x v="254"/>
    <s v="US4592001014"/>
    <s v="USD"/>
    <s v="Stock"/>
    <n v="-110"/>
    <s v="IBM"/>
    <s v="SHORT"/>
    <n v="-26423.1"/>
    <n v="240.21"/>
    <n v="-26423.1"/>
    <n v="259.14827272700001"/>
    <n v="-8.4853000000000001E-4"/>
    <n v="-28506.309999969999"/>
    <n v="-26423.1"/>
    <n v="-28506.309999969999"/>
    <n v="1"/>
    <n v="0"/>
    <n v="2083.21"/>
    <n v="0"/>
    <n v="-369.6"/>
    <n v="0"/>
    <n v="0"/>
    <n v="-8.4853000000000001E-4"/>
    <s v="United States"/>
    <s v="Information Technology"/>
  </r>
  <r>
    <x v="2"/>
    <s v="IBM US EQUITY"/>
    <x v="254"/>
    <s v="US4592001014"/>
    <s v="USD"/>
    <s v="Stock"/>
    <n v="-422"/>
    <s v="IBM"/>
    <s v="SHORT"/>
    <n v="-101368.62"/>
    <n v="240.21"/>
    <n v="-101368.62"/>
    <n v="304.18469194300002"/>
    <n v="-3.2552499999999999E-3"/>
    <n v="-128365.939999946"/>
    <n v="-101368.62"/>
    <n v="-128365.939999946"/>
    <n v="1"/>
    <n v="0"/>
    <n v="26997.32"/>
    <n v="0"/>
    <n v="-999.6"/>
    <n v="0"/>
    <n v="0"/>
    <n v="-3.2552499999999999E-3"/>
    <s v="United States"/>
    <s v="Information Technology"/>
  </r>
  <r>
    <x v="2"/>
    <s v="IEX US EQUITY"/>
    <x v="255"/>
    <s v="US45167R1041"/>
    <s v="USD"/>
    <s v="Stock"/>
    <n v="924"/>
    <s v="IEX"/>
    <s v="LONG"/>
    <n v="193550.28"/>
    <n v="209.47"/>
    <n v="193550.28"/>
    <n v="177.43669913400001"/>
    <n v="6.2154799999999998E-3"/>
    <n v="163951.50999981599"/>
    <n v="193550.28"/>
    <n v="163951.50999981599"/>
    <n v="1"/>
    <n v="0"/>
    <n v="29598.77"/>
    <n v="0"/>
    <n v="656.04"/>
    <n v="0"/>
    <n v="0"/>
    <n v="6.2154799999999998E-3"/>
    <s v="United States"/>
    <s v="Industrials"/>
  </r>
  <r>
    <x v="2"/>
    <s v="INCY US EQUITY"/>
    <x v="256"/>
    <s v="US45337C1027"/>
    <s v="USD"/>
    <s v="Stock"/>
    <n v="1699"/>
    <s v="INCY"/>
    <s v="LONG"/>
    <n v="172057.73"/>
    <n v="101.27"/>
    <n v="172057.73"/>
    <n v="98.090800470999994"/>
    <n v="5.5252900000000004E-3"/>
    <n v="166656.27000022901"/>
    <n v="172057.73"/>
    <n v="166656.27000022901"/>
    <n v="1"/>
    <n v="0"/>
    <n v="5401.46"/>
    <n v="0"/>
    <n v="0"/>
    <n v="0"/>
    <n v="0"/>
    <n v="5.5252900000000004E-3"/>
    <s v="United States"/>
    <s v="Health Care"/>
  </r>
  <r>
    <x v="2"/>
    <s v="IP US EQUITY"/>
    <x v="257"/>
    <s v="US4601461035"/>
    <s v="USD"/>
    <s v="Stock"/>
    <n v="-787"/>
    <s v="IP"/>
    <s v="SHORT"/>
    <n v="-34273.85"/>
    <n v="43.55"/>
    <n v="-34273.85"/>
    <n v="38.493198347000003"/>
    <n v="-1.10064E-3"/>
    <n v="-30294.147099089001"/>
    <n v="-34273.85"/>
    <n v="-30294.147099089001"/>
    <n v="1"/>
    <n v="0"/>
    <n v="-3979.7029000000002"/>
    <n v="0"/>
    <n v="-363.99"/>
    <n v="0"/>
    <n v="1454.1829"/>
    <n v="-1.10064E-3"/>
    <s v="United States"/>
    <s v="Materials"/>
  </r>
  <r>
    <x v="2"/>
    <s v="IP US EQUITY"/>
    <x v="257"/>
    <s v="US4601461035"/>
    <s v="USD"/>
    <s v="Stock"/>
    <n v="5160"/>
    <s v="IP"/>
    <s v="LONG"/>
    <n v="224718"/>
    <n v="43.55"/>
    <n v="224718"/>
    <n v="49.782558272000003"/>
    <n v="7.2163699999999997E-3"/>
    <n v="256878.00068351999"/>
    <n v="224718"/>
    <n v="256878.00068351999"/>
    <n v="1"/>
    <n v="0"/>
    <n v="-32160.000700000001"/>
    <n v="0"/>
    <n v="6954.15"/>
    <n v="0"/>
    <n v="-4083.8492999999999"/>
    <n v="7.2163699999999997E-3"/>
    <s v="United States"/>
    <s v="Materials"/>
  </r>
  <r>
    <x v="2"/>
    <s v="ISRG US EQUITY"/>
    <x v="258"/>
    <s v="US46120E6023"/>
    <s v="USD"/>
    <s v="Stock"/>
    <n v="455"/>
    <s v="ISRG"/>
    <s v="LONG"/>
    <n v="229097.05"/>
    <n v="503.51"/>
    <n v="229097.05"/>
    <n v="495.44375265399998"/>
    <n v="7.3569999999999998E-3"/>
    <n v="225426.90745756999"/>
    <n v="229097.05"/>
    <n v="225426.90745756999"/>
    <n v="1"/>
    <n v="0"/>
    <n v="3670.1424999999999"/>
    <n v="0"/>
    <n v="0"/>
    <n v="0"/>
    <n v="7566.8575000000001"/>
    <n v="7.3569999999999998E-3"/>
    <s v="United States"/>
    <s v="Health Care"/>
  </r>
  <r>
    <x v="2"/>
    <s v="ISRG US EQUITY"/>
    <x v="258"/>
    <s v="US46120E6023"/>
    <s v="USD"/>
    <s v="Stock"/>
    <n v="96"/>
    <s v="ISRG"/>
    <s v="LONG"/>
    <n v="48336.959999999999"/>
    <n v="503.51"/>
    <n v="48336.959999999999"/>
    <n v="556.17451388899997"/>
    <n v="1.55225E-3"/>
    <n v="53392.753333344001"/>
    <n v="48336.959999999999"/>
    <n v="53392.753333344001"/>
    <n v="1"/>
    <n v="0"/>
    <n v="-5055.7933000000003"/>
    <n v="0"/>
    <n v="0"/>
    <n v="0"/>
    <n v="-330.17669999999998"/>
    <n v="1.55225E-3"/>
    <s v="United States"/>
    <s v="Health Care"/>
  </r>
  <r>
    <x v="2"/>
    <s v="J US EQUITY"/>
    <x v="259"/>
    <s v="US46982L1089"/>
    <s v="USD"/>
    <s v="Stock"/>
    <n v="1140"/>
    <s v="J"/>
    <s v="LONG"/>
    <n v="157160.4"/>
    <n v="137.86000000000001"/>
    <n v="157160.4"/>
    <n v="135.23507418099999"/>
    <n v="5.0468900000000001E-3"/>
    <n v="154167.98456633999"/>
    <n v="157160.4"/>
    <n v="154167.98456633999"/>
    <n v="1"/>
    <n v="0"/>
    <n v="2992.4153999999999"/>
    <n v="0"/>
    <n v="629.91999999999996"/>
    <n v="0"/>
    <n v="5501.6346000000003"/>
    <n v="5.0468900000000001E-3"/>
    <s v="United States"/>
    <s v="Industrials"/>
  </r>
  <r>
    <x v="2"/>
    <s v="JBL US EQUITY"/>
    <x v="260"/>
    <s v="US4663131039"/>
    <s v="USD"/>
    <s v="Stock"/>
    <n v="821"/>
    <s v="JBL"/>
    <s v="LONG"/>
    <n v="217556.79"/>
    <n v="264.99"/>
    <n v="217556.79"/>
    <n v="146.76868453099999"/>
    <n v="6.9864000000000002E-3"/>
    <n v="120497.089999951"/>
    <n v="217556.79"/>
    <n v="120497.089999951"/>
    <n v="1"/>
    <n v="0"/>
    <n v="97059.7"/>
    <n v="0"/>
    <n v="193.44"/>
    <n v="0"/>
    <n v="21731.19"/>
    <n v="6.9864000000000002E-3"/>
    <s v="United States"/>
    <s v="Information Technology"/>
  </r>
  <r>
    <x v="2"/>
    <s v="JBL US EQUITY"/>
    <x v="260"/>
    <s v="US4663131039"/>
    <s v="USD"/>
    <s v="Stock"/>
    <n v="-821"/>
    <s v="JBL"/>
    <s v="SHORT"/>
    <n v="-217556.79"/>
    <n v="264.99"/>
    <n v="-217556.79"/>
    <n v="214.24040194899999"/>
    <n v="-6.9864000000000002E-3"/>
    <n v="-175891.37000012901"/>
    <n v="-217556.79"/>
    <n v="-175891.37000012901"/>
    <n v="1"/>
    <n v="0"/>
    <n v="-41665.42"/>
    <n v="0"/>
    <n v="-65.680000000000007"/>
    <n v="0"/>
    <n v="0"/>
    <n v="-6.9864000000000002E-3"/>
    <s v="United States"/>
    <s v="Information Technology"/>
  </r>
  <r>
    <x v="2"/>
    <s v="JCI US EQUITY"/>
    <x v="261"/>
    <s v="IE00BY7QL619"/>
    <s v="USD"/>
    <s v="Stock"/>
    <n v="1243"/>
    <s v="JCI"/>
    <s v="LONG"/>
    <n v="179364.9"/>
    <n v="144.30000000000001"/>
    <n v="179364.9"/>
    <n v="80.096234366999994"/>
    <n v="5.7599499999999998E-3"/>
    <n v="99559.619318180994"/>
    <n v="179364.9"/>
    <n v="99559.619318180994"/>
    <n v="1"/>
    <n v="0"/>
    <n v="79805.280700000003"/>
    <n v="0"/>
    <n v="1702.21"/>
    <n v="0"/>
    <n v="34715.889300000003"/>
    <n v="5.7599499999999998E-3"/>
    <s v="United States"/>
    <s v="Industrials"/>
  </r>
  <r>
    <x v="2"/>
    <s v="JCI US EQUITY"/>
    <x v="261"/>
    <s v="IE00BY7QL619"/>
    <s v="USD"/>
    <s v="Stock"/>
    <n v="535"/>
    <s v="JCI"/>
    <s v="LONG"/>
    <n v="77200.5"/>
    <n v="144.30000000000001"/>
    <n v="77200.5"/>
    <n v="116.481401869"/>
    <n v="2.4791399999999999E-3"/>
    <n v="62317.549999914998"/>
    <n v="77200.5"/>
    <n v="62317.549999914998"/>
    <n v="1"/>
    <n v="0"/>
    <n v="14882.95"/>
    <n v="0"/>
    <n v="214"/>
    <n v="0"/>
    <n v="0"/>
    <n v="2.4791399999999999E-3"/>
    <s v="United States"/>
    <s v="Industrials"/>
  </r>
  <r>
    <x v="2"/>
    <s v="KHC US EQUITY"/>
    <x v="262"/>
    <s v="US5007541064"/>
    <s v="USD"/>
    <s v="Stock"/>
    <n v="6404"/>
    <s v="KHC"/>
    <s v="LONG"/>
    <n v="157602.44"/>
    <n v="24.61"/>
    <n v="157602.44"/>
    <n v="29.941434625999999"/>
    <n v="5.0610899999999999E-3"/>
    <n v="191744.94734490401"/>
    <n v="157602.44"/>
    <n v="191744.94734490401"/>
    <n v="1"/>
    <n v="0"/>
    <n v="-34142.507299999997"/>
    <n v="0"/>
    <n v="2561.6"/>
    <n v="0"/>
    <n v="-879.03269999999998"/>
    <n v="5.0610899999999999E-3"/>
    <s v="United States"/>
    <s v="Consumer Staples"/>
  </r>
  <r>
    <x v="2"/>
    <s v="KIM US EQUITY"/>
    <x v="263"/>
    <s v="US49446R1095"/>
    <s v="USD"/>
    <s v="Stock"/>
    <n v="-426"/>
    <s v="KIM"/>
    <s v="SHORT"/>
    <n v="-10032.299999999999"/>
    <n v="23.55"/>
    <n v="-10032.299999999999"/>
    <n v="22.142910797999999"/>
    <n v="-3.2216999999999999E-4"/>
    <n v="-9432.8799999479997"/>
    <n v="-10032.299999999999"/>
    <n v="-9432.8799999479997"/>
    <n v="1"/>
    <n v="0"/>
    <n v="-599.41999999999996"/>
    <n v="0"/>
    <n v="0"/>
    <n v="0"/>
    <n v="0"/>
    <n v="-3.2216999999999999E-4"/>
    <s v="United States"/>
    <s v="Real Estate"/>
  </r>
  <r>
    <x v="2"/>
    <s v="KIM US EQUITY"/>
    <x v="263"/>
    <s v="US49446R1095"/>
    <s v="USD"/>
    <s v="Stock"/>
    <n v="7819"/>
    <s v="KIM"/>
    <s v="LONG"/>
    <n v="184137.45"/>
    <n v="23.55"/>
    <n v="184137.45"/>
    <n v="20.754067322000001"/>
    <n v="5.9132100000000003E-3"/>
    <n v="162276.05239071799"/>
    <n v="184137.45"/>
    <n v="162276.05239071799"/>
    <n v="1"/>
    <n v="0"/>
    <n v="21861.3976"/>
    <n v="0"/>
    <n v="1954.75"/>
    <n v="0"/>
    <n v="515.39239999999995"/>
    <n v="5.9132100000000003E-3"/>
    <s v="United States"/>
    <s v="Real Estate"/>
  </r>
  <r>
    <x v="2"/>
    <s v="LLY US EQUITY"/>
    <x v="264"/>
    <s v="US5324571083"/>
    <s v="USD"/>
    <s v="Stock"/>
    <n v="-150"/>
    <s v="LLY"/>
    <s v="SHORT"/>
    <n v="-157798.5"/>
    <n v="1051.99"/>
    <n v="-157798.5"/>
    <n v="970.97786666699994"/>
    <n v="-5.0673899999999997E-3"/>
    <n v="-145646.68000004999"/>
    <n v="-157798.5"/>
    <n v="-145646.68000004999"/>
    <n v="1"/>
    <n v="0"/>
    <n v="-12151.82"/>
    <n v="0"/>
    <n v="-328.5"/>
    <n v="0"/>
    <n v="0"/>
    <n v="-5.0673899999999997E-3"/>
    <s v="United States"/>
    <s v="Health Care"/>
  </r>
  <r>
    <x v="2"/>
    <s v="LLY US EQUITY"/>
    <x v="264"/>
    <s v="US5324571083"/>
    <s v="USD"/>
    <s v="Stock"/>
    <n v="563"/>
    <s v="LLY"/>
    <s v="LONG"/>
    <n v="592270.37"/>
    <n v="1051.99"/>
    <n v="592270.37"/>
    <n v="781.09600331900003"/>
    <n v="1.9019589999999999E-2"/>
    <n v="439757.04986859701"/>
    <n v="592270.37"/>
    <n v="439757.04986859701"/>
    <n v="1"/>
    <n v="0"/>
    <n v="152513.32010000001"/>
    <n v="0"/>
    <n v="2596.9899999999998"/>
    <n v="0"/>
    <n v="228.4999"/>
    <n v="1.9019589999999999E-2"/>
    <s v="United States"/>
    <s v="Health Care"/>
  </r>
  <r>
    <x v="2"/>
    <s v="LLY US EQUITY"/>
    <x v="264"/>
    <s v="US5324571083"/>
    <s v="USD"/>
    <s v="Stock"/>
    <n v="-32"/>
    <s v="LLY"/>
    <s v="SHORT"/>
    <n v="-33663.68"/>
    <n v="1051.99"/>
    <n v="-33663.68"/>
    <n v="766.56187499999999"/>
    <n v="-1.0810399999999999E-3"/>
    <n v="-24529.98"/>
    <n v="-33663.68"/>
    <n v="-24529.98"/>
    <n v="1"/>
    <n v="0"/>
    <n v="-9133.7000000000007"/>
    <n v="0"/>
    <n v="-103.36"/>
    <n v="0"/>
    <n v="0"/>
    <n v="-1.0810399999999999E-3"/>
    <s v="United States"/>
    <s v="Health Care"/>
  </r>
  <r>
    <x v="2"/>
    <s v="MDT US EQUITY"/>
    <x v="265"/>
    <s v="IE00BTN1Y115"/>
    <s v="USD"/>
    <s v="Stock"/>
    <n v="2563"/>
    <s v="MDT"/>
    <s v="LONG"/>
    <n v="250302.58"/>
    <n v="97.66"/>
    <n v="250302.58"/>
    <n v="98.355700350999996"/>
    <n v="8.0379700000000002E-3"/>
    <n v="252085.65999961301"/>
    <n v="250302.58"/>
    <n v="252085.65999961301"/>
    <n v="1"/>
    <n v="0"/>
    <n v="-1783.08"/>
    <n v="0"/>
    <n v="1819.73"/>
    <n v="0"/>
    <n v="0"/>
    <n v="8.0379700000000002E-3"/>
    <s v="United States"/>
    <s v="Health Care"/>
  </r>
  <r>
    <x v="2"/>
    <s v="MRK US EQUITY"/>
    <x v="266"/>
    <s v="US58933Y1055"/>
    <s v="USD"/>
    <s v="Stock"/>
    <n v="1630"/>
    <s v="MRK"/>
    <s v="LONG"/>
    <n v="201826.6"/>
    <n v="123.82"/>
    <n v="201826.6"/>
    <n v="122.029202454"/>
    <n v="6.48126E-3"/>
    <n v="198907.60000002"/>
    <n v="201826.6"/>
    <n v="198907.60000002"/>
    <n v="1"/>
    <n v="0"/>
    <n v="2919"/>
    <n v="0"/>
    <n v="0"/>
    <n v="0"/>
    <n v="0"/>
    <n v="6.48126E-3"/>
    <s v="United States"/>
    <s v="Health Care"/>
  </r>
  <r>
    <x v="2"/>
    <s v="MSFT UW EQUITY"/>
    <x v="267"/>
    <s v="US5949181045"/>
    <s v="USD"/>
    <s v="Stock"/>
    <n v="-146"/>
    <s v="MSFT"/>
    <s v="SHORT"/>
    <n v="-57340.04"/>
    <n v="392.74"/>
    <n v="-57340.04"/>
    <n v="508.26541095900001"/>
    <n v="-1.84136E-3"/>
    <n v="-74206.750000013999"/>
    <n v="-57340.04"/>
    <n v="-74206.750000013999"/>
    <n v="1"/>
    <n v="0"/>
    <n v="16866.71"/>
    <n v="0"/>
    <n v="-265.72000000000003"/>
    <n v="0"/>
    <n v="0"/>
    <n v="-1.84136E-3"/>
    <s v="United States"/>
    <s v="Information Technology"/>
  </r>
  <r>
    <x v="2"/>
    <s v="MSFT UW EQUITY"/>
    <x v="267"/>
    <s v="US5949181045"/>
    <s v="USD"/>
    <s v="Stock"/>
    <n v="5702"/>
    <s v="MSFT"/>
    <s v="LONG"/>
    <n v="2239403.48"/>
    <n v="392.74"/>
    <n v="2239403.48"/>
    <n v="387.58507443600001"/>
    <n v="7.1913989999999997E-2"/>
    <n v="2210010.0944340699"/>
    <n v="2239403.48"/>
    <n v="2210010.0944340699"/>
    <n v="1"/>
    <n v="0"/>
    <n v="29393.385600000001"/>
    <n v="0"/>
    <n v="15052.2"/>
    <n v="0"/>
    <n v="110424.30439999999"/>
    <n v="7.1913989999999997E-2"/>
    <s v="United States"/>
    <s v="Information Technology"/>
  </r>
  <r>
    <x v="2"/>
    <s v="MSFT UW EQUITY"/>
    <x v="267"/>
    <s v="US5949181045"/>
    <s v="USD"/>
    <s v="Stock"/>
    <n v="-254"/>
    <s v="MSFT"/>
    <s v="SHORT"/>
    <n v="-99755.96"/>
    <n v="392.74"/>
    <n v="-99755.96"/>
    <n v="399.13479563999999"/>
    <n v="-3.20346E-3"/>
    <n v="-101380.23809256"/>
    <n v="-99755.96"/>
    <n v="-101380.23809256"/>
    <n v="1"/>
    <n v="0"/>
    <n v="1624.2781"/>
    <n v="0"/>
    <n v="-276.64"/>
    <n v="0"/>
    <n v="-6811.7380999999996"/>
    <n v="-3.20346E-3"/>
    <s v="United States"/>
    <s v="Information Technology"/>
  </r>
  <r>
    <x v="2"/>
    <s v="NBIX US EQUITY"/>
    <x v="268"/>
    <s v="US64125C1099"/>
    <s v="USD"/>
    <s v="Stock"/>
    <n v="-1173"/>
    <s v="NBIX"/>
    <s v="SHORT"/>
    <n v="-155129.25"/>
    <n v="132.25"/>
    <n v="-155129.25"/>
    <n v="142.96989769800001"/>
    <n v="-4.9816699999999997E-3"/>
    <n v="-167703.68999975399"/>
    <n v="-155129.25"/>
    <n v="-167703.68999975399"/>
    <n v="1"/>
    <n v="0"/>
    <n v="12574.44"/>
    <n v="0"/>
    <n v="0"/>
    <n v="0"/>
    <n v="0"/>
    <n v="-4.9816699999999997E-3"/>
    <s v="United States"/>
    <s v="Health Care"/>
  </r>
  <r>
    <x v="2"/>
    <s v="NBIX US EQUITY"/>
    <x v="268"/>
    <s v="US64125C1099"/>
    <s v="USD"/>
    <s v="Stock"/>
    <n v="-91"/>
    <s v="NBIX"/>
    <s v="SHORT"/>
    <n v="-12034.75"/>
    <n v="132.25"/>
    <n v="-12034.75"/>
    <n v="141.960769231"/>
    <n v="-3.8646999999999998E-4"/>
    <n v="-12918.430000021001"/>
    <n v="-12034.75"/>
    <n v="-12918.430000021001"/>
    <n v="1"/>
    <n v="0"/>
    <n v="883.68"/>
    <n v="0"/>
    <n v="0"/>
    <n v="0"/>
    <n v="0"/>
    <n v="-3.8646999999999998E-4"/>
    <s v="United States"/>
    <s v="Health Care"/>
  </r>
  <r>
    <x v="2"/>
    <s v="NBIX US EQUITY"/>
    <x v="268"/>
    <s v="US64125C1099"/>
    <s v="USD"/>
    <s v="Stock"/>
    <n v="1264"/>
    <s v="NBIX"/>
    <s v="LONG"/>
    <n v="167164"/>
    <n v="132.25"/>
    <n v="167164"/>
    <n v="111.71877206000001"/>
    <n v="5.3681400000000004E-3"/>
    <n v="141212.52788384"/>
    <n v="167164"/>
    <n v="141212.52788384"/>
    <n v="1"/>
    <n v="0"/>
    <n v="25951.472099999999"/>
    <n v="0"/>
    <n v="0"/>
    <n v="0"/>
    <n v="-3093.7121000000002"/>
    <n v="5.3681400000000004E-3"/>
    <s v="United States"/>
    <s v="Health Care"/>
  </r>
  <r>
    <x v="2"/>
    <s v="NOW US EQUITY"/>
    <x v="269"/>
    <s v="US81762P1021"/>
    <s v="USD"/>
    <s v="Stock"/>
    <n v="-80"/>
    <s v="NOW"/>
    <s v="SHORT"/>
    <n v="-8640.7999999999993"/>
    <n v="108.01"/>
    <n v="-8640.7999999999993"/>
    <n v="188.33250000000001"/>
    <n v="-2.7747999999999998E-4"/>
    <n v="-15066.6"/>
    <n v="-8640.7999999999993"/>
    <n v="-15066.6"/>
    <n v="1"/>
    <n v="0"/>
    <n v="6425.8"/>
    <n v="0"/>
    <n v="0"/>
    <n v="0"/>
    <n v="0"/>
    <n v="-2.7747999999999998E-4"/>
    <s v="United States"/>
    <s v="Information Technology"/>
  </r>
  <r>
    <x v="2"/>
    <s v="NOW US EQUITY"/>
    <x v="269"/>
    <s v="US81762P1021"/>
    <s v="USD"/>
    <s v="Stock"/>
    <n v="1105"/>
    <s v="NOW"/>
    <s v="LONG"/>
    <n v="119351.05"/>
    <n v="108.01"/>
    <n v="119351.05"/>
    <n v="169.711465006"/>
    <n v="3.83272E-3"/>
    <n v="187531.16883163"/>
    <n v="119351.05"/>
    <n v="187531.16883163"/>
    <n v="1"/>
    <n v="0"/>
    <n v="-68180.118799999997"/>
    <n v="0"/>
    <n v="0"/>
    <n v="0"/>
    <n v="31798.068800000001"/>
    <n v="3.83272E-3"/>
    <s v="United States"/>
    <s v="Information Technology"/>
  </r>
  <r>
    <x v="2"/>
    <s v="NOW US EQUITY"/>
    <x v="269"/>
    <s v="US81762P1021"/>
    <s v="USD"/>
    <s v="Stock"/>
    <n v="-1025"/>
    <s v="NOW"/>
    <s v="SHORT"/>
    <n v="-110710.25"/>
    <n v="108.01"/>
    <n v="-110710.25"/>
    <n v="100.576498339"/>
    <n v="-3.5552399999999999E-3"/>
    <n v="-103090.91079747499"/>
    <n v="-110710.25"/>
    <n v="-103090.91079747499"/>
    <n v="1"/>
    <n v="0"/>
    <n v="-7619.3392000000003"/>
    <n v="0"/>
    <n v="0"/>
    <n v="0"/>
    <n v="-27633.870800000001"/>
    <n v="-3.5552399999999999E-3"/>
    <s v="United States"/>
    <s v="Information Technology"/>
  </r>
  <r>
    <x v="2"/>
    <s v="NVDA US EQUITY"/>
    <x v="270"/>
    <s v="US67066G1040"/>
    <s v="USD"/>
    <s v="Stock"/>
    <n v="-402"/>
    <s v="NVDA"/>
    <s v="SHORT"/>
    <n v="-71230.38"/>
    <n v="177.19"/>
    <n v="-71230.38"/>
    <n v="190.648208955"/>
    <n v="-2.2874200000000001E-3"/>
    <n v="-76640.579999909998"/>
    <n v="-71230.38"/>
    <n v="-76640.579999909998"/>
    <n v="1"/>
    <n v="0"/>
    <n v="5410.2"/>
    <n v="0"/>
    <n v="0"/>
    <n v="0"/>
    <n v="0"/>
    <n v="-2.2874200000000001E-3"/>
    <s v="United States"/>
    <s v="Information Technology"/>
  </r>
  <r>
    <x v="2"/>
    <s v="NVDA US EQUITY"/>
    <x v="270"/>
    <s v="US67066G1040"/>
    <s v="USD"/>
    <s v="Stock"/>
    <n v="271"/>
    <s v="NVDA"/>
    <s v="LONG"/>
    <n v="48018.49"/>
    <n v="177.19"/>
    <n v="48018.49"/>
    <n v="171.59550143300001"/>
    <n v="1.5420200000000001E-3"/>
    <n v="46502.380888343003"/>
    <n v="48018.49"/>
    <n v="46502.380888343003"/>
    <n v="1"/>
    <n v="0"/>
    <n v="1516.1090999999999"/>
    <n v="0"/>
    <n v="0"/>
    <n v="0"/>
    <n v="6565.3409000000001"/>
    <n v="1.5420200000000001E-3"/>
    <s v="United States"/>
    <s v="Information Technology"/>
  </r>
  <r>
    <x v="2"/>
    <s v="NVDA US EQUITY"/>
    <x v="270"/>
    <s v="US67066G1040"/>
    <s v="USD"/>
    <s v="Stock"/>
    <n v="9597"/>
    <s v="NVDA"/>
    <s v="LONG"/>
    <n v="1700492.43"/>
    <n v="177.19"/>
    <n v="1700492.43"/>
    <n v="117.06019220100001"/>
    <n v="5.4607940000000001E-2"/>
    <n v="1123426.6645529901"/>
    <n v="1700492.43"/>
    <n v="1123426.6645529901"/>
    <n v="1"/>
    <n v="0"/>
    <n v="577065.76540000003"/>
    <n v="0"/>
    <n v="178.43"/>
    <n v="0"/>
    <n v="37088.864600000001"/>
    <n v="5.4607940000000001E-2"/>
    <s v="United States"/>
    <s v="Information Technology"/>
  </r>
  <r>
    <x v="2"/>
    <s v="NVDA US EQUITY"/>
    <x v="270"/>
    <s v="US67066G1040"/>
    <s v="USD"/>
    <s v="Stock"/>
    <n v="-81"/>
    <s v="NVDA"/>
    <s v="SHORT"/>
    <n v="-14352.39"/>
    <n v="177.19"/>
    <n v="-14352.39"/>
    <n v="170.25308641999999"/>
    <n v="-4.6089999999999998E-4"/>
    <n v="-13790.50000002"/>
    <n v="-14352.39"/>
    <n v="-13790.50000002"/>
    <n v="1"/>
    <n v="0"/>
    <n v="-561.89"/>
    <n v="0"/>
    <n v="0"/>
    <n v="0"/>
    <n v="0"/>
    <n v="-4.6089999999999998E-4"/>
    <s v="United States"/>
    <s v="Information Technology"/>
  </r>
  <r>
    <x v="2"/>
    <s v="OC US EQUITY"/>
    <x v="271"/>
    <s v="US6907421019"/>
    <s v="USD"/>
    <s v="Stock"/>
    <n v="-558"/>
    <s v="OC"/>
    <s v="SHORT"/>
    <n v="-68115.06"/>
    <n v="122.07"/>
    <n v="-68115.06"/>
    <n v="123.339103943"/>
    <n v="-2.1873800000000001E-3"/>
    <n v="-68823.220000193993"/>
    <n v="-68115.06"/>
    <n v="-68823.220000193993"/>
    <n v="1"/>
    <n v="0"/>
    <n v="708.16"/>
    <n v="0"/>
    <n v="0"/>
    <n v="0"/>
    <n v="0"/>
    <n v="-2.1873800000000001E-3"/>
    <s v="United States"/>
    <s v="Industrials"/>
  </r>
  <r>
    <x v="2"/>
    <s v="OC US EQUITY"/>
    <x v="271"/>
    <s v="US6907421019"/>
    <s v="USD"/>
    <s v="Stock"/>
    <n v="558"/>
    <s v="OC"/>
    <s v="LONG"/>
    <n v="68115.06"/>
    <n v="122.07"/>
    <n v="68115.06"/>
    <n v="148.172898148"/>
    <n v="2.1873800000000001E-3"/>
    <n v="82680.477166583994"/>
    <n v="68115.06"/>
    <n v="82680.477166583994"/>
    <n v="1"/>
    <n v="0"/>
    <n v="-14565.4172"/>
    <n v="0"/>
    <n v="1250.8800000000001"/>
    <n v="0"/>
    <n v="-6021.9228000000003"/>
    <n v="2.1873800000000001E-3"/>
    <s v="United States"/>
    <s v="Industrials"/>
  </r>
  <r>
    <x v="2"/>
    <s v="OTIS US EQUITY"/>
    <x v="272"/>
    <s v="US68902V1070"/>
    <s v="USD"/>
    <s v="Stock"/>
    <n v="-2106"/>
    <s v="OTIS"/>
    <s v="SHORT"/>
    <n v="-194931.36"/>
    <n v="92.56"/>
    <n v="-194931.36"/>
    <n v="89.949401709"/>
    <n v="-6.2598300000000001E-3"/>
    <n v="-189433.43999915401"/>
    <n v="-194931.36"/>
    <n v="-189433.43999915401"/>
    <n v="1"/>
    <n v="0"/>
    <n v="-5497.92"/>
    <n v="0"/>
    <n v="-884.52"/>
    <n v="0"/>
    <n v="0"/>
    <n v="-6.2598300000000001E-3"/>
    <s v="United States"/>
    <s v="Industrials"/>
  </r>
  <r>
    <x v="2"/>
    <s v="OTIS US EQUITY"/>
    <x v="272"/>
    <s v="US68902V1070"/>
    <s v="USD"/>
    <s v="Stock"/>
    <n v="3926"/>
    <s v="OTIS"/>
    <s v="LONG"/>
    <n v="363390.56"/>
    <n v="92.56"/>
    <n v="363390.56"/>
    <n v="98.691597908000006"/>
    <n v="1.1669570000000001E-2"/>
    <n v="387463.213386808"/>
    <n v="363390.56"/>
    <n v="387463.213386808"/>
    <n v="1"/>
    <n v="0"/>
    <n v="-24072.653399999999"/>
    <n v="0"/>
    <n v="3114.72"/>
    <n v="0"/>
    <n v="-12355.9166"/>
    <n v="1.1669570000000001E-2"/>
    <s v="United States"/>
    <s v="Industrials"/>
  </r>
  <r>
    <x v="2"/>
    <s v="PANW US EQUITY"/>
    <x v="273"/>
    <s v="US6974351057"/>
    <s v="USD"/>
    <s v="Stock"/>
    <n v="384"/>
    <s v="PANW"/>
    <s v="LONG"/>
    <n v="57185.279999999999"/>
    <n v="148.91999999999999"/>
    <n v="57185.279999999999"/>
    <n v="185.51200520800001"/>
    <n v="1.83639E-3"/>
    <n v="71236.609999872002"/>
    <n v="57185.279999999999"/>
    <n v="71236.609999872002"/>
    <n v="1"/>
    <n v="0"/>
    <n v="-14051.33"/>
    <n v="0"/>
    <n v="0"/>
    <n v="0"/>
    <n v="0"/>
    <n v="1.83639E-3"/>
    <s v="United States"/>
    <s v="Information Technology"/>
  </r>
  <r>
    <x v="2"/>
    <s v="PANW US EQUITY"/>
    <x v="273"/>
    <s v="US6974351057"/>
    <s v="USD"/>
    <s v="Stock"/>
    <n v="-90"/>
    <s v="PANW"/>
    <s v="SHORT"/>
    <n v="-13402.8"/>
    <n v="148.91999999999999"/>
    <n v="-13402.8"/>
    <n v="202.25044444400001"/>
    <n v="-4.304E-4"/>
    <n v="-18202.539999960001"/>
    <n v="-13402.8"/>
    <n v="-18202.539999960001"/>
    <n v="1"/>
    <n v="0"/>
    <n v="4799.74"/>
    <n v="0"/>
    <n v="0"/>
    <n v="0"/>
    <n v="0"/>
    <n v="-4.304E-4"/>
    <s v="United States"/>
    <s v="Information Technology"/>
  </r>
  <r>
    <x v="2"/>
    <s v="PANW US EQUITY"/>
    <x v="273"/>
    <s v="US6974351057"/>
    <s v="USD"/>
    <s v="Stock"/>
    <n v="1067"/>
    <s v="PANW"/>
    <s v="LONG"/>
    <n v="158897.64000000001"/>
    <n v="148.91999999999999"/>
    <n v="158897.64000000001"/>
    <n v="185.314007457"/>
    <n v="5.1026800000000001E-3"/>
    <n v="197730.045956619"/>
    <n v="158897.64000000001"/>
    <n v="197730.045956619"/>
    <n v="1"/>
    <n v="0"/>
    <n v="-38832.406000000003"/>
    <n v="0"/>
    <n v="0"/>
    <n v="0"/>
    <n v="265.12599999999998"/>
    <n v="5.1026800000000001E-3"/>
    <s v="United States"/>
    <s v="Information Technology"/>
  </r>
  <r>
    <x v="2"/>
    <s v="PH US EQUITY"/>
    <x v="274"/>
    <s v="US7010941042"/>
    <s v="USD"/>
    <s v="Stock"/>
    <n v="205"/>
    <s v="PH"/>
    <s v="LONG"/>
    <n v="206881.9"/>
    <n v="1009.18"/>
    <n v="206881.9"/>
    <n v="612.63351554099995"/>
    <n v="6.6436000000000004E-3"/>
    <n v="125589.870685905"/>
    <n v="206881.9"/>
    <n v="125589.870685905"/>
    <n v="1"/>
    <n v="0"/>
    <n v="81292.029299999995"/>
    <n v="0"/>
    <n v="1107"/>
    <n v="0"/>
    <n v="21883.080699999999"/>
    <n v="6.6436000000000004E-3"/>
    <s v="United States"/>
    <s v="Industrials"/>
  </r>
  <r>
    <x v="2"/>
    <s v="PH US EQUITY"/>
    <x v="274"/>
    <s v="US7010941042"/>
    <s v="USD"/>
    <s v="Stock"/>
    <n v="61"/>
    <s v="PH"/>
    <s v="LONG"/>
    <n v="61559.98"/>
    <n v="1009.18"/>
    <n v="61559.98"/>
    <n v="866.09977528100001"/>
    <n v="1.9768799999999999E-3"/>
    <n v="52832.086292141001"/>
    <n v="61559.98"/>
    <n v="52832.086292141001"/>
    <n v="1"/>
    <n v="0"/>
    <n v="8727.8937000000005"/>
    <n v="0"/>
    <n v="109.8"/>
    <n v="0"/>
    <n v="-522.3537"/>
    <n v="1.9768799999999999E-3"/>
    <s v="United States"/>
    <s v="Industrials"/>
  </r>
  <r>
    <x v="2"/>
    <s v="PLD US EQUITY"/>
    <x v="275"/>
    <s v="US74340W1036"/>
    <s v="USD"/>
    <s v="Stock"/>
    <n v="940"/>
    <s v="PLD"/>
    <s v="LONG"/>
    <n v="134015.79999999999"/>
    <n v="142.57"/>
    <n v="134015.79999999999"/>
    <n v="108.683998665"/>
    <n v="4.30365E-3"/>
    <n v="102162.9587451"/>
    <n v="134015.79999999999"/>
    <n v="102162.9587451"/>
    <n v="1"/>
    <n v="0"/>
    <n v="31852.8413"/>
    <n v="0"/>
    <n v="1898.8"/>
    <n v="0"/>
    <n v="1011.9186999999999"/>
    <n v="4.30365E-3"/>
    <s v="United States"/>
    <s v="Real Estate"/>
  </r>
  <r>
    <x v="2"/>
    <s v="PLD US EQUITY"/>
    <x v="275"/>
    <s v="US74340W1036"/>
    <s v="USD"/>
    <s v="Stock"/>
    <n v="931"/>
    <s v="PLD"/>
    <s v="LONG"/>
    <n v="132732.67000000001"/>
    <n v="142.57"/>
    <n v="132732.67000000001"/>
    <n v="127.885800215"/>
    <n v="4.2624500000000001E-3"/>
    <n v="119061.680000165"/>
    <n v="132732.67000000001"/>
    <n v="119061.680000165"/>
    <n v="1"/>
    <n v="0"/>
    <n v="13670.99"/>
    <n v="0"/>
    <n v="0"/>
    <n v="0"/>
    <n v="0"/>
    <n v="4.2624500000000001E-3"/>
    <s v="United States"/>
    <s v="Real Estate"/>
  </r>
  <r>
    <x v="2"/>
    <s v="PNR US EQUITY"/>
    <x v="276"/>
    <s v="IE00BLS09M33"/>
    <s v="USD"/>
    <s v="Stock"/>
    <n v="1593"/>
    <s v="PNR"/>
    <s v="LONG"/>
    <n v="158009.67000000001"/>
    <n v="99.19"/>
    <n v="158009.67000000001"/>
    <n v="103.564996861"/>
    <n v="5.0741700000000002E-3"/>
    <n v="164979.039999573"/>
    <n v="158009.67000000001"/>
    <n v="164979.039999573"/>
    <n v="1"/>
    <n v="0"/>
    <n v="-6969.37"/>
    <n v="0"/>
    <n v="430.11"/>
    <n v="0"/>
    <n v="0"/>
    <n v="5.0741700000000002E-3"/>
    <s v="United States"/>
    <s v="Industrials"/>
  </r>
  <r>
    <x v="2"/>
    <s v="Q US EQUITY"/>
    <x v="277"/>
    <s v="US74743L1008"/>
    <s v="USD"/>
    <s v="Stock"/>
    <n v="-1163"/>
    <s v="Q"/>
    <s v="SHORT"/>
    <n v="-147421.88"/>
    <n v="126.76"/>
    <n v="-147421.88"/>
    <n v="98.312699914000007"/>
    <n v="-4.7341600000000003E-3"/>
    <n v="-114337.669999982"/>
    <n v="-147421.88"/>
    <n v="-114337.669999982"/>
    <n v="1"/>
    <n v="0"/>
    <n v="-33084.21"/>
    <n v="0"/>
    <n v="-93.04"/>
    <n v="0"/>
    <n v="0"/>
    <n v="-4.7341600000000003E-3"/>
    <s v="United States"/>
    <s v="Information Technology"/>
  </r>
  <r>
    <x v="2"/>
    <s v="Q US EQUITY"/>
    <x v="277"/>
    <s v="US74743L1008"/>
    <s v="USD"/>
    <s v="Stock"/>
    <n v="1163"/>
    <s v="Q"/>
    <s v="LONG"/>
    <n v="147421.88"/>
    <n v="126.76"/>
    <n v="147421.88"/>
    <n v="0"/>
    <n v="4.7341600000000003E-3"/>
    <n v="0"/>
    <n v="147421.88"/>
    <n v="0"/>
    <n v="1"/>
    <n v="0"/>
    <n v="147421.88"/>
    <n v="0"/>
    <n v="93.04"/>
    <n v="0"/>
    <n v="0"/>
    <n v="4.7341600000000003E-3"/>
    <s v="United States"/>
    <s v="Information Technology"/>
  </r>
  <r>
    <x v="2"/>
    <s v="RIVN US EQUITY"/>
    <x v="278"/>
    <s v="US76954A1034"/>
    <s v="USD"/>
    <s v="Stock"/>
    <n v="12137"/>
    <s v="RIVN"/>
    <s v="LONG"/>
    <n v="186060.21"/>
    <n v="15.33"/>
    <n v="186060.21"/>
    <n v="12.705599907"/>
    <n v="5.9749499999999997E-3"/>
    <n v="154207.86607125899"/>
    <n v="186060.21"/>
    <n v="154207.86607125899"/>
    <n v="1"/>
    <n v="0"/>
    <n v="31852.3439"/>
    <n v="0"/>
    <n v="0"/>
    <n v="0"/>
    <n v="-152.51390000000001"/>
    <n v="5.9749499999999997E-3"/>
    <s v="United States"/>
    <s v="Consumer Discretionary"/>
  </r>
  <r>
    <x v="2"/>
    <s v="ROK US EQUITY"/>
    <x v="279"/>
    <s v="US7739031091"/>
    <s v="USD"/>
    <s v="Stock"/>
    <n v="469"/>
    <s v="ROK"/>
    <s v="LONG"/>
    <n v="191094.05"/>
    <n v="407.45"/>
    <n v="191094.05"/>
    <n v="390.97530916800002"/>
    <n v="6.1366099999999998E-3"/>
    <n v="183367.41999979201"/>
    <n v="191094.05"/>
    <n v="183367.41999979201"/>
    <n v="1"/>
    <n v="0"/>
    <n v="7726.63"/>
    <n v="0"/>
    <n v="647.22"/>
    <n v="0"/>
    <n v="0"/>
    <n v="6.1366099999999998E-3"/>
    <s v="United States"/>
    <s v="Industrials"/>
  </r>
  <r>
    <x v="2"/>
    <s v="RPRX US EQUITY"/>
    <x v="280"/>
    <s v="GB00BMVP7Y09"/>
    <s v="USD"/>
    <s v="Stock"/>
    <n v="3700"/>
    <s v="RPRX"/>
    <s v="LONG"/>
    <n v="170977"/>
    <n v="46.21"/>
    <n v="170977"/>
    <n v="44.739699999999999"/>
    <n v="5.4905900000000001E-3"/>
    <n v="165536.89000000001"/>
    <n v="170977"/>
    <n v="165536.89000000001"/>
    <n v="1"/>
    <n v="0"/>
    <n v="5440.11"/>
    <n v="0"/>
    <n v="869.5"/>
    <n v="0"/>
    <n v="0"/>
    <n v="5.4905900000000001E-3"/>
    <s v="United States"/>
    <s v="Health Care"/>
  </r>
  <r>
    <x v="2"/>
    <s v="RSG US EQUITY"/>
    <x v="281"/>
    <s v="US7607591002"/>
    <s v="USD"/>
    <s v="Stock"/>
    <n v="838"/>
    <s v="RSG"/>
    <s v="LONG"/>
    <n v="191902"/>
    <n v="229"/>
    <n v="191902"/>
    <n v="232.27329624500001"/>
    <n v="6.1625500000000001E-3"/>
    <n v="194645.02225330999"/>
    <n v="191902"/>
    <n v="194645.02225330999"/>
    <n v="1"/>
    <n v="0"/>
    <n v="-2743.0223000000001"/>
    <n v="0"/>
    <n v="1443.06"/>
    <n v="0"/>
    <n v="2374.0823"/>
    <n v="6.1625500000000001E-3"/>
    <s v="United States"/>
    <s v="Industrials"/>
  </r>
  <r>
    <x v="2"/>
    <s v="SOLV US EQUITY"/>
    <x v="282"/>
    <s v="US83444M1018"/>
    <s v="USD"/>
    <s v="Stock"/>
    <n v="2100"/>
    <s v="SOLV"/>
    <s v="LONG"/>
    <n v="155820"/>
    <n v="74.2"/>
    <n v="155820"/>
    <n v="77.796999999999997"/>
    <n v="5.0038499999999998E-3"/>
    <n v="163373.70000000001"/>
    <n v="155820"/>
    <n v="163373.70000000001"/>
    <n v="1"/>
    <n v="0"/>
    <n v="-7553.7"/>
    <n v="0"/>
    <n v="0"/>
    <n v="0"/>
    <n v="0"/>
    <n v="5.0038499999999998E-3"/>
    <s v="United States"/>
    <s v="Health Care"/>
  </r>
  <r>
    <x v="2"/>
    <s v="STLD US EQUITY"/>
    <x v="283"/>
    <s v="US8581191009"/>
    <s v="USD"/>
    <s v="Stock"/>
    <n v="-822"/>
    <s v="STLD"/>
    <s v="SHORT"/>
    <n v="-158752.85999999999"/>
    <n v="193.13"/>
    <n v="-158752.85999999999"/>
    <n v="167.06465936699999"/>
    <n v="-5.0980299999999999E-3"/>
    <n v="-137327.149999674"/>
    <n v="-158752.85999999999"/>
    <n v="-137327.149999674"/>
    <n v="1"/>
    <n v="0"/>
    <n v="-21425.71"/>
    <n v="0"/>
    <n v="-411"/>
    <n v="0"/>
    <n v="0"/>
    <n v="-5.0980299999999999E-3"/>
    <s v="United States"/>
    <s v="Materials"/>
  </r>
  <r>
    <x v="2"/>
    <s v="STLD US EQUITY"/>
    <x v="283"/>
    <s v="US8581191009"/>
    <s v="USD"/>
    <s v="Stock"/>
    <n v="1843"/>
    <s v="STLD"/>
    <s v="LONG"/>
    <n v="355938.59"/>
    <n v="193.13"/>
    <n v="355938.59"/>
    <n v="124.41820683"/>
    <n v="1.1430259999999999E-2"/>
    <n v="229302.75518769"/>
    <n v="355938.59"/>
    <n v="229302.75518769"/>
    <n v="1"/>
    <n v="0"/>
    <n v="126635.8348"/>
    <n v="0"/>
    <n v="2595.5"/>
    <n v="0"/>
    <n v="3254.5252"/>
    <n v="1.1430259999999999E-2"/>
    <s v="United States"/>
    <s v="Materials"/>
  </r>
  <r>
    <x v="2"/>
    <s v="SYK US EQUITY"/>
    <x v="284"/>
    <s v="US8636671013"/>
    <s v="USD"/>
    <s v="Stock"/>
    <n v="228"/>
    <s v="SYK"/>
    <s v="LONG"/>
    <n v="88340.88"/>
    <n v="387.46"/>
    <n v="88340.88"/>
    <n v="352.70109649099999"/>
    <n v="2.8368899999999999E-3"/>
    <n v="80415.849999947997"/>
    <n v="88340.88"/>
    <n v="80415.849999947997"/>
    <n v="1"/>
    <n v="0"/>
    <n v="7925.03"/>
    <n v="0"/>
    <n v="200.64"/>
    <n v="0"/>
    <n v="0"/>
    <n v="2.8368899999999999E-3"/>
    <s v="United States"/>
    <s v="Health Care"/>
  </r>
  <r>
    <x v="2"/>
    <s v="SYK US EQUITY"/>
    <x v="284"/>
    <s v="US8636671013"/>
    <s v="USD"/>
    <s v="Stock"/>
    <n v="473"/>
    <s v="SYK"/>
    <s v="LONG"/>
    <n v="183268.58"/>
    <n v="387.46"/>
    <n v="183268.58"/>
    <n v="362.71621955099999"/>
    <n v="5.8853100000000004E-3"/>
    <n v="171564.77184762299"/>
    <n v="183268.58"/>
    <n v="171564.77184762299"/>
    <n v="1"/>
    <n v="0"/>
    <n v="11703.808199999999"/>
    <n v="0"/>
    <n v="1179.8"/>
    <n v="0"/>
    <n v="5806.4417999999996"/>
    <n v="5.8853100000000004E-3"/>
    <s v="United States"/>
    <s v="Health Care"/>
  </r>
  <r>
    <x v="2"/>
    <s v="SYY US EQUITY"/>
    <x v="285"/>
    <s v="US8718291078"/>
    <s v="USD"/>
    <s v="Stock"/>
    <n v="2395"/>
    <s v="SYY"/>
    <s v="LONG"/>
    <n v="218328.2"/>
    <n v="91.16"/>
    <n v="218328.2"/>
    <n v="73.555980946000005"/>
    <n v="7.0111799999999997E-3"/>
    <n v="176166.57436567001"/>
    <n v="218328.2"/>
    <n v="176166.57436567001"/>
    <n v="1"/>
    <n v="0"/>
    <n v="42161.625599999999"/>
    <n v="0"/>
    <n v="3714.66"/>
    <n v="0"/>
    <n v="-779.91560000000004"/>
    <n v="7.0111799999999997E-3"/>
    <s v="United States"/>
    <s v="Consumer Staples"/>
  </r>
  <r>
    <x v="2"/>
    <s v="TT US EQUITY"/>
    <x v="286"/>
    <s v="IE00BK9ZQ967"/>
    <s v="USD"/>
    <s v="Stock"/>
    <n v="501"/>
    <s v="TT"/>
    <s v="LONG"/>
    <n v="231622.32"/>
    <n v="462.32"/>
    <n v="231622.32"/>
    <n v="453.06880239499998"/>
    <n v="7.4380899999999996E-3"/>
    <n v="226987.46999989499"/>
    <n v="231622.32"/>
    <n v="226987.46999989499"/>
    <n v="1"/>
    <n v="0"/>
    <n v="4634.8500000000004"/>
    <n v="0"/>
    <n v="0"/>
    <n v="0"/>
    <n v="0"/>
    <n v="7.4380899999999996E-3"/>
    <s v="United States"/>
    <s v="Industrials"/>
  </r>
  <r>
    <x v="2"/>
    <s v="TXN US EQUITY"/>
    <x v="287"/>
    <s v="US8825081040"/>
    <s v="USD"/>
    <s v="Stock"/>
    <n v="1425"/>
    <s v="TXN"/>
    <s v="LONG"/>
    <n v="302256.75"/>
    <n v="212.11"/>
    <n v="302256.75"/>
    <n v="173.392110788"/>
    <n v="9.7063700000000006E-3"/>
    <n v="247083.75787289999"/>
    <n v="302256.75"/>
    <n v="247083.75787289999"/>
    <n v="1"/>
    <n v="0"/>
    <n v="55172.992100000003"/>
    <n v="0"/>
    <n v="5985"/>
    <n v="0"/>
    <n v="6172.1579000000002"/>
    <n v="9.7063700000000006E-3"/>
    <s v="United States"/>
    <s v="Information Technology"/>
  </r>
  <r>
    <x v="2"/>
    <s v="TXN US EQUITY"/>
    <x v="287"/>
    <s v="US8825081040"/>
    <s v="USD"/>
    <s v="Stock"/>
    <n v="-106"/>
    <s v="TXN"/>
    <s v="SHORT"/>
    <n v="-22483.66"/>
    <n v="212.11"/>
    <n v="-22483.66"/>
    <n v="222.643689567"/>
    <n v="-7.2201999999999998E-4"/>
    <n v="-23600.231094102"/>
    <n v="-22483.66"/>
    <n v="-23600.231094102"/>
    <n v="1"/>
    <n v="0"/>
    <n v="1116.5710999999999"/>
    <n v="0"/>
    <n v="815.08"/>
    <n v="0"/>
    <n v="12067.368899999999"/>
    <n v="-7.2201999999999998E-4"/>
    <s v="United States"/>
    <s v="Information Technology"/>
  </r>
  <r>
    <x v="2"/>
    <s v="VLTO US EQUITY"/>
    <x v="288"/>
    <s v="US92338C1036"/>
    <s v="USD"/>
    <s v="Stock"/>
    <n v="835"/>
    <s v="VLTO"/>
    <s v="LONG"/>
    <n v="81354.05"/>
    <n v="97.43"/>
    <n v="81354.05"/>
    <n v="99.746898204000004"/>
    <n v="2.6125200000000001E-3"/>
    <n v="83288.660000339994"/>
    <n v="81354.05"/>
    <n v="83288.660000339994"/>
    <n v="1"/>
    <n v="0"/>
    <n v="-1934.61"/>
    <n v="0"/>
    <n v="108.55"/>
    <n v="0"/>
    <n v="0"/>
    <n v="2.6125200000000001E-3"/>
    <s v="United States"/>
    <s v="Industrials"/>
  </r>
  <r>
    <x v="2"/>
    <s v="VLTO US EQUITY"/>
    <x v="288"/>
    <s v="US92338C1036"/>
    <s v="USD"/>
    <s v="Stock"/>
    <n v="891"/>
    <s v="VLTO"/>
    <s v="LONG"/>
    <n v="86810.13"/>
    <n v="97.43"/>
    <n v="86810.13"/>
    <n v="98.202551098000001"/>
    <n v="2.78773E-3"/>
    <n v="87498.473028317996"/>
    <n v="86810.13"/>
    <n v="87498.473028317996"/>
    <n v="1"/>
    <n v="0"/>
    <n v="-688.34299999999996"/>
    <n v="0"/>
    <n v="309.43"/>
    <n v="0"/>
    <n v="7823.893"/>
    <n v="2.78773E-3"/>
    <s v="United States"/>
    <s v="Industrials"/>
  </r>
  <r>
    <x v="2"/>
    <s v="VTR US EQUITY"/>
    <x v="289"/>
    <s v="US92276F1003"/>
    <s v="USD"/>
    <s v="Stock"/>
    <n v="2627"/>
    <s v="VTR"/>
    <s v="LONG"/>
    <n v="226342.32"/>
    <n v="86.16"/>
    <n v="226342.32"/>
    <n v="67.541701560999996"/>
    <n v="7.2685299999999996E-3"/>
    <n v="177432.050000747"/>
    <n v="226342.32"/>
    <n v="177432.050000747"/>
    <n v="1"/>
    <n v="0"/>
    <n v="48910.27"/>
    <n v="0"/>
    <n v="2521.92"/>
    <n v="0"/>
    <n v="0"/>
    <n v="7.2685299999999996E-3"/>
    <s v="United States"/>
    <s v="Real Estate"/>
  </r>
  <r>
    <x v="2"/>
    <s v="VTR US EQUITY"/>
    <x v="289"/>
    <s v="US92276F1003"/>
    <s v="USD"/>
    <s v="Stock"/>
    <n v="-2627"/>
    <s v="VTR"/>
    <s v="SHORT"/>
    <n v="-226342.32"/>
    <n v="86.16"/>
    <n v="-226342.32"/>
    <n v="78.516098210999999"/>
    <n v="-7.2685299999999996E-3"/>
    <n v="-206261.79000029701"/>
    <n v="-226342.32"/>
    <n v="-206261.79000029701"/>
    <n v="1"/>
    <n v="0"/>
    <n v="-20080.53"/>
    <n v="0"/>
    <n v="-1260.96"/>
    <n v="0"/>
    <n v="0"/>
    <n v="-7.2685299999999996E-3"/>
    <s v="United States"/>
    <s v="Real Estate"/>
  </r>
  <r>
    <x v="2"/>
    <s v="WCN US EQUITY"/>
    <x v="290"/>
    <s v="CA94106B1013"/>
    <s v="USD"/>
    <s v="Stock"/>
    <n v="1032"/>
    <s v="WCN"/>
    <s v="LONG"/>
    <n v="177638.16"/>
    <n v="172.13"/>
    <n v="177638.16"/>
    <n v="191.87093230100001"/>
    <n v="5.7045000000000004E-3"/>
    <n v="198010.80213463199"/>
    <n v="177638.16"/>
    <n v="198010.80213463199"/>
    <n v="1"/>
    <n v="0"/>
    <n v="-20372.642100000001"/>
    <n v="0"/>
    <n v="1047.48"/>
    <n v="0"/>
    <n v="2308.9721"/>
    <n v="5.7045000000000004E-3"/>
    <s v="United States"/>
    <s v="Industrials"/>
  </r>
  <r>
    <x v="2"/>
    <s v="WCN US EQUITY"/>
    <x v="290"/>
    <s v="CA94106B1013"/>
    <s v="USD"/>
    <s v="Stock"/>
    <n v="49"/>
    <s v="WCN"/>
    <s v="LONG"/>
    <n v="8434.3700000000008"/>
    <n v="172.13"/>
    <n v="8434.3700000000008"/>
    <n v="169.12220166500001"/>
    <n v="2.7085E-4"/>
    <n v="8286.9878815850007"/>
    <n v="8434.3700000000008"/>
    <n v="8286.9878815850007"/>
    <n v="1"/>
    <n v="0"/>
    <n v="147.38210000000001"/>
    <n v="0"/>
    <n v="17.149999999999999"/>
    <n v="0"/>
    <n v="7197.1679000000004"/>
    <n v="2.7085E-4"/>
    <s v="United States"/>
    <s v="Industrials"/>
  </r>
  <r>
    <x v="2"/>
    <s v="WDC US EQUITY"/>
    <x v="291"/>
    <s v="US9581021055"/>
    <s v="USD"/>
    <s v="Stock"/>
    <n v="-579"/>
    <s v="WDC"/>
    <s v="SHORT"/>
    <n v="-161946.29999999999"/>
    <n v="279.7"/>
    <n v="-161946.29999999999"/>
    <n v="100.76720207300001"/>
    <n v="-5.2005799999999998E-3"/>
    <n v="-58344.210000266998"/>
    <n v="-161946.29999999999"/>
    <n v="-58344.210000266998"/>
    <n v="1"/>
    <n v="0"/>
    <n v="-103602.09"/>
    <n v="0"/>
    <n v="0"/>
    <n v="0"/>
    <n v="0"/>
    <n v="-5.2005799999999998E-3"/>
    <s v="United States"/>
    <s v="Information Technology"/>
  </r>
  <r>
    <x v="2"/>
    <s v="WDC US EQUITY"/>
    <x v="291"/>
    <s v="US9581021055"/>
    <s v="USD"/>
    <s v="Stock"/>
    <n v="2279"/>
    <s v="WDC"/>
    <s v="LONG"/>
    <n v="637436.30000000005"/>
    <n v="279.7"/>
    <n v="637436.30000000005"/>
    <n v="79.817801666999998"/>
    <n v="2.0469999999999999E-2"/>
    <n v="181904.769999093"/>
    <n v="637436.30000000005"/>
    <n v="181904.769999093"/>
    <n v="1"/>
    <n v="0"/>
    <n v="455531.53"/>
    <n v="0"/>
    <n v="227.9"/>
    <n v="0"/>
    <n v="0"/>
    <n v="2.0469999999999999E-2"/>
    <s v="United States"/>
    <s v="Information Technology"/>
  </r>
  <r>
    <x v="2"/>
    <s v="WDC US EQUITY"/>
    <x v="291"/>
    <s v="US9581021055"/>
    <s v="USD"/>
    <s v="Stock"/>
    <n v="-891"/>
    <s v="WDC"/>
    <s v="SHORT"/>
    <n v="-249212.7"/>
    <n v="279.7"/>
    <n v="-249212.7"/>
    <n v="185.00465768800001"/>
    <n v="-8.0029699999999999E-3"/>
    <n v="-164839.150000008"/>
    <n v="-249212.7"/>
    <n v="-164839.150000008"/>
    <n v="1"/>
    <n v="0"/>
    <n v="-84373.55"/>
    <n v="0"/>
    <n v="0"/>
    <n v="0"/>
    <n v="0"/>
    <n v="-8.0029699999999999E-3"/>
    <s v="United States"/>
    <s v="Information Technology"/>
  </r>
  <r>
    <x v="2"/>
    <s v="WELL US EQUITY"/>
    <x v="292"/>
    <s v="US95040Q1040"/>
    <s v="USD"/>
    <s v="Stock"/>
    <n v="1342"/>
    <s v="WELL"/>
    <s v="LONG"/>
    <n v="277955.03999999998"/>
    <n v="207.12"/>
    <n v="277955.03999999998"/>
    <n v="190.00780178799999"/>
    <n v="8.9259700000000001E-3"/>
    <n v="254990.46999949601"/>
    <n v="277955.03999999998"/>
    <n v="254990.46999949601"/>
    <n v="1"/>
    <n v="0"/>
    <n v="22964.57"/>
    <n v="0"/>
    <n v="993.08"/>
    <n v="0"/>
    <n v="0"/>
    <n v="8.9259700000000001E-3"/>
    <s v="United States"/>
    <s v="Real Estate"/>
  </r>
  <r>
    <x v="2"/>
    <s v="WM US EQUITY"/>
    <x v="293"/>
    <s v="US94106L1098"/>
    <s v="USD"/>
    <s v="Stock"/>
    <n v="-770"/>
    <s v="WM"/>
    <s v="SHORT"/>
    <n v="-185446.8"/>
    <n v="240.84"/>
    <n v="-185446.8"/>
    <n v="219.465597403"/>
    <n v="-5.9552600000000004E-3"/>
    <n v="-168988.51000030999"/>
    <n v="-185446.8"/>
    <n v="-168988.51000030999"/>
    <n v="1"/>
    <n v="0"/>
    <n v="-16458.29"/>
    <n v="0"/>
    <n v="0"/>
    <n v="0"/>
    <n v="0"/>
    <n v="-5.9552600000000004E-3"/>
    <s v="United States"/>
    <s v="Industrials"/>
  </r>
  <r>
    <x v="2"/>
    <s v="WM US EQUITY"/>
    <x v="293"/>
    <s v="US94106L1098"/>
    <s v="USD"/>
    <s v="Stock"/>
    <n v="770"/>
    <s v="WM"/>
    <s v="LONG"/>
    <n v="185446.8"/>
    <n v="240.84"/>
    <n v="185446.8"/>
    <n v="224.921506494"/>
    <n v="5.9552600000000004E-3"/>
    <n v="173189.56000038001"/>
    <n v="185446.8"/>
    <n v="173189.56000038001"/>
    <n v="1"/>
    <n v="0"/>
    <n v="12257.24"/>
    <n v="0"/>
    <n v="635.25"/>
    <n v="0"/>
    <n v="0"/>
    <n v="5.9552600000000004E-3"/>
    <s v="United States"/>
    <s v="Industrials"/>
  </r>
  <r>
    <x v="2"/>
    <s v="WY US EQUITY"/>
    <x v="294"/>
    <s v="US9621661043"/>
    <s v="USD"/>
    <s v="Stock"/>
    <n v="3027"/>
    <s v="WY"/>
    <s v="LONG"/>
    <n v="74252.31"/>
    <n v="24.53"/>
    <n v="74252.31"/>
    <n v="26.807799468999999"/>
    <n v="2.3844700000000001E-3"/>
    <n v="81147.208992663"/>
    <n v="74252.31"/>
    <n v="81147.208992663"/>
    <n v="1"/>
    <n v="0"/>
    <n v="-6894.8990000000003"/>
    <n v="0"/>
    <n v="0"/>
    <n v="0"/>
    <n v="-10419.351000000001"/>
    <n v="2.3844700000000001E-3"/>
    <s v="United States"/>
    <s v="Real Estate"/>
  </r>
  <r>
    <x v="2"/>
    <s v="WY US EQUITY"/>
    <x v="294"/>
    <s v="US9621661043"/>
    <s v="USD"/>
    <s v="Stock"/>
    <n v="3376"/>
    <s v="WY"/>
    <s v="LONG"/>
    <n v="82813.279999999999"/>
    <n v="24.53"/>
    <n v="82813.279999999999"/>
    <n v="25.216100657999998"/>
    <n v="2.6593799999999998E-3"/>
    <n v="85129.555821407994"/>
    <n v="82813.279999999999"/>
    <n v="85129.555821407994"/>
    <n v="1"/>
    <n v="0"/>
    <n v="-2316.2757999999999"/>
    <n v="0"/>
    <n v="708.96"/>
    <n v="0"/>
    <n v="3202.0958000000001"/>
    <n v="2.6593799999999998E-3"/>
    <s v="United States"/>
    <s v="Real Estate"/>
  </r>
  <r>
    <x v="2"/>
    <s v="XYL US EQUITY"/>
    <x v="295"/>
    <s v="US98419M1009"/>
    <s v="USD"/>
    <s v="Stock"/>
    <n v="1272"/>
    <s v="XYL"/>
    <s v="LONG"/>
    <n v="164800.32000000001"/>
    <n v="129.56"/>
    <n v="164800.32000000001"/>
    <n v="125.866090203"/>
    <n v="5.2922300000000002E-3"/>
    <n v="160101.66673821601"/>
    <n v="164800.32000000001"/>
    <n v="160101.66673821601"/>
    <n v="1"/>
    <n v="0"/>
    <n v="4698.6532999999999"/>
    <n v="0"/>
    <n v="1055.76"/>
    <n v="0"/>
    <n v="4005.4167000000002"/>
    <n v="5.2922300000000002E-3"/>
    <s v="United States"/>
    <s v="Industrials"/>
  </r>
  <r>
    <x v="2"/>
    <s v="ZM US EQUITY"/>
    <x v="296"/>
    <s v="US98980L1017"/>
    <s v="USD"/>
    <s v="Stock"/>
    <n v="2045"/>
    <s v="ZM"/>
    <s v="LONG"/>
    <n v="151207.29999999999"/>
    <n v="73.94"/>
    <n v="151207.29999999999"/>
    <n v="79.408097799999993"/>
    <n v="4.85572E-3"/>
    <n v="162389.56000100001"/>
    <n v="151207.29999999999"/>
    <n v="162389.56000100001"/>
    <n v="1"/>
    <n v="0"/>
    <n v="-11182.26"/>
    <n v="0"/>
    <n v="0"/>
    <n v="0"/>
    <n v="0"/>
    <n v="4.85572E-3"/>
    <s v="United States"/>
    <s v="Information Technology"/>
  </r>
  <r>
    <x v="2"/>
    <s v="ZS US EQUITY"/>
    <x v="297"/>
    <s v="US98980G1022"/>
    <s v="USD"/>
    <s v="Stock"/>
    <n v="-615"/>
    <s v="ZS"/>
    <s v="SHORT"/>
    <n v="-90398.85"/>
    <n v="146.99"/>
    <n v="-90398.85"/>
    <n v="166.43800531900001"/>
    <n v="-2.9029799999999999E-3"/>
    <n v="-102359.373271185"/>
    <n v="-90398.85"/>
    <n v="-102359.373271185"/>
    <n v="1"/>
    <n v="0"/>
    <n v="11960.523300000001"/>
    <n v="0"/>
    <n v="0"/>
    <n v="0"/>
    <n v="-8613.7832999999991"/>
    <n v="-2.9029799999999999E-3"/>
    <s v="United States"/>
    <s v="Information Technology"/>
  </r>
  <r>
    <x v="2"/>
    <s v="ZS US EQUITY"/>
    <x v="297"/>
    <s v="US98980G1022"/>
    <s v="USD"/>
    <s v="Stock"/>
    <n v="649"/>
    <s v="ZS"/>
    <s v="LONG"/>
    <n v="95396.51"/>
    <n v="146.99"/>
    <n v="95396.51"/>
    <n v="290.914943134"/>
    <n v="3.06347E-3"/>
    <n v="188803.798093966"/>
    <n v="95396.51"/>
    <n v="188803.798093966"/>
    <n v="1"/>
    <n v="0"/>
    <n v="-93407.288100000005"/>
    <n v="0"/>
    <n v="0"/>
    <n v="0"/>
    <n v="-263.38189999999997"/>
    <n v="3.06347E-3"/>
    <s v="United States"/>
    <s v="Information Technology"/>
  </r>
  <r>
    <x v="2"/>
    <s v="ZS US EQUITY"/>
    <x v="297"/>
    <s v="US98980G1022"/>
    <s v="USD"/>
    <s v="Stock"/>
    <n v="-34"/>
    <s v="ZS"/>
    <s v="SHORT"/>
    <n v="-4997.66"/>
    <n v="146.99"/>
    <n v="-4997.66"/>
    <n v="281.22029411800003"/>
    <n v="-1.6049E-4"/>
    <n v="-9561.4900000119997"/>
    <n v="-4997.66"/>
    <n v="-9561.4900000119997"/>
    <n v="1"/>
    <n v="0"/>
    <n v="4563.83"/>
    <n v="0"/>
    <n v="0"/>
    <n v="0"/>
    <n v="0"/>
    <n v="-1.6049E-4"/>
    <s v="United States"/>
    <s v="Information Technology"/>
  </r>
  <r>
    <x v="2"/>
    <s v="BID SJ EQUITY"/>
    <x v="298"/>
    <s v="ZAE000216537"/>
    <s v="ZAR"/>
    <s v="Stock"/>
    <n v="6611"/>
    <s v="BID"/>
    <s v="LONG"/>
    <n v="2777545.53944223"/>
    <n v="42014"/>
    <n v="174290.98259999999"/>
    <n v="427.520042354"/>
    <n v="5.5970100000000004E-3"/>
    <n v="28263.350000023001"/>
    <n v="174290.98259999999"/>
    <n v="1773.5252125009999"/>
    <n v="6.275E-2"/>
    <n v="0"/>
    <n v="172517.45740000001"/>
    <n v="0"/>
    <n v="0"/>
    <n v="0"/>
    <n v="0"/>
    <n v="5.5970100000000004E-3"/>
    <s v="South Africa"/>
    <s v="Consumer Staples"/>
  </r>
  <r>
    <x v="2"/>
    <s v="CASH HUF"/>
    <x v="299"/>
    <m/>
    <s v="HUF"/>
    <s v="Cash"/>
    <n v="0"/>
    <s v="CASH HUF"/>
    <s v="OTHER"/>
    <n v="0"/>
    <n v="3.1328319999999999E-3"/>
    <n v="0"/>
    <n v="2.780158E-3"/>
    <n v="0"/>
    <n v="0"/>
    <n v="0"/>
    <n v="0"/>
    <n v="3.1328319999999999E-3"/>
    <n v="0"/>
    <n v="-23881.000499999998"/>
    <n v="-0.35460000000000003"/>
    <n v="0"/>
    <n v="212098.6838"/>
    <n v="6.77"/>
    <n v="0"/>
    <s v="Cash"/>
    <s v="Cash"/>
  </r>
  <r>
    <x v="3"/>
    <s v="CASH EUR"/>
    <x v="1"/>
    <m/>
    <s v="EUR"/>
    <s v="Cash"/>
    <n v="-10.36"/>
    <s v="CASH EUR"/>
    <s v="OTHER"/>
    <n v="-10.35997291"/>
    <n v="1.1812"/>
    <n v="-12.2372"/>
    <n v="1.1799075429999999"/>
    <n v="-2.2000000000000001E-7"/>
    <n v="-12.223842145000001"/>
    <n v="0"/>
    <n v="-14.438802342000001"/>
    <n v="1.1812"/>
    <n v="0"/>
    <n v="182.59399999999999"/>
    <n v="-0.53149999999999997"/>
    <n v="0"/>
    <n v="-166887.67290000001"/>
    <n v="-7586.9438"/>
    <n v="0"/>
    <s v="Cash"/>
    <s v="Cash"/>
  </r>
  <r>
    <x v="3"/>
    <s v="CASH GBP"/>
    <x v="2"/>
    <m/>
    <s v="GBP"/>
    <s v="Cash"/>
    <n v="0.42"/>
    <s v="CASH GBP"/>
    <s v="OTHER"/>
    <n v="0.41996736000000001"/>
    <n v="1.3482000000000001"/>
    <n v="0.56620000000000004"/>
    <n v="1.349813838"/>
    <n v="1E-8"/>
    <n v="0.56692181200000002"/>
    <n v="0"/>
    <n v="0.76432398700000004"/>
    <n v="1.3482000000000001"/>
    <n v="0"/>
    <n v="-96.049499999999995"/>
    <n v="-72.870199999999997"/>
    <n v="0"/>
    <n v="-80166.317899999995"/>
    <n v="904.82479999999998"/>
    <n v="0"/>
    <s v="Cash"/>
    <s v="Cash"/>
  </r>
  <r>
    <x v="3"/>
    <s v="CASH INR"/>
    <x v="5"/>
    <m/>
    <s v="INR"/>
    <s v="Cash"/>
    <n v="3252849.1"/>
    <s v="CASH INR"/>
    <s v="OTHER"/>
    <n v="3252849.09934498"/>
    <n v="1.0992E-2"/>
    <n v="35755.317300000002"/>
    <n v="0"/>
    <n v="6.4904999999999997E-4"/>
    <n v="0"/>
    <n v="0"/>
    <n v="0"/>
    <n v="1.0992E-2"/>
    <n v="0"/>
    <n v="0"/>
    <n v="0"/>
    <n v="0"/>
    <n v="0"/>
    <n v="0"/>
    <n v="0"/>
    <s v="Cash"/>
    <s v="Cash"/>
  </r>
  <r>
    <x v="3"/>
    <s v="CASH INR"/>
    <x v="5"/>
    <m/>
    <s v="INR"/>
    <s v="Cash"/>
    <n v="23254661.539999999"/>
    <s v="CASH INR"/>
    <s v="OTHER"/>
    <n v="23254661.535662301"/>
    <n v="1.0992E-2"/>
    <n v="255615.2396"/>
    <n v="1.0971286E-2"/>
    <n v="4.6400399999999998E-3"/>
    <n v="255133.54258854"/>
    <n v="0"/>
    <n v="2804.4279001330001"/>
    <n v="1.0992E-2"/>
    <n v="0"/>
    <n v="-4966.0962"/>
    <n v="0"/>
    <n v="0"/>
    <n v="49923056.8803"/>
    <n v="-489015.84659999999"/>
    <n v="0"/>
    <s v="Cash"/>
    <s v="Cash"/>
  </r>
  <r>
    <x v="3"/>
    <s v="CASH USD"/>
    <x v="12"/>
    <m/>
    <s v="USD"/>
    <s v="Cash"/>
    <n v="-313834.13"/>
    <s v="CASH USD"/>
    <s v="OTHER"/>
    <n v="-313834.13"/>
    <n v="1"/>
    <n v="-313834.13"/>
    <n v="0"/>
    <n v="-5.6968499999999998E-3"/>
    <n v="0"/>
    <n v="0"/>
    <n v="0"/>
    <n v="1"/>
    <n v="0"/>
    <n v="0"/>
    <n v="0"/>
    <n v="0"/>
    <n v="0"/>
    <n v="0"/>
    <n v="0"/>
    <s v="Cash"/>
    <s v="Cash"/>
  </r>
  <r>
    <x v="3"/>
    <s v="CASH USD"/>
    <x v="12"/>
    <m/>
    <s v="USD"/>
    <s v="Cash"/>
    <n v="75768.720700000005"/>
    <s v="CASH USD"/>
    <s v="OTHER"/>
    <n v="75768.720700000005"/>
    <n v="1"/>
    <n v="75768.720700000005"/>
    <n v="1"/>
    <n v="1.37539E-3"/>
    <n v="75768.720700000005"/>
    <n v="0"/>
    <n v="75768.720700000005"/>
    <n v="1"/>
    <n v="0"/>
    <n v="-1E-4"/>
    <n v="1182.92"/>
    <n v="125152.94"/>
    <n v="2422939.7000000002"/>
    <n v="1.6999999999999999E-3"/>
    <n v="0"/>
    <s v="Cash"/>
    <s v="Cash"/>
  </r>
  <r>
    <x v="3"/>
    <s v="APAT IN EQUITY"/>
    <x v="300"/>
    <s v="INE702C01027"/>
    <s v="INR"/>
    <s v="Stock"/>
    <n v="49289"/>
    <s v="APAT"/>
    <s v="LONG"/>
    <n v="110141199.399563"/>
    <n v="2234.6"/>
    <n v="1210672.0637999999"/>
    <n v="1522.5010894950001"/>
    <n v="2.1976639999999999E-2"/>
    <n v="75042556.200119004"/>
    <n v="1210672.0637999999"/>
    <n v="824867.77775170899"/>
    <n v="1.0992E-2"/>
    <n v="0"/>
    <n v="385804.28610000003"/>
    <n v="0"/>
    <n v="2318.7651999999998"/>
    <n v="0"/>
    <n v="0"/>
    <n v="2.1976639999999999E-2"/>
    <s v="India"/>
    <s v="Materials"/>
  </r>
  <r>
    <x v="3"/>
    <s v="APTUS IN EQUITY"/>
    <x v="34"/>
    <s v="INE852O01025"/>
    <s v="INR"/>
    <s v="Stock"/>
    <n v="398133"/>
    <s v="APTUS"/>
    <s v="LONG"/>
    <n v="97144452.001455605"/>
    <n v="244"/>
    <n v="1067811.8163999999"/>
    <n v="302.08312394299998"/>
    <n v="1.9383379999999999E-2"/>
    <n v="120269260.38479801"/>
    <n v="1067811.8163999999"/>
    <n v="1321999.7101497001"/>
    <n v="1.0992E-2"/>
    <n v="0"/>
    <n v="-254187.89379999999"/>
    <n v="0"/>
    <n v="0"/>
    <n v="0"/>
    <n v="-16916.254199999999"/>
    <n v="1.9383379999999999E-2"/>
    <s v="India"/>
    <s v="Financials"/>
  </r>
  <r>
    <x v="3"/>
    <s v="ARJN IN EQUITY"/>
    <x v="301"/>
    <s v="INE098F01031"/>
    <s v="INR"/>
    <s v="Stock"/>
    <n v="116091"/>
    <s v="ARJN"/>
    <s v="LONG"/>
    <n v="69277304.248544395"/>
    <n v="596.75"/>
    <n v="761496.12829999998"/>
    <n v="592.42934374000004"/>
    <n v="1.3823E-2"/>
    <n v="68775714.944120303"/>
    <n v="761496.12829999998"/>
    <n v="755982.65866577101"/>
    <n v="1.0992E-2"/>
    <n v="0"/>
    <n v="5513.4696999999996"/>
    <n v="0"/>
    <n v="5534.6875"/>
    <n v="0"/>
    <n v="25527.387500000001"/>
    <n v="1.3823E-2"/>
    <s v="India"/>
    <s v="Health Care"/>
  </r>
  <r>
    <x v="3"/>
    <s v="ASTRA IN EQUITY"/>
    <x v="302"/>
    <s v="INE006I01046"/>
    <s v="INR"/>
    <s v="Stock"/>
    <n v="31916"/>
    <s v="ASTRA"/>
    <s v="LONG"/>
    <n v="53232696.397379898"/>
    <n v="1667.9"/>
    <n v="585133.79879999999"/>
    <n v="1334.4995578200001"/>
    <n v="1.06216E-2"/>
    <n v="42591887.887383103"/>
    <n v="585133.79879999999"/>
    <n v="468170.03165811498"/>
    <n v="1.0992E-2"/>
    <n v="0"/>
    <n v="116963.7672"/>
    <n v="0"/>
    <n v="1336.7150999999999"/>
    <n v="0"/>
    <n v="64740.5504"/>
    <n v="1.06216E-2"/>
    <s v="India"/>
    <s v="Industrials"/>
  </r>
  <r>
    <x v="3"/>
    <s v="AVL IN EQUITY"/>
    <x v="35"/>
    <s v="INE679V01027"/>
    <s v="INR"/>
    <s v="Stock"/>
    <n v="198269"/>
    <s v="AVL"/>
    <s v="LONG"/>
    <n v="95853148.053129494"/>
    <n v="483.45"/>
    <n v="1053617.8034000001"/>
    <n v="435.09715264699997"/>
    <n v="1.9125719999999999E-2"/>
    <n v="86266277.358168006"/>
    <n v="1053617.8034000001"/>
    <n v="948238.92072098295"/>
    <n v="1.0992E-2"/>
    <n v="0"/>
    <n v="105378.8826"/>
    <n v="0"/>
    <n v="2987.3969999999999"/>
    <n v="0"/>
    <n v="31333.2173"/>
    <n v="1.9125719999999999E-2"/>
    <s v="India"/>
    <s v="Consumer Discretionary"/>
  </r>
  <r>
    <x v="3"/>
    <s v="BHARTI IN EQUITY"/>
    <x v="36"/>
    <s v="INE397D01024"/>
    <s v="INR"/>
    <s v="Stock"/>
    <n v="100821"/>
    <s v="BHARTI"/>
    <s v="LONG"/>
    <n v="189472905.303857"/>
    <n v="1879.3"/>
    <n v="2082686.1751000001"/>
    <n v="1999.839418969"/>
    <n v="3.7805810000000002E-2"/>
    <n v="201625810.05987301"/>
    <n v="2082686.1751000001"/>
    <n v="2216270.90417813"/>
    <n v="1.0992E-2"/>
    <n v="0"/>
    <n v="-133584.7291"/>
    <n v="0"/>
    <n v="0"/>
    <n v="0"/>
    <n v="0"/>
    <n v="3.7805810000000002E-2"/>
    <s v="India"/>
    <s v="Communication Services"/>
  </r>
  <r>
    <x v="3"/>
    <s v="BLACKBUC IN EQUITY"/>
    <x v="303"/>
    <s v="INE0UIZ01018"/>
    <s v="INR"/>
    <s v="Stock"/>
    <n v="246170"/>
    <s v="BLACKBUC"/>
    <s v="LONG"/>
    <n v="143443258.99745199"/>
    <n v="582.70000000000005"/>
    <n v="1576728.3029"/>
    <n v="429.31082015599998"/>
    <n v="2.862145E-2"/>
    <n v="105683444.597802"/>
    <n v="1576728.3029"/>
    <n v="1161672.4230190399"/>
    <n v="1.0992E-2"/>
    <n v="0"/>
    <n v="415055.8799"/>
    <n v="0"/>
    <n v="0"/>
    <n v="0"/>
    <n v="30595.176100000001"/>
    <n v="2.862145E-2"/>
    <s v="India"/>
    <s v="Information Technology"/>
  </r>
  <r>
    <x v="3"/>
    <s v="CIFC IN EQUITY"/>
    <x v="304"/>
    <s v="INE121A01024"/>
    <s v="INR"/>
    <s v="Stock"/>
    <n v="60197"/>
    <s v="CIFC"/>
    <s v="LONG"/>
    <n v="104188967.60371099"/>
    <n v="1730.8"/>
    <n v="1145245.1318999999"/>
    <n v="1455.4199668910001"/>
    <n v="2.0788979999999999E-2"/>
    <n v="87611915.746937498"/>
    <n v="1145245.1318999999"/>
    <n v="963030.17789033696"/>
    <n v="1.0992E-2"/>
    <n v="0"/>
    <n v="182214.954"/>
    <n v="0"/>
    <n v="1353.6944000000001"/>
    <n v="0"/>
    <n v="62831.722900000001"/>
    <n v="2.0788979999999999E-2"/>
    <s v="India"/>
    <s v="Financials"/>
  </r>
  <r>
    <x v="3"/>
    <s v="DABUR IN EQUITY"/>
    <x v="305"/>
    <s v="INE016A01026"/>
    <s v="INR"/>
    <s v="Stock"/>
    <n v="100809"/>
    <s v="DABUR"/>
    <s v="LONG"/>
    <n v="52269466.502911203"/>
    <n v="518.5"/>
    <n v="574545.97580000001"/>
    <n v="500.466948296"/>
    <n v="1.04294E-2"/>
    <n v="50451572.590771399"/>
    <n v="574545.97580000001"/>
    <n v="554563.68591776001"/>
    <n v="1.0992E-2"/>
    <n v="0"/>
    <n v="19982.2899"/>
    <n v="0"/>
    <n v="11163.7857"/>
    <n v="0"/>
    <n v="-12264.648999999999"/>
    <n v="1.04294E-2"/>
    <s v="India"/>
    <s v="Consumer Staples"/>
  </r>
  <r>
    <x v="3"/>
    <s v="HDFCB IN EQUITY"/>
    <x v="37"/>
    <s v="INE040A01034"/>
    <s v="INR"/>
    <s v="Stock"/>
    <n v="366085"/>
    <s v="HDFCB"/>
    <s v="LONG"/>
    <n v="324991958.75181901"/>
    <n v="887.75"/>
    <n v="3572311.6105999998"/>
    <n v="1317.438839638"/>
    <n v="6.4846130000000002E-2"/>
    <n v="482294597.608877"/>
    <n v="3572311.6105999998"/>
    <n v="5301382.2169167697"/>
    <n v="1.0992E-2"/>
    <n v="0"/>
    <n v="-1729070.6063000001"/>
    <n v="0"/>
    <n v="1944609.0974999999"/>
    <n v="0"/>
    <n v="-50349.610699999997"/>
    <n v="6.4846130000000002E-2"/>
    <s v="India"/>
    <s v="Financials"/>
  </r>
  <r>
    <x v="3"/>
    <s v="HMCL IN EQUITY"/>
    <x v="306"/>
    <s v="INE158A01026"/>
    <s v="INR"/>
    <s v="Stock"/>
    <n v="28970"/>
    <s v="HMCL"/>
    <s v="LONG"/>
    <n v="165418700"/>
    <n v="5710"/>
    <n v="1818282.3504000001"/>
    <n v="3615.6403943740002"/>
    <n v="3.3006239999999999E-2"/>
    <n v="104745102.225014"/>
    <n v="1818282.3504000001"/>
    <n v="1151358.16365736"/>
    <n v="1.0992E-2"/>
    <n v="0"/>
    <n v="666924.18669999996"/>
    <n v="0"/>
    <n v="57076.344700000001"/>
    <n v="0"/>
    <n v="35878.609900000003"/>
    <n v="3.3006239999999999E-2"/>
    <s v="India"/>
    <s v="Consumer Discretionary"/>
  </r>
  <r>
    <x v="3"/>
    <s v="HUVR IN EQUITY"/>
    <x v="307"/>
    <s v="INE030A01027"/>
    <s v="INR"/>
    <s v="Stock"/>
    <n v="25303"/>
    <s v="HUVR"/>
    <s v="LONG"/>
    <n v="59160944.295851499"/>
    <n v="2338.1"/>
    <n v="650297.09970000002"/>
    <n v="2225.8803469909999"/>
    <n v="1.1804469999999999E-2"/>
    <n v="56321450.419913203"/>
    <n v="650297.09970000002"/>
    <n v="619085.383015687"/>
    <n v="1.0992E-2"/>
    <n v="0"/>
    <n v="31211.716700000001"/>
    <n v="0"/>
    <n v="8496.9809000000005"/>
    <n v="0"/>
    <n v="57712.253599999996"/>
    <n v="1.1804469999999999E-2"/>
    <s v="India"/>
    <s v="Consumer Staples"/>
  </r>
  <r>
    <x v="3"/>
    <s v="ICICIBC IN EQUITY"/>
    <x v="38"/>
    <s v="INE090A01021"/>
    <s v="INR"/>
    <s v="Stock"/>
    <n v="221969"/>
    <s v="ICICIBC"/>
    <s v="LONG"/>
    <n v="306073054.102983"/>
    <n v="1378.9"/>
    <n v="3364355.0107"/>
    <n v="1245.236244291"/>
    <n v="6.1071210000000001E-2"/>
    <n v="276403843.90902799"/>
    <n v="3364355.0107"/>
    <n v="3038231.0522480402"/>
    <n v="1.0992E-2"/>
    <n v="0"/>
    <n v="326123.9584"/>
    <n v="0"/>
    <n v="29330.4702"/>
    <n v="0"/>
    <n v="32379.042700000002"/>
    <n v="6.1071210000000001E-2"/>
    <s v="India"/>
    <s v="Financials"/>
  </r>
  <r>
    <x v="3"/>
    <s v="IIB IN EQUITY"/>
    <x v="308"/>
    <s v="INE095A01012"/>
    <s v="INR"/>
    <s v="Stock"/>
    <n v="48265"/>
    <s v="IIB"/>
    <s v="LONG"/>
    <n v="46177538.746360898"/>
    <n v="956.75"/>
    <n v="507583.50589999999"/>
    <n v="684.7"/>
    <n v="9.2138700000000007E-3"/>
    <n v="33047045.5"/>
    <n v="507583.50589999999"/>
    <n v="363253.124136"/>
    <n v="1.0992E-2"/>
    <n v="0"/>
    <n v="144330.3818"/>
    <n v="0"/>
    <n v="0"/>
    <n v="0"/>
    <n v="10348.936799999999"/>
    <n v="9.2138700000000007E-3"/>
    <s v="India"/>
    <s v="Financials"/>
  </r>
  <r>
    <x v="3"/>
    <s v="INFO IN EQUITY"/>
    <x v="39"/>
    <s v="INE009A01021"/>
    <s v="INR"/>
    <s v="Stock"/>
    <n v="141727"/>
    <s v="INFO"/>
    <s v="LONG"/>
    <n v="184259272.69832599"/>
    <n v="1300.0999999999999"/>
    <n v="2025377.9254999999"/>
    <n v="1592.4949388780001"/>
    <n v="3.6765529999999998E-2"/>
    <n v="225699530.202362"/>
    <n v="2025377.9254999999"/>
    <n v="2480889.2359843599"/>
    <n v="1.0992E-2"/>
    <n v="0"/>
    <n v="-455511.31050000002"/>
    <n v="0"/>
    <n v="35830.853199999998"/>
    <n v="0"/>
    <n v="-5196.2166999999999"/>
    <n v="3.6765529999999998E-2"/>
    <s v="India"/>
    <s v="Information Technology"/>
  </r>
  <r>
    <x v="3"/>
    <s v="ION IN EQUITY"/>
    <x v="309"/>
    <s v="INE570A01022"/>
    <s v="INR"/>
    <s v="Stock"/>
    <n v="71958"/>
    <s v="ION"/>
    <s v="LONG"/>
    <n v="26199907.796579301"/>
    <n v="364.1"/>
    <n v="287989.38650000002"/>
    <n v="478.03261517999999"/>
    <n v="5.22771E-3"/>
    <n v="34398270.923122399"/>
    <n v="287989.38650000002"/>
    <n v="378105.793986962"/>
    <n v="1.0992E-2"/>
    <n v="0"/>
    <n v="-90116.407399999996"/>
    <n v="0"/>
    <n v="1880.6378"/>
    <n v="0"/>
    <n v="-36441.821199999998"/>
    <n v="5.22771E-3"/>
    <s v="India"/>
    <s v="Industrials"/>
  </r>
  <r>
    <x v="3"/>
    <s v="IPRU IN EQUITY"/>
    <x v="310"/>
    <s v="INE726G01019"/>
    <s v="INR"/>
    <s v="Stock"/>
    <n v="113932"/>
    <s v="IPRU"/>
    <s v="LONG"/>
    <n v="74568493.995633096"/>
    <n v="654.5"/>
    <n v="819656.88600000006"/>
    <n v="546.93927953299999"/>
    <n v="1.487876E-2"/>
    <n v="62313885.995753698"/>
    <n v="819656.88600000006"/>
    <n v="684954.23486532504"/>
    <n v="1.0992E-2"/>
    <n v="0"/>
    <n v="134702.65119999999"/>
    <n v="0"/>
    <n v="0"/>
    <n v="0"/>
    <n v="13850.534799999999"/>
    <n v="1.487876E-2"/>
    <s v="India"/>
    <s v="Financials"/>
  </r>
  <r>
    <x v="3"/>
    <s v="IXIGO IN EQUITY"/>
    <x v="40"/>
    <s v="INE0HV901016"/>
    <s v="INR"/>
    <s v="Stock"/>
    <n v="643569"/>
    <s v="IXIGO"/>
    <s v="LONG"/>
    <n v="109638414.838064"/>
    <n v="170.36"/>
    <n v="1205145.4558999999"/>
    <n v="174.02330299299999"/>
    <n v="2.1876320000000001E-2"/>
    <n v="111996003.083902"/>
    <n v="1205145.4558999999"/>
    <n v="1231060.0658982501"/>
    <n v="1.0992E-2"/>
    <n v="0"/>
    <n v="-25914.61"/>
    <n v="0"/>
    <n v="0"/>
    <n v="0"/>
    <n v="985380.00150000001"/>
    <n v="2.1876320000000001E-2"/>
    <s v="India"/>
    <s v="Consumer Discretionary"/>
  </r>
  <r>
    <x v="3"/>
    <s v="KMB IN EQUITY"/>
    <x v="311"/>
    <s v="INE237A01036"/>
    <s v="INR"/>
    <s v="Stock"/>
    <n v="271455"/>
    <s v="KMB"/>
    <s v="LONG"/>
    <n v="112708116.002547"/>
    <n v="415.2"/>
    <n v="1238887.6111000001"/>
    <n v="402.75488876600002"/>
    <n v="2.248882E-2"/>
    <n v="109329828.329974"/>
    <n v="1238887.6111000001"/>
    <n v="1201753.4730030801"/>
    <n v="1.0992E-2"/>
    <n v="0"/>
    <n v="37134.138099999996"/>
    <n v="0"/>
    <n v="0"/>
    <n v="0"/>
    <n v="0"/>
    <n v="2.248882E-2"/>
    <s v="India"/>
    <s v="Financials"/>
  </r>
  <r>
    <x v="3"/>
    <s v="LEMONTRE IN EQUITY"/>
    <x v="41"/>
    <s v="INE970X01018"/>
    <s v="INR"/>
    <s v="Stock"/>
    <n v="1244617"/>
    <s v="LEMONTRE"/>
    <s v="LONG"/>
    <n v="141475614.39228499"/>
    <n v="113.67"/>
    <n v="1555099.9534"/>
    <n v="126.95573907399999"/>
    <n v="2.8228840000000002E-2"/>
    <n v="158011271.09906399"/>
    <n v="1555099.9534"/>
    <n v="1736859.89192091"/>
    <n v="1.0992E-2"/>
    <n v="0"/>
    <n v="-181759.93849999999"/>
    <n v="0"/>
    <n v="0"/>
    <n v="0"/>
    <n v="169895.2879"/>
    <n v="2.8228840000000002E-2"/>
    <s v="India"/>
    <s v="Consumer Discretionary"/>
  </r>
  <r>
    <x v="3"/>
    <s v="LODHA IN EQUITY"/>
    <x v="42"/>
    <s v="INE670K01029"/>
    <s v="INR"/>
    <s v="Stock"/>
    <n v="158095"/>
    <s v="LODHA"/>
    <s v="LONG"/>
    <n v="156237383.75181901"/>
    <n v="988.25"/>
    <n v="1717361.3222000001"/>
    <n v="1089.432257441"/>
    <n v="3.1174279999999999E-2"/>
    <n v="172233792.740134"/>
    <n v="1717361.3222000001"/>
    <n v="1893193.8497995599"/>
    <n v="1.0992E-2"/>
    <n v="0"/>
    <n v="-175832.5276"/>
    <n v="0"/>
    <n v="4625.0240999999996"/>
    <n v="0"/>
    <n v="0"/>
    <n v="3.1174279999999999E-2"/>
    <s v="India"/>
    <s v="Real Estate"/>
  </r>
  <r>
    <x v="3"/>
    <s v="METROBRA IN EQUITY"/>
    <x v="312"/>
    <s v="INE317I01021"/>
    <s v="INR"/>
    <s v="Stock"/>
    <n v="73303"/>
    <s v="METROBRA"/>
    <s v="LONG"/>
    <n v="77451949.799854398"/>
    <n v="1056.5999999999999"/>
    <n v="851351.83219999995"/>
    <n v="1075.0541545359999"/>
    <n v="1.54541E-2"/>
    <n v="78804694.689952403"/>
    <n v="851351.83219999995"/>
    <n v="866221.20403195696"/>
    <n v="1.0992E-2"/>
    <n v="0"/>
    <n v="-14869.371800000001"/>
    <n v="0"/>
    <n v="4567.3298999999997"/>
    <n v="0"/>
    <n v="3382.2419"/>
    <n v="1.54541E-2"/>
    <s v="India"/>
    <s v="Consumer Discretionary"/>
  </r>
  <r>
    <x v="3"/>
    <s v="MM IN EQUITY"/>
    <x v="43"/>
    <s v="INE101A01026"/>
    <s v="INR"/>
    <s v="Stock"/>
    <n v="72397"/>
    <s v="MM"/>
    <s v="LONG"/>
    <n v="245961567.803857"/>
    <n v="3397.4"/>
    <n v="2703609.5532999998"/>
    <n v="2808.3127953550002"/>
    <n v="4.9077080000000002E-2"/>
    <n v="203313421.445315"/>
    <n v="2703609.5532999998"/>
    <n v="2234821.1285269102"/>
    <n v="1.0992E-2"/>
    <n v="0"/>
    <n v="468788.42469999997"/>
    <n v="0"/>
    <n v="19207.645"/>
    <n v="0"/>
    <n v="-8509.3968000000004"/>
    <n v="4.9077080000000002E-2"/>
    <s v="India"/>
    <s v="Consumer Discretionary"/>
  </r>
  <r>
    <x v="3"/>
    <s v="MMFS IN EQUITY"/>
    <x v="44"/>
    <s v="INE774D01024"/>
    <s v="INR"/>
    <s v="Stock"/>
    <n v="267662"/>
    <s v="MMFS"/>
    <s v="LONG"/>
    <n v="100185886.599344"/>
    <n v="374.3"/>
    <n v="1101243.2655"/>
    <n v="240.47083885500001"/>
    <n v="1.9990239999999999E-2"/>
    <n v="64364905.669606999"/>
    <n v="1101243.2655"/>
    <n v="707499.04312031996"/>
    <n v="1.0992E-2"/>
    <n v="0"/>
    <n v="393744.22240000003"/>
    <n v="0"/>
    <n v="28401.008699999998"/>
    <n v="0"/>
    <n v="155981.51749999999"/>
    <n v="1.9990239999999999E-2"/>
    <s v="India"/>
    <s v="Financials"/>
  </r>
  <r>
    <x v="3"/>
    <s v="MSIL IN EQUITY"/>
    <x v="176"/>
    <s v="INE585B01010"/>
    <s v="INR"/>
    <s v="Stock"/>
    <n v="4991"/>
    <s v="MSIL"/>
    <s v="LONG"/>
    <n v="74151286.999636099"/>
    <n v="14857"/>
    <n v="815070.94669999997"/>
    <n v="12220.383094593"/>
    <n v="1.479552E-2"/>
    <n v="60991932.025113598"/>
    <n v="815070.94669999997"/>
    <n v="670423.31682004896"/>
    <n v="1.0992E-2"/>
    <n v="0"/>
    <n v="144647.6299"/>
    <n v="0"/>
    <n v="8502.8616000000002"/>
    <n v="0"/>
    <n v="52376.061099999999"/>
    <n v="1.479552E-2"/>
    <s v="India"/>
    <s v="Consumer Discretionary"/>
  </r>
  <r>
    <x v="3"/>
    <s v="NUVAMA IN EQUITY"/>
    <x v="313"/>
    <s v="INE531F01023"/>
    <s v="INR"/>
    <s v="Stock"/>
    <n v="45428"/>
    <s v="NUVAMA"/>
    <s v="LONG"/>
    <n v="56553317.203420602"/>
    <n v="1244.9000000000001"/>
    <n v="621634.06270000001"/>
    <n v="1471.0114753"/>
    <n v="1.128417E-2"/>
    <n v="66825109.299928397"/>
    <n v="621634.06270000001"/>
    <n v="734541.60142481304"/>
    <n v="1.0992E-2"/>
    <n v="0"/>
    <n v="-112907.53879999999"/>
    <n v="0"/>
    <n v="0"/>
    <n v="0"/>
    <n v="0"/>
    <n v="1.128417E-2"/>
    <s v="India"/>
    <s v="Financials"/>
  </r>
  <r>
    <x v="3"/>
    <s v="OBER IN EQUITY"/>
    <x v="177"/>
    <s v="INE093I01010"/>
    <s v="INR"/>
    <s v="Stock"/>
    <n v="58370"/>
    <s v="OBER"/>
    <s v="LONG"/>
    <n v="88885835.998908296"/>
    <n v="1522.8"/>
    <n v="977033.10930000001"/>
    <n v="1560.4052900459999"/>
    <n v="1.7735520000000001E-2"/>
    <n v="91080856.779984996"/>
    <n v="977033.10930000001"/>
    <n v="1001160.77772559"/>
    <n v="1.0992E-2"/>
    <n v="0"/>
    <n v="-24127.668399999999"/>
    <n v="0"/>
    <n v="4425.0715"/>
    <n v="0"/>
    <n v="33417.453300000001"/>
    <n v="1.7735520000000001E-2"/>
    <s v="India"/>
    <s v="Real Estate"/>
  </r>
  <r>
    <x v="3"/>
    <s v="PHNX IN EQUITY"/>
    <x v="45"/>
    <s v="INE211B01039"/>
    <s v="INR"/>
    <s v="Stock"/>
    <n v="80926"/>
    <s v="PHNX"/>
    <s v="LONG"/>
    <n v="134223863.60080001"/>
    <n v="1658.6"/>
    <n v="1475388.7087000001"/>
    <n v="1606.098337661"/>
    <n v="2.6781889999999999E-2"/>
    <n v="129975114.07355399"/>
    <n v="1475388.7087000001"/>
    <n v="1428686.4538964999"/>
    <n v="1.0992E-2"/>
    <n v="0"/>
    <n v="46702.254800000002"/>
    <n v="0"/>
    <n v="1992.355"/>
    <n v="0"/>
    <n v="12830.9522"/>
    <n v="2.6781889999999999E-2"/>
    <s v="India"/>
    <s v="Real Estate"/>
  </r>
  <r>
    <x v="3"/>
    <s v="POLICYBZ IN EQUITY"/>
    <x v="314"/>
    <s v="INE417T01026"/>
    <s v="INR"/>
    <s v="Stock"/>
    <n v="33903"/>
    <s v="POLICYBZ"/>
    <s v="LONG"/>
    <n v="50230684.798034899"/>
    <n v="1481.6"/>
    <n v="552135.68729999999"/>
    <n v="1580.7021976640001"/>
    <n v="1.00226E-2"/>
    <n v="53590546.607402503"/>
    <n v="552135.68729999999"/>
    <n v="589067.288308569"/>
    <n v="1.0992E-2"/>
    <n v="0"/>
    <n v="-36931.601000000002"/>
    <n v="0"/>
    <n v="0"/>
    <n v="0"/>
    <n v="-9570.0972000000002"/>
    <n v="1.00226E-2"/>
    <s v="India"/>
    <s v="Financials"/>
  </r>
  <r>
    <x v="3"/>
    <s v="POLYCAB IN EQUITY"/>
    <x v="46"/>
    <s v="INE455K01017"/>
    <s v="INR"/>
    <s v="Stock"/>
    <n v="19042"/>
    <s v="POLYCAB"/>
    <s v="LONG"/>
    <n v="163961141.002547"/>
    <n v="8610.5"/>
    <n v="1802260.8618999999"/>
    <n v="5094.1943865399999"/>
    <n v="3.271541E-2"/>
    <n v="97003649.508494601"/>
    <n v="1802260.8618999999"/>
    <n v="1066264.11539737"/>
    <n v="1.0992E-2"/>
    <n v="0"/>
    <n v="735996.74650000001"/>
    <n v="0"/>
    <n v="0"/>
    <n v="0"/>
    <n v="233792.6501"/>
    <n v="3.271541E-2"/>
    <s v="India"/>
    <s v="Industrials"/>
  </r>
  <r>
    <x v="3"/>
    <s v="RBA IN EQUITY"/>
    <x v="315"/>
    <s v="INE07T201019"/>
    <s v="INR"/>
    <s v="Stock"/>
    <n v="814727"/>
    <s v="RBA"/>
    <s v="LONG"/>
    <n v="51775900.846069798"/>
    <n v="63.55"/>
    <n v="569120.70209999999"/>
    <n v="63.93064262"/>
    <n v="1.033092E-2"/>
    <n v="52086020.669864699"/>
    <n v="569120.70209999999"/>
    <n v="572529.53920315299"/>
    <n v="1.0992E-2"/>
    <n v="0"/>
    <n v="-3408.8371000000002"/>
    <n v="0"/>
    <n v="0"/>
    <n v="0"/>
    <n v="0"/>
    <n v="1.033092E-2"/>
    <s v="India"/>
    <s v="Consumer Discretionary"/>
  </r>
  <r>
    <x v="3"/>
    <s v="REDI IN EQUITY"/>
    <x v="316"/>
    <s v="INE891D01026"/>
    <s v="INR"/>
    <s v="Stock"/>
    <n v="265899"/>
    <s v="REDI"/>
    <s v="LONG"/>
    <n v="74571374.554221198"/>
    <n v="280.45"/>
    <n v="819688.54909999995"/>
    <n v="234.672400627"/>
    <n v="1.487934E-2"/>
    <n v="62399156.654318601"/>
    <n v="819688.54909999995"/>
    <n v="685891.52994427097"/>
    <n v="1.0992E-2"/>
    <n v="0"/>
    <n v="133797.0191"/>
    <n v="0"/>
    <n v="27191.776600000001"/>
    <n v="0"/>
    <n v="92800.299599999998"/>
    <n v="1.487934E-2"/>
    <s v="India"/>
    <s v="Information Technology"/>
  </r>
  <r>
    <x v="3"/>
    <s v="SAMHI IN EQUITY"/>
    <x v="47"/>
    <s v="INE08U801020"/>
    <s v="INR"/>
    <s v="Stock"/>
    <n v="797900"/>
    <s v="SAMHI"/>
    <s v="LONG"/>
    <n v="129658750"/>
    <n v="162.5"/>
    <n v="1425208.98"/>
    <n v="143.9674895"/>
    <n v="2.5871000000000002E-2"/>
    <n v="114871659.87205"/>
    <n v="1425208.98"/>
    <n v="1262669.2853135699"/>
    <n v="1.0992E-2"/>
    <n v="0"/>
    <n v="162539.69469999999"/>
    <n v="0"/>
    <n v="0"/>
    <n v="0"/>
    <n v="160244.46030000001"/>
    <n v="2.5871000000000002E-2"/>
    <s v="India"/>
    <s v="Consumer Discretionary"/>
  </r>
  <r>
    <x v="3"/>
    <s v="SCTE IN EQUITY"/>
    <x v="317"/>
    <s v="INE024F01011"/>
    <s v="INR"/>
    <s v="Stock"/>
    <n v="19971"/>
    <s v="SCTE"/>
    <s v="LONG"/>
    <n v="80582984.998180404"/>
    <n v="4035"/>
    <n v="885768.17110000004"/>
    <n v="5537.0505979210002"/>
    <n v="1.607884E-2"/>
    <n v="110580437.49108"/>
    <n v="885768.17110000004"/>
    <n v="1215500.1689019499"/>
    <n v="1.0992E-2"/>
    <n v="0"/>
    <n v="-329731.99780000001"/>
    <n v="0"/>
    <n v="375391.86729999998"/>
    <n v="0"/>
    <n v="-487.58580000000001"/>
    <n v="1.607884E-2"/>
    <s v="India"/>
    <s v="Information Technology"/>
  </r>
  <r>
    <x v="3"/>
    <s v="SKIPPER IN EQUITY"/>
    <x v="48"/>
    <s v="INE439E01022"/>
    <s v="INR"/>
    <s v="Stock"/>
    <n v="326716"/>
    <s v="SKIPPER"/>
    <s v="LONG"/>
    <n v="119692406.595705"/>
    <n v="366.35"/>
    <n v="1315658.9332999999"/>
    <n v="402.48654387900001"/>
    <n v="2.3882400000000002E-2"/>
    <n v="131498793.669971"/>
    <n v="1315658.9332999999"/>
    <n v="1445434.7400203201"/>
    <n v="1.0992E-2"/>
    <n v="0"/>
    <n v="-129775.8067"/>
    <n v="0"/>
    <n v="381.23329999999999"/>
    <n v="0"/>
    <n v="40191.489200000004"/>
    <n v="2.3882400000000002E-2"/>
    <s v="India"/>
    <s v="Industrials"/>
  </r>
  <r>
    <x v="3"/>
    <s v="SUBR IN EQUITY"/>
    <x v="318"/>
    <s v="INE287B01021"/>
    <s v="INR"/>
    <s v="Stock"/>
    <n v="68430"/>
    <s v="SUBR"/>
    <s v="LONG"/>
    <n v="54196559.998180397"/>
    <n v="792"/>
    <n v="595728.58750000002"/>
    <n v="562.1"/>
    <n v="1.0813919999999999E-2"/>
    <n v="38464503"/>
    <n v="595728.58750000002"/>
    <n v="422801.81697599997"/>
    <n v="1.0992E-2"/>
    <n v="0"/>
    <n v="172926.77050000001"/>
    <n v="0"/>
    <n v="2319.0021000000002"/>
    <n v="0"/>
    <n v="214085.9811"/>
    <n v="1.0813919999999999E-2"/>
    <s v="India"/>
    <s v="Consumer Discretionary"/>
  </r>
  <r>
    <x v="3"/>
    <s v="SYNG IN EQUITY"/>
    <x v="319"/>
    <s v="INE398R01022"/>
    <s v="INR"/>
    <s v="Stock"/>
    <n v="99035"/>
    <s v="SYNG"/>
    <s v="LONG"/>
    <n v="41812577.001455598"/>
    <n v="422.2"/>
    <n v="459603.84639999998"/>
    <n v="610.18473802200003"/>
    <n v="8.3429300000000001E-3"/>
    <n v="60429645.530008703"/>
    <n v="459603.84639999998"/>
    <n v="664242.663665856"/>
    <n v="1.0992E-2"/>
    <n v="0"/>
    <n v="-204638.8173"/>
    <n v="0"/>
    <n v="1198.1142"/>
    <n v="0"/>
    <n v="-2606.4458"/>
    <n v="8.3429300000000001E-3"/>
    <s v="India"/>
    <s v="Health Care"/>
  </r>
  <r>
    <x v="3"/>
    <s v="TCS IN EQUITY"/>
    <x v="320"/>
    <s v="INE467B01029"/>
    <s v="INR"/>
    <s v="Stock"/>
    <n v="45231"/>
    <s v="TCS"/>
    <s v="LONG"/>
    <n v="119292239.401382"/>
    <n v="2637.4"/>
    <n v="1311260.2955"/>
    <n v="3506.2"/>
    <n v="2.380256E-2"/>
    <n v="158588932.19999999"/>
    <n v="1311260.2955"/>
    <n v="1743209.5427424"/>
    <n v="1.0992E-2"/>
    <n v="0"/>
    <n v="-431949.24729999999"/>
    <n v="0"/>
    <n v="17346.760999999999"/>
    <n v="0"/>
    <n v="-7124.0689000000002"/>
    <n v="2.380256E-2"/>
    <s v="India"/>
    <s v="Information Technology"/>
  </r>
  <r>
    <x v="3"/>
    <s v="THELEELA IN EQUITY"/>
    <x v="321"/>
    <s v="INE0AQ201015"/>
    <s v="INR"/>
    <s v="Stock"/>
    <n v="119012"/>
    <s v="THELEELA"/>
    <s v="LONG"/>
    <n v="53977892.603711702"/>
    <n v="453.55"/>
    <n v="593324.99549999996"/>
    <n v="421.26686124100002"/>
    <n v="1.077029E-2"/>
    <n v="50135811.690013804"/>
    <n v="593324.99549999996"/>
    <n v="551092.84209663305"/>
    <n v="1.0992E-2"/>
    <n v="0"/>
    <n v="42232.153400000003"/>
    <n v="0"/>
    <n v="0"/>
    <n v="0"/>
    <n v="0"/>
    <n v="1.077029E-2"/>
    <s v="India"/>
    <s v="Consumer Discretionary"/>
  </r>
  <r>
    <x v="3"/>
    <s v="TIPSMUSI IN EQUITY"/>
    <x v="322"/>
    <s v="INE716B01029"/>
    <s v="INR"/>
    <s v="Stock"/>
    <n v="111788"/>
    <s v="TIPSMUSI"/>
    <s v="LONG"/>
    <n v="60331983.597161502"/>
    <n v="539.70000000000005"/>
    <n v="663169.16370000003"/>
    <n v="639.36947943200005"/>
    <n v="1.2038129999999999E-2"/>
    <n v="71473835.366744399"/>
    <n v="663169.16370000003"/>
    <n v="785640.39835125499"/>
    <n v="1.0992E-2"/>
    <n v="0"/>
    <n v="-122471.2346"/>
    <n v="0"/>
    <n v="16592.643899999999"/>
    <n v="0"/>
    <n v="-72499.582999999999"/>
    <n v="1.2038129999999999E-2"/>
    <s v="India"/>
    <s v="Communication Services"/>
  </r>
  <r>
    <x v="3"/>
    <s v="UNOMINDA IN EQUITY"/>
    <x v="323"/>
    <s v="INE405E01023"/>
    <s v="INR"/>
    <s v="Stock"/>
    <n v="73499"/>
    <s v="UNOMINDA"/>
    <s v="LONG"/>
    <n v="87353561.499272197"/>
    <n v="1188.5"/>
    <n v="960190.348"/>
    <n v="882.432522619"/>
    <n v="1.7429790000000001E-2"/>
    <n v="64857907.9799738"/>
    <n v="960190.348"/>
    <n v="712918.12451587303"/>
    <n v="1.0992E-2"/>
    <n v="0"/>
    <n v="247272.22349999999"/>
    <n v="0"/>
    <n v="727.11090000000002"/>
    <n v="0"/>
    <n v="119787.73510000001"/>
    <n v="1.7429790000000001E-2"/>
    <s v="India"/>
    <s v="Consumer Discretionary"/>
  </r>
  <r>
    <x v="3"/>
    <s v="UTCEM IN EQUITY"/>
    <x v="324"/>
    <s v="INE481G01011"/>
    <s v="INR"/>
    <s v="Stock"/>
    <n v="12012"/>
    <s v="UTCEM"/>
    <s v="LONG"/>
    <n v="152276123.99927199"/>
    <n v="12677"/>
    <n v="1673819.155"/>
    <n v="10734.124917577001"/>
    <n v="3.0383879999999999E-2"/>
    <n v="128938308.50993399"/>
    <n v="1673819.155"/>
    <n v="1417289.8871412"/>
    <n v="1.0992E-2"/>
    <n v="0"/>
    <n v="256529.26790000001"/>
    <n v="0"/>
    <n v="9029.0761000000002"/>
    <n v="0"/>
    <n v="0"/>
    <n v="3.0383879999999999E-2"/>
    <s v="India"/>
    <s v="Materials"/>
  </r>
  <r>
    <x v="3"/>
    <s v="VMART IN EQUITY"/>
    <x v="325"/>
    <s v="INE665J01013"/>
    <s v="INR"/>
    <s v="Stock"/>
    <n v="184571"/>
    <s v="VMART"/>
    <s v="LONG"/>
    <n v="102215419.796215"/>
    <n v="553.79999999999995"/>
    <n v="1123551.8944000001"/>
    <n v="3073.9460116529999"/>
    <n v="2.0395190000000001E-2"/>
    <n v="567361289.31680501"/>
    <n v="1123551.8944000001"/>
    <n v="6236435.29217033"/>
    <n v="1.0992E-2"/>
    <n v="0"/>
    <n v="-5112883.3976999996"/>
    <n v="0"/>
    <n v="5015794.4305999996"/>
    <n v="0"/>
    <n v="-205040.97870000001"/>
    <n v="2.0395190000000001E-2"/>
    <s v="India"/>
    <s v="Consumer Discretionary"/>
  </r>
  <r>
    <x v="3"/>
    <s v="ETERNAL IN EQUITY"/>
    <x v="326"/>
    <s v="INE758T01015"/>
    <s v="INR"/>
    <s v="Stock"/>
    <n v="196462"/>
    <s v="ETERNAL"/>
    <s v="LONG"/>
    <n v="48388590.602256097"/>
    <n v="246.3"/>
    <n v="531887.38789999997"/>
    <n v="209.13070577600001"/>
    <n v="9.6550500000000001E-3"/>
    <n v="41086236.718164504"/>
    <n v="531887.38789999997"/>
    <n v="451619.91400606401"/>
    <n v="1.0992E-2"/>
    <n v="0"/>
    <n v="80267.473899999997"/>
    <n v="0"/>
    <n v="0"/>
    <n v="0"/>
    <n v="270386.87560000003"/>
    <n v="9.6550500000000001E-3"/>
    <s v="India"/>
    <s v="Consumer Discretionary"/>
  </r>
  <r>
    <x v="3"/>
    <s v="HDB US EQUITY"/>
    <x v="106"/>
    <s v="US40415F1012"/>
    <s v="USD"/>
    <s v="Stock"/>
    <n v="45835"/>
    <s v="HDB"/>
    <s v="LONG"/>
    <n v="1459844.75"/>
    <n v="31.85"/>
    <n v="1459844.75"/>
    <n v="31.089370600999999"/>
    <n v="2.6499729999999999E-2"/>
    <n v="1424981.3014968301"/>
    <n v="1459844.75"/>
    <n v="1424981.3014968301"/>
    <n v="1"/>
    <n v="0"/>
    <n v="34863.448499999999"/>
    <n v="0"/>
    <n v="19746.189999999999"/>
    <n v="0"/>
    <n v="5647.0915000000005"/>
    <n v="2.6499729999999999E-2"/>
    <s v="India"/>
    <s v="Financials"/>
  </r>
  <r>
    <x v="3"/>
    <s v="IBN US EQUITY"/>
    <x v="107"/>
    <s v="US45104G1040"/>
    <s v="USD"/>
    <s v="Stock"/>
    <n v="7742"/>
    <s v="IBN"/>
    <s v="LONG"/>
    <n v="236208.42"/>
    <n v="30.51"/>
    <n v="236208.42"/>
    <n v="31.154320382000002"/>
    <n v="4.2877599999999998E-3"/>
    <n v="241196.748397444"/>
    <n v="236208.42"/>
    <n v="241196.748397444"/>
    <n v="1"/>
    <n v="0"/>
    <n v="-4988.3284000000003"/>
    <n v="0"/>
    <n v="952.61"/>
    <n v="0"/>
    <n v="-4427.6616000000004"/>
    <n v="4.2877599999999998E-3"/>
    <s v="India"/>
    <s v="Financials"/>
  </r>
  <r>
    <x v="3"/>
    <s v="INFY US EQUITY"/>
    <x v="327"/>
    <s v="US4567881085"/>
    <s v="USD"/>
    <s v="Stock"/>
    <n v="6500"/>
    <s v="INFY"/>
    <s v="LONG"/>
    <n v="93860"/>
    <n v="14.44"/>
    <n v="93860"/>
    <n v="17.863600000000002"/>
    <n v="1.7037899999999999E-3"/>
    <n v="116113.4"/>
    <n v="93860"/>
    <n v="116113.4"/>
    <n v="1"/>
    <n v="0"/>
    <n v="-22253.4"/>
    <n v="0"/>
    <n v="0"/>
    <n v="0"/>
    <n v="0"/>
    <n v="1.7037899999999999E-3"/>
    <s v="India"/>
    <s v="Information Technology"/>
  </r>
  <r>
    <x v="3"/>
    <s v="MMYT US EQUITY"/>
    <x v="73"/>
    <s v="MU0295S00016"/>
    <s v="USD"/>
    <s v="Stock"/>
    <n v="10587"/>
    <s v="MMYT"/>
    <s v="LONG"/>
    <n v="597847.89"/>
    <n v="56.47"/>
    <n v="597847.89"/>
    <n v="92.780980095999993"/>
    <n v="1.085239E-2"/>
    <n v="982272.23627635196"/>
    <n v="597847.89"/>
    <n v="982272.23627635196"/>
    <n v="1"/>
    <n v="0"/>
    <n v="-384424.34629999998"/>
    <n v="0"/>
    <n v="0"/>
    <n v="0"/>
    <n v="-2566.7136999999998"/>
    <n v="1.085239E-2"/>
    <s v="India"/>
    <s v="Consumer Discretionary"/>
  </r>
  <r>
    <x v="4"/>
    <m/>
    <x v="328"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456D6E-A9FE-4EB4-81A8-EA68F8A129DA}" name="PivotTable8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N6:O18" firstHeaderRow="1" firstDataRow="1" firstDataCol="1" rowPageCount="1" colPageCount="1"/>
  <pivotFields count="27">
    <pivotField axis="axisPage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4">
        <item x="6"/>
        <item x="8"/>
        <item x="5"/>
        <item x="4"/>
        <item x="9"/>
        <item x="7"/>
        <item x="1"/>
        <item x="2"/>
        <item x="3"/>
        <item x="10"/>
        <item x="11"/>
        <item x="0"/>
        <item m="1" x="12"/>
        <item t="default"/>
      </items>
    </pivotField>
  </pivotFields>
  <rowFields count="1">
    <field x="26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 t="grand">
      <x/>
    </i>
  </rowItems>
  <colItems count="1">
    <i/>
  </colItems>
  <pageFields count="1">
    <pageField fld="0" item="2" hier="-1"/>
  </pageFields>
  <dataFields count="1">
    <dataField name="Sum of Value" fld="11" baseField="0" baseItem="0"/>
  </dataFields>
  <formats count="1">
    <format dxfId="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DD05C1-3378-4B10-8CC3-91A3C91F7A00}" name="PivotTable3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6:I59" firstHeaderRow="1" firstDataRow="1" firstDataCol="1" rowPageCount="1" colPageCount="1"/>
  <pivotFields count="27">
    <pivotField axis="axisPage" showAll="0">
      <items count="6">
        <item x="0"/>
        <item x="1"/>
        <item x="2"/>
        <item x="3"/>
        <item x="4"/>
        <item t="default"/>
      </items>
    </pivotField>
    <pivotField showAll="0"/>
    <pivotField axis="axisRow" showAll="0">
      <items count="330">
        <item x="162"/>
        <item x="138"/>
        <item x="211"/>
        <item x="35"/>
        <item x="218"/>
        <item x="213"/>
        <item x="17"/>
        <item x="92"/>
        <item x="216"/>
        <item x="104"/>
        <item x="85"/>
        <item x="93"/>
        <item x="301"/>
        <item x="214"/>
        <item x="15"/>
        <item x="300"/>
        <item x="34"/>
        <item x="302"/>
        <item x="158"/>
        <item x="215"/>
        <item x="220"/>
        <item x="173"/>
        <item x="29"/>
        <item x="150"/>
        <item x="36"/>
        <item x="298"/>
        <item x="225"/>
        <item x="110"/>
        <item x="221"/>
        <item x="224"/>
        <item x="159"/>
        <item x="99"/>
        <item x="223"/>
        <item x="153"/>
        <item x="226"/>
        <item x="58"/>
        <item x="228"/>
        <item x="24"/>
        <item x="16"/>
        <item x="304"/>
        <item x="227"/>
        <item x="233"/>
        <item x="229"/>
        <item x="125"/>
        <item x="62"/>
        <item x="222"/>
        <item x="230"/>
        <item x="305"/>
        <item x="154"/>
        <item x="236"/>
        <item x="61"/>
        <item x="65"/>
        <item x="238"/>
        <item x="235"/>
        <item x="68"/>
        <item x="240"/>
        <item x="241"/>
        <item x="90"/>
        <item x="156"/>
        <item x="134"/>
        <item x="264"/>
        <item x="326"/>
        <item x="243"/>
        <item x="244"/>
        <item x="101"/>
        <item x="94"/>
        <item x="76"/>
        <item x="246"/>
        <item x="247"/>
        <item x="249"/>
        <item x="245"/>
        <item x="248"/>
        <item x="22"/>
        <item x="95"/>
        <item x="161"/>
        <item x="174"/>
        <item x="37"/>
        <item x="106"/>
        <item x="166"/>
        <item x="306"/>
        <item x="251"/>
        <item x="307"/>
        <item x="188"/>
        <item x="26"/>
        <item x="209"/>
        <item x="252"/>
        <item x="38"/>
        <item x="107"/>
        <item x="310"/>
        <item x="308"/>
        <item x="163"/>
        <item x="39"/>
        <item x="257"/>
        <item x="180"/>
        <item x="254"/>
        <item x="258"/>
        <item x="309"/>
        <item x="87"/>
        <item x="129"/>
        <item x="260"/>
        <item x="259"/>
        <item x="261"/>
        <item x="72"/>
        <item x="128"/>
        <item x="198"/>
        <item x="49"/>
        <item x="263"/>
        <item x="169"/>
        <item x="130"/>
        <item x="186"/>
        <item x="151"/>
        <item x="311"/>
        <item x="262"/>
        <item x="111"/>
        <item x="40"/>
        <item x="56"/>
        <item x="41"/>
        <item x="55"/>
        <item x="42"/>
        <item x="44"/>
        <item x="43"/>
        <item x="73"/>
        <item x="176"/>
        <item x="67"/>
        <item x="25"/>
        <item x="108"/>
        <item x="145"/>
        <item x="312"/>
        <item x="267"/>
        <item x="187"/>
        <item x="63"/>
        <item x="33"/>
        <item x="195"/>
        <item x="164"/>
        <item x="201"/>
        <item x="70"/>
        <item x="112"/>
        <item x="88"/>
        <item x="75"/>
        <item x="54"/>
        <item x="268"/>
        <item x="171"/>
        <item x="152"/>
        <item x="313"/>
        <item x="270"/>
        <item x="177"/>
        <item x="196"/>
        <item x="272"/>
        <item x="271"/>
        <item x="273"/>
        <item x="53"/>
        <item x="274"/>
        <item x="141"/>
        <item x="314"/>
        <item x="45"/>
        <item x="21"/>
        <item x="46"/>
        <item x="102"/>
        <item x="69"/>
        <item x="210"/>
        <item x="275"/>
        <item x="199"/>
        <item x="89"/>
        <item x="316"/>
        <item x="281"/>
        <item x="278"/>
        <item x="231"/>
        <item x="47"/>
        <item x="146"/>
        <item x="105"/>
        <item x="74"/>
        <item x="184"/>
        <item x="269"/>
        <item x="317"/>
        <item x="147"/>
        <item x="50"/>
        <item x="48"/>
        <item x="59"/>
        <item x="60"/>
        <item x="86"/>
        <item x="283"/>
        <item x="284"/>
        <item x="318"/>
        <item x="23"/>
        <item x="319"/>
        <item x="285"/>
        <item x="66"/>
        <item x="185"/>
        <item x="320"/>
        <item x="203"/>
        <item x="27"/>
        <item x="182"/>
        <item x="287"/>
        <item x="322"/>
        <item x="194"/>
        <item x="28"/>
        <item x="191"/>
        <item x="30"/>
        <item x="324"/>
        <item x="323"/>
        <item x="288"/>
        <item x="325"/>
        <item x="165"/>
        <item x="290"/>
        <item x="131"/>
        <item x="294"/>
        <item x="168"/>
        <item x="18"/>
        <item x="170"/>
        <item x="295"/>
        <item x="31"/>
        <item x="303"/>
        <item x="29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9"/>
        <item x="78"/>
        <item x="79"/>
        <item x="80"/>
        <item x="81"/>
        <item x="82"/>
        <item x="83"/>
        <item x="84"/>
        <item x="10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6"/>
        <item x="127"/>
        <item x="135"/>
        <item x="136"/>
        <item x="137"/>
        <item x="139"/>
        <item x="143"/>
        <item x="149"/>
        <item x="157"/>
        <item x="167"/>
        <item x="175"/>
        <item x="179"/>
        <item x="181"/>
        <item x="189"/>
        <item x="192"/>
        <item x="197"/>
        <item x="212"/>
        <item x="237"/>
        <item x="250"/>
        <item x="253"/>
        <item x="289"/>
        <item x="291"/>
        <item x="293"/>
        <item x="296"/>
        <item x="299"/>
        <item x="142"/>
        <item x="20"/>
        <item x="32"/>
        <item x="52"/>
        <item x="57"/>
        <item x="64"/>
        <item x="71"/>
        <item x="77"/>
        <item x="328"/>
        <item x="14"/>
        <item x="91"/>
        <item x="109"/>
        <item x="172"/>
        <item x="178"/>
        <item x="277"/>
        <item x="132"/>
        <item x="133"/>
        <item x="160"/>
        <item x="200"/>
        <item x="202"/>
        <item x="205"/>
        <item x="207"/>
        <item x="208"/>
        <item x="217"/>
        <item x="232"/>
        <item x="239"/>
        <item x="242"/>
        <item x="255"/>
        <item x="256"/>
        <item x="265"/>
        <item x="276"/>
        <item x="279"/>
        <item x="292"/>
        <item x="315"/>
        <item x="321"/>
        <item x="327"/>
        <item x="51"/>
        <item x="96"/>
        <item x="98"/>
        <item x="113"/>
        <item x="97"/>
        <item x="100"/>
        <item x="140"/>
        <item x="144"/>
        <item x="148"/>
        <item x="155"/>
        <item x="183"/>
        <item x="190"/>
        <item x="193"/>
        <item x="204"/>
        <item x="206"/>
        <item x="219"/>
        <item x="234"/>
        <item x="266"/>
        <item x="280"/>
        <item x="282"/>
        <item x="28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3">
    <i>
      <x v="3"/>
    </i>
    <i>
      <x v="12"/>
    </i>
    <i>
      <x v="15"/>
    </i>
    <i>
      <x v="16"/>
    </i>
    <i>
      <x v="17"/>
    </i>
    <i>
      <x v="24"/>
    </i>
    <i>
      <x v="39"/>
    </i>
    <i>
      <x v="47"/>
    </i>
    <i>
      <x v="61"/>
    </i>
    <i>
      <x v="76"/>
    </i>
    <i>
      <x v="77"/>
    </i>
    <i>
      <x v="79"/>
    </i>
    <i>
      <x v="81"/>
    </i>
    <i>
      <x v="86"/>
    </i>
    <i>
      <x v="87"/>
    </i>
    <i>
      <x v="88"/>
    </i>
    <i>
      <x v="89"/>
    </i>
    <i>
      <x v="91"/>
    </i>
    <i>
      <x v="96"/>
    </i>
    <i>
      <x v="111"/>
    </i>
    <i>
      <x v="114"/>
    </i>
    <i>
      <x v="116"/>
    </i>
    <i>
      <x v="118"/>
    </i>
    <i>
      <x v="119"/>
    </i>
    <i>
      <x v="120"/>
    </i>
    <i>
      <x v="121"/>
    </i>
    <i>
      <x v="122"/>
    </i>
    <i>
      <x v="127"/>
    </i>
    <i>
      <x v="143"/>
    </i>
    <i>
      <x v="145"/>
    </i>
    <i>
      <x v="153"/>
    </i>
    <i>
      <x v="154"/>
    </i>
    <i>
      <x v="156"/>
    </i>
    <i>
      <x v="163"/>
    </i>
    <i>
      <x v="167"/>
    </i>
    <i>
      <x v="173"/>
    </i>
    <i>
      <x v="176"/>
    </i>
    <i>
      <x v="182"/>
    </i>
    <i>
      <x v="184"/>
    </i>
    <i>
      <x v="188"/>
    </i>
    <i>
      <x v="193"/>
    </i>
    <i>
      <x v="198"/>
    </i>
    <i>
      <x v="199"/>
    </i>
    <i>
      <x v="201"/>
    </i>
    <i>
      <x v="211"/>
    </i>
    <i>
      <x v="214"/>
    </i>
    <i>
      <x v="215"/>
    </i>
    <i>
      <x v="218"/>
    </i>
    <i>
      <x v="225"/>
    </i>
    <i>
      <x v="305"/>
    </i>
    <i>
      <x v="306"/>
    </i>
    <i>
      <x v="307"/>
    </i>
    <i t="grand">
      <x/>
    </i>
  </rowItems>
  <colItems count="1">
    <i/>
  </colItems>
  <pageFields count="1">
    <pageField fld="0" item="3" hier="-1"/>
  </pageFields>
  <dataFields count="1">
    <dataField name="Sum of Value" fld="11" baseField="0" baseItem="0"/>
  </dataFields>
  <formats count="1">
    <format dxfId="3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8422DD-34C2-459D-8384-C8CE92E2CD44}" name="PivotTable1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B9" firstHeaderRow="1" firstDataRow="1" firstDataCol="1" rowPageCount="1" colPageCount="1"/>
  <pivotFields count="27">
    <pivotField axis="axisPage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6">
        <item m="1" x="44"/>
        <item x="23"/>
        <item x="33"/>
        <item x="24"/>
        <item x="13"/>
        <item x="25"/>
        <item x="2"/>
        <item x="1"/>
        <item x="14"/>
        <item x="30"/>
        <item x="31"/>
        <item x="28"/>
        <item x="16"/>
        <item x="4"/>
        <item x="3"/>
        <item x="34"/>
        <item x="35"/>
        <item x="36"/>
        <item x="15"/>
        <item x="17"/>
        <item x="6"/>
        <item x="18"/>
        <item x="38"/>
        <item x="41"/>
        <item x="7"/>
        <item x="19"/>
        <item x="20"/>
        <item x="21"/>
        <item x="8"/>
        <item x="22"/>
        <item x="5"/>
        <item x="29"/>
        <item x="40"/>
        <item x="26"/>
        <item x="10"/>
        <item x="9"/>
        <item x="12"/>
        <item x="32"/>
        <item x="27"/>
        <item x="11"/>
        <item x="42"/>
        <item x="0"/>
        <item m="1" x="43"/>
        <item x="37"/>
        <item x="39"/>
        <item t="default"/>
      </items>
    </pivotField>
    <pivotField showAll="0"/>
  </pivotFields>
  <rowFields count="1">
    <field x="25"/>
  </rowFields>
  <rowItems count="3">
    <i>
      <x v="13"/>
    </i>
    <i>
      <x v="41"/>
    </i>
    <i t="grand">
      <x/>
    </i>
  </rowItems>
  <colItems count="1">
    <i/>
  </colItems>
  <pageFields count="1">
    <pageField fld="0" item="3" hier="-1"/>
  </pageFields>
  <dataFields count="1">
    <dataField name="Sum of Value" fld="11" baseField="0" baseItem="0" numFmtId="43"/>
  </dataFields>
  <formats count="2">
    <format dxfId="5">
      <pivotArea collapsedLevelsAreSubtotals="1" fieldPosition="0">
        <references count="1">
          <reference field="25" count="12">
            <x v="6"/>
            <x v="7"/>
            <x v="13"/>
            <x v="14"/>
            <x v="20"/>
            <x v="24"/>
            <x v="28"/>
            <x v="30"/>
            <x v="34"/>
            <x v="35"/>
            <x v="39"/>
            <x v="40"/>
          </reference>
        </references>
      </pivotArea>
    </format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FB34-0656-4DA5-AA9B-1410F30D5A00}">
  <dimension ref="A1:N524"/>
  <sheetViews>
    <sheetView workbookViewId="0">
      <selection activeCell="L2" sqref="L2"/>
    </sheetView>
  </sheetViews>
  <sheetFormatPr defaultRowHeight="14.4"/>
  <cols>
    <col min="1" max="1" width="22.6640625" bestFit="1" customWidth="1"/>
    <col min="2" max="2" width="40.33203125" bestFit="1" customWidth="1"/>
    <col min="3" max="3" width="26.33203125" style="19" bestFit="1" customWidth="1"/>
    <col min="4" max="5" width="14.88671875" style="19" bestFit="1" customWidth="1"/>
    <col min="6" max="6" width="25.6640625" bestFit="1" customWidth="1"/>
    <col min="7" max="7" width="13.109375" bestFit="1" customWidth="1"/>
    <col min="10" max="10" width="22.6640625" bestFit="1" customWidth="1"/>
    <col min="11" max="11" width="17.33203125" customWidth="1"/>
    <col min="12" max="12" width="15.33203125" bestFit="1" customWidth="1"/>
    <col min="13" max="13" width="14.88671875" bestFit="1" customWidth="1"/>
  </cols>
  <sheetData>
    <row r="1" spans="1:14">
      <c r="A1" s="54" t="s">
        <v>11971</v>
      </c>
      <c r="B1" s="54"/>
      <c r="C1" s="54"/>
      <c r="D1" s="54"/>
      <c r="E1" s="54"/>
      <c r="F1" s="54"/>
      <c r="J1" s="36"/>
      <c r="K1" s="36"/>
      <c r="L1" t="s">
        <v>11928</v>
      </c>
      <c r="M1" t="s">
        <v>11964</v>
      </c>
    </row>
    <row r="2" spans="1:14">
      <c r="A2" s="54"/>
      <c r="B2" s="54"/>
      <c r="C2" s="54"/>
      <c r="D2" s="54"/>
      <c r="E2" s="54"/>
      <c r="F2" s="54"/>
      <c r="J2" s="41" t="s">
        <v>66</v>
      </c>
      <c r="K2" s="47">
        <v>9202909.1199999992</v>
      </c>
      <c r="L2" s="19">
        <v>38449.08</v>
      </c>
      <c r="M2" s="22">
        <f>K2+L2</f>
        <v>9241358.1999999993</v>
      </c>
      <c r="N2" s="32">
        <f>L2/K2</f>
        <v>4.1779267293253469E-3</v>
      </c>
    </row>
    <row r="3" spans="1:14">
      <c r="A3" s="54"/>
      <c r="B3" s="54"/>
      <c r="C3" s="54"/>
      <c r="D3" s="54"/>
      <c r="E3" s="54"/>
      <c r="F3" s="54"/>
      <c r="J3" s="37" t="s">
        <v>72</v>
      </c>
      <c r="K3" s="37">
        <v>36960020.199999996</v>
      </c>
      <c r="L3" s="19">
        <v>64646.83</v>
      </c>
      <c r="M3" s="22">
        <f t="shared" ref="M3:M4" si="0">K3+L3</f>
        <v>37024667.029999994</v>
      </c>
      <c r="N3" s="32">
        <f t="shared" ref="N3:N4" si="1">L3/K3</f>
        <v>1.7491015873416652E-3</v>
      </c>
    </row>
    <row r="4" spans="1:14">
      <c r="A4" s="54"/>
      <c r="B4" s="54"/>
      <c r="C4" s="54"/>
      <c r="D4" s="54"/>
      <c r="E4" s="54"/>
      <c r="F4" s="54"/>
      <c r="J4" s="38" t="s">
        <v>68</v>
      </c>
      <c r="K4" s="38">
        <v>55004289.590000004</v>
      </c>
      <c r="L4" s="19">
        <v>611586.63</v>
      </c>
      <c r="M4" s="22">
        <f t="shared" si="0"/>
        <v>55615876.220000006</v>
      </c>
      <c r="N4" s="32">
        <f t="shared" si="1"/>
        <v>1.1118889718579128E-2</v>
      </c>
    </row>
    <row r="5" spans="1:14">
      <c r="J5" s="42" t="s">
        <v>51</v>
      </c>
      <c r="K5" s="40">
        <v>30915438.010000002</v>
      </c>
      <c r="L5" s="19"/>
    </row>
    <row r="6" spans="1:14">
      <c r="J6" s="36"/>
      <c r="K6" s="36"/>
    </row>
    <row r="7" spans="1:14">
      <c r="A7" s="35" t="s">
        <v>11965</v>
      </c>
      <c r="B7" t="s">
        <v>11966</v>
      </c>
      <c r="C7" t="s">
        <v>15</v>
      </c>
      <c r="D7" t="s">
        <v>11967</v>
      </c>
      <c r="E7" t="s">
        <v>11968</v>
      </c>
      <c r="F7" t="s">
        <v>79</v>
      </c>
    </row>
    <row r="9" spans="1:14">
      <c r="K9" s="19">
        <f>SUM(K1:K5)</f>
        <v>132082656.92</v>
      </c>
    </row>
    <row r="13" spans="1:14">
      <c r="A13" s="35" t="str">
        <f>IF(ISERROR(VLOOKUP(B13,$J$1:$J$5,1,FALSE)),A6,B13)</f>
        <v>ALQUITY FUTURE WORLD</v>
      </c>
      <c r="B13" t="s">
        <v>72</v>
      </c>
      <c r="C13" s="19">
        <f>SUM(C14:C36)</f>
        <v>135290.66570000001</v>
      </c>
      <c r="D13" s="19">
        <f>SUM(D14:D35)</f>
        <v>36895176.749899983</v>
      </c>
      <c r="E13" s="19">
        <f>C13+D13</f>
        <v>37030467.415599987</v>
      </c>
      <c r="F13" t="str">
        <f>VLOOKUP($B13,[1]Names!$A:$B,2,0)</f>
        <v>ALQUITY FUTURE WORLD</v>
      </c>
    </row>
    <row r="14" spans="1:14">
      <c r="A14" s="35" t="str">
        <f t="shared" ref="A14:A36" si="2">IF(ISERROR(VLOOKUP(B14,$J$1:$J$5,1,FALSE)),A13,B14)</f>
        <v>ALQUITY FUTURE WORLD</v>
      </c>
      <c r="B14" t="s">
        <v>50</v>
      </c>
      <c r="D14" s="19">
        <v>1968724.679</v>
      </c>
      <c r="E14" s="19">
        <f>C14+D14</f>
        <v>1968724.679</v>
      </c>
      <c r="F14" t="str">
        <f>VLOOKUP($B14,Names!$A:$B,2,0)</f>
        <v>Brazil</v>
      </c>
    </row>
    <row r="15" spans="1:14">
      <c r="A15" s="35" t="str">
        <f t="shared" si="2"/>
        <v>ALQUITY FUTURE WORLD</v>
      </c>
      <c r="B15" t="s">
        <v>49</v>
      </c>
      <c r="D15" s="19">
        <v>486913.4313</v>
      </c>
      <c r="E15" s="19">
        <f t="shared" ref="E15:E35" si="3">C15+D15</f>
        <v>486913.4313</v>
      </c>
      <c r="F15" t="str">
        <f>VLOOKUP($B15,Names!$A:$B,2,0)</f>
        <v>Chile</v>
      </c>
    </row>
    <row r="16" spans="1:14">
      <c r="A16" s="35" t="str">
        <f t="shared" si="2"/>
        <v>ALQUITY FUTURE WORLD</v>
      </c>
      <c r="B16" t="s">
        <v>24</v>
      </c>
      <c r="D16" s="19">
        <v>7780443.3635000009</v>
      </c>
      <c r="E16" s="19">
        <f t="shared" si="3"/>
        <v>7780443.3635000009</v>
      </c>
      <c r="F16" t="str">
        <f>VLOOKUP($B16,Names!$A:$B,2,0)</f>
        <v>China</v>
      </c>
    </row>
    <row r="17" spans="1:6">
      <c r="A17" s="35" t="str">
        <f t="shared" si="2"/>
        <v>ALQUITY FUTURE WORLD</v>
      </c>
      <c r="B17" t="s">
        <v>69</v>
      </c>
      <c r="D17" s="19">
        <v>663782.84869999997</v>
      </c>
      <c r="E17" s="19">
        <f t="shared" si="3"/>
        <v>663782.84869999997</v>
      </c>
      <c r="F17" t="str">
        <f>VLOOKUP($B17,Names!$A:$B,2,0)</f>
        <v>Egypt</v>
      </c>
    </row>
    <row r="18" spans="1:6">
      <c r="A18" s="35" t="str">
        <f t="shared" si="2"/>
        <v>ALQUITY FUTURE WORLD</v>
      </c>
      <c r="B18" t="s">
        <v>3</v>
      </c>
      <c r="D18" s="19">
        <v>412289.05410000001</v>
      </c>
      <c r="E18" s="19">
        <f t="shared" si="3"/>
        <v>412289.05410000001</v>
      </c>
      <c r="F18" t="str">
        <f>VLOOKUP($B18,Names!$A:$B,2,0)</f>
        <v>Greece</v>
      </c>
    </row>
    <row r="19" spans="1:6">
      <c r="A19" s="35" t="str">
        <f t="shared" si="2"/>
        <v>ALQUITY FUTURE WORLD</v>
      </c>
      <c r="B19" t="s">
        <v>65</v>
      </c>
      <c r="D19" s="19">
        <v>5072368.2182</v>
      </c>
      <c r="E19" s="19">
        <f t="shared" si="3"/>
        <v>5072368.2182</v>
      </c>
      <c r="F19" t="str">
        <f>VLOOKUP($B19,Names!$A:$B,2,0)</f>
        <v>India</v>
      </c>
    </row>
    <row r="20" spans="1:6">
      <c r="A20" s="35" t="str">
        <f t="shared" si="2"/>
        <v>ALQUITY FUTURE WORLD</v>
      </c>
      <c r="B20" t="s">
        <v>62</v>
      </c>
      <c r="D20" s="19">
        <v>403321.36569999997</v>
      </c>
      <c r="E20" s="19">
        <f t="shared" si="3"/>
        <v>403321.36569999997</v>
      </c>
      <c r="F20" t="str">
        <f>VLOOKUP($B20,Names!$A:$B,2,0)</f>
        <v>Indonesia</v>
      </c>
    </row>
    <row r="21" spans="1:6">
      <c r="A21" s="35" t="str">
        <f t="shared" si="2"/>
        <v>ALQUITY FUTURE WORLD</v>
      </c>
      <c r="B21" t="s">
        <v>1</v>
      </c>
      <c r="D21" s="19">
        <v>267708.36</v>
      </c>
      <c r="E21" s="19">
        <f t="shared" si="3"/>
        <v>267708.36</v>
      </c>
      <c r="F21" t="str">
        <f>VLOOKUP($B21,Names!$A:$B,2,0)</f>
        <v>Kazakhstan</v>
      </c>
    </row>
    <row r="22" spans="1:6">
      <c r="A22" s="35" t="str">
        <f t="shared" si="2"/>
        <v>ALQUITY FUTURE WORLD</v>
      </c>
      <c r="B22" t="s">
        <v>2</v>
      </c>
      <c r="D22" s="19">
        <v>243133.3518</v>
      </c>
      <c r="E22" s="19">
        <f t="shared" si="3"/>
        <v>243133.3518</v>
      </c>
      <c r="F22" t="str">
        <f>VLOOKUP($B22,Names!$A:$B,2,0)</f>
        <v>Kuwait</v>
      </c>
    </row>
    <row r="23" spans="1:6">
      <c r="A23" s="35" t="str">
        <f t="shared" si="2"/>
        <v>ALQUITY FUTURE WORLD</v>
      </c>
      <c r="B23" t="s">
        <v>37</v>
      </c>
      <c r="D23" s="19">
        <v>226445.46960000001</v>
      </c>
      <c r="E23" s="19">
        <f t="shared" si="3"/>
        <v>226445.46960000001</v>
      </c>
      <c r="F23" t="str">
        <f>VLOOKUP($B23,Names!$A:$B,2,0)</f>
        <v>Malaysia</v>
      </c>
    </row>
    <row r="24" spans="1:6">
      <c r="A24" s="35" t="str">
        <f t="shared" si="2"/>
        <v>ALQUITY FUTURE WORLD</v>
      </c>
      <c r="B24" t="s">
        <v>48</v>
      </c>
      <c r="D24" s="19">
        <v>590390.22790000006</v>
      </c>
      <c r="E24" s="19">
        <f t="shared" si="3"/>
        <v>590390.22790000006</v>
      </c>
      <c r="F24" t="str">
        <f>VLOOKUP($B24,Names!$A:$B,2,0)</f>
        <v>Mexico</v>
      </c>
    </row>
    <row r="25" spans="1:6">
      <c r="A25" s="35" t="str">
        <f t="shared" si="2"/>
        <v>ALQUITY FUTURE WORLD</v>
      </c>
      <c r="B25" t="s">
        <v>58</v>
      </c>
      <c r="D25" s="19">
        <v>785780.76069999998</v>
      </c>
      <c r="E25" s="19">
        <f t="shared" si="3"/>
        <v>785780.76069999998</v>
      </c>
      <c r="F25" t="str">
        <f>VLOOKUP($B25,Names!$A:$B,2,0)</f>
        <v>Philippines</v>
      </c>
    </row>
    <row r="26" spans="1:6">
      <c r="A26" s="35" t="str">
        <f t="shared" si="2"/>
        <v>ALQUITY FUTURE WORLD</v>
      </c>
      <c r="B26" t="s">
        <v>67</v>
      </c>
      <c r="D26" s="19">
        <v>300184.11729999998</v>
      </c>
      <c r="E26" s="19">
        <f t="shared" si="3"/>
        <v>300184.11729999998</v>
      </c>
      <c r="F26" t="str">
        <f>VLOOKUP($B26,Names!$A:$B,2,0)</f>
        <v>Poland</v>
      </c>
    </row>
    <row r="27" spans="1:6">
      <c r="A27" s="35" t="str">
        <f t="shared" si="2"/>
        <v>ALQUITY FUTURE WORLD</v>
      </c>
      <c r="B27" t="s">
        <v>30</v>
      </c>
      <c r="D27" s="19">
        <v>0</v>
      </c>
      <c r="E27" s="19">
        <f t="shared" si="3"/>
        <v>0</v>
      </c>
      <c r="F27" t="str">
        <f>VLOOKUP($B27,Names!$A:$B,2,0)</f>
        <v>Russia</v>
      </c>
    </row>
    <row r="28" spans="1:6">
      <c r="A28" s="35" t="str">
        <f t="shared" si="2"/>
        <v>ALQUITY FUTURE WORLD</v>
      </c>
      <c r="B28" t="s">
        <v>13</v>
      </c>
      <c r="D28" s="19">
        <v>885197.5845</v>
      </c>
      <c r="E28" s="19">
        <f t="shared" si="3"/>
        <v>885197.5845</v>
      </c>
      <c r="F28" t="str">
        <f>VLOOKUP($B28,Names!$A:$B,2,0)</f>
        <v>Saudi Arabia</v>
      </c>
    </row>
    <row r="29" spans="1:6">
      <c r="A29" s="35" t="str">
        <f t="shared" si="2"/>
        <v>ALQUITY FUTURE WORLD</v>
      </c>
      <c r="B29" t="s">
        <v>52</v>
      </c>
      <c r="D29" s="19">
        <v>642560.46</v>
      </c>
      <c r="E29" s="19">
        <f t="shared" si="3"/>
        <v>642560.46</v>
      </c>
      <c r="F29" t="str">
        <f>VLOOKUP($B29,Names!$A:$B,2,0)</f>
        <v>Singapore</v>
      </c>
    </row>
    <row r="30" spans="1:6">
      <c r="A30" s="35" t="str">
        <f t="shared" si="2"/>
        <v>ALQUITY FUTURE WORLD</v>
      </c>
      <c r="B30" t="s">
        <v>71</v>
      </c>
      <c r="D30" s="19">
        <v>1183432.7226</v>
      </c>
      <c r="E30" s="19">
        <f t="shared" si="3"/>
        <v>1183432.7226</v>
      </c>
      <c r="F30" t="str">
        <f>VLOOKUP($B30,Names!$A:$B,2,0)</f>
        <v>South Africa</v>
      </c>
    </row>
    <row r="31" spans="1:6">
      <c r="A31" s="35" t="str">
        <f t="shared" si="2"/>
        <v>ALQUITY FUTURE WORLD</v>
      </c>
      <c r="B31" t="s">
        <v>33</v>
      </c>
      <c r="D31" s="19">
        <v>5859770.5495999996</v>
      </c>
      <c r="E31" s="19">
        <f t="shared" si="3"/>
        <v>5859770.5495999996</v>
      </c>
      <c r="F31" t="str">
        <f>VLOOKUP($B31,Names!$A:$B,2,0)</f>
        <v>South Korea</v>
      </c>
    </row>
    <row r="32" spans="1:6">
      <c r="A32" s="35" t="str">
        <f t="shared" si="2"/>
        <v>ALQUITY FUTURE WORLD</v>
      </c>
      <c r="B32" t="s">
        <v>32</v>
      </c>
      <c r="D32" s="19">
        <v>7277325.0748999994</v>
      </c>
      <c r="E32" s="19">
        <f t="shared" si="3"/>
        <v>7277325.0748999994</v>
      </c>
      <c r="F32" t="str">
        <f>VLOOKUP($B32,Names!$A:$B,2,0)</f>
        <v>Taiwan</v>
      </c>
    </row>
    <row r="33" spans="1:6">
      <c r="A33" s="35" t="str">
        <f t="shared" si="2"/>
        <v>ALQUITY FUTURE WORLD</v>
      </c>
      <c r="B33" t="s">
        <v>57</v>
      </c>
      <c r="D33" s="19">
        <v>651028.679</v>
      </c>
      <c r="E33" s="19">
        <f t="shared" si="3"/>
        <v>651028.679</v>
      </c>
      <c r="F33" t="str">
        <f>VLOOKUP($B33,Names!$A:$B,2,0)</f>
        <v>Thailand</v>
      </c>
    </row>
    <row r="34" spans="1:6">
      <c r="A34" s="35" t="str">
        <f t="shared" si="2"/>
        <v>ALQUITY FUTURE WORLD</v>
      </c>
      <c r="B34" t="s">
        <v>5</v>
      </c>
      <c r="D34" s="19">
        <v>537536.12919999997</v>
      </c>
      <c r="E34" s="19">
        <f t="shared" si="3"/>
        <v>537536.12919999997</v>
      </c>
      <c r="F34" t="str">
        <f>VLOOKUP($B34,Names!$A:$B,2,0)</f>
        <v>United Arab Emirates</v>
      </c>
    </row>
    <row r="35" spans="1:6">
      <c r="A35" s="35" t="str">
        <f t="shared" si="2"/>
        <v>ALQUITY FUTURE WORLD</v>
      </c>
      <c r="B35" t="s">
        <v>31</v>
      </c>
      <c r="D35" s="19">
        <v>656840.30229999998</v>
      </c>
      <c r="E35" s="19">
        <f t="shared" si="3"/>
        <v>656840.30229999998</v>
      </c>
      <c r="F35" t="str">
        <f>VLOOKUP($B35,Names!$A:$B,2,0)</f>
        <v>Vietnam</v>
      </c>
    </row>
    <row r="36" spans="1:6">
      <c r="A36" s="35" t="str">
        <f t="shared" si="2"/>
        <v>ALQUITY FUTURE WORLD</v>
      </c>
      <c r="B36" t="s">
        <v>15</v>
      </c>
      <c r="C36" s="19">
        <v>135290.66570000001</v>
      </c>
    </row>
    <row r="39" spans="1:6">
      <c r="A39" s="35" t="str">
        <f>IF(ISERROR(VLOOKUP(B39,$J$1:$J$5,1,FALSE)),A38,B39)</f>
        <v>ALQUITY INDIA</v>
      </c>
      <c r="B39" t="s">
        <v>68</v>
      </c>
      <c r="C39" s="19">
        <f>SUM(C40:C41)</f>
        <v>53293.476600000002</v>
      </c>
      <c r="D39" s="19">
        <f>SUM(D40:D41)</f>
        <v>55035755.411400005</v>
      </c>
      <c r="E39" s="19">
        <f>C39+D39</f>
        <v>55089048.888000004</v>
      </c>
      <c r="F39" t="str">
        <f>VLOOKUP($B39,Names!$A:$B,2,0)</f>
        <v>ALQUITY INDIA</v>
      </c>
    </row>
    <row r="40" spans="1:6">
      <c r="A40" s="35" t="str">
        <f>IF(ISERROR(VLOOKUP(B40,$J$1:$J$5,1,FALSE)),A39,B40)</f>
        <v>ALQUITY INDIA</v>
      </c>
      <c r="B40" t="s">
        <v>65</v>
      </c>
      <c r="D40" s="19">
        <v>55035755.411400005</v>
      </c>
      <c r="E40" s="19">
        <f>D40+C40</f>
        <v>55035755.411400005</v>
      </c>
      <c r="F40" t="str">
        <f>VLOOKUP($B40,Names!$A:$B,2,0)</f>
        <v>India</v>
      </c>
    </row>
    <row r="41" spans="1:6">
      <c r="A41" s="35" t="str">
        <f>IF(ISERROR(VLOOKUP(B41,$J$1:$J$5,1,FALSE)),A40,B41)</f>
        <v>ALQUITY INDIA</v>
      </c>
      <c r="B41" t="s">
        <v>15</v>
      </c>
      <c r="C41" s="19">
        <v>53293.476600000002</v>
      </c>
      <c r="E41" s="19">
        <f>D41+C41</f>
        <v>53293.476600000002</v>
      </c>
      <c r="F41" t="str">
        <f>VLOOKUP($B41,Names!$A:$B,2,0)</f>
        <v>Cash</v>
      </c>
    </row>
    <row r="44" spans="1:6">
      <c r="A44" s="35" t="str">
        <f t="shared" ref="A44:A56" si="4">IF(ISERROR(VLOOKUP(B44,$J$1:$J$5,1,FALSE)),A43,B44)</f>
        <v>ALQUITY ASIA</v>
      </c>
      <c r="B44" t="s">
        <v>66</v>
      </c>
      <c r="C44" s="19">
        <f>SUM(C45:C56)</f>
        <v>99138.462500000023</v>
      </c>
      <c r="D44" s="19">
        <f>SUM(D45:D56)</f>
        <v>9090614.7651000023</v>
      </c>
      <c r="E44" s="19">
        <f>SUM(C44+D44)</f>
        <v>9189753.2276000027</v>
      </c>
      <c r="F44" t="str">
        <f>VLOOKUP($B44,[1]Names!$A:$B,2,0)</f>
        <v>ALQUITY ASIA</v>
      </c>
    </row>
    <row r="45" spans="1:6">
      <c r="A45" s="35" t="str">
        <f t="shared" si="4"/>
        <v>ALQUITY ASIA</v>
      </c>
      <c r="B45" t="s">
        <v>49</v>
      </c>
      <c r="D45" s="19">
        <v>113068.4108</v>
      </c>
      <c r="E45" s="19">
        <f>D45+C45</f>
        <v>113068.4108</v>
      </c>
      <c r="F45" t="str">
        <f>VLOOKUP($B45,[1]Names!$A:$B,2,0)</f>
        <v>Chile</v>
      </c>
    </row>
    <row r="46" spans="1:6">
      <c r="A46" s="35" t="str">
        <f t="shared" si="4"/>
        <v>ALQUITY ASIA</v>
      </c>
      <c r="B46" t="s">
        <v>24</v>
      </c>
      <c r="D46" s="19">
        <v>2563807.3278000001</v>
      </c>
      <c r="E46" s="19">
        <f t="shared" ref="E46:E56" si="5">D46+C46</f>
        <v>2563807.3278000001</v>
      </c>
      <c r="F46" t="str">
        <f>VLOOKUP($B46,[1]Names!$A:$B,2,0)</f>
        <v>China</v>
      </c>
    </row>
    <row r="47" spans="1:6">
      <c r="A47" s="35" t="str">
        <f t="shared" si="4"/>
        <v>ALQUITY ASIA</v>
      </c>
      <c r="B47" t="s">
        <v>65</v>
      </c>
      <c r="D47" s="19">
        <v>1381248.6125</v>
      </c>
      <c r="E47" s="19">
        <f t="shared" si="5"/>
        <v>1381248.6125</v>
      </c>
      <c r="F47" t="str">
        <f>VLOOKUP($B47,[1]Names!$A:$B,2,0)</f>
        <v>India</v>
      </c>
    </row>
    <row r="48" spans="1:6">
      <c r="A48" s="35" t="str">
        <f t="shared" si="4"/>
        <v>ALQUITY ASIA</v>
      </c>
      <c r="B48" t="s">
        <v>62</v>
      </c>
      <c r="D48" s="19">
        <v>92557.066200000001</v>
      </c>
      <c r="E48" s="19">
        <f t="shared" si="5"/>
        <v>92557.066200000001</v>
      </c>
      <c r="F48" t="str">
        <f>VLOOKUP($B48,[1]Names!$A:$B,2,0)</f>
        <v>Indonesia</v>
      </c>
    </row>
    <row r="49" spans="1:6">
      <c r="A49" s="35" t="str">
        <f t="shared" si="4"/>
        <v>ALQUITY ASIA</v>
      </c>
      <c r="B49" t="s">
        <v>37</v>
      </c>
      <c r="D49" s="19">
        <v>69376.574399999998</v>
      </c>
      <c r="E49" s="19">
        <f t="shared" si="5"/>
        <v>69376.574399999998</v>
      </c>
      <c r="F49" t="str">
        <f>VLOOKUP($B49,[1]Names!$A:$B,2,0)</f>
        <v>Malaysia</v>
      </c>
    </row>
    <row r="50" spans="1:6">
      <c r="A50" s="35" t="str">
        <f t="shared" si="4"/>
        <v>ALQUITY ASIA</v>
      </c>
      <c r="B50" t="s">
        <v>58</v>
      </c>
      <c r="D50" s="19">
        <v>218356.38219999999</v>
      </c>
      <c r="E50" s="19">
        <f t="shared" si="5"/>
        <v>218356.38219999999</v>
      </c>
      <c r="F50" t="str">
        <f>VLOOKUP($B50,[1]Names!$A:$B,2,0)</f>
        <v>Philippines</v>
      </c>
    </row>
    <row r="51" spans="1:6">
      <c r="A51" s="35" t="str">
        <f t="shared" si="4"/>
        <v>ALQUITY ASIA</v>
      </c>
      <c r="B51" t="s">
        <v>52</v>
      </c>
      <c r="D51" s="19">
        <v>320209.18800000002</v>
      </c>
      <c r="E51" s="19">
        <f t="shared" si="5"/>
        <v>320209.18800000002</v>
      </c>
      <c r="F51" t="str">
        <f>VLOOKUP($B51,[1]Names!$A:$B,2,0)</f>
        <v>Singapore</v>
      </c>
    </row>
    <row r="52" spans="1:6">
      <c r="A52" s="35" t="str">
        <f t="shared" si="4"/>
        <v>ALQUITY ASIA</v>
      </c>
      <c r="B52" t="s">
        <v>33</v>
      </c>
      <c r="D52" s="19">
        <v>1832157.6024999998</v>
      </c>
      <c r="E52" s="19">
        <f t="shared" si="5"/>
        <v>1832157.6024999998</v>
      </c>
      <c r="F52" t="str">
        <f>VLOOKUP($B52,[1]Names!$A:$B,2,0)</f>
        <v>South Korea</v>
      </c>
    </row>
    <row r="53" spans="1:6">
      <c r="A53" s="35" t="str">
        <f t="shared" si="4"/>
        <v>ALQUITY ASIA</v>
      </c>
      <c r="B53" t="s">
        <v>32</v>
      </c>
      <c r="D53" s="19">
        <v>1998620.3099</v>
      </c>
      <c r="E53" s="19">
        <f t="shared" si="5"/>
        <v>1998620.3099</v>
      </c>
      <c r="F53" t="str">
        <f>VLOOKUP($B53,[1]Names!$A:$B,2,0)</f>
        <v>Taiwan</v>
      </c>
    </row>
    <row r="54" spans="1:6">
      <c r="A54" s="35" t="str">
        <f t="shared" si="4"/>
        <v>ALQUITY ASIA</v>
      </c>
      <c r="B54" t="s">
        <v>57</v>
      </c>
      <c r="D54" s="19">
        <v>232195.20909999998</v>
      </c>
      <c r="E54" s="19">
        <f t="shared" si="5"/>
        <v>232195.20909999998</v>
      </c>
      <c r="F54" t="str">
        <f>VLOOKUP($B54,[1]Names!$A:$B,2,0)</f>
        <v>Thailand</v>
      </c>
    </row>
    <row r="55" spans="1:6">
      <c r="A55" s="35" t="str">
        <f t="shared" si="4"/>
        <v>ALQUITY ASIA</v>
      </c>
      <c r="B55" t="s">
        <v>31</v>
      </c>
      <c r="D55" s="19">
        <v>269018.08169999998</v>
      </c>
      <c r="E55" s="19">
        <f t="shared" si="5"/>
        <v>269018.08169999998</v>
      </c>
      <c r="F55" t="str">
        <f>VLOOKUP($B55,[1]Names!$A:$B,2,0)</f>
        <v>Vietnam</v>
      </c>
    </row>
    <row r="56" spans="1:6">
      <c r="A56" s="35" t="str">
        <f t="shared" si="4"/>
        <v>ALQUITY ASIA</v>
      </c>
      <c r="B56" t="s">
        <v>15</v>
      </c>
      <c r="C56" s="19">
        <v>99138.462500000023</v>
      </c>
      <c r="E56" s="19">
        <f t="shared" si="5"/>
        <v>99138.462500000023</v>
      </c>
      <c r="F56" t="str">
        <f>VLOOKUP($B56,[1]Names!$A:$B,2,0)</f>
        <v>Cash</v>
      </c>
    </row>
    <row r="59" spans="1:6">
      <c r="A59" s="35" t="str">
        <f t="shared" ref="A59:A89" si="6">IF(ISERROR(VLOOKUP(B59,$J$1:$J$5,1,FALSE)),A58,B59)</f>
        <v>ALQUITY GEQ</v>
      </c>
      <c r="B59" t="s">
        <v>51</v>
      </c>
      <c r="C59" s="19">
        <f>SUM(C60:C89)</f>
        <v>250028.11590000003</v>
      </c>
      <c r="D59" s="19">
        <f>SUM(D60:D88)</f>
        <v>30889995.939400002</v>
      </c>
      <c r="E59" s="19">
        <f>D59+C59</f>
        <v>31140024.055300001</v>
      </c>
      <c r="F59" t="str">
        <f>VLOOKUP($B59,[1]Names!$A:$B,2,0)</f>
        <v>ALQUITY GEQ</v>
      </c>
    </row>
    <row r="60" spans="1:6">
      <c r="A60" s="35" t="str">
        <f t="shared" si="6"/>
        <v>ALQUITY GEQ</v>
      </c>
      <c r="B60" s="23" t="s">
        <v>28</v>
      </c>
      <c r="D60" s="19">
        <v>496310.55070000002</v>
      </c>
      <c r="E60" s="19">
        <f>D60+C60</f>
        <v>496310.55070000002</v>
      </c>
      <c r="F60" t="str">
        <f>VLOOKUP($B60,[1]Names!$A:$B,2,0)</f>
        <v>Australia</v>
      </c>
    </row>
    <row r="61" spans="1:6">
      <c r="A61" s="35" t="str">
        <f t="shared" si="6"/>
        <v>ALQUITY GEQ</v>
      </c>
      <c r="B61" s="23" t="s">
        <v>27</v>
      </c>
      <c r="D61" s="19">
        <v>0</v>
      </c>
      <c r="E61" s="19">
        <f t="shared" ref="E61:E84" si="7">D61+C61</f>
        <v>0</v>
      </c>
      <c r="F61" t="str">
        <f>VLOOKUP($B61,[1]Names!$A:$B,2,0)</f>
        <v>Austria</v>
      </c>
    </row>
    <row r="62" spans="1:6">
      <c r="A62" s="35" t="str">
        <f t="shared" si="6"/>
        <v>ALQUITY GEQ</v>
      </c>
      <c r="B62" s="23" t="s">
        <v>26</v>
      </c>
      <c r="D62" s="19">
        <v>180350.34080000001</v>
      </c>
      <c r="E62" s="19">
        <f t="shared" si="7"/>
        <v>180350.34080000001</v>
      </c>
      <c r="F62" t="str">
        <f>VLOOKUP($B62,[1]Names!$A:$B,2,0)</f>
        <v>Belgium</v>
      </c>
    </row>
    <row r="63" spans="1:6">
      <c r="A63" s="35" t="str">
        <f t="shared" si="6"/>
        <v>ALQUITY GEQ</v>
      </c>
      <c r="B63" s="23" t="s">
        <v>50</v>
      </c>
      <c r="D63" s="19">
        <v>497622.24619999999</v>
      </c>
      <c r="E63" s="19">
        <f t="shared" si="7"/>
        <v>497622.24619999999</v>
      </c>
      <c r="F63" t="str">
        <f>VLOOKUP($B63,[1]Names!$A:$B,2,0)</f>
        <v>Brazil</v>
      </c>
    </row>
    <row r="64" spans="1:6">
      <c r="A64" s="35" t="str">
        <f t="shared" si="6"/>
        <v>ALQUITY GEQ</v>
      </c>
      <c r="B64" s="23" t="s">
        <v>25</v>
      </c>
      <c r="D64" s="19">
        <v>854520.45719999995</v>
      </c>
      <c r="E64" s="19">
        <f t="shared" si="7"/>
        <v>854520.45719999995</v>
      </c>
      <c r="F64" t="str">
        <f>VLOOKUP($B64,[1]Names!$A:$B,2,0)</f>
        <v>Canada</v>
      </c>
    </row>
    <row r="65" spans="1:6">
      <c r="A65" s="35" t="str">
        <f t="shared" si="6"/>
        <v>ALQUITY GEQ</v>
      </c>
      <c r="B65" s="23" t="s">
        <v>24</v>
      </c>
      <c r="D65" s="19">
        <v>864517.08880000003</v>
      </c>
      <c r="E65" s="19">
        <f t="shared" si="7"/>
        <v>864517.08880000003</v>
      </c>
      <c r="F65" t="str">
        <f>VLOOKUP($B65,[1]Names!$A:$B,2,0)</f>
        <v>China</v>
      </c>
    </row>
    <row r="66" spans="1:6">
      <c r="A66" s="35" t="str">
        <f t="shared" si="6"/>
        <v>ALQUITY GEQ</v>
      </c>
      <c r="B66" s="23" t="s">
        <v>10</v>
      </c>
      <c r="D66" s="19">
        <v>335941.85560000001</v>
      </c>
      <c r="E66" s="19">
        <f t="shared" si="7"/>
        <v>335941.85560000001</v>
      </c>
      <c r="F66" t="str">
        <f>VLOOKUP($B66,[1]Names!$A:$B,2,0)</f>
        <v>Finland</v>
      </c>
    </row>
    <row r="67" spans="1:6">
      <c r="A67" s="35" t="str">
        <f t="shared" si="6"/>
        <v>ALQUITY GEQ</v>
      </c>
      <c r="B67" s="23" t="s">
        <v>22</v>
      </c>
      <c r="D67" s="19">
        <v>662191.53980000003</v>
      </c>
      <c r="E67" s="19">
        <f t="shared" si="7"/>
        <v>662191.53980000003</v>
      </c>
      <c r="F67" t="str">
        <f>VLOOKUP($B67,[1]Names!$A:$B,2,0)</f>
        <v>France</v>
      </c>
    </row>
    <row r="68" spans="1:6">
      <c r="A68" s="35" t="str">
        <f t="shared" si="6"/>
        <v>ALQUITY GEQ</v>
      </c>
      <c r="B68" s="23" t="s">
        <v>21</v>
      </c>
      <c r="D68" s="19">
        <v>996668.16399999999</v>
      </c>
      <c r="E68" s="19">
        <f t="shared" si="7"/>
        <v>996668.16399999999</v>
      </c>
      <c r="F68" t="str">
        <f>VLOOKUP($B68,[1]Names!$A:$B,2,0)</f>
        <v>Germany</v>
      </c>
    </row>
    <row r="69" spans="1:6">
      <c r="A69" s="35" t="str">
        <f t="shared" si="6"/>
        <v>ALQUITY GEQ</v>
      </c>
      <c r="B69" s="23" t="s">
        <v>65</v>
      </c>
      <c r="D69" s="19">
        <v>652407.21199999994</v>
      </c>
      <c r="E69" s="19">
        <f t="shared" si="7"/>
        <v>652407.21199999994</v>
      </c>
      <c r="F69" t="str">
        <f>VLOOKUP($B69,[1]Names!$A:$B,2,0)</f>
        <v>India</v>
      </c>
    </row>
    <row r="70" spans="1:6">
      <c r="A70" s="35" t="str">
        <f t="shared" si="6"/>
        <v>ALQUITY GEQ</v>
      </c>
      <c r="B70" s="23" t="s">
        <v>7</v>
      </c>
      <c r="D70" s="19">
        <v>0</v>
      </c>
      <c r="E70" s="19">
        <f t="shared" si="7"/>
        <v>0</v>
      </c>
      <c r="F70" t="str">
        <f>VLOOKUP($B70,[1]Names!$A:$B,2,0)</f>
        <v>Israel</v>
      </c>
    </row>
    <row r="71" spans="1:6">
      <c r="A71" s="35" t="str">
        <f t="shared" si="6"/>
        <v>ALQUITY GEQ</v>
      </c>
      <c r="B71" s="23" t="s">
        <v>11</v>
      </c>
      <c r="D71" s="19">
        <v>564990.56220000004</v>
      </c>
      <c r="E71" s="19">
        <f t="shared" si="7"/>
        <v>564990.56220000004</v>
      </c>
      <c r="F71" t="str">
        <f>VLOOKUP($B71,[1]Names!$A:$B,2,0)</f>
        <v>Italy</v>
      </c>
    </row>
    <row r="72" spans="1:6">
      <c r="A72" s="35" t="str">
        <f t="shared" si="6"/>
        <v>ALQUITY GEQ</v>
      </c>
      <c r="B72" s="23" t="s">
        <v>20</v>
      </c>
      <c r="D72" s="19">
        <v>1771504.0955999999</v>
      </c>
      <c r="E72" s="19">
        <f t="shared" si="7"/>
        <v>1771504.0955999999</v>
      </c>
      <c r="F72" t="str">
        <f>VLOOKUP($B72,[1]Names!$A:$B,2,0)</f>
        <v>Japan</v>
      </c>
    </row>
    <row r="73" spans="1:6">
      <c r="A73" s="35" t="str">
        <f t="shared" si="6"/>
        <v>ALQUITY GEQ</v>
      </c>
      <c r="B73" s="23" t="s">
        <v>37</v>
      </c>
      <c r="D73" s="19">
        <v>155341.14479999998</v>
      </c>
      <c r="E73" s="19">
        <f t="shared" si="7"/>
        <v>155341.14479999998</v>
      </c>
      <c r="F73" t="str">
        <f>VLOOKUP($B73,[1]Names!$A:$B,2,0)</f>
        <v>Malaysia</v>
      </c>
    </row>
    <row r="74" spans="1:6">
      <c r="A74" s="35" t="str">
        <f t="shared" si="6"/>
        <v>ALQUITY GEQ</v>
      </c>
      <c r="B74" s="23" t="s">
        <v>8</v>
      </c>
      <c r="D74" s="19">
        <v>356976.05129999993</v>
      </c>
      <c r="E74" s="19">
        <f t="shared" si="7"/>
        <v>356976.05129999993</v>
      </c>
      <c r="F74" t="str">
        <f>VLOOKUP($B74,[1]Names!$A:$B,2,0)</f>
        <v>Norway</v>
      </c>
    </row>
    <row r="75" spans="1:6">
      <c r="A75" s="35" t="str">
        <f t="shared" si="6"/>
        <v>ALQUITY GEQ</v>
      </c>
      <c r="B75" s="23" t="s">
        <v>47</v>
      </c>
      <c r="D75" s="19">
        <v>160373.94</v>
      </c>
      <c r="E75" s="19">
        <f t="shared" si="7"/>
        <v>160373.94</v>
      </c>
      <c r="F75" t="str">
        <f>VLOOKUP($B75,[1]Names!$A:$B,2,0)</f>
        <v>Peru</v>
      </c>
    </row>
    <row r="76" spans="1:6">
      <c r="A76" s="35" t="str">
        <f t="shared" si="6"/>
        <v>ALQUITY GEQ</v>
      </c>
      <c r="B76" s="23" t="s">
        <v>52</v>
      </c>
      <c r="D76" s="19">
        <v>466889.853</v>
      </c>
      <c r="E76" s="19">
        <f t="shared" si="7"/>
        <v>466889.853</v>
      </c>
      <c r="F76" t="str">
        <f>VLOOKUP($B76,[1]Names!$A:$B,2,0)</f>
        <v>Singapore</v>
      </c>
    </row>
    <row r="77" spans="1:6">
      <c r="A77" s="35" t="str">
        <f t="shared" si="6"/>
        <v>ALQUITY GEQ</v>
      </c>
      <c r="B77" s="23" t="s">
        <v>71</v>
      </c>
      <c r="D77" s="19">
        <v>174290.98259999999</v>
      </c>
      <c r="E77" s="19">
        <f t="shared" si="7"/>
        <v>174290.98259999999</v>
      </c>
      <c r="F77" t="str">
        <f>VLOOKUP($B77,[1]Names!$A:$B,2,0)</f>
        <v>South Africa</v>
      </c>
    </row>
    <row r="78" spans="1:6">
      <c r="A78" s="35" t="str">
        <f t="shared" si="6"/>
        <v>ALQUITY GEQ</v>
      </c>
      <c r="B78" s="23" t="s">
        <v>33</v>
      </c>
      <c r="D78" s="19">
        <v>240670.641</v>
      </c>
      <c r="E78" s="19">
        <f t="shared" si="7"/>
        <v>240670.641</v>
      </c>
      <c r="F78" t="str">
        <f>VLOOKUP($B78,[1]Names!$A:$B,2,0)</f>
        <v>South Korea</v>
      </c>
    </row>
    <row r="79" spans="1:6">
      <c r="A79" s="35" t="str">
        <f t="shared" si="6"/>
        <v>ALQUITY GEQ</v>
      </c>
      <c r="B79" s="23" t="s">
        <v>18</v>
      </c>
      <c r="D79" s="19">
        <v>339401.4841</v>
      </c>
      <c r="E79" s="19">
        <f t="shared" si="7"/>
        <v>339401.4841</v>
      </c>
      <c r="F79" t="str">
        <f>VLOOKUP($B79,[1]Names!$A:$B,2,0)</f>
        <v>Spain</v>
      </c>
    </row>
    <row r="80" spans="1:6">
      <c r="A80" s="35" t="str">
        <f t="shared" si="6"/>
        <v>ALQUITY GEQ</v>
      </c>
      <c r="B80" s="23" t="s">
        <v>17</v>
      </c>
      <c r="D80" s="19">
        <v>189023.43400000001</v>
      </c>
      <c r="E80" s="19">
        <f t="shared" si="7"/>
        <v>189023.43400000001</v>
      </c>
      <c r="F80" t="str">
        <f>VLOOKUP($B80,[1]Names!$A:$B,2,0)</f>
        <v>Sweden</v>
      </c>
    </row>
    <row r="81" spans="1:7">
      <c r="A81" s="35" t="str">
        <f t="shared" si="6"/>
        <v>ALQUITY GEQ</v>
      </c>
      <c r="B81" s="23" t="s">
        <v>16</v>
      </c>
      <c r="D81" s="19">
        <v>516634.12790000002</v>
      </c>
      <c r="E81" s="19">
        <f t="shared" si="7"/>
        <v>516634.12790000002</v>
      </c>
      <c r="F81" t="str">
        <f>VLOOKUP($B81,[1]Names!$A:$B,2,0)</f>
        <v>Switzerland</v>
      </c>
    </row>
    <row r="82" spans="1:7">
      <c r="A82" s="35" t="str">
        <f t="shared" si="6"/>
        <v>ALQUITY GEQ</v>
      </c>
      <c r="B82" s="23" t="s">
        <v>32</v>
      </c>
      <c r="D82" s="19">
        <v>1036740.1463000003</v>
      </c>
      <c r="E82" s="19">
        <f t="shared" si="7"/>
        <v>1036740.1463000003</v>
      </c>
      <c r="F82" t="str">
        <f>VLOOKUP($B82,[1]Names!$A:$B,2,0)</f>
        <v>Taiwan</v>
      </c>
    </row>
    <row r="83" spans="1:7">
      <c r="A83" s="35" t="str">
        <f t="shared" si="6"/>
        <v>ALQUITY GEQ</v>
      </c>
      <c r="B83" s="23" t="s">
        <v>57</v>
      </c>
      <c r="D83" s="19">
        <v>187034.14619999999</v>
      </c>
      <c r="E83" s="19">
        <f t="shared" si="7"/>
        <v>187034.14619999999</v>
      </c>
      <c r="F83" t="str">
        <f>VLOOKUP($B83,[1]Names!$A:$B,2,0)</f>
        <v>Thailand</v>
      </c>
    </row>
    <row r="84" spans="1:7">
      <c r="A84" s="35" t="str">
        <f t="shared" si="6"/>
        <v>ALQUITY GEQ</v>
      </c>
      <c r="B84" s="23" t="s">
        <v>5</v>
      </c>
      <c r="D84" s="19">
        <v>333223.95909999998</v>
      </c>
      <c r="E84" s="19">
        <f t="shared" si="7"/>
        <v>333223.95909999998</v>
      </c>
      <c r="F84" t="str">
        <f>VLOOKUP($B84,[1]Names!$A:$B,2,0)</f>
        <v>United Arab Emirates</v>
      </c>
    </row>
    <row r="85" spans="1:7">
      <c r="A85" s="35" t="str">
        <f t="shared" si="6"/>
        <v>ALQUITY GEQ</v>
      </c>
      <c r="B85" t="s">
        <v>43</v>
      </c>
      <c r="D85" s="19">
        <v>738428.64840000006</v>
      </c>
      <c r="E85" s="19">
        <f t="shared" ref="E85:E89" si="8">D85+C85</f>
        <v>738428.64840000006</v>
      </c>
      <c r="F85" t="str">
        <f>VLOOKUP($B85,[1]Names!$A:$B,2,0)</f>
        <v>United Kingdom</v>
      </c>
    </row>
    <row r="86" spans="1:7">
      <c r="A86" s="35" t="str">
        <f t="shared" si="6"/>
        <v>ALQUITY GEQ</v>
      </c>
      <c r="B86" t="s">
        <v>39</v>
      </c>
      <c r="D86" s="19">
        <v>17799646.332400002</v>
      </c>
      <c r="E86" s="19">
        <f t="shared" si="8"/>
        <v>17799646.332400002</v>
      </c>
      <c r="F86" t="str">
        <f>VLOOKUP($B86,[1]Names!$A:$B,2,0)</f>
        <v>United States</v>
      </c>
    </row>
    <row r="87" spans="1:7">
      <c r="A87" s="35" t="str">
        <f t="shared" si="6"/>
        <v>ALQUITY GEQ</v>
      </c>
      <c r="B87" t="s">
        <v>19</v>
      </c>
      <c r="D87" s="19">
        <v>164156.3487</v>
      </c>
      <c r="E87" s="19">
        <f t="shared" ref="E87" si="9">D87+C87</f>
        <v>164156.3487</v>
      </c>
      <c r="F87" t="str">
        <f>VLOOKUP($B87,[1]Names!$A:$B,2,0)</f>
        <v>Netherlands</v>
      </c>
    </row>
    <row r="88" spans="1:7">
      <c r="A88" s="35" t="str">
        <f>IF(ISERROR(VLOOKUP(B88,$J$1:$J$5,1,FALSE)),A86,B88)</f>
        <v>ALQUITY GEQ</v>
      </c>
      <c r="B88" t="s">
        <v>6</v>
      </c>
      <c r="D88" s="19">
        <v>154140.58670000001</v>
      </c>
      <c r="E88" s="19">
        <f t="shared" si="8"/>
        <v>154140.58670000001</v>
      </c>
      <c r="F88" t="str">
        <f>VLOOKUP($B88,[1]Names!$A:$B,2,0)</f>
        <v>New Zealand</v>
      </c>
    </row>
    <row r="89" spans="1:7">
      <c r="A89" s="35" t="str">
        <f t="shared" si="6"/>
        <v>ALQUITY GEQ</v>
      </c>
      <c r="B89" t="s">
        <v>15</v>
      </c>
      <c r="C89" s="19">
        <v>250028.11590000003</v>
      </c>
      <c r="E89" s="19">
        <f t="shared" si="8"/>
        <v>250028.11590000003</v>
      </c>
      <c r="F89" t="str">
        <f>VLOOKUP($B89,[1]Names!$A:$B,2,0)</f>
        <v>Cash</v>
      </c>
    </row>
    <row r="93" spans="1:7">
      <c r="A93" s="52" t="s">
        <v>11969</v>
      </c>
      <c r="B93" s="53"/>
      <c r="C93" s="53"/>
      <c r="D93" s="53"/>
      <c r="E93" s="53"/>
      <c r="F93" s="53"/>
      <c r="G93" s="53"/>
    </row>
    <row r="94" spans="1:7">
      <c r="A94" s="53"/>
      <c r="B94" s="53"/>
      <c r="C94" s="53"/>
      <c r="D94" s="53"/>
      <c r="E94" s="53"/>
      <c r="F94" s="53"/>
      <c r="G94" s="53"/>
    </row>
    <row r="95" spans="1:7">
      <c r="A95" s="53"/>
      <c r="B95" s="53"/>
      <c r="C95" s="53"/>
      <c r="D95" s="53"/>
      <c r="E95" s="53"/>
      <c r="F95" s="53"/>
      <c r="G95" s="53"/>
    </row>
    <row r="96" spans="1:7">
      <c r="A96" s="53"/>
      <c r="B96" s="53"/>
      <c r="C96" s="53"/>
      <c r="D96" s="53"/>
      <c r="E96" s="53"/>
      <c r="F96" s="53"/>
      <c r="G96" s="53"/>
    </row>
    <row r="99" spans="1:5">
      <c r="A99" s="35" t="s">
        <v>11965</v>
      </c>
      <c r="B99" t="s">
        <v>11966</v>
      </c>
      <c r="C99" t="s">
        <v>15</v>
      </c>
      <c r="D99" t="s">
        <v>11967</v>
      </c>
      <c r="E99" t="s">
        <v>11968</v>
      </c>
    </row>
    <row r="102" spans="1:5">
      <c r="A102" s="35" t="str">
        <f t="shared" ref="A102:A165" si="10">IF(ISERROR(VLOOKUP(B102,$J$1:$J$5,1,FALSE)),A101,B102)</f>
        <v>ALQUITY FUTURE WORLD</v>
      </c>
      <c r="B102" t="s">
        <v>72</v>
      </c>
    </row>
    <row r="103" spans="1:5">
      <c r="A103" s="35" t="str">
        <f t="shared" si="10"/>
        <v>ALQUITY FUTURE WORLD</v>
      </c>
      <c r="B103" t="s">
        <v>9110</v>
      </c>
      <c r="C103" t="s">
        <v>72</v>
      </c>
      <c r="D103" s="19">
        <v>172893.6709</v>
      </c>
      <c r="E103" s="19">
        <f>D103</f>
        <v>172893.6709</v>
      </c>
    </row>
    <row r="104" spans="1:5">
      <c r="A104" s="35" t="str">
        <f t="shared" si="10"/>
        <v>ALQUITY FUTURE WORLD</v>
      </c>
      <c r="B104" t="s">
        <v>10910</v>
      </c>
      <c r="C104" t="s">
        <v>72</v>
      </c>
      <c r="D104" s="19">
        <v>286245.22080000001</v>
      </c>
      <c r="E104" s="19">
        <f t="shared" ref="E104:E151" si="11">D104</f>
        <v>286245.22080000001</v>
      </c>
    </row>
    <row r="105" spans="1:5">
      <c r="A105" s="35" t="str">
        <f t="shared" si="10"/>
        <v>ALQUITY FUTURE WORLD</v>
      </c>
      <c r="B105" t="s">
        <v>9572</v>
      </c>
      <c r="C105" t="s">
        <v>72</v>
      </c>
      <c r="D105" s="19">
        <v>267708.36</v>
      </c>
      <c r="E105" s="19">
        <f t="shared" si="11"/>
        <v>267708.36</v>
      </c>
    </row>
    <row r="106" spans="1:5">
      <c r="A106" s="35" t="str">
        <f t="shared" si="10"/>
        <v>ALQUITY FUTURE WORLD</v>
      </c>
      <c r="B106" t="s">
        <v>3190</v>
      </c>
      <c r="C106" t="s">
        <v>72</v>
      </c>
      <c r="D106" s="19">
        <v>283566.87729999999</v>
      </c>
      <c r="E106" s="19">
        <f t="shared" si="11"/>
        <v>283566.87729999999</v>
      </c>
    </row>
    <row r="107" spans="1:5">
      <c r="A107" s="35" t="str">
        <f t="shared" si="10"/>
        <v>ALQUITY FUTURE WORLD</v>
      </c>
      <c r="B107" t="s">
        <v>9520</v>
      </c>
      <c r="C107" t="s">
        <v>72</v>
      </c>
      <c r="D107" s="19">
        <v>357546.74699999997</v>
      </c>
      <c r="E107" s="19">
        <f t="shared" si="11"/>
        <v>357546.74699999997</v>
      </c>
    </row>
    <row r="108" spans="1:5">
      <c r="A108" s="35" t="str">
        <f t="shared" si="10"/>
        <v>ALQUITY FUTURE WORLD</v>
      </c>
      <c r="B108" t="s">
        <v>11882</v>
      </c>
      <c r="C108" t="s">
        <v>72</v>
      </c>
      <c r="D108" s="19">
        <v>189845.53510000001</v>
      </c>
      <c r="E108" s="19">
        <f t="shared" si="11"/>
        <v>189845.53510000001</v>
      </c>
    </row>
    <row r="109" spans="1:5">
      <c r="A109" s="35" t="str">
        <f t="shared" si="10"/>
        <v>ALQUITY FUTURE WORLD</v>
      </c>
      <c r="B109" t="s">
        <v>9373</v>
      </c>
      <c r="C109" t="s">
        <v>72</v>
      </c>
      <c r="D109" s="19">
        <v>486913.4313</v>
      </c>
      <c r="E109" s="19">
        <f t="shared" si="11"/>
        <v>486913.4313</v>
      </c>
    </row>
    <row r="110" spans="1:5">
      <c r="A110" s="35" t="str">
        <f t="shared" si="10"/>
        <v>ALQUITY FUTURE WORLD</v>
      </c>
      <c r="B110" t="s">
        <v>9328</v>
      </c>
      <c r="C110" t="s">
        <v>72</v>
      </c>
      <c r="D110" s="19">
        <v>206313.86040000001</v>
      </c>
      <c r="E110" s="19">
        <f t="shared" si="11"/>
        <v>206313.86040000001</v>
      </c>
    </row>
    <row r="111" spans="1:5">
      <c r="A111" s="35" t="str">
        <f t="shared" si="10"/>
        <v>ALQUITY FUTURE WORLD</v>
      </c>
      <c r="B111" t="s">
        <v>9938</v>
      </c>
      <c r="C111" t="s">
        <v>72</v>
      </c>
      <c r="D111" s="19">
        <v>313854.97989999998</v>
      </c>
      <c r="E111" s="19">
        <f t="shared" si="11"/>
        <v>313854.97989999998</v>
      </c>
    </row>
    <row r="112" spans="1:5">
      <c r="A112" s="35" t="str">
        <f t="shared" si="10"/>
        <v>ALQUITY FUTURE WORLD</v>
      </c>
      <c r="B112" t="s">
        <v>11916</v>
      </c>
      <c r="C112" t="s">
        <v>72</v>
      </c>
      <c r="D112" s="19">
        <v>187485.3426</v>
      </c>
      <c r="E112" s="19">
        <f t="shared" si="11"/>
        <v>187485.3426</v>
      </c>
    </row>
    <row r="113" spans="1:5">
      <c r="A113" s="35" t="str">
        <f t="shared" si="10"/>
        <v>ALQUITY FUTURE WORLD</v>
      </c>
      <c r="B113" t="s">
        <v>8701</v>
      </c>
      <c r="C113" t="s">
        <v>72</v>
      </c>
      <c r="D113" s="19">
        <v>209529.33069999999</v>
      </c>
      <c r="E113" s="19">
        <f t="shared" si="11"/>
        <v>209529.33069999999</v>
      </c>
    </row>
    <row r="114" spans="1:5">
      <c r="A114" s="35" t="str">
        <f t="shared" si="10"/>
        <v>ALQUITY FUTURE WORLD</v>
      </c>
      <c r="B114" t="s">
        <v>8941</v>
      </c>
      <c r="C114" t="s">
        <v>72</v>
      </c>
      <c r="D114" s="19">
        <v>196228.9437</v>
      </c>
      <c r="E114" s="19">
        <f t="shared" si="11"/>
        <v>196228.9437</v>
      </c>
    </row>
    <row r="115" spans="1:5">
      <c r="A115" s="35" t="str">
        <f t="shared" si="10"/>
        <v>ALQUITY FUTURE WORLD</v>
      </c>
      <c r="B115" t="s">
        <v>8284</v>
      </c>
      <c r="C115" t="s">
        <v>72</v>
      </c>
      <c r="D115" s="19">
        <v>366160.54879999999</v>
      </c>
      <c r="E115" s="19">
        <f t="shared" si="11"/>
        <v>366160.54879999999</v>
      </c>
    </row>
    <row r="116" spans="1:5">
      <c r="A116" s="35" t="str">
        <f t="shared" si="10"/>
        <v>ALQUITY FUTURE WORLD</v>
      </c>
      <c r="B116" t="s">
        <v>10557</v>
      </c>
      <c r="C116" t="s">
        <v>72</v>
      </c>
      <c r="D116" s="19">
        <v>312381.85440000001</v>
      </c>
      <c r="E116" s="19">
        <f t="shared" si="11"/>
        <v>312381.85440000001</v>
      </c>
    </row>
    <row r="117" spans="1:5">
      <c r="A117" s="35" t="str">
        <f t="shared" si="10"/>
        <v>ALQUITY FUTURE WORLD</v>
      </c>
      <c r="B117" t="s">
        <v>10951</v>
      </c>
      <c r="C117" t="s">
        <v>72</v>
      </c>
      <c r="D117" s="19">
        <v>471205.87359999999</v>
      </c>
      <c r="E117" s="19">
        <f t="shared" si="11"/>
        <v>471205.87359999999</v>
      </c>
    </row>
    <row r="118" spans="1:5">
      <c r="A118" s="35" t="str">
        <f t="shared" si="10"/>
        <v>ALQUITY FUTURE WORLD</v>
      </c>
      <c r="B118" t="s">
        <v>7922</v>
      </c>
      <c r="C118" t="s">
        <v>72</v>
      </c>
      <c r="D118" s="19">
        <v>288385.98300000001</v>
      </c>
      <c r="E118" s="19">
        <f t="shared" si="11"/>
        <v>288385.98300000001</v>
      </c>
    </row>
    <row r="119" spans="1:5">
      <c r="A119" s="35" t="str">
        <f t="shared" si="10"/>
        <v>ALQUITY FUTURE WORLD</v>
      </c>
      <c r="B119" t="s">
        <v>10657</v>
      </c>
      <c r="C119" t="s">
        <v>72</v>
      </c>
      <c r="D119" s="19">
        <v>776121.06</v>
      </c>
      <c r="E119" s="19">
        <f t="shared" si="11"/>
        <v>776121.06</v>
      </c>
    </row>
    <row r="120" spans="1:5">
      <c r="A120" s="35" t="str">
        <f t="shared" si="10"/>
        <v>ALQUITY FUTURE WORLD</v>
      </c>
      <c r="B120" t="s">
        <v>10528</v>
      </c>
      <c r="C120" t="s">
        <v>72</v>
      </c>
      <c r="D120" s="19">
        <v>345145.60080000001</v>
      </c>
      <c r="E120" s="19">
        <f t="shared" si="11"/>
        <v>345145.60080000001</v>
      </c>
    </row>
    <row r="121" spans="1:5">
      <c r="A121" s="35" t="str">
        <f t="shared" si="10"/>
        <v>ALQUITY FUTURE WORLD</v>
      </c>
      <c r="B121" t="s">
        <v>7300</v>
      </c>
      <c r="C121" t="s">
        <v>72</v>
      </c>
      <c r="D121" s="19">
        <v>212561.21969999999</v>
      </c>
      <c r="E121" s="19">
        <f t="shared" si="11"/>
        <v>212561.21969999999</v>
      </c>
    </row>
    <row r="122" spans="1:5">
      <c r="A122" s="35" t="str">
        <f t="shared" si="10"/>
        <v>ALQUITY FUTURE WORLD</v>
      </c>
      <c r="B122" t="s">
        <v>6864</v>
      </c>
      <c r="C122" t="s">
        <v>72</v>
      </c>
      <c r="D122" s="19">
        <v>222443.519</v>
      </c>
      <c r="E122" s="19">
        <f t="shared" si="11"/>
        <v>222443.519</v>
      </c>
    </row>
    <row r="123" spans="1:5">
      <c r="A123" s="35" t="str">
        <f t="shared" si="10"/>
        <v>ALQUITY FUTURE WORLD</v>
      </c>
      <c r="B123" t="s">
        <v>6844</v>
      </c>
      <c r="C123" t="s">
        <v>72</v>
      </c>
      <c r="D123" s="19">
        <v>231469.06539999999</v>
      </c>
      <c r="E123" s="19">
        <f t="shared" si="11"/>
        <v>231469.06539999999</v>
      </c>
    </row>
    <row r="124" spans="1:5">
      <c r="A124" s="35" t="str">
        <f t="shared" si="10"/>
        <v>ALQUITY FUTURE WORLD</v>
      </c>
      <c r="B124" t="s">
        <v>10608</v>
      </c>
      <c r="C124" t="s">
        <v>72</v>
      </c>
      <c r="D124" s="19">
        <v>234072.16450000001</v>
      </c>
      <c r="E124" s="19">
        <f t="shared" si="11"/>
        <v>234072.16450000001</v>
      </c>
    </row>
    <row r="125" spans="1:5">
      <c r="A125" s="35" t="str">
        <f t="shared" si="10"/>
        <v>ALQUITY FUTURE WORLD</v>
      </c>
      <c r="B125" t="s">
        <v>6725</v>
      </c>
      <c r="C125" t="s">
        <v>72</v>
      </c>
      <c r="D125" s="19">
        <v>243133.3518</v>
      </c>
      <c r="E125" s="19">
        <f t="shared" si="11"/>
        <v>243133.3518</v>
      </c>
    </row>
    <row r="126" spans="1:5">
      <c r="A126" s="35" t="str">
        <f t="shared" si="10"/>
        <v>ALQUITY FUTURE WORLD</v>
      </c>
      <c r="B126" t="s">
        <v>6286</v>
      </c>
      <c r="C126" t="s">
        <v>72</v>
      </c>
      <c r="D126" s="19">
        <v>521497.89659999998</v>
      </c>
      <c r="E126" s="19">
        <f t="shared" si="11"/>
        <v>521497.89659999998</v>
      </c>
    </row>
    <row r="127" spans="1:5">
      <c r="A127" s="35" t="str">
        <f t="shared" si="10"/>
        <v>ALQUITY FUTURE WORLD</v>
      </c>
      <c r="B127" t="s">
        <v>10359</v>
      </c>
      <c r="C127" t="s">
        <v>72</v>
      </c>
      <c r="D127" s="19">
        <v>669457.25</v>
      </c>
      <c r="E127" s="19">
        <f t="shared" si="11"/>
        <v>669457.25</v>
      </c>
    </row>
    <row r="128" spans="1:5">
      <c r="A128" s="35" t="str">
        <f t="shared" si="10"/>
        <v>ALQUITY FUTURE WORLD</v>
      </c>
      <c r="B128" t="s">
        <v>5955</v>
      </c>
      <c r="C128" t="s">
        <v>72</v>
      </c>
      <c r="D128" s="19">
        <v>351614.79370000004</v>
      </c>
      <c r="E128" s="19">
        <f t="shared" si="11"/>
        <v>351614.79370000004</v>
      </c>
    </row>
    <row r="129" spans="1:5">
      <c r="A129" s="35" t="str">
        <f t="shared" si="10"/>
        <v>ALQUITY FUTURE WORLD</v>
      </c>
      <c r="B129" t="s">
        <v>5725</v>
      </c>
      <c r="C129" t="s">
        <v>72</v>
      </c>
      <c r="D129" s="19">
        <v>173589.1232</v>
      </c>
      <c r="E129" s="19">
        <f t="shared" si="11"/>
        <v>173589.1232</v>
      </c>
    </row>
    <row r="130" spans="1:5">
      <c r="A130" s="35" t="str">
        <f t="shared" si="10"/>
        <v>ALQUITY FUTURE WORLD</v>
      </c>
      <c r="B130" t="s">
        <v>5509</v>
      </c>
      <c r="C130" t="s">
        <v>72</v>
      </c>
      <c r="D130" s="19">
        <v>453744.00300000003</v>
      </c>
      <c r="E130" s="19">
        <f t="shared" si="11"/>
        <v>453744.00300000003</v>
      </c>
    </row>
    <row r="131" spans="1:5">
      <c r="A131" s="35" t="str">
        <f t="shared" si="10"/>
        <v>ALQUITY FUTURE WORLD</v>
      </c>
      <c r="B131" t="s">
        <v>5279</v>
      </c>
      <c r="C131" t="s">
        <v>72</v>
      </c>
      <c r="D131" s="19">
        <v>314390.76</v>
      </c>
      <c r="E131" s="19">
        <f t="shared" si="11"/>
        <v>314390.76</v>
      </c>
    </row>
    <row r="132" spans="1:5">
      <c r="A132" s="35" t="str">
        <f t="shared" si="10"/>
        <v>ALQUITY FUTURE WORLD</v>
      </c>
      <c r="B132" t="s">
        <v>11074</v>
      </c>
      <c r="C132" t="s">
        <v>72</v>
      </c>
      <c r="D132" s="19">
        <v>702602.03700000001</v>
      </c>
      <c r="E132" s="19">
        <f t="shared" si="11"/>
        <v>702602.03700000001</v>
      </c>
    </row>
    <row r="133" spans="1:5">
      <c r="A133" s="35" t="str">
        <f t="shared" si="10"/>
        <v>ALQUITY FUTURE WORLD</v>
      </c>
      <c r="B133" t="s">
        <v>5194</v>
      </c>
      <c r="C133" t="s">
        <v>72</v>
      </c>
      <c r="D133" s="19">
        <v>220184.64720000001</v>
      </c>
      <c r="E133" s="19">
        <f t="shared" si="11"/>
        <v>220184.64720000001</v>
      </c>
    </row>
    <row r="134" spans="1:5">
      <c r="A134" s="35" t="str">
        <f t="shared" si="10"/>
        <v>ALQUITY FUTURE WORLD</v>
      </c>
      <c r="B134" t="s">
        <v>5462</v>
      </c>
      <c r="C134" t="s">
        <v>72</v>
      </c>
      <c r="D134" s="19">
        <v>332110.717</v>
      </c>
      <c r="E134" s="19">
        <f t="shared" si="11"/>
        <v>332110.717</v>
      </c>
    </row>
    <row r="135" spans="1:5">
      <c r="A135" s="35" t="str">
        <f t="shared" si="10"/>
        <v>ALQUITY FUTURE WORLD</v>
      </c>
      <c r="B135" t="s">
        <v>10988</v>
      </c>
      <c r="C135" t="s">
        <v>72</v>
      </c>
      <c r="D135" s="19">
        <v>349125.49719999998</v>
      </c>
      <c r="E135" s="19">
        <f t="shared" si="11"/>
        <v>349125.49719999998</v>
      </c>
    </row>
    <row r="136" spans="1:5">
      <c r="A136" s="35" t="str">
        <f t="shared" si="10"/>
        <v>ALQUITY FUTURE WORLD</v>
      </c>
      <c r="B136" t="s">
        <v>5042</v>
      </c>
      <c r="C136" t="s">
        <v>72</v>
      </c>
      <c r="D136" s="19">
        <v>458419.61210000003</v>
      </c>
      <c r="E136" s="19">
        <f t="shared" si="11"/>
        <v>458419.61210000003</v>
      </c>
    </row>
    <row r="137" spans="1:5">
      <c r="A137" s="35" t="str">
        <f t="shared" si="10"/>
        <v>ALQUITY FUTURE WORLD</v>
      </c>
      <c r="B137" t="s">
        <v>10379</v>
      </c>
      <c r="C137" t="s">
        <v>72</v>
      </c>
      <c r="D137" s="19">
        <v>215932.8982</v>
      </c>
      <c r="E137" s="19">
        <f t="shared" si="11"/>
        <v>215932.8982</v>
      </c>
    </row>
    <row r="138" spans="1:5">
      <c r="A138" s="35" t="str">
        <f t="shared" si="10"/>
        <v>ALQUITY FUTURE WORLD</v>
      </c>
      <c r="B138" t="s">
        <v>4939</v>
      </c>
      <c r="C138" t="s">
        <v>72</v>
      </c>
      <c r="D138" s="19">
        <v>365795.40889999998</v>
      </c>
      <c r="E138" s="19">
        <f t="shared" si="11"/>
        <v>365795.40889999998</v>
      </c>
    </row>
    <row r="139" spans="1:5">
      <c r="A139" s="35" t="str">
        <f t="shared" si="10"/>
        <v>ALQUITY FUTURE WORLD</v>
      </c>
      <c r="B139" t="s">
        <v>4583</v>
      </c>
      <c r="C139" t="s">
        <v>72</v>
      </c>
      <c r="D139" s="19">
        <v>359693.16710000002</v>
      </c>
      <c r="E139" s="19">
        <f t="shared" si="11"/>
        <v>359693.16710000002</v>
      </c>
    </row>
    <row r="140" spans="1:5">
      <c r="A140" s="35" t="str">
        <f t="shared" si="10"/>
        <v>ALQUITY FUTURE WORLD</v>
      </c>
      <c r="B140" t="s">
        <v>4597</v>
      </c>
      <c r="C140" t="s">
        <v>72</v>
      </c>
      <c r="D140" s="19">
        <v>499927.08380000002</v>
      </c>
      <c r="E140" s="19">
        <f t="shared" si="11"/>
        <v>499927.08380000002</v>
      </c>
    </row>
    <row r="141" spans="1:5">
      <c r="A141" s="35" t="str">
        <f t="shared" si="10"/>
        <v>ALQUITY FUTURE WORLD</v>
      </c>
      <c r="B141" t="s">
        <v>4568</v>
      </c>
      <c r="C141" t="s">
        <v>72</v>
      </c>
      <c r="D141" s="19">
        <v>167546.49</v>
      </c>
      <c r="E141" s="19">
        <f t="shared" si="11"/>
        <v>167546.49</v>
      </c>
    </row>
    <row r="142" spans="1:5">
      <c r="A142" s="35" t="str">
        <f t="shared" si="10"/>
        <v>ALQUITY FUTURE WORLD</v>
      </c>
      <c r="B142" t="s">
        <v>10568</v>
      </c>
      <c r="C142" t="s">
        <v>72</v>
      </c>
      <c r="D142" s="19">
        <v>527816.59499999997</v>
      </c>
      <c r="E142" s="19">
        <f t="shared" si="11"/>
        <v>527816.59499999997</v>
      </c>
    </row>
    <row r="143" spans="1:5">
      <c r="A143" s="35" t="str">
        <f t="shared" si="10"/>
        <v>ALQUITY FUTURE WORLD</v>
      </c>
      <c r="B143" t="s">
        <v>10387</v>
      </c>
      <c r="C143" t="s">
        <v>72</v>
      </c>
      <c r="D143" s="19">
        <v>286739.96090000001</v>
      </c>
      <c r="E143" s="19">
        <f t="shared" si="11"/>
        <v>286739.96090000001</v>
      </c>
    </row>
    <row r="144" spans="1:5">
      <c r="A144" s="35" t="str">
        <f t="shared" si="10"/>
        <v>ALQUITY FUTURE WORLD</v>
      </c>
      <c r="B144" t="s">
        <v>4699</v>
      </c>
      <c r="C144" t="s">
        <v>72</v>
      </c>
      <c r="D144" s="19">
        <v>263637</v>
      </c>
      <c r="E144" s="19">
        <f t="shared" si="11"/>
        <v>263637</v>
      </c>
    </row>
    <row r="145" spans="1:5">
      <c r="A145" s="35" t="str">
        <f t="shared" si="10"/>
        <v>ALQUITY FUTURE WORLD</v>
      </c>
      <c r="B145" t="s">
        <v>4637</v>
      </c>
      <c r="C145" t="s">
        <v>72</v>
      </c>
      <c r="D145" s="19">
        <v>362642.696</v>
      </c>
      <c r="E145" s="19">
        <f t="shared" si="11"/>
        <v>362642.696</v>
      </c>
    </row>
    <row r="146" spans="1:5">
      <c r="A146" s="35" t="str">
        <f t="shared" si="10"/>
        <v>ALQUITY FUTURE WORLD</v>
      </c>
      <c r="B146" t="s">
        <v>4803</v>
      </c>
      <c r="C146" t="s">
        <v>72</v>
      </c>
      <c r="D146" s="19">
        <v>229621.14309999999</v>
      </c>
      <c r="E146" s="19">
        <f t="shared" si="11"/>
        <v>229621.14309999999</v>
      </c>
    </row>
    <row r="147" spans="1:5">
      <c r="A147" s="35" t="str">
        <f t="shared" si="10"/>
        <v>ALQUITY FUTURE WORLD</v>
      </c>
      <c r="B147" t="s">
        <v>10230</v>
      </c>
      <c r="C147" t="s">
        <v>72</v>
      </c>
      <c r="D147" s="19">
        <v>564132.42000000004</v>
      </c>
      <c r="E147" s="19">
        <f t="shared" si="11"/>
        <v>564132.42000000004</v>
      </c>
    </row>
    <row r="148" spans="1:5">
      <c r="A148" s="35" t="str">
        <f t="shared" si="10"/>
        <v>ALQUITY FUTURE WORLD</v>
      </c>
      <c r="B148" t="s">
        <v>4462</v>
      </c>
      <c r="C148" t="s">
        <v>72</v>
      </c>
      <c r="D148" s="19">
        <v>366454.6041</v>
      </c>
      <c r="E148" s="19">
        <f t="shared" si="11"/>
        <v>366454.6041</v>
      </c>
    </row>
    <row r="149" spans="1:5">
      <c r="A149" s="35" t="str">
        <f t="shared" si="10"/>
        <v>ALQUITY FUTURE WORLD</v>
      </c>
      <c r="B149" t="s">
        <v>4383</v>
      </c>
      <c r="C149" t="s">
        <v>72</v>
      </c>
      <c r="D149" s="19">
        <v>487180.69160000002</v>
      </c>
      <c r="E149" s="19">
        <f t="shared" si="11"/>
        <v>487180.69160000002</v>
      </c>
    </row>
    <row r="150" spans="1:5">
      <c r="A150" s="35" t="str">
        <f t="shared" si="10"/>
        <v>ALQUITY FUTURE WORLD</v>
      </c>
      <c r="B150" t="s">
        <v>4179</v>
      </c>
      <c r="C150" t="s">
        <v>72</v>
      </c>
      <c r="D150" s="19">
        <v>245968.1648</v>
      </c>
      <c r="E150" s="19">
        <f t="shared" si="11"/>
        <v>245968.1648</v>
      </c>
    </row>
    <row r="151" spans="1:5">
      <c r="A151" s="35" t="str">
        <f t="shared" si="10"/>
        <v>ALQUITY FUTURE WORLD</v>
      </c>
      <c r="B151" t="s">
        <v>11009</v>
      </c>
      <c r="C151" t="s">
        <v>72</v>
      </c>
      <c r="D151" s="19">
        <v>366955.74300000002</v>
      </c>
      <c r="E151" s="19">
        <f t="shared" si="11"/>
        <v>366955.74300000002</v>
      </c>
    </row>
    <row r="152" spans="1:5">
      <c r="A152" s="35" t="str">
        <f t="shared" si="10"/>
        <v>ALQUITY FUTURE WORLD</v>
      </c>
      <c r="B152" t="s">
        <v>10887</v>
      </c>
      <c r="C152" t="s">
        <v>72</v>
      </c>
      <c r="D152" s="19">
        <v>520810.41149999999</v>
      </c>
      <c r="E152" s="19">
        <f t="shared" ref="E152:E190" si="12">D152</f>
        <v>520810.41149999999</v>
      </c>
    </row>
    <row r="153" spans="1:5">
      <c r="A153" s="35" t="str">
        <f t="shared" si="10"/>
        <v>ALQUITY FUTURE WORLD</v>
      </c>
      <c r="B153" t="s">
        <v>3701</v>
      </c>
      <c r="C153" t="s">
        <v>72</v>
      </c>
      <c r="D153" s="19">
        <v>337188.4705</v>
      </c>
      <c r="E153" s="19">
        <f t="shared" si="12"/>
        <v>337188.4705</v>
      </c>
    </row>
    <row r="154" spans="1:5">
      <c r="A154" s="35" t="str">
        <f t="shared" si="10"/>
        <v>ALQUITY FUTURE WORLD</v>
      </c>
      <c r="B154" t="s">
        <v>10650</v>
      </c>
      <c r="C154" t="s">
        <v>72</v>
      </c>
      <c r="D154" s="19">
        <v>278136.32000000001</v>
      </c>
      <c r="E154" s="19">
        <f t="shared" si="12"/>
        <v>278136.32000000001</v>
      </c>
    </row>
    <row r="155" spans="1:5">
      <c r="A155" s="35" t="str">
        <f t="shared" si="10"/>
        <v>ALQUITY FUTURE WORLD</v>
      </c>
      <c r="B155" t="s">
        <v>3610</v>
      </c>
      <c r="C155" t="s">
        <v>72</v>
      </c>
      <c r="D155" s="19">
        <v>488944.41830000002</v>
      </c>
      <c r="E155" s="19">
        <f t="shared" si="12"/>
        <v>488944.41830000002</v>
      </c>
    </row>
    <row r="156" spans="1:5">
      <c r="A156" s="35" t="str">
        <f t="shared" si="10"/>
        <v>ALQUITY FUTURE WORLD</v>
      </c>
      <c r="B156" t="s">
        <v>10270</v>
      </c>
      <c r="C156" t="s">
        <v>72</v>
      </c>
      <c r="D156" s="19">
        <v>190026.0422</v>
      </c>
      <c r="E156" s="19">
        <f t="shared" si="12"/>
        <v>190026.0422</v>
      </c>
    </row>
    <row r="157" spans="1:5">
      <c r="A157" s="35" t="str">
        <f t="shared" si="10"/>
        <v>ALQUITY FUTURE WORLD</v>
      </c>
      <c r="B157" t="s">
        <v>3370</v>
      </c>
      <c r="C157" t="s">
        <v>72</v>
      </c>
      <c r="D157" s="19">
        <v>422229.50439999998</v>
      </c>
      <c r="E157" s="19">
        <f t="shared" si="12"/>
        <v>422229.50439999998</v>
      </c>
    </row>
    <row r="158" spans="1:5">
      <c r="A158" s="35" t="str">
        <f t="shared" si="10"/>
        <v>ALQUITY FUTURE WORLD</v>
      </c>
      <c r="B158" t="s">
        <v>2925</v>
      </c>
      <c r="C158" t="s">
        <v>72</v>
      </c>
      <c r="D158" s="19">
        <v>240810.12539999999</v>
      </c>
      <c r="E158" s="19">
        <f t="shared" si="12"/>
        <v>240810.12539999999</v>
      </c>
    </row>
    <row r="159" spans="1:5">
      <c r="A159" s="35" t="str">
        <f t="shared" si="10"/>
        <v>ALQUITY FUTURE WORLD</v>
      </c>
      <c r="B159" t="s">
        <v>2980</v>
      </c>
      <c r="C159" t="s">
        <v>72</v>
      </c>
      <c r="D159" s="19">
        <v>204550.00659999999</v>
      </c>
      <c r="E159" s="19">
        <f t="shared" si="12"/>
        <v>204550.00659999999</v>
      </c>
    </row>
    <row r="160" spans="1:5">
      <c r="A160" s="35" t="str">
        <f t="shared" si="10"/>
        <v>ALQUITY FUTURE WORLD</v>
      </c>
      <c r="B160" t="s">
        <v>2785</v>
      </c>
      <c r="C160" t="s">
        <v>72</v>
      </c>
      <c r="D160" s="19">
        <v>328169.7</v>
      </c>
      <c r="E160" s="19">
        <f t="shared" si="12"/>
        <v>328169.7</v>
      </c>
    </row>
    <row r="161" spans="1:5">
      <c r="A161" s="35" t="str">
        <f t="shared" si="10"/>
        <v>ALQUITY FUTURE WORLD</v>
      </c>
      <c r="B161" t="s">
        <v>11068</v>
      </c>
      <c r="C161" t="s">
        <v>72</v>
      </c>
      <c r="D161" s="19">
        <v>2969255.577</v>
      </c>
      <c r="E161" s="19">
        <f t="shared" si="12"/>
        <v>2969255.577</v>
      </c>
    </row>
    <row r="162" spans="1:5">
      <c r="A162" s="35" t="str">
        <f t="shared" si="10"/>
        <v>ALQUITY FUTURE WORLD</v>
      </c>
      <c r="B162" t="s">
        <v>2555</v>
      </c>
      <c r="C162" t="s">
        <v>72</v>
      </c>
      <c r="D162" s="19">
        <v>208538.03769999999</v>
      </c>
      <c r="E162" s="19">
        <f t="shared" si="12"/>
        <v>208538.03769999999</v>
      </c>
    </row>
    <row r="163" spans="1:5">
      <c r="A163" s="35" t="str">
        <f t="shared" si="10"/>
        <v>ALQUITY FUTURE WORLD</v>
      </c>
      <c r="B163" t="s">
        <v>2492</v>
      </c>
      <c r="C163" t="s">
        <v>72</v>
      </c>
      <c r="D163" s="19">
        <v>220412.31109999999</v>
      </c>
      <c r="E163" s="19">
        <f t="shared" si="12"/>
        <v>220412.31109999999</v>
      </c>
    </row>
    <row r="164" spans="1:5">
      <c r="A164" s="35" t="str">
        <f t="shared" si="10"/>
        <v>ALQUITY FUTURE WORLD</v>
      </c>
      <c r="B164" t="s">
        <v>2449</v>
      </c>
      <c r="C164" t="s">
        <v>72</v>
      </c>
      <c r="D164" s="19">
        <v>199207.9008</v>
      </c>
      <c r="E164" s="19">
        <f t="shared" si="12"/>
        <v>199207.9008</v>
      </c>
    </row>
    <row r="165" spans="1:5">
      <c r="A165" s="35" t="str">
        <f t="shared" si="10"/>
        <v>ALQUITY FUTURE WORLD</v>
      </c>
      <c r="B165" t="s">
        <v>2335</v>
      </c>
      <c r="C165" t="s">
        <v>72</v>
      </c>
      <c r="D165" s="19">
        <v>179989.38219999999</v>
      </c>
      <c r="E165" s="19">
        <f t="shared" si="12"/>
        <v>179989.38219999999</v>
      </c>
    </row>
    <row r="166" spans="1:5">
      <c r="A166" s="35" t="str">
        <f t="shared" ref="A166:A190" si="13">IF(ISERROR(VLOOKUP(B166,$J$1:$J$5,1,FALSE)),A165,B166)</f>
        <v>ALQUITY FUTURE WORLD</v>
      </c>
      <c r="B166" t="s">
        <v>10582</v>
      </c>
      <c r="C166" t="s">
        <v>72</v>
      </c>
      <c r="D166" s="19">
        <v>364085.68349999998</v>
      </c>
      <c r="E166" s="19">
        <f t="shared" si="12"/>
        <v>364085.68349999998</v>
      </c>
    </row>
    <row r="167" spans="1:5">
      <c r="A167" s="35" t="str">
        <f t="shared" si="13"/>
        <v>ALQUITY FUTURE WORLD</v>
      </c>
      <c r="B167" t="s">
        <v>10620</v>
      </c>
      <c r="C167" t="s">
        <v>72</v>
      </c>
      <c r="D167" s="19">
        <v>3874916.4060999998</v>
      </c>
      <c r="E167" s="19">
        <f t="shared" si="12"/>
        <v>3874916.4060999998</v>
      </c>
    </row>
    <row r="168" spans="1:5">
      <c r="A168" s="35" t="str">
        <f t="shared" si="13"/>
        <v>ALQUITY FUTURE WORLD</v>
      </c>
      <c r="B168" t="s">
        <v>10151</v>
      </c>
      <c r="C168" t="s">
        <v>72</v>
      </c>
      <c r="D168" s="19">
        <v>2396829.5120000001</v>
      </c>
      <c r="E168" s="19">
        <f t="shared" si="12"/>
        <v>2396829.5120000001</v>
      </c>
    </row>
    <row r="169" spans="1:5">
      <c r="A169" s="35" t="str">
        <f t="shared" si="13"/>
        <v>ALQUITY FUTURE WORLD</v>
      </c>
      <c r="B169" t="s">
        <v>10125</v>
      </c>
      <c r="C169" t="s">
        <v>72</v>
      </c>
      <c r="D169" s="19">
        <v>270413.94689999998</v>
      </c>
      <c r="E169" s="19">
        <f t="shared" si="12"/>
        <v>270413.94689999998</v>
      </c>
    </row>
    <row r="170" spans="1:5">
      <c r="A170" s="35" t="str">
        <f t="shared" si="13"/>
        <v>ALQUITY FUTURE WORLD</v>
      </c>
      <c r="B170" t="s">
        <v>9904</v>
      </c>
      <c r="C170" t="s">
        <v>72</v>
      </c>
      <c r="D170" s="19">
        <v>307623.11580000003</v>
      </c>
      <c r="E170" s="19">
        <f t="shared" si="12"/>
        <v>307623.11580000003</v>
      </c>
    </row>
    <row r="171" spans="1:5">
      <c r="A171" s="35" t="str">
        <f t="shared" si="13"/>
        <v>ALQUITY FUTURE WORLD</v>
      </c>
      <c r="B171" t="s">
        <v>11878</v>
      </c>
      <c r="C171" t="s">
        <v>72</v>
      </c>
      <c r="D171" s="19">
        <v>521927.40600000002</v>
      </c>
      <c r="E171" s="19">
        <f t="shared" si="12"/>
        <v>521927.40600000002</v>
      </c>
    </row>
    <row r="172" spans="1:5">
      <c r="A172" s="35" t="str">
        <f t="shared" si="13"/>
        <v>ALQUITY FUTURE WORLD</v>
      </c>
      <c r="B172" t="s">
        <v>9884</v>
      </c>
      <c r="C172" t="s">
        <v>72</v>
      </c>
      <c r="D172" s="19">
        <v>379295.62439999997</v>
      </c>
      <c r="E172" s="19">
        <f t="shared" si="12"/>
        <v>379295.62439999997</v>
      </c>
    </row>
    <row r="173" spans="1:5">
      <c r="A173" s="35" t="str">
        <f t="shared" si="13"/>
        <v>ALQUITY FUTURE WORLD</v>
      </c>
      <c r="B173" t="s">
        <v>10705</v>
      </c>
      <c r="C173" t="s">
        <v>72</v>
      </c>
      <c r="D173" s="19">
        <v>338868.71480000002</v>
      </c>
      <c r="E173" s="19">
        <f t="shared" si="12"/>
        <v>338868.71480000002</v>
      </c>
    </row>
    <row r="174" spans="1:5">
      <c r="A174" s="35" t="str">
        <f t="shared" si="13"/>
        <v>ALQUITY FUTURE WORLD</v>
      </c>
      <c r="B174" t="s">
        <v>11892</v>
      </c>
      <c r="C174" t="s">
        <v>72</v>
      </c>
      <c r="D174" s="19">
        <v>397080.70059999998</v>
      </c>
      <c r="E174" s="19">
        <f t="shared" si="12"/>
        <v>397080.70059999998</v>
      </c>
    </row>
    <row r="175" spans="1:5">
      <c r="A175" s="35" t="str">
        <f t="shared" si="13"/>
        <v>ALQUITY FUTURE WORLD</v>
      </c>
      <c r="B175" t="s">
        <v>12051</v>
      </c>
      <c r="C175" t="s">
        <v>72</v>
      </c>
      <c r="D175" s="19">
        <v>170320.15</v>
      </c>
      <c r="E175" s="19">
        <f t="shared" si="12"/>
        <v>170320.15</v>
      </c>
    </row>
    <row r="176" spans="1:5">
      <c r="A176" s="35" t="str">
        <f t="shared" si="13"/>
        <v>ALQUITY FUTURE WORLD</v>
      </c>
      <c r="B176" t="s">
        <v>12059</v>
      </c>
      <c r="C176" t="s">
        <v>72</v>
      </c>
      <c r="D176" s="19">
        <v>173700.22260000001</v>
      </c>
      <c r="E176" s="19">
        <f t="shared" si="12"/>
        <v>173700.22260000001</v>
      </c>
    </row>
    <row r="177" spans="1:5">
      <c r="A177" s="35" t="str">
        <f t="shared" si="13"/>
        <v>ALQUITY FUTURE WORLD</v>
      </c>
      <c r="B177" t="s">
        <v>12063</v>
      </c>
      <c r="C177" t="s">
        <v>72</v>
      </c>
      <c r="D177" s="19">
        <v>409570.67969999998</v>
      </c>
      <c r="E177" s="19">
        <f t="shared" si="12"/>
        <v>409570.67969999998</v>
      </c>
    </row>
    <row r="178" spans="1:5">
      <c r="A178" s="35" t="str">
        <f t="shared" si="13"/>
        <v>ALQUITY FUTURE WORLD</v>
      </c>
      <c r="B178" t="s">
        <v>12066</v>
      </c>
      <c r="C178" t="s">
        <v>72</v>
      </c>
      <c r="D178" s="19">
        <v>226445.46960000001</v>
      </c>
      <c r="E178" s="19">
        <f t="shared" si="12"/>
        <v>226445.46960000001</v>
      </c>
    </row>
    <row r="179" spans="1:5">
      <c r="A179" s="35" t="str">
        <f t="shared" si="13"/>
        <v>ALQUITY FUTURE WORLD</v>
      </c>
      <c r="B179" t="s">
        <v>10662</v>
      </c>
      <c r="C179" t="s">
        <v>72</v>
      </c>
      <c r="D179" s="19">
        <v>375577.46399999998</v>
      </c>
      <c r="E179" s="19">
        <f t="shared" si="12"/>
        <v>375577.46399999998</v>
      </c>
    </row>
    <row r="180" spans="1:5">
      <c r="A180" s="35" t="str">
        <f t="shared" si="13"/>
        <v>ALQUITY FUTURE WORLD</v>
      </c>
      <c r="B180" t="s">
        <v>12070</v>
      </c>
      <c r="C180" t="s">
        <v>72</v>
      </c>
      <c r="D180" s="19">
        <v>623589.48679999996</v>
      </c>
      <c r="E180" s="19">
        <f t="shared" si="12"/>
        <v>623589.48679999996</v>
      </c>
    </row>
    <row r="181" spans="1:5">
      <c r="A181" s="35" t="str">
        <f t="shared" si="13"/>
        <v>ALQUITY FUTURE WORLD</v>
      </c>
      <c r="B181" t="s">
        <v>12076</v>
      </c>
      <c r="C181" t="s">
        <v>72</v>
      </c>
      <c r="D181" s="19">
        <v>179403.07209999999</v>
      </c>
      <c r="E181" s="19">
        <f t="shared" si="12"/>
        <v>179403.07209999999</v>
      </c>
    </row>
    <row r="182" spans="1:5">
      <c r="A182" s="35" t="str">
        <f t="shared" si="13"/>
        <v>ALQUITY FUTURE WORLD</v>
      </c>
      <c r="B182" t="s">
        <v>12079</v>
      </c>
      <c r="C182" t="s">
        <v>72</v>
      </c>
      <c r="D182" s="19">
        <v>178985.58600000001</v>
      </c>
      <c r="E182" s="19">
        <f t="shared" si="12"/>
        <v>178985.58600000001</v>
      </c>
    </row>
    <row r="183" spans="1:5">
      <c r="A183" s="35" t="str">
        <f t="shared" si="13"/>
        <v>ALQUITY FUTURE WORLD</v>
      </c>
      <c r="B183" t="s">
        <v>12094</v>
      </c>
      <c r="C183" t="s">
        <v>72</v>
      </c>
      <c r="D183" s="19">
        <v>451221.62900000002</v>
      </c>
      <c r="E183" s="19">
        <f t="shared" si="12"/>
        <v>451221.62900000002</v>
      </c>
    </row>
    <row r="184" spans="1:5">
      <c r="A184" s="35" t="str">
        <f t="shared" si="13"/>
        <v>ALQUITY FUTURE WORLD</v>
      </c>
      <c r="B184" t="s">
        <v>12091</v>
      </c>
      <c r="C184" t="s">
        <v>72</v>
      </c>
      <c r="D184" s="19">
        <v>341933.48</v>
      </c>
      <c r="E184" s="19">
        <f t="shared" si="12"/>
        <v>341933.48</v>
      </c>
    </row>
    <row r="185" spans="1:5">
      <c r="A185" s="35" t="str">
        <f t="shared" si="13"/>
        <v>ALQUITY FUTURE WORLD</v>
      </c>
      <c r="B185" t="s">
        <v>12171</v>
      </c>
      <c r="C185" t="s">
        <v>72</v>
      </c>
      <c r="D185" s="19">
        <v>325517.70600000001</v>
      </c>
      <c r="E185" s="19">
        <f t="shared" si="12"/>
        <v>325517.70600000001</v>
      </c>
    </row>
    <row r="186" spans="1:5">
      <c r="A186" s="35" t="str">
        <f t="shared" si="13"/>
        <v>ALQUITY FUTURE WORLD</v>
      </c>
      <c r="B186" t="s">
        <v>6797</v>
      </c>
      <c r="C186" t="s">
        <v>72</v>
      </c>
      <c r="D186" s="19">
        <v>197794.96160000001</v>
      </c>
      <c r="E186" s="19">
        <f t="shared" si="12"/>
        <v>197794.96160000001</v>
      </c>
    </row>
    <row r="187" spans="1:5">
      <c r="A187" s="35" t="str">
        <f t="shared" si="13"/>
        <v>ALQUITY FUTURE WORLD</v>
      </c>
      <c r="B187" t="s">
        <v>1457</v>
      </c>
      <c r="C187" t="s">
        <v>72</v>
      </c>
      <c r="D187" s="19">
        <v>239411.00380000001</v>
      </c>
      <c r="E187" s="19">
        <f t="shared" si="12"/>
        <v>239411.00380000001</v>
      </c>
    </row>
    <row r="188" spans="1:5">
      <c r="A188" s="35" t="str">
        <f t="shared" si="13"/>
        <v>ALQUITY FUTURE WORLD</v>
      </c>
      <c r="B188" t="s">
        <v>12167</v>
      </c>
      <c r="C188" t="s">
        <v>72</v>
      </c>
      <c r="D188" s="19">
        <v>387264.14059999998</v>
      </c>
      <c r="E188" s="19">
        <f t="shared" si="12"/>
        <v>387264.14059999998</v>
      </c>
    </row>
    <row r="189" spans="1:5">
      <c r="A189" s="35" t="str">
        <f t="shared" si="13"/>
        <v>ALQUITY FUTURE WORLD</v>
      </c>
      <c r="B189" t="s">
        <v>3987</v>
      </c>
      <c r="C189" t="s">
        <v>72</v>
      </c>
      <c r="D189" s="19">
        <v>153184.26250000001</v>
      </c>
      <c r="E189" s="19">
        <f t="shared" si="12"/>
        <v>153184.26250000001</v>
      </c>
    </row>
    <row r="190" spans="1:5">
      <c r="A190" s="35" t="str">
        <f t="shared" si="13"/>
        <v>ALQUITY FUTURE WORLD</v>
      </c>
      <c r="B190" t="s">
        <v>12176</v>
      </c>
      <c r="C190" t="s">
        <v>72</v>
      </c>
      <c r="D190" s="19">
        <v>103955.17359999999</v>
      </c>
      <c r="E190" s="19">
        <f t="shared" si="12"/>
        <v>103955.17359999999</v>
      </c>
    </row>
    <row r="193" spans="1:5">
      <c r="A193" s="35" t="str">
        <f t="shared" ref="A193:A238" si="14">IF(ISERROR(VLOOKUP(B193,$J$1:$J$5,1,FALSE)),A192,B193)</f>
        <v>ALQUITY INDIA</v>
      </c>
      <c r="B193" t="s">
        <v>68</v>
      </c>
    </row>
    <row r="194" spans="1:5">
      <c r="A194" s="35" t="str">
        <f t="shared" si="14"/>
        <v>ALQUITY INDIA</v>
      </c>
      <c r="B194" t="s">
        <v>9110</v>
      </c>
      <c r="C194" s="19" t="s">
        <v>11970</v>
      </c>
      <c r="D194" s="19">
        <v>1053617.8034000001</v>
      </c>
      <c r="E194" s="19">
        <f>D194</f>
        <v>1053617.8034000001</v>
      </c>
    </row>
    <row r="195" spans="1:5">
      <c r="A195" s="35" t="str">
        <f t="shared" si="14"/>
        <v>ALQUITY INDIA</v>
      </c>
      <c r="B195" t="s">
        <v>9305</v>
      </c>
      <c r="C195" s="19" t="s">
        <v>11970</v>
      </c>
      <c r="D195" s="19">
        <v>761496.12829999998</v>
      </c>
      <c r="E195" s="19">
        <f t="shared" ref="E195:E238" si="15">D195</f>
        <v>761496.12829999998</v>
      </c>
    </row>
    <row r="196" spans="1:5">
      <c r="A196" s="35" t="str">
        <f t="shared" si="14"/>
        <v>ALQUITY INDIA</v>
      </c>
      <c r="B196" t="s">
        <v>9360</v>
      </c>
      <c r="C196" s="19" t="s">
        <v>11970</v>
      </c>
      <c r="D196" s="19">
        <v>1210672.0637999999</v>
      </c>
      <c r="E196" s="19">
        <f t="shared" si="15"/>
        <v>1210672.0637999999</v>
      </c>
    </row>
    <row r="197" spans="1:5">
      <c r="A197" s="35" t="str">
        <f t="shared" si="14"/>
        <v>ALQUITY INDIA</v>
      </c>
      <c r="B197" t="s">
        <v>9328</v>
      </c>
      <c r="C197" s="19" t="s">
        <v>11970</v>
      </c>
      <c r="D197" s="19">
        <v>1067811.8163999999</v>
      </c>
      <c r="E197" s="19">
        <f t="shared" si="15"/>
        <v>1067811.8163999999</v>
      </c>
    </row>
    <row r="198" spans="1:5">
      <c r="A198" s="35" t="str">
        <f t="shared" si="14"/>
        <v>ALQUITY INDIA</v>
      </c>
      <c r="B198" t="s">
        <v>9217</v>
      </c>
      <c r="C198" s="19" t="s">
        <v>11970</v>
      </c>
      <c r="D198" s="19">
        <v>585133.79879999999</v>
      </c>
      <c r="E198" s="19">
        <f t="shared" si="15"/>
        <v>585133.79879999999</v>
      </c>
    </row>
    <row r="199" spans="1:5">
      <c r="A199" s="35" t="str">
        <f t="shared" si="14"/>
        <v>ALQUITY INDIA</v>
      </c>
      <c r="B199" t="s">
        <v>11916</v>
      </c>
      <c r="C199" s="19" t="s">
        <v>11970</v>
      </c>
      <c r="D199" s="19">
        <v>2082686.1751000001</v>
      </c>
      <c r="E199" s="19">
        <f t="shared" si="15"/>
        <v>2082686.1751000001</v>
      </c>
    </row>
    <row r="200" spans="1:5">
      <c r="A200" s="35" t="str">
        <f t="shared" si="14"/>
        <v>ALQUITY INDIA</v>
      </c>
      <c r="B200" t="s">
        <v>8168</v>
      </c>
      <c r="C200" s="19" t="s">
        <v>11970</v>
      </c>
      <c r="D200" s="19">
        <v>1145245.1318999999</v>
      </c>
      <c r="E200" s="19">
        <f t="shared" si="15"/>
        <v>1145245.1318999999</v>
      </c>
    </row>
    <row r="201" spans="1:5">
      <c r="A201" s="35" t="str">
        <f t="shared" si="14"/>
        <v>ALQUITY INDIA</v>
      </c>
      <c r="B201" t="s">
        <v>7724</v>
      </c>
      <c r="C201" s="19" t="s">
        <v>11970</v>
      </c>
      <c r="D201" s="19">
        <v>574545.97580000001</v>
      </c>
      <c r="E201" s="19">
        <f t="shared" si="15"/>
        <v>574545.97580000001</v>
      </c>
    </row>
    <row r="202" spans="1:5">
      <c r="A202" s="35" t="str">
        <f t="shared" si="14"/>
        <v>ALQUITY INDIA</v>
      </c>
      <c r="B202" t="s">
        <v>7149</v>
      </c>
      <c r="C202" s="19" t="s">
        <v>11970</v>
      </c>
      <c r="D202" s="19">
        <v>531887.38789999997</v>
      </c>
      <c r="E202" s="19">
        <f t="shared" si="15"/>
        <v>531887.38789999997</v>
      </c>
    </row>
    <row r="203" spans="1:5">
      <c r="A203" s="35" t="str">
        <f t="shared" si="14"/>
        <v>ALQUITY INDIA</v>
      </c>
      <c r="B203" t="s">
        <v>6286</v>
      </c>
      <c r="C203" s="19" t="s">
        <v>11970</v>
      </c>
      <c r="D203" s="19">
        <v>5032156.3606000002</v>
      </c>
      <c r="E203" s="19">
        <f t="shared" si="15"/>
        <v>5032156.3606000002</v>
      </c>
    </row>
    <row r="204" spans="1:5">
      <c r="A204" s="35" t="str">
        <f t="shared" si="14"/>
        <v>ALQUITY INDIA</v>
      </c>
      <c r="B204" t="s">
        <v>6164</v>
      </c>
      <c r="C204" s="19" t="s">
        <v>11970</v>
      </c>
      <c r="D204" s="19">
        <v>1818282.3504000001</v>
      </c>
      <c r="E204" s="19">
        <f t="shared" si="15"/>
        <v>1818282.3504000001</v>
      </c>
    </row>
    <row r="205" spans="1:5">
      <c r="A205" s="35" t="str">
        <f t="shared" si="14"/>
        <v>ALQUITY INDIA</v>
      </c>
      <c r="B205" t="s">
        <v>6023</v>
      </c>
      <c r="C205" s="19" t="s">
        <v>11970</v>
      </c>
      <c r="D205" s="19">
        <v>650297.09970000002</v>
      </c>
      <c r="E205" s="19">
        <f t="shared" si="15"/>
        <v>650297.09970000002</v>
      </c>
    </row>
    <row r="206" spans="1:5">
      <c r="A206" s="35" t="str">
        <f t="shared" si="14"/>
        <v>ALQUITY INDIA</v>
      </c>
      <c r="B206" t="s">
        <v>5955</v>
      </c>
      <c r="C206" s="19" t="s">
        <v>11970</v>
      </c>
      <c r="D206" s="19">
        <v>3600563.4306999999</v>
      </c>
      <c r="E206" s="19">
        <f t="shared" si="15"/>
        <v>3600563.4306999999</v>
      </c>
    </row>
    <row r="207" spans="1:5">
      <c r="A207" s="35" t="str">
        <f t="shared" si="14"/>
        <v>ALQUITY INDIA</v>
      </c>
      <c r="B207" t="s">
        <v>5607</v>
      </c>
      <c r="C207" s="19" t="s">
        <v>11970</v>
      </c>
      <c r="D207" s="19">
        <v>819656.88600000006</v>
      </c>
      <c r="E207" s="19">
        <f t="shared" si="15"/>
        <v>819656.88600000006</v>
      </c>
    </row>
    <row r="208" spans="1:5">
      <c r="A208" s="35" t="str">
        <f t="shared" si="14"/>
        <v>ALQUITY INDIA</v>
      </c>
      <c r="B208" t="s">
        <v>5829</v>
      </c>
      <c r="C208" s="19" t="s">
        <v>11970</v>
      </c>
      <c r="D208" s="19">
        <v>507583.50589999999</v>
      </c>
      <c r="E208" s="19">
        <f t="shared" si="15"/>
        <v>507583.50589999999</v>
      </c>
    </row>
    <row r="209" spans="1:5">
      <c r="A209" s="35" t="str">
        <f t="shared" si="14"/>
        <v>ALQUITY INDIA</v>
      </c>
      <c r="B209" t="s">
        <v>5725</v>
      </c>
      <c r="C209" s="19" t="s">
        <v>11970</v>
      </c>
      <c r="D209" s="19">
        <v>2119237.9254999999</v>
      </c>
      <c r="E209" s="19">
        <f t="shared" si="15"/>
        <v>2119237.9254999999</v>
      </c>
    </row>
    <row r="210" spans="1:5">
      <c r="A210" s="35" t="str">
        <f t="shared" si="14"/>
        <v>ALQUITY INDIA</v>
      </c>
      <c r="B210" t="s">
        <v>5646</v>
      </c>
      <c r="C210" s="19" t="s">
        <v>11970</v>
      </c>
      <c r="D210" s="19">
        <v>287989.38650000002</v>
      </c>
      <c r="E210" s="19">
        <f t="shared" si="15"/>
        <v>287989.38650000002</v>
      </c>
    </row>
    <row r="211" spans="1:5">
      <c r="A211" s="35" t="str">
        <f t="shared" si="14"/>
        <v>ALQUITY INDIA</v>
      </c>
      <c r="B211" t="s">
        <v>5171</v>
      </c>
      <c r="C211" s="19" t="s">
        <v>11970</v>
      </c>
      <c r="D211" s="19">
        <v>1238887.6111000001</v>
      </c>
      <c r="E211" s="19">
        <f t="shared" si="15"/>
        <v>1238887.6111000001</v>
      </c>
    </row>
    <row r="212" spans="1:5">
      <c r="A212" s="35" t="str">
        <f t="shared" si="14"/>
        <v>ALQUITY INDIA</v>
      </c>
      <c r="B212" t="s">
        <v>5462</v>
      </c>
      <c r="C212" s="19" t="s">
        <v>11970</v>
      </c>
      <c r="D212" s="19">
        <v>1205145.4558999999</v>
      </c>
      <c r="E212" s="19">
        <f t="shared" si="15"/>
        <v>1205145.4558999999</v>
      </c>
    </row>
    <row r="213" spans="1:5">
      <c r="A213" s="35" t="str">
        <f t="shared" si="14"/>
        <v>ALQUITY INDIA</v>
      </c>
      <c r="B213" t="s">
        <v>5042</v>
      </c>
      <c r="C213" s="19" t="s">
        <v>11970</v>
      </c>
      <c r="D213" s="19">
        <v>1555099.9534</v>
      </c>
      <c r="E213" s="19">
        <f t="shared" si="15"/>
        <v>1555099.9534</v>
      </c>
    </row>
    <row r="214" spans="1:5">
      <c r="A214" s="35" t="str">
        <f t="shared" si="14"/>
        <v>ALQUITY INDIA</v>
      </c>
      <c r="B214" t="s">
        <v>4939</v>
      </c>
      <c r="C214" s="19" t="s">
        <v>11970</v>
      </c>
      <c r="D214" s="19">
        <v>1717361.3222000001</v>
      </c>
      <c r="E214" s="19">
        <f t="shared" si="15"/>
        <v>1717361.3222000001</v>
      </c>
    </row>
    <row r="215" spans="1:5">
      <c r="A215" s="35" t="str">
        <f t="shared" si="14"/>
        <v>ALQUITY INDIA</v>
      </c>
      <c r="B215" t="s">
        <v>4583</v>
      </c>
      <c r="C215" s="19" t="s">
        <v>11970</v>
      </c>
      <c r="D215" s="19">
        <v>1101243.2655</v>
      </c>
      <c r="E215" s="19">
        <f t="shared" si="15"/>
        <v>1101243.2655</v>
      </c>
    </row>
    <row r="216" spans="1:5">
      <c r="A216" s="35" t="str">
        <f t="shared" si="14"/>
        <v>ALQUITY INDIA</v>
      </c>
      <c r="B216" t="s">
        <v>4597</v>
      </c>
      <c r="C216" s="19" t="s">
        <v>11970</v>
      </c>
      <c r="D216" s="19">
        <v>2703609.5532999998</v>
      </c>
      <c r="E216" s="19">
        <f t="shared" si="15"/>
        <v>2703609.5532999998</v>
      </c>
    </row>
    <row r="217" spans="1:5">
      <c r="A217" s="35" t="str">
        <f t="shared" si="14"/>
        <v>ALQUITY INDIA</v>
      </c>
      <c r="B217" t="s">
        <v>4568</v>
      </c>
      <c r="C217" s="19" t="s">
        <v>11970</v>
      </c>
      <c r="D217" s="19">
        <v>597847.89</v>
      </c>
      <c r="E217" s="19">
        <f t="shared" si="15"/>
        <v>597847.89</v>
      </c>
    </row>
    <row r="218" spans="1:5">
      <c r="A218" s="35" t="str">
        <f t="shared" si="14"/>
        <v>ALQUITY INDIA</v>
      </c>
      <c r="B218" t="s">
        <v>4422</v>
      </c>
      <c r="C218" s="19" t="s">
        <v>11970</v>
      </c>
      <c r="D218" s="19">
        <v>815070.94669999997</v>
      </c>
      <c r="E218" s="19">
        <f t="shared" si="15"/>
        <v>815070.94669999997</v>
      </c>
    </row>
    <row r="219" spans="1:5">
      <c r="A219" s="35" t="str">
        <f t="shared" si="14"/>
        <v>ALQUITY INDIA</v>
      </c>
      <c r="B219" t="s">
        <v>4675</v>
      </c>
      <c r="C219" s="19" t="s">
        <v>11970</v>
      </c>
      <c r="D219" s="19">
        <v>851351.83219999995</v>
      </c>
      <c r="E219" s="19">
        <f t="shared" si="15"/>
        <v>851351.83219999995</v>
      </c>
    </row>
    <row r="220" spans="1:5">
      <c r="A220" s="35" t="str">
        <f t="shared" si="14"/>
        <v>ALQUITY INDIA</v>
      </c>
      <c r="B220" t="s">
        <v>11883</v>
      </c>
      <c r="C220" s="19" t="s">
        <v>11970</v>
      </c>
      <c r="D220" s="19">
        <v>621634.06270000001</v>
      </c>
      <c r="E220" s="19">
        <f t="shared" si="15"/>
        <v>621634.06270000001</v>
      </c>
    </row>
    <row r="221" spans="1:5">
      <c r="A221" s="35" t="str">
        <f t="shared" si="14"/>
        <v>ALQUITY INDIA</v>
      </c>
      <c r="B221" t="s">
        <v>4067</v>
      </c>
      <c r="C221" s="19" t="s">
        <v>11970</v>
      </c>
      <c r="D221" s="19">
        <v>977033.10930000001</v>
      </c>
      <c r="E221" s="19">
        <f t="shared" si="15"/>
        <v>977033.10930000001</v>
      </c>
    </row>
    <row r="222" spans="1:5">
      <c r="A222" s="35" t="str">
        <f t="shared" si="14"/>
        <v>ALQUITY INDIA</v>
      </c>
      <c r="B222" t="s">
        <v>3625</v>
      </c>
      <c r="C222" s="19" t="s">
        <v>11970</v>
      </c>
      <c r="D222" s="19">
        <v>552135.68729999999</v>
      </c>
      <c r="E222" s="19">
        <f t="shared" si="15"/>
        <v>552135.68729999999</v>
      </c>
    </row>
    <row r="223" spans="1:5">
      <c r="A223" s="35" t="str">
        <f t="shared" si="14"/>
        <v>ALQUITY INDIA</v>
      </c>
      <c r="B223" t="s">
        <v>3701</v>
      </c>
      <c r="C223" s="19" t="s">
        <v>11970</v>
      </c>
      <c r="D223" s="19">
        <v>1475388.7087000001</v>
      </c>
      <c r="E223" s="19">
        <f t="shared" si="15"/>
        <v>1475388.7087000001</v>
      </c>
    </row>
    <row r="224" spans="1:5">
      <c r="A224" s="35" t="str">
        <f t="shared" si="14"/>
        <v>ALQUITY INDIA</v>
      </c>
      <c r="B224" t="s">
        <v>3610</v>
      </c>
      <c r="C224" s="19" t="s">
        <v>11970</v>
      </c>
      <c r="D224" s="19">
        <v>1802260.8618999999</v>
      </c>
      <c r="E224" s="19">
        <f t="shared" si="15"/>
        <v>1802260.8618999999</v>
      </c>
    </row>
    <row r="225" spans="1:5">
      <c r="A225" s="35" t="str">
        <f t="shared" si="14"/>
        <v>ALQUITY INDIA</v>
      </c>
      <c r="B225" t="s">
        <v>3251</v>
      </c>
      <c r="C225" s="19" t="s">
        <v>11970</v>
      </c>
      <c r="D225" s="19">
        <v>819688.54909999995</v>
      </c>
      <c r="E225" s="19">
        <f t="shared" si="15"/>
        <v>819688.54909999995</v>
      </c>
    </row>
    <row r="226" spans="1:5">
      <c r="A226" s="35" t="str">
        <f t="shared" si="14"/>
        <v>ALQUITY INDIA</v>
      </c>
      <c r="B226" t="s">
        <v>2925</v>
      </c>
      <c r="C226" s="19" t="s">
        <v>11970</v>
      </c>
      <c r="D226" s="19">
        <v>1425208.98</v>
      </c>
      <c r="E226" s="19">
        <f t="shared" si="15"/>
        <v>1425208.98</v>
      </c>
    </row>
    <row r="227" spans="1:5">
      <c r="A227" s="35" t="str">
        <f t="shared" si="14"/>
        <v>ALQUITY INDIA</v>
      </c>
      <c r="B227" t="s">
        <v>2818</v>
      </c>
      <c r="C227" s="19" t="s">
        <v>11970</v>
      </c>
      <c r="D227" s="19">
        <v>885768.17110000004</v>
      </c>
      <c r="E227" s="19">
        <f t="shared" si="15"/>
        <v>885768.17110000004</v>
      </c>
    </row>
    <row r="228" spans="1:5">
      <c r="A228" s="35" t="str">
        <f t="shared" si="14"/>
        <v>ALQUITY INDIA</v>
      </c>
      <c r="B228" t="s">
        <v>2555</v>
      </c>
      <c r="C228" s="19" t="s">
        <v>11970</v>
      </c>
      <c r="D228" s="19">
        <v>1315658.9332999999</v>
      </c>
      <c r="E228" s="19">
        <f t="shared" si="15"/>
        <v>1315658.9332999999</v>
      </c>
    </row>
    <row r="229" spans="1:5">
      <c r="A229" s="35" t="str">
        <f t="shared" si="14"/>
        <v>ALQUITY INDIA</v>
      </c>
      <c r="B229" t="s">
        <v>2159</v>
      </c>
      <c r="C229" s="19" t="s">
        <v>11970</v>
      </c>
      <c r="D229" s="19">
        <v>595728.58750000002</v>
      </c>
      <c r="E229" s="19">
        <f t="shared" si="15"/>
        <v>595728.58750000002</v>
      </c>
    </row>
    <row r="230" spans="1:5">
      <c r="A230" s="35" t="str">
        <f t="shared" si="14"/>
        <v>ALQUITY INDIA</v>
      </c>
      <c r="B230" t="s">
        <v>2069</v>
      </c>
      <c r="C230" s="19" t="s">
        <v>11970</v>
      </c>
      <c r="D230" s="19">
        <v>459603.84639999998</v>
      </c>
      <c r="E230" s="19">
        <f t="shared" si="15"/>
        <v>459603.84639999998</v>
      </c>
    </row>
    <row r="231" spans="1:5">
      <c r="A231" s="35" t="str">
        <f t="shared" si="14"/>
        <v>ALQUITY INDIA</v>
      </c>
      <c r="B231" t="s">
        <v>1955</v>
      </c>
      <c r="C231" s="19" t="s">
        <v>11970</v>
      </c>
      <c r="D231" s="19">
        <v>1311260.2955</v>
      </c>
      <c r="E231" s="19">
        <f t="shared" si="15"/>
        <v>1311260.2955</v>
      </c>
    </row>
    <row r="232" spans="1:5">
      <c r="A232" s="35" t="str">
        <f t="shared" si="14"/>
        <v>ALQUITY INDIA</v>
      </c>
      <c r="B232" t="s">
        <v>1867</v>
      </c>
      <c r="C232" s="19" t="s">
        <v>11970</v>
      </c>
      <c r="D232" s="19">
        <v>663169.16370000003</v>
      </c>
      <c r="E232" s="19">
        <f t="shared" si="15"/>
        <v>663169.16370000003</v>
      </c>
    </row>
    <row r="233" spans="1:5">
      <c r="A233" s="35" t="str">
        <f t="shared" si="14"/>
        <v>ALQUITY INDIA</v>
      </c>
      <c r="B233" t="s">
        <v>1562</v>
      </c>
      <c r="C233" s="19" t="s">
        <v>11970</v>
      </c>
      <c r="D233" s="19">
        <v>1673819.155</v>
      </c>
      <c r="E233" s="19">
        <f t="shared" si="15"/>
        <v>1673819.155</v>
      </c>
    </row>
    <row r="234" spans="1:5">
      <c r="A234" s="35" t="str">
        <f t="shared" si="14"/>
        <v>ALQUITY INDIA</v>
      </c>
      <c r="B234" t="s">
        <v>1596</v>
      </c>
      <c r="C234" s="19" t="s">
        <v>11970</v>
      </c>
      <c r="D234" s="19">
        <v>960190.348</v>
      </c>
      <c r="E234" s="19">
        <f t="shared" si="15"/>
        <v>960190.348</v>
      </c>
    </row>
    <row r="235" spans="1:5">
      <c r="A235" s="35" t="str">
        <f t="shared" si="14"/>
        <v>ALQUITY INDIA</v>
      </c>
      <c r="B235" t="s">
        <v>1410</v>
      </c>
      <c r="C235" s="19" t="s">
        <v>11970</v>
      </c>
      <c r="D235" s="19">
        <v>1123551.8944000001</v>
      </c>
      <c r="E235" s="19">
        <f t="shared" si="15"/>
        <v>1123551.8944000001</v>
      </c>
    </row>
    <row r="236" spans="1:5">
      <c r="A236" s="35" t="str">
        <f t="shared" si="14"/>
        <v>ALQUITY INDIA</v>
      </c>
      <c r="B236" t="s">
        <v>8812</v>
      </c>
      <c r="C236" s="19" t="s">
        <v>11970</v>
      </c>
      <c r="D236" s="19">
        <v>1576728.3029</v>
      </c>
      <c r="E236" s="19">
        <f t="shared" si="15"/>
        <v>1576728.3029</v>
      </c>
    </row>
    <row r="237" spans="1:5">
      <c r="A237" s="35" t="str">
        <f t="shared" si="14"/>
        <v>ALQUITY INDIA</v>
      </c>
      <c r="B237" t="s">
        <v>12159</v>
      </c>
      <c r="C237" s="19" t="s">
        <v>11970</v>
      </c>
      <c r="D237" s="19">
        <v>569120.70209999999</v>
      </c>
      <c r="E237" s="19">
        <f t="shared" si="15"/>
        <v>569120.70209999999</v>
      </c>
    </row>
    <row r="238" spans="1:5">
      <c r="A238" s="35" t="str">
        <f t="shared" si="14"/>
        <v>ALQUITY INDIA</v>
      </c>
      <c r="B238" t="s">
        <v>12163</v>
      </c>
      <c r="C238" s="19" t="s">
        <v>11970</v>
      </c>
      <c r="D238" s="19">
        <v>593324.99549999996</v>
      </c>
      <c r="E238" s="19">
        <f t="shared" si="15"/>
        <v>593324.99549999996</v>
      </c>
    </row>
    <row r="241" spans="1:5">
      <c r="A241" s="35" t="s">
        <v>66</v>
      </c>
      <c r="B241" t="s">
        <v>66</v>
      </c>
    </row>
    <row r="242" spans="1:5">
      <c r="A242" s="35" t="str">
        <f t="shared" ref="A242:A273" si="16">IF(ISERROR(VLOOKUP(B242,$J$1:$J$5,1,FALSE)),A241,B242)</f>
        <v>ALQUITY ASIA</v>
      </c>
      <c r="B242" t="s">
        <v>9110</v>
      </c>
      <c r="C242" t="s">
        <v>66</v>
      </c>
      <c r="D242" s="19">
        <v>39111.646500000003</v>
      </c>
      <c r="E242" s="19">
        <f>D242</f>
        <v>39111.646500000003</v>
      </c>
    </row>
    <row r="243" spans="1:5">
      <c r="A243" s="35" t="str">
        <f t="shared" si="16"/>
        <v>ALQUITY ASIA</v>
      </c>
      <c r="B243" t="s">
        <v>10910</v>
      </c>
      <c r="C243" t="s">
        <v>66</v>
      </c>
      <c r="D243" s="19">
        <v>144098.95069999999</v>
      </c>
      <c r="E243" s="19">
        <f t="shared" ref="E243:E305" si="17">D243</f>
        <v>144098.95069999999</v>
      </c>
    </row>
    <row r="244" spans="1:5">
      <c r="A244" s="35" t="str">
        <f t="shared" si="16"/>
        <v>ALQUITY ASIA</v>
      </c>
      <c r="B244" t="s">
        <v>9373</v>
      </c>
      <c r="C244" t="s">
        <v>66</v>
      </c>
      <c r="D244" s="19">
        <v>113068.4108</v>
      </c>
      <c r="E244" s="19">
        <f t="shared" si="17"/>
        <v>113068.4108</v>
      </c>
    </row>
    <row r="245" spans="1:5">
      <c r="A245" s="35" t="str">
        <f t="shared" si="16"/>
        <v>ALQUITY ASIA</v>
      </c>
      <c r="B245" t="s">
        <v>9328</v>
      </c>
      <c r="C245" t="s">
        <v>66</v>
      </c>
      <c r="D245" s="19">
        <v>44870.663</v>
      </c>
      <c r="E245" s="19">
        <f t="shared" si="17"/>
        <v>44870.663</v>
      </c>
    </row>
    <row r="246" spans="1:5">
      <c r="A246" s="35" t="str">
        <f t="shared" si="16"/>
        <v>ALQUITY ASIA</v>
      </c>
      <c r="B246" t="s">
        <v>9938</v>
      </c>
      <c r="C246" t="s">
        <v>66</v>
      </c>
      <c r="D246" s="19">
        <v>94868.004000000001</v>
      </c>
      <c r="E246" s="19">
        <f t="shared" si="17"/>
        <v>94868.004000000001</v>
      </c>
    </row>
    <row r="247" spans="1:5">
      <c r="A247" s="35" t="str">
        <f t="shared" si="16"/>
        <v>ALQUITY ASIA</v>
      </c>
      <c r="B247" t="s">
        <v>11916</v>
      </c>
      <c r="C247" t="s">
        <v>66</v>
      </c>
      <c r="D247" s="19">
        <v>53977.434999999998</v>
      </c>
      <c r="E247" s="19">
        <f t="shared" si="17"/>
        <v>53977.434999999998</v>
      </c>
    </row>
    <row r="248" spans="1:5">
      <c r="A248" s="35" t="str">
        <f t="shared" si="16"/>
        <v>ALQUITY ASIA</v>
      </c>
      <c r="B248" t="s">
        <v>8284</v>
      </c>
      <c r="C248" t="s">
        <v>66</v>
      </c>
      <c r="D248" s="19">
        <v>111997.41069999999</v>
      </c>
      <c r="E248" s="19">
        <f t="shared" si="17"/>
        <v>111997.41069999999</v>
      </c>
    </row>
    <row r="249" spans="1:5">
      <c r="A249" s="35" t="str">
        <f t="shared" si="16"/>
        <v>ALQUITY ASIA</v>
      </c>
      <c r="B249" t="s">
        <v>10557</v>
      </c>
      <c r="C249" t="s">
        <v>66</v>
      </c>
      <c r="D249" s="19">
        <v>117602.5805</v>
      </c>
      <c r="E249" s="19">
        <f t="shared" si="17"/>
        <v>117602.5805</v>
      </c>
    </row>
    <row r="250" spans="1:5">
      <c r="A250" s="35" t="str">
        <f t="shared" si="16"/>
        <v>ALQUITY ASIA</v>
      </c>
      <c r="B250" t="s">
        <v>10951</v>
      </c>
      <c r="C250" t="s">
        <v>66</v>
      </c>
      <c r="D250" s="19">
        <v>138112.06640000001</v>
      </c>
      <c r="E250" s="19">
        <f t="shared" si="17"/>
        <v>138112.06640000001</v>
      </c>
    </row>
    <row r="251" spans="1:5">
      <c r="A251" s="35" t="str">
        <f t="shared" si="16"/>
        <v>ALQUITY ASIA</v>
      </c>
      <c r="B251" t="s">
        <v>7922</v>
      </c>
      <c r="C251" t="s">
        <v>66</v>
      </c>
      <c r="D251" s="19">
        <v>82515.064499999993</v>
      </c>
      <c r="E251" s="19">
        <f t="shared" si="17"/>
        <v>82515.064499999993</v>
      </c>
    </row>
    <row r="252" spans="1:5">
      <c r="A252" s="35" t="str">
        <f t="shared" si="16"/>
        <v>ALQUITY ASIA</v>
      </c>
      <c r="B252" t="s">
        <v>7705</v>
      </c>
      <c r="C252" t="s">
        <v>66</v>
      </c>
      <c r="D252" s="19">
        <v>103852.728</v>
      </c>
      <c r="E252" s="19">
        <f t="shared" si="17"/>
        <v>103852.728</v>
      </c>
    </row>
    <row r="253" spans="1:5">
      <c r="A253" s="35" t="str">
        <f t="shared" si="16"/>
        <v>ALQUITY ASIA</v>
      </c>
      <c r="B253" t="s">
        <v>10657</v>
      </c>
      <c r="C253" t="s">
        <v>66</v>
      </c>
      <c r="D253" s="19">
        <v>179740.5067</v>
      </c>
      <c r="E253" s="19">
        <f t="shared" si="17"/>
        <v>179740.5067</v>
      </c>
    </row>
    <row r="254" spans="1:5">
      <c r="A254" s="35" t="str">
        <f t="shared" si="16"/>
        <v>ALQUITY ASIA</v>
      </c>
      <c r="B254" t="s">
        <v>10528</v>
      </c>
      <c r="C254" t="s">
        <v>66</v>
      </c>
      <c r="D254" s="19">
        <v>119904.4782</v>
      </c>
      <c r="E254" s="19">
        <f t="shared" si="17"/>
        <v>119904.4782</v>
      </c>
    </row>
    <row r="255" spans="1:5">
      <c r="A255" s="35" t="str">
        <f t="shared" si="16"/>
        <v>ALQUITY ASIA</v>
      </c>
      <c r="B255" t="s">
        <v>6844</v>
      </c>
      <c r="C255" t="s">
        <v>66</v>
      </c>
      <c r="D255" s="19">
        <v>75141.512799999997</v>
      </c>
      <c r="E255" s="19">
        <f t="shared" si="17"/>
        <v>75141.512799999997</v>
      </c>
    </row>
    <row r="256" spans="1:5">
      <c r="A256" s="35" t="str">
        <f t="shared" si="16"/>
        <v>ALQUITY ASIA</v>
      </c>
      <c r="B256" t="s">
        <v>10608</v>
      </c>
      <c r="C256" t="s">
        <v>66</v>
      </c>
      <c r="D256" s="19">
        <v>77256.964399999997</v>
      </c>
      <c r="E256" s="19">
        <f t="shared" si="17"/>
        <v>77256.964399999997</v>
      </c>
    </row>
    <row r="257" spans="1:5">
      <c r="A257" s="35" t="str">
        <f t="shared" si="16"/>
        <v>ALQUITY ASIA</v>
      </c>
      <c r="B257" t="s">
        <v>6286</v>
      </c>
      <c r="C257" t="s">
        <v>66</v>
      </c>
      <c r="D257" s="19">
        <v>124357.83809999999</v>
      </c>
      <c r="E257" s="19">
        <f t="shared" si="17"/>
        <v>124357.83809999999</v>
      </c>
    </row>
    <row r="258" spans="1:5">
      <c r="A258" s="35" t="str">
        <f t="shared" si="16"/>
        <v>ALQUITY ASIA</v>
      </c>
      <c r="B258" t="s">
        <v>10359</v>
      </c>
      <c r="C258" t="s">
        <v>66</v>
      </c>
      <c r="D258" s="19">
        <v>219581.978</v>
      </c>
      <c r="E258" s="19">
        <f t="shared" si="17"/>
        <v>219581.978</v>
      </c>
    </row>
    <row r="259" spans="1:5">
      <c r="A259" s="35" t="str">
        <f t="shared" si="16"/>
        <v>ALQUITY ASIA</v>
      </c>
      <c r="B259" t="s">
        <v>5955</v>
      </c>
      <c r="C259" t="s">
        <v>66</v>
      </c>
      <c r="D259" s="19">
        <v>105203.8263</v>
      </c>
      <c r="E259" s="19">
        <f t="shared" si="17"/>
        <v>105203.8263</v>
      </c>
    </row>
    <row r="260" spans="1:5">
      <c r="A260" s="35" t="str">
        <f t="shared" si="16"/>
        <v>ALQUITY ASIA</v>
      </c>
      <c r="B260" t="s">
        <v>5725</v>
      </c>
      <c r="C260" t="s">
        <v>66</v>
      </c>
      <c r="D260" s="19">
        <v>41928.911500000002</v>
      </c>
      <c r="E260" s="19">
        <f t="shared" si="17"/>
        <v>41928.911500000002</v>
      </c>
    </row>
    <row r="261" spans="1:5">
      <c r="A261" s="35" t="str">
        <f t="shared" si="16"/>
        <v>ALQUITY ASIA</v>
      </c>
      <c r="B261" t="s">
        <v>5279</v>
      </c>
      <c r="C261" t="s">
        <v>66</v>
      </c>
      <c r="D261" s="19">
        <v>87734.76</v>
      </c>
      <c r="E261" s="19">
        <f t="shared" si="17"/>
        <v>87734.76</v>
      </c>
    </row>
    <row r="262" spans="1:5">
      <c r="A262" s="35" t="str">
        <f t="shared" si="16"/>
        <v>ALQUITY ASIA</v>
      </c>
      <c r="B262" t="s">
        <v>11074</v>
      </c>
      <c r="C262" t="s">
        <v>66</v>
      </c>
      <c r="D262" s="19">
        <v>211882.22700000001</v>
      </c>
      <c r="E262" s="19">
        <f t="shared" si="17"/>
        <v>211882.22700000001</v>
      </c>
    </row>
    <row r="263" spans="1:5">
      <c r="A263" s="35" t="str">
        <f t="shared" si="16"/>
        <v>ALQUITY ASIA</v>
      </c>
      <c r="B263" t="s">
        <v>5462</v>
      </c>
      <c r="C263" t="s">
        <v>66</v>
      </c>
      <c r="D263" s="19">
        <v>82796.881699999998</v>
      </c>
      <c r="E263" s="19">
        <f t="shared" si="17"/>
        <v>82796.881699999998</v>
      </c>
    </row>
    <row r="264" spans="1:5">
      <c r="A264" s="35" t="str">
        <f t="shared" si="16"/>
        <v>ALQUITY ASIA</v>
      </c>
      <c r="B264" t="s">
        <v>10988</v>
      </c>
      <c r="C264" t="s">
        <v>66</v>
      </c>
      <c r="D264" s="19">
        <v>96428.685899999997</v>
      </c>
      <c r="E264" s="19">
        <f t="shared" si="17"/>
        <v>96428.685899999997</v>
      </c>
    </row>
    <row r="265" spans="1:5">
      <c r="A265" s="35" t="str">
        <f t="shared" si="16"/>
        <v>ALQUITY ASIA</v>
      </c>
      <c r="B265" t="s">
        <v>5042</v>
      </c>
      <c r="C265" t="s">
        <v>66</v>
      </c>
      <c r="D265" s="19">
        <v>121653.7352</v>
      </c>
      <c r="E265" s="19">
        <f t="shared" si="17"/>
        <v>121653.7352</v>
      </c>
    </row>
    <row r="266" spans="1:5">
      <c r="A266" s="35" t="str">
        <f t="shared" si="16"/>
        <v>ALQUITY ASIA</v>
      </c>
      <c r="B266" t="s">
        <v>10379</v>
      </c>
      <c r="C266" t="s">
        <v>66</v>
      </c>
      <c r="D266" s="19">
        <v>58056.033000000003</v>
      </c>
      <c r="E266" s="19">
        <f t="shared" si="17"/>
        <v>58056.033000000003</v>
      </c>
    </row>
    <row r="267" spans="1:5">
      <c r="A267" s="35" t="str">
        <f t="shared" si="16"/>
        <v>ALQUITY ASIA</v>
      </c>
      <c r="B267" t="s">
        <v>4939</v>
      </c>
      <c r="C267" t="s">
        <v>66</v>
      </c>
      <c r="D267" s="19">
        <v>109508.33040000001</v>
      </c>
      <c r="E267" s="19">
        <f t="shared" si="17"/>
        <v>109508.33040000001</v>
      </c>
    </row>
    <row r="268" spans="1:5">
      <c r="A268" s="35" t="str">
        <f t="shared" si="16"/>
        <v>ALQUITY ASIA</v>
      </c>
      <c r="B268" t="s">
        <v>4583</v>
      </c>
      <c r="C268" t="s">
        <v>66</v>
      </c>
      <c r="D268" s="19">
        <v>99710.196200000006</v>
      </c>
      <c r="E268" s="19">
        <f t="shared" si="17"/>
        <v>99710.196200000006</v>
      </c>
    </row>
    <row r="269" spans="1:5">
      <c r="A269" s="35" t="str">
        <f t="shared" si="16"/>
        <v>ALQUITY ASIA</v>
      </c>
      <c r="B269" t="s">
        <v>4597</v>
      </c>
      <c r="C269" t="s">
        <v>66</v>
      </c>
      <c r="D269" s="19">
        <v>114684.1021</v>
      </c>
      <c r="E269" s="19">
        <f t="shared" si="17"/>
        <v>114684.1021</v>
      </c>
    </row>
    <row r="270" spans="1:5">
      <c r="A270" s="35" t="str">
        <f t="shared" si="16"/>
        <v>ALQUITY ASIA</v>
      </c>
      <c r="B270" t="s">
        <v>4568</v>
      </c>
      <c r="C270" t="s">
        <v>66</v>
      </c>
      <c r="D270" s="19">
        <v>52686.51</v>
      </c>
      <c r="E270" s="19">
        <f t="shared" si="17"/>
        <v>52686.51</v>
      </c>
    </row>
    <row r="271" spans="1:5">
      <c r="A271" s="35" t="str">
        <f t="shared" si="16"/>
        <v>ALQUITY ASIA</v>
      </c>
      <c r="B271" t="s">
        <v>10568</v>
      </c>
      <c r="C271" t="s">
        <v>66</v>
      </c>
      <c r="D271" s="19">
        <v>154681.31039999999</v>
      </c>
      <c r="E271" s="19">
        <f t="shared" si="17"/>
        <v>154681.31039999999</v>
      </c>
    </row>
    <row r="272" spans="1:5">
      <c r="A272" s="35" t="str">
        <f t="shared" si="16"/>
        <v>ALQUITY ASIA</v>
      </c>
      <c r="B272" t="s">
        <v>10387</v>
      </c>
      <c r="C272" t="s">
        <v>66</v>
      </c>
      <c r="D272" s="19">
        <v>120322.0788</v>
      </c>
      <c r="E272" s="19">
        <f t="shared" si="17"/>
        <v>120322.0788</v>
      </c>
    </row>
    <row r="273" spans="1:5">
      <c r="A273" s="35" t="str">
        <f t="shared" si="16"/>
        <v>ALQUITY ASIA</v>
      </c>
      <c r="B273" t="s">
        <v>4637</v>
      </c>
      <c r="C273" t="s">
        <v>66</v>
      </c>
      <c r="D273" s="19">
        <v>149680.1446</v>
      </c>
      <c r="E273" s="19">
        <f t="shared" si="17"/>
        <v>149680.1446</v>
      </c>
    </row>
    <row r="274" spans="1:5">
      <c r="A274" s="35" t="str">
        <f t="shared" ref="A274:A305" si="18">IF(ISERROR(VLOOKUP(B274,$J$1:$J$5,1,FALSE)),A273,B274)</f>
        <v>ALQUITY ASIA</v>
      </c>
      <c r="B274" t="s">
        <v>4803</v>
      </c>
      <c r="C274" t="s">
        <v>66</v>
      </c>
      <c r="D274" s="19">
        <v>47974.103799999997</v>
      </c>
      <c r="E274" s="19">
        <f t="shared" si="17"/>
        <v>47974.103799999997</v>
      </c>
    </row>
    <row r="275" spans="1:5">
      <c r="A275" s="35" t="str">
        <f t="shared" si="18"/>
        <v>ALQUITY ASIA</v>
      </c>
      <c r="B275" t="s">
        <v>10230</v>
      </c>
      <c r="C275" t="s">
        <v>66</v>
      </c>
      <c r="D275" s="19">
        <v>141033.10500000001</v>
      </c>
      <c r="E275" s="19">
        <f t="shared" si="17"/>
        <v>141033.10500000001</v>
      </c>
    </row>
    <row r="276" spans="1:5">
      <c r="A276" s="35" t="str">
        <f t="shared" si="18"/>
        <v>ALQUITY ASIA</v>
      </c>
      <c r="B276" t="s">
        <v>4179</v>
      </c>
      <c r="C276" t="s">
        <v>66</v>
      </c>
      <c r="D276" s="19">
        <v>89535.271999999997</v>
      </c>
      <c r="E276" s="19">
        <f t="shared" si="17"/>
        <v>89535.271999999997</v>
      </c>
    </row>
    <row r="277" spans="1:5">
      <c r="A277" s="35" t="str">
        <f t="shared" si="18"/>
        <v>ALQUITY ASIA</v>
      </c>
      <c r="B277" t="s">
        <v>11009</v>
      </c>
      <c r="C277" t="s">
        <v>66</v>
      </c>
      <c r="D277" s="19">
        <v>105579.6262</v>
      </c>
      <c r="E277" s="19">
        <f t="shared" si="17"/>
        <v>105579.6262</v>
      </c>
    </row>
    <row r="278" spans="1:5">
      <c r="A278" s="35" t="str">
        <f t="shared" si="18"/>
        <v>ALQUITY ASIA</v>
      </c>
      <c r="B278" t="s">
        <v>10887</v>
      </c>
      <c r="C278" t="s">
        <v>66</v>
      </c>
      <c r="D278" s="19">
        <v>120451.302</v>
      </c>
      <c r="E278" s="19">
        <f t="shared" si="17"/>
        <v>120451.302</v>
      </c>
    </row>
    <row r="279" spans="1:5">
      <c r="A279" s="35" t="str">
        <f t="shared" si="18"/>
        <v>ALQUITY ASIA</v>
      </c>
      <c r="B279" t="s">
        <v>3701</v>
      </c>
      <c r="C279" t="s">
        <v>66</v>
      </c>
      <c r="D279" s="19">
        <v>112797.2461</v>
      </c>
      <c r="E279" s="19">
        <f t="shared" si="17"/>
        <v>112797.2461</v>
      </c>
    </row>
    <row r="280" spans="1:5">
      <c r="A280" s="35" t="str">
        <f t="shared" si="18"/>
        <v>ALQUITY ASIA</v>
      </c>
      <c r="B280" t="s">
        <v>10650</v>
      </c>
      <c r="C280" t="s">
        <v>66</v>
      </c>
      <c r="D280" s="19">
        <v>104301.12</v>
      </c>
      <c r="E280" s="19">
        <f t="shared" si="17"/>
        <v>104301.12</v>
      </c>
    </row>
    <row r="281" spans="1:5">
      <c r="A281" s="35" t="str">
        <f t="shared" si="18"/>
        <v>ALQUITY ASIA</v>
      </c>
      <c r="B281" t="s">
        <v>3610</v>
      </c>
      <c r="C281" t="s">
        <v>66</v>
      </c>
      <c r="D281" s="19">
        <v>99757.533299999996</v>
      </c>
      <c r="E281" s="19">
        <f t="shared" si="17"/>
        <v>99757.533299999996</v>
      </c>
    </row>
    <row r="282" spans="1:5">
      <c r="A282" s="35" t="str">
        <f t="shared" si="18"/>
        <v>ALQUITY ASIA</v>
      </c>
      <c r="B282" t="s">
        <v>10270</v>
      </c>
      <c r="C282" t="s">
        <v>66</v>
      </c>
      <c r="D282" s="19">
        <v>56314.782200000001</v>
      </c>
      <c r="E282" s="19">
        <f t="shared" si="17"/>
        <v>56314.782200000001</v>
      </c>
    </row>
    <row r="283" spans="1:5">
      <c r="A283" s="35" t="str">
        <f t="shared" si="18"/>
        <v>ALQUITY ASIA</v>
      </c>
      <c r="B283" t="s">
        <v>2925</v>
      </c>
      <c r="C283" t="s">
        <v>66</v>
      </c>
      <c r="D283" s="19">
        <v>91133.710200000001</v>
      </c>
      <c r="E283" s="19">
        <f t="shared" si="17"/>
        <v>91133.710200000001</v>
      </c>
    </row>
    <row r="284" spans="1:5">
      <c r="A284" s="35" t="str">
        <f t="shared" si="18"/>
        <v>ALQUITY ASIA</v>
      </c>
      <c r="B284" t="s">
        <v>2785</v>
      </c>
      <c r="C284" t="s">
        <v>66</v>
      </c>
      <c r="D284" s="19">
        <v>128621.7</v>
      </c>
      <c r="E284" s="19">
        <f t="shared" si="17"/>
        <v>128621.7</v>
      </c>
    </row>
    <row r="285" spans="1:5">
      <c r="A285" s="35" t="str">
        <f t="shared" si="18"/>
        <v>ALQUITY ASIA</v>
      </c>
      <c r="B285" t="s">
        <v>11068</v>
      </c>
      <c r="C285" t="s">
        <v>66</v>
      </c>
      <c r="D285" s="19">
        <v>1035769.6605</v>
      </c>
      <c r="E285" s="19">
        <f t="shared" si="17"/>
        <v>1035769.6605</v>
      </c>
    </row>
    <row r="286" spans="1:5">
      <c r="A286" s="35" t="str">
        <f t="shared" si="18"/>
        <v>ALQUITY ASIA</v>
      </c>
      <c r="B286" t="s">
        <v>2555</v>
      </c>
      <c r="C286" t="s">
        <v>66</v>
      </c>
      <c r="D286" s="19">
        <v>87070.046900000001</v>
      </c>
      <c r="E286" s="19">
        <f t="shared" si="17"/>
        <v>87070.046900000001</v>
      </c>
    </row>
    <row r="287" spans="1:5">
      <c r="A287" s="35" t="str">
        <f t="shared" si="18"/>
        <v>ALQUITY ASIA</v>
      </c>
      <c r="B287" t="s">
        <v>2492</v>
      </c>
      <c r="C287" t="s">
        <v>66</v>
      </c>
      <c r="D287" s="19">
        <v>53733.753400000001</v>
      </c>
      <c r="E287" s="19">
        <f t="shared" si="17"/>
        <v>53733.753400000001</v>
      </c>
    </row>
    <row r="288" spans="1:5">
      <c r="A288" s="35" t="str">
        <f t="shared" si="18"/>
        <v>ALQUITY ASIA</v>
      </c>
      <c r="B288" t="s">
        <v>2449</v>
      </c>
      <c r="C288" t="s">
        <v>66</v>
      </c>
      <c r="D288" s="19">
        <v>52625.218099999998</v>
      </c>
      <c r="E288" s="19">
        <f t="shared" si="17"/>
        <v>52625.218099999998</v>
      </c>
    </row>
    <row r="289" spans="1:5">
      <c r="A289" s="35" t="str">
        <f t="shared" si="18"/>
        <v>ALQUITY ASIA</v>
      </c>
      <c r="B289" t="s">
        <v>10582</v>
      </c>
      <c r="C289" t="s">
        <v>66</v>
      </c>
      <c r="D289" s="19">
        <v>87998.541800000006</v>
      </c>
      <c r="E289" s="19">
        <f t="shared" si="17"/>
        <v>87998.541800000006</v>
      </c>
    </row>
    <row r="290" spans="1:5">
      <c r="A290" s="35" t="str">
        <f t="shared" si="18"/>
        <v>ALQUITY ASIA</v>
      </c>
      <c r="B290" t="s">
        <v>10620</v>
      </c>
      <c r="C290" t="s">
        <v>66</v>
      </c>
      <c r="D290" s="19">
        <v>1054108.7235000001</v>
      </c>
      <c r="E290" s="19">
        <f t="shared" si="17"/>
        <v>1054108.7235000001</v>
      </c>
    </row>
    <row r="291" spans="1:5">
      <c r="A291" s="35" t="str">
        <f t="shared" si="18"/>
        <v>ALQUITY ASIA</v>
      </c>
      <c r="B291" t="s">
        <v>10151</v>
      </c>
      <c r="C291" t="s">
        <v>66</v>
      </c>
      <c r="D291" s="19">
        <v>807771.272</v>
      </c>
      <c r="E291" s="19">
        <f t="shared" si="17"/>
        <v>807771.272</v>
      </c>
    </row>
    <row r="292" spans="1:5">
      <c r="A292" s="35" t="str">
        <f t="shared" si="18"/>
        <v>ALQUITY ASIA</v>
      </c>
      <c r="B292" t="s">
        <v>10125</v>
      </c>
      <c r="C292" t="s">
        <v>66</v>
      </c>
      <c r="D292" s="19">
        <v>75945.651400000002</v>
      </c>
      <c r="E292" s="19">
        <f t="shared" si="17"/>
        <v>75945.651400000002</v>
      </c>
    </row>
    <row r="293" spans="1:5">
      <c r="A293" s="35" t="str">
        <f t="shared" si="18"/>
        <v>ALQUITY ASIA</v>
      </c>
      <c r="B293" t="s">
        <v>9904</v>
      </c>
      <c r="C293" t="s">
        <v>66</v>
      </c>
      <c r="D293" s="19">
        <v>110428.81080000001</v>
      </c>
      <c r="E293" s="19">
        <f t="shared" si="17"/>
        <v>110428.81080000001</v>
      </c>
    </row>
    <row r="294" spans="1:5">
      <c r="A294" s="35" t="str">
        <f t="shared" si="18"/>
        <v>ALQUITY ASIA</v>
      </c>
      <c r="B294" t="s">
        <v>11878</v>
      </c>
      <c r="C294" t="s">
        <v>66</v>
      </c>
      <c r="D294" s="19">
        <v>158808.6808</v>
      </c>
      <c r="E294" s="19">
        <f t="shared" si="17"/>
        <v>158808.6808</v>
      </c>
    </row>
    <row r="295" spans="1:5">
      <c r="A295" s="35" t="str">
        <f t="shared" si="18"/>
        <v>ALQUITY ASIA</v>
      </c>
      <c r="B295" t="s">
        <v>9884</v>
      </c>
      <c r="C295" t="s">
        <v>66</v>
      </c>
      <c r="D295" s="19">
        <v>107974.66680000001</v>
      </c>
      <c r="E295" s="19">
        <f t="shared" si="17"/>
        <v>107974.66680000001</v>
      </c>
    </row>
    <row r="296" spans="1:5">
      <c r="A296" s="35" t="str">
        <f t="shared" si="18"/>
        <v>ALQUITY ASIA</v>
      </c>
      <c r="B296" t="s">
        <v>10705</v>
      </c>
      <c r="C296" t="s">
        <v>66</v>
      </c>
      <c r="D296" s="19">
        <v>85910.378400000001</v>
      </c>
      <c r="E296" s="19">
        <f t="shared" si="17"/>
        <v>85910.378400000001</v>
      </c>
    </row>
    <row r="297" spans="1:5">
      <c r="A297" s="35" t="str">
        <f t="shared" si="18"/>
        <v>ALQUITY ASIA</v>
      </c>
      <c r="B297" t="s">
        <v>12051</v>
      </c>
      <c r="C297" t="s">
        <v>66</v>
      </c>
      <c r="D297" s="19">
        <v>42787.745000000003</v>
      </c>
      <c r="E297" s="19">
        <f t="shared" si="17"/>
        <v>42787.745000000003</v>
      </c>
    </row>
    <row r="298" spans="1:5">
      <c r="A298" s="35" t="str">
        <f t="shared" si="18"/>
        <v>ALQUITY ASIA</v>
      </c>
      <c r="B298" t="s">
        <v>12059</v>
      </c>
      <c r="C298" t="s">
        <v>66</v>
      </c>
      <c r="D298" s="19">
        <v>44582.962399999997</v>
      </c>
      <c r="E298" s="19">
        <f t="shared" si="17"/>
        <v>44582.962399999997</v>
      </c>
    </row>
    <row r="299" spans="1:5">
      <c r="A299" s="35" t="str">
        <f t="shared" si="18"/>
        <v>ALQUITY ASIA</v>
      </c>
      <c r="B299" t="s">
        <v>12063</v>
      </c>
      <c r="C299" t="s">
        <v>66</v>
      </c>
      <c r="D299" s="19">
        <v>103786.21890000001</v>
      </c>
      <c r="E299" s="19">
        <f t="shared" si="17"/>
        <v>103786.21890000001</v>
      </c>
    </row>
    <row r="300" spans="1:5">
      <c r="A300" s="35" t="str">
        <f t="shared" si="18"/>
        <v>ALQUITY ASIA</v>
      </c>
      <c r="B300" t="s">
        <v>12066</v>
      </c>
      <c r="C300" t="s">
        <v>66</v>
      </c>
      <c r="D300" s="19">
        <v>69376.574399999998</v>
      </c>
      <c r="E300" s="19">
        <f t="shared" si="17"/>
        <v>69376.574399999998</v>
      </c>
    </row>
    <row r="301" spans="1:5">
      <c r="A301" s="35" t="str">
        <f t="shared" si="18"/>
        <v>ALQUITY ASIA</v>
      </c>
      <c r="B301" t="s">
        <v>10662</v>
      </c>
      <c r="C301" t="s">
        <v>66</v>
      </c>
      <c r="D301" s="19">
        <v>132556.75200000001</v>
      </c>
      <c r="E301" s="19">
        <f t="shared" si="17"/>
        <v>132556.75200000001</v>
      </c>
    </row>
    <row r="302" spans="1:5">
      <c r="A302" s="35" t="str">
        <f t="shared" si="18"/>
        <v>ALQUITY ASIA</v>
      </c>
      <c r="B302" t="s">
        <v>12070</v>
      </c>
      <c r="C302" t="s">
        <v>66</v>
      </c>
      <c r="D302" s="19">
        <v>160280.6519</v>
      </c>
      <c r="E302" s="19">
        <f t="shared" si="17"/>
        <v>160280.6519</v>
      </c>
    </row>
    <row r="303" spans="1:5">
      <c r="A303" s="35" t="str">
        <f t="shared" si="18"/>
        <v>ALQUITY ASIA</v>
      </c>
      <c r="B303" t="s">
        <v>12076</v>
      </c>
      <c r="C303" t="s">
        <v>66</v>
      </c>
      <c r="D303" s="19">
        <v>104341.2969</v>
      </c>
      <c r="E303" s="19">
        <f t="shared" si="17"/>
        <v>104341.2969</v>
      </c>
    </row>
    <row r="304" spans="1:5">
      <c r="A304" s="35" t="str">
        <f t="shared" si="18"/>
        <v>ALQUITY ASIA</v>
      </c>
      <c r="B304" t="s">
        <v>12079</v>
      </c>
      <c r="C304" t="s">
        <v>66</v>
      </c>
      <c r="D304" s="19">
        <v>70037.838000000003</v>
      </c>
      <c r="E304" s="19">
        <f t="shared" si="17"/>
        <v>70037.838000000003</v>
      </c>
    </row>
    <row r="305" spans="1:5">
      <c r="A305" s="35" t="str">
        <f t="shared" si="18"/>
        <v>ALQUITY ASIA</v>
      </c>
      <c r="B305" t="s">
        <v>12171</v>
      </c>
      <c r="C305" t="s">
        <v>66</v>
      </c>
      <c r="D305" s="19">
        <v>100203.849</v>
      </c>
      <c r="E305" s="19">
        <f t="shared" si="17"/>
        <v>100203.849</v>
      </c>
    </row>
    <row r="306" spans="1:5">
      <c r="A306" s="35"/>
      <c r="C306"/>
    </row>
    <row r="307" spans="1:5">
      <c r="C307"/>
    </row>
    <row r="308" spans="1:5">
      <c r="C308"/>
    </row>
    <row r="310" spans="1:5">
      <c r="A310" s="35" t="str">
        <f t="shared" ref="A310:A341" si="19">IF(ISERROR(VLOOKUP(B310,$J$1:$J$5,1,FALSE)),A309,B310)</f>
        <v>ALQUITY GEQ</v>
      </c>
      <c r="B310" t="s">
        <v>51</v>
      </c>
    </row>
    <row r="311" spans="1:5">
      <c r="A311" s="35" t="str">
        <f t="shared" si="19"/>
        <v>ALQUITY GEQ</v>
      </c>
      <c r="B311" t="s">
        <v>5823</v>
      </c>
      <c r="C311" s="19" t="s">
        <v>11972</v>
      </c>
      <c r="D311" s="19">
        <v>182910.9411</v>
      </c>
      <c r="E311" s="19">
        <f>D311</f>
        <v>182910.9411</v>
      </c>
    </row>
    <row r="312" spans="1:5">
      <c r="A312" s="35" t="str">
        <f t="shared" si="19"/>
        <v>ALQUITY GEQ</v>
      </c>
      <c r="B312" t="s">
        <v>9807</v>
      </c>
      <c r="C312" s="19" t="s">
        <v>11972</v>
      </c>
      <c r="D312" s="19">
        <v>182236.41280000002</v>
      </c>
      <c r="E312" s="19">
        <f t="shared" ref="E312:E375" si="20">D312</f>
        <v>182236.41280000002</v>
      </c>
    </row>
    <row r="313" spans="1:5">
      <c r="A313" s="35" t="str">
        <f t="shared" si="19"/>
        <v>ALQUITY GEQ</v>
      </c>
      <c r="B313" t="s">
        <v>9799</v>
      </c>
      <c r="C313" s="19" t="s">
        <v>11972</v>
      </c>
      <c r="D313" s="19">
        <v>178469.52</v>
      </c>
      <c r="E313" s="19">
        <f t="shared" si="20"/>
        <v>178469.52</v>
      </c>
    </row>
    <row r="314" spans="1:5">
      <c r="A314" s="35" t="str">
        <f t="shared" si="19"/>
        <v>ALQUITY GEQ</v>
      </c>
      <c r="B314" t="s">
        <v>9447</v>
      </c>
      <c r="C314" s="19" t="s">
        <v>11972</v>
      </c>
      <c r="D314" s="19">
        <v>338755.32</v>
      </c>
      <c r="E314" s="19">
        <f t="shared" si="20"/>
        <v>338755.32</v>
      </c>
    </row>
    <row r="315" spans="1:5">
      <c r="A315" s="35" t="str">
        <f t="shared" si="19"/>
        <v>ALQUITY GEQ</v>
      </c>
      <c r="B315" t="s">
        <v>9520</v>
      </c>
      <c r="C315" s="19" t="s">
        <v>11972</v>
      </c>
      <c r="D315" s="19">
        <v>333223.95909999998</v>
      </c>
      <c r="E315" s="19">
        <f t="shared" si="20"/>
        <v>333223.95909999998</v>
      </c>
    </row>
    <row r="316" spans="1:5">
      <c r="A316" s="35" t="str">
        <f t="shared" si="19"/>
        <v>ALQUITY GEQ</v>
      </c>
      <c r="B316" t="s">
        <v>9710</v>
      </c>
      <c r="C316" s="19" t="s">
        <v>11972</v>
      </c>
      <c r="D316" s="19">
        <v>294594.12</v>
      </c>
      <c r="E316" s="19">
        <f t="shared" si="20"/>
        <v>294594.12</v>
      </c>
    </row>
    <row r="317" spans="1:5">
      <c r="A317" s="35" t="str">
        <f t="shared" si="19"/>
        <v>ALQUITY GEQ</v>
      </c>
      <c r="B317" t="s">
        <v>9070</v>
      </c>
      <c r="C317" s="19" t="s">
        <v>11972</v>
      </c>
      <c r="D317" s="19">
        <v>216871.04749999999</v>
      </c>
      <c r="E317" s="19">
        <f t="shared" si="20"/>
        <v>216871.04749999999</v>
      </c>
    </row>
    <row r="318" spans="1:5">
      <c r="A318" s="35" t="str">
        <f t="shared" si="19"/>
        <v>ALQUITY GEQ</v>
      </c>
      <c r="B318" t="s">
        <v>9134</v>
      </c>
      <c r="C318" s="19" t="s">
        <v>11972</v>
      </c>
      <c r="D318" s="19">
        <v>162342.68</v>
      </c>
      <c r="E318" s="19">
        <f t="shared" si="20"/>
        <v>162342.68</v>
      </c>
    </row>
    <row r="319" spans="1:5">
      <c r="A319" s="35" t="str">
        <f t="shared" si="19"/>
        <v>ALQUITY GEQ</v>
      </c>
      <c r="B319" t="s">
        <v>9076</v>
      </c>
      <c r="C319" s="19" t="s">
        <v>11972</v>
      </c>
      <c r="D319" s="19">
        <v>158461.62059999999</v>
      </c>
      <c r="E319" s="19">
        <f t="shared" si="20"/>
        <v>158461.62059999999</v>
      </c>
    </row>
    <row r="320" spans="1:5">
      <c r="A320" s="35" t="str">
        <f t="shared" si="19"/>
        <v>ALQUITY GEQ</v>
      </c>
      <c r="B320" t="s">
        <v>9938</v>
      </c>
      <c r="C320" s="19" t="s">
        <v>11972</v>
      </c>
      <c r="D320" s="19">
        <v>163647.3069</v>
      </c>
      <c r="E320" s="19">
        <f t="shared" si="20"/>
        <v>163647.3069</v>
      </c>
    </row>
    <row r="321" spans="1:5">
      <c r="A321" s="35" t="str">
        <f t="shared" si="19"/>
        <v>ALQUITY GEQ</v>
      </c>
      <c r="B321" t="s">
        <v>2918</v>
      </c>
      <c r="C321" s="19" t="s">
        <v>11972</v>
      </c>
      <c r="D321" s="19">
        <v>172671.26519999999</v>
      </c>
      <c r="E321" s="19">
        <f t="shared" si="20"/>
        <v>172671.26519999999</v>
      </c>
    </row>
    <row r="322" spans="1:5">
      <c r="A322" s="35" t="str">
        <f t="shared" si="19"/>
        <v>ALQUITY GEQ</v>
      </c>
      <c r="B322" t="s">
        <v>11916</v>
      </c>
      <c r="C322" s="19" t="s">
        <v>11972</v>
      </c>
      <c r="D322" s="19">
        <v>145344.5208</v>
      </c>
      <c r="E322" s="19">
        <f t="shared" si="20"/>
        <v>145344.5208</v>
      </c>
    </row>
    <row r="323" spans="1:5">
      <c r="A323" s="35" t="str">
        <f t="shared" si="19"/>
        <v>ALQUITY GEQ</v>
      </c>
      <c r="B323" t="s">
        <v>8843</v>
      </c>
      <c r="C323" s="19" t="s">
        <v>11972</v>
      </c>
      <c r="D323" s="19">
        <v>174290.98259999999</v>
      </c>
      <c r="E323" s="19">
        <f t="shared" si="20"/>
        <v>174290.98259999999</v>
      </c>
    </row>
    <row r="324" spans="1:5">
      <c r="A324" s="35" t="str">
        <f t="shared" si="19"/>
        <v>ALQUITY GEQ</v>
      </c>
      <c r="B324" t="s">
        <v>9125</v>
      </c>
      <c r="C324" s="19" t="s">
        <v>11972</v>
      </c>
      <c r="D324" s="19">
        <v>651562.45000000007</v>
      </c>
      <c r="E324" s="19">
        <f t="shared" si="20"/>
        <v>651562.45000000007</v>
      </c>
    </row>
    <row r="325" spans="1:5">
      <c r="A325" s="35" t="str">
        <f t="shared" si="19"/>
        <v>ALQUITY GEQ</v>
      </c>
      <c r="B325" t="s">
        <v>8664</v>
      </c>
      <c r="C325" s="19" t="s">
        <v>11972</v>
      </c>
      <c r="D325" s="19">
        <v>127320.95</v>
      </c>
      <c r="E325" s="19">
        <f t="shared" si="20"/>
        <v>127320.95</v>
      </c>
    </row>
    <row r="326" spans="1:5">
      <c r="A326" s="35" t="str">
        <f t="shared" si="19"/>
        <v>ALQUITY GEQ</v>
      </c>
      <c r="B326" t="s">
        <v>8900</v>
      </c>
      <c r="C326" s="19" t="s">
        <v>11972</v>
      </c>
      <c r="D326" s="19">
        <v>173494.69999999998</v>
      </c>
      <c r="E326" s="19">
        <f t="shared" si="20"/>
        <v>173494.69999999998</v>
      </c>
    </row>
    <row r="327" spans="1:5">
      <c r="A327" s="35" t="str">
        <f t="shared" si="19"/>
        <v>ALQUITY GEQ</v>
      </c>
      <c r="B327" t="s">
        <v>8468</v>
      </c>
      <c r="C327" s="19" t="s">
        <v>11972</v>
      </c>
      <c r="D327" s="19">
        <v>156274.81529999999</v>
      </c>
      <c r="E327" s="19">
        <f t="shared" si="20"/>
        <v>156274.81529999999</v>
      </c>
    </row>
    <row r="328" spans="1:5">
      <c r="A328" s="35" t="str">
        <f t="shared" si="19"/>
        <v>ALQUITY GEQ</v>
      </c>
      <c r="B328" t="s">
        <v>8427</v>
      </c>
      <c r="C328" s="19" t="s">
        <v>11972</v>
      </c>
      <c r="D328" s="19">
        <v>119420.91999999998</v>
      </c>
      <c r="E328" s="19">
        <f t="shared" si="20"/>
        <v>119420.91999999998</v>
      </c>
    </row>
    <row r="329" spans="1:5">
      <c r="A329" s="35" t="str">
        <f t="shared" si="19"/>
        <v>ALQUITY GEQ</v>
      </c>
      <c r="B329" t="s">
        <v>8229</v>
      </c>
      <c r="C329" s="19" t="s">
        <v>11972</v>
      </c>
      <c r="D329" s="19">
        <v>191054.92</v>
      </c>
      <c r="E329" s="19">
        <f t="shared" si="20"/>
        <v>191054.92</v>
      </c>
    </row>
    <row r="330" spans="1:5">
      <c r="A330" s="35" t="str">
        <f t="shared" si="19"/>
        <v>ALQUITY GEQ</v>
      </c>
      <c r="B330" t="s">
        <v>7825</v>
      </c>
      <c r="C330" s="19" t="s">
        <v>11972</v>
      </c>
      <c r="D330" s="19">
        <v>368932.78</v>
      </c>
      <c r="E330" s="19">
        <f t="shared" si="20"/>
        <v>368932.78</v>
      </c>
    </row>
    <row r="331" spans="1:5">
      <c r="A331" s="35" t="str">
        <f t="shared" si="19"/>
        <v>ALQUITY GEQ</v>
      </c>
      <c r="B331" t="s">
        <v>8064</v>
      </c>
      <c r="C331" s="19" t="s">
        <v>11972</v>
      </c>
      <c r="D331" s="19">
        <v>176625.24</v>
      </c>
      <c r="E331" s="19">
        <f t="shared" si="20"/>
        <v>176625.24</v>
      </c>
    </row>
    <row r="332" spans="1:5">
      <c r="A332" s="35" t="str">
        <f t="shared" si="19"/>
        <v>ALQUITY GEQ</v>
      </c>
      <c r="B332" t="s">
        <v>7943</v>
      </c>
      <c r="C332" s="19" t="s">
        <v>11972</v>
      </c>
      <c r="D332" s="19">
        <v>321185.74179999996</v>
      </c>
      <c r="E332" s="19">
        <f t="shared" si="20"/>
        <v>321185.74179999996</v>
      </c>
    </row>
    <row r="333" spans="1:5">
      <c r="A333" s="35" t="str">
        <f t="shared" si="19"/>
        <v>ALQUITY GEQ</v>
      </c>
      <c r="B333" t="s">
        <v>9009</v>
      </c>
      <c r="C333" s="19" t="s">
        <v>11972</v>
      </c>
      <c r="D333" s="19">
        <v>160373.94</v>
      </c>
      <c r="E333" s="19">
        <f t="shared" si="20"/>
        <v>160373.94</v>
      </c>
    </row>
    <row r="334" spans="1:5">
      <c r="A334" s="35" t="str">
        <f t="shared" si="19"/>
        <v>ALQUITY GEQ</v>
      </c>
      <c r="B334" t="s">
        <v>8014</v>
      </c>
      <c r="C334" s="19" t="s">
        <v>11972</v>
      </c>
      <c r="D334" s="19">
        <v>206689.97999999992</v>
      </c>
      <c r="E334" s="19">
        <f t="shared" si="20"/>
        <v>206689.97999999992</v>
      </c>
    </row>
    <row r="335" spans="1:5">
      <c r="A335" s="35" t="str">
        <f t="shared" si="19"/>
        <v>ALQUITY GEQ</v>
      </c>
      <c r="B335" t="s">
        <v>10657</v>
      </c>
      <c r="C335" s="19" t="s">
        <v>11972</v>
      </c>
      <c r="D335" s="19">
        <v>163396.31030000001</v>
      </c>
      <c r="E335" s="19">
        <f t="shared" si="20"/>
        <v>163396.31030000001</v>
      </c>
    </row>
    <row r="336" spans="1:5">
      <c r="A336" s="35" t="str">
        <f t="shared" si="19"/>
        <v>ALQUITY GEQ</v>
      </c>
      <c r="B336" t="s">
        <v>7443</v>
      </c>
      <c r="C336" s="19" t="s">
        <v>11972</v>
      </c>
      <c r="D336" s="19">
        <v>187616</v>
      </c>
      <c r="E336" s="19">
        <f t="shared" si="20"/>
        <v>187616</v>
      </c>
    </row>
    <row r="337" spans="1:5">
      <c r="A337" s="35" t="str">
        <f t="shared" si="19"/>
        <v>ALQUITY GEQ</v>
      </c>
      <c r="B337" t="s">
        <v>7654</v>
      </c>
      <c r="C337" s="19" t="s">
        <v>11972</v>
      </c>
      <c r="D337" s="19">
        <v>187049.52000000002</v>
      </c>
      <c r="E337" s="19">
        <f t="shared" si="20"/>
        <v>187049.52000000002</v>
      </c>
    </row>
    <row r="338" spans="1:5">
      <c r="A338" s="35" t="str">
        <f t="shared" si="19"/>
        <v>ALQUITY GEQ</v>
      </c>
      <c r="B338" t="s">
        <v>10528</v>
      </c>
      <c r="C338" s="19" t="s">
        <v>11972</v>
      </c>
      <c r="D338" s="19">
        <v>169120.22380000001</v>
      </c>
      <c r="E338" s="19">
        <f t="shared" si="20"/>
        <v>169120.22380000001</v>
      </c>
    </row>
    <row r="339" spans="1:5">
      <c r="A339" s="35" t="str">
        <f t="shared" si="19"/>
        <v>ALQUITY GEQ</v>
      </c>
      <c r="B339" t="s">
        <v>7350</v>
      </c>
      <c r="C339" s="19" t="s">
        <v>11972</v>
      </c>
      <c r="D339" s="19">
        <v>239279.6</v>
      </c>
      <c r="E339" s="19">
        <f t="shared" si="20"/>
        <v>239279.6</v>
      </c>
    </row>
    <row r="340" spans="1:5">
      <c r="A340" s="35" t="str">
        <f t="shared" si="19"/>
        <v>ALQUITY GEQ</v>
      </c>
      <c r="B340" t="s">
        <v>11906</v>
      </c>
      <c r="C340" s="19" t="s">
        <v>11972</v>
      </c>
      <c r="D340" s="19">
        <v>171005.12</v>
      </c>
      <c r="E340" s="19">
        <f t="shared" si="20"/>
        <v>171005.12</v>
      </c>
    </row>
    <row r="341" spans="1:5">
      <c r="A341" s="35" t="str">
        <f t="shared" si="19"/>
        <v>ALQUITY GEQ</v>
      </c>
      <c r="B341" t="s">
        <v>11897</v>
      </c>
      <c r="C341" s="19" t="s">
        <v>11972</v>
      </c>
      <c r="D341" s="19">
        <v>149746.40019999997</v>
      </c>
      <c r="E341" s="19">
        <f t="shared" si="20"/>
        <v>149746.40019999997</v>
      </c>
    </row>
    <row r="342" spans="1:5">
      <c r="A342" s="35" t="str">
        <f t="shared" ref="A342:A373" si="21">IF(ISERROR(VLOOKUP(B342,$J$1:$J$5,1,FALSE)),A341,B342)</f>
        <v>ALQUITY GEQ</v>
      </c>
      <c r="B342" t="s">
        <v>4973</v>
      </c>
      <c r="C342" s="19" t="s">
        <v>11972</v>
      </c>
      <c r="D342" s="19">
        <v>400808.18999999994</v>
      </c>
      <c r="E342" s="19">
        <f t="shared" si="20"/>
        <v>400808.18999999994</v>
      </c>
    </row>
    <row r="343" spans="1:5">
      <c r="A343" s="35" t="str">
        <f t="shared" si="21"/>
        <v>ALQUITY GEQ</v>
      </c>
      <c r="B343" t="s">
        <v>6949</v>
      </c>
      <c r="C343" s="19" t="s">
        <v>11972</v>
      </c>
      <c r="D343" s="19">
        <v>170685.44</v>
      </c>
      <c r="E343" s="19">
        <f t="shared" si="20"/>
        <v>170685.44</v>
      </c>
    </row>
    <row r="344" spans="1:5">
      <c r="A344" s="35" t="str">
        <f t="shared" si="21"/>
        <v>ALQUITY GEQ</v>
      </c>
      <c r="B344" t="s">
        <v>6669</v>
      </c>
      <c r="C344" s="19" t="s">
        <v>11972</v>
      </c>
      <c r="D344" s="19">
        <v>187500.75000000003</v>
      </c>
      <c r="E344" s="19">
        <f t="shared" si="20"/>
        <v>187500.75000000003</v>
      </c>
    </row>
    <row r="345" spans="1:5">
      <c r="A345" s="35" t="str">
        <f t="shared" si="21"/>
        <v>ALQUITY GEQ</v>
      </c>
      <c r="B345" t="s">
        <v>6622</v>
      </c>
      <c r="C345" s="19" t="s">
        <v>11972</v>
      </c>
      <c r="D345" s="19">
        <v>300518.39999999997</v>
      </c>
      <c r="E345" s="19">
        <f t="shared" si="20"/>
        <v>300518.39999999997</v>
      </c>
    </row>
    <row r="346" spans="1:5">
      <c r="A346" s="35" t="str">
        <f t="shared" si="21"/>
        <v>ALQUITY GEQ</v>
      </c>
      <c r="B346" t="s">
        <v>6564</v>
      </c>
      <c r="C346" s="19" t="s">
        <v>11972</v>
      </c>
      <c r="D346" s="19">
        <v>234447.30000000002</v>
      </c>
      <c r="E346" s="19">
        <f t="shared" si="20"/>
        <v>234447.30000000002</v>
      </c>
    </row>
    <row r="347" spans="1:5">
      <c r="A347" s="35" t="str">
        <f t="shared" si="21"/>
        <v>ALQUITY GEQ</v>
      </c>
      <c r="B347" t="s">
        <v>6700</v>
      </c>
      <c r="C347" s="19" t="s">
        <v>11972</v>
      </c>
      <c r="D347" s="19">
        <v>118450.44</v>
      </c>
      <c r="E347" s="19">
        <f t="shared" si="20"/>
        <v>118450.44</v>
      </c>
    </row>
    <row r="348" spans="1:5">
      <c r="A348" s="35" t="str">
        <f t="shared" si="21"/>
        <v>ALQUITY GEQ</v>
      </c>
      <c r="B348" t="s">
        <v>6582</v>
      </c>
      <c r="C348" s="19" t="s">
        <v>11972</v>
      </c>
      <c r="D348" s="19">
        <v>179387.2</v>
      </c>
      <c r="E348" s="19">
        <f t="shared" si="20"/>
        <v>179387.2</v>
      </c>
    </row>
    <row r="349" spans="1:5">
      <c r="A349" s="35" t="str">
        <f t="shared" si="21"/>
        <v>ALQUITY GEQ</v>
      </c>
      <c r="B349" t="s">
        <v>10968</v>
      </c>
      <c r="C349" s="19" t="s">
        <v>11972</v>
      </c>
      <c r="D349" s="19">
        <v>165975.54820000002</v>
      </c>
      <c r="E349" s="19">
        <f t="shared" si="20"/>
        <v>165975.54820000002</v>
      </c>
    </row>
    <row r="350" spans="1:5">
      <c r="A350" s="35" t="str">
        <f t="shared" si="21"/>
        <v>ALQUITY GEQ</v>
      </c>
      <c r="B350" t="s">
        <v>6124</v>
      </c>
      <c r="C350" s="19" t="s">
        <v>11972</v>
      </c>
      <c r="D350" s="19">
        <v>151964.65999999997</v>
      </c>
      <c r="E350" s="19">
        <f t="shared" si="20"/>
        <v>151964.65999999997</v>
      </c>
    </row>
    <row r="351" spans="1:5">
      <c r="A351" s="35" t="str">
        <f t="shared" si="21"/>
        <v>ALQUITY GEQ</v>
      </c>
      <c r="B351" t="s">
        <v>10202</v>
      </c>
      <c r="C351" s="19" t="s">
        <v>11972</v>
      </c>
      <c r="D351" s="19">
        <v>157394.57759999999</v>
      </c>
      <c r="E351" s="19">
        <f t="shared" si="20"/>
        <v>157394.57759999999</v>
      </c>
    </row>
    <row r="352" spans="1:5">
      <c r="A352" s="35" t="str">
        <f t="shared" si="21"/>
        <v>ALQUITY GEQ</v>
      </c>
      <c r="B352" t="s">
        <v>6115</v>
      </c>
      <c r="C352" s="19" t="s">
        <v>11972</v>
      </c>
      <c r="D352" s="19">
        <v>120377.61</v>
      </c>
      <c r="E352" s="19">
        <f t="shared" si="20"/>
        <v>120377.61</v>
      </c>
    </row>
    <row r="353" spans="1:5">
      <c r="A353" s="35" t="str">
        <f t="shared" si="21"/>
        <v>ALQUITY GEQ</v>
      </c>
      <c r="B353" t="s">
        <v>5733</v>
      </c>
      <c r="C353" s="19" t="s">
        <v>11972</v>
      </c>
      <c r="D353" s="19">
        <v>150241.64190000002</v>
      </c>
      <c r="E353" s="19">
        <f t="shared" si="20"/>
        <v>150241.64190000002</v>
      </c>
    </row>
    <row r="354" spans="1:5">
      <c r="A354" s="35" t="str">
        <f t="shared" si="21"/>
        <v>ALQUITY GEQ</v>
      </c>
      <c r="B354" t="s">
        <v>5641</v>
      </c>
      <c r="C354" s="19" t="s">
        <v>11972</v>
      </c>
      <c r="D354" s="19">
        <v>190444.15</v>
      </c>
      <c r="E354" s="19">
        <f t="shared" si="20"/>
        <v>190444.15</v>
      </c>
    </row>
    <row r="355" spans="1:5">
      <c r="A355" s="35" t="str">
        <f t="shared" si="21"/>
        <v>ALQUITY GEQ</v>
      </c>
      <c r="B355" t="s">
        <v>5565</v>
      </c>
      <c r="C355" s="19" t="s">
        <v>11972</v>
      </c>
      <c r="D355" s="19">
        <v>175815.7317</v>
      </c>
      <c r="E355" s="19">
        <f t="shared" si="20"/>
        <v>175815.7317</v>
      </c>
    </row>
    <row r="356" spans="1:5">
      <c r="A356" s="35" t="str">
        <f t="shared" si="21"/>
        <v>ALQUITY GEQ</v>
      </c>
      <c r="B356" t="s">
        <v>5988</v>
      </c>
      <c r="C356" s="19" t="s">
        <v>11972</v>
      </c>
      <c r="D356" s="19">
        <v>284889.06000000006</v>
      </c>
      <c r="E356" s="19">
        <f t="shared" si="20"/>
        <v>284889.06000000006</v>
      </c>
    </row>
    <row r="357" spans="1:5">
      <c r="A357" s="35" t="str">
        <f t="shared" si="21"/>
        <v>ALQUITY GEQ</v>
      </c>
      <c r="B357" t="s">
        <v>5554</v>
      </c>
      <c r="C357" s="19" t="s">
        <v>11972</v>
      </c>
      <c r="D357" s="19">
        <v>277434.01</v>
      </c>
      <c r="E357" s="19">
        <f t="shared" si="20"/>
        <v>277434.01</v>
      </c>
    </row>
    <row r="358" spans="1:5">
      <c r="A358" s="35" t="str">
        <f t="shared" si="21"/>
        <v>ALQUITY GEQ</v>
      </c>
      <c r="B358" t="s">
        <v>5519</v>
      </c>
      <c r="C358" s="19" t="s">
        <v>11972</v>
      </c>
      <c r="D358" s="19">
        <v>336390.33789999998</v>
      </c>
      <c r="E358" s="19">
        <f t="shared" si="20"/>
        <v>336390.33789999998</v>
      </c>
    </row>
    <row r="359" spans="1:5">
      <c r="A359" s="35" t="str">
        <f t="shared" si="21"/>
        <v>ALQUITY GEQ</v>
      </c>
      <c r="B359" t="s">
        <v>5455</v>
      </c>
      <c r="C359" s="19" t="s">
        <v>11972</v>
      </c>
      <c r="D359" s="19">
        <v>157160.4</v>
      </c>
      <c r="E359" s="19">
        <f t="shared" si="20"/>
        <v>157160.4</v>
      </c>
    </row>
    <row r="360" spans="1:5">
      <c r="A360" s="35" t="str">
        <f t="shared" si="21"/>
        <v>ALQUITY GEQ</v>
      </c>
      <c r="B360" t="s">
        <v>5417</v>
      </c>
      <c r="C360" s="19" t="s">
        <v>11972</v>
      </c>
      <c r="D360" s="19">
        <v>256565.4</v>
      </c>
      <c r="E360" s="19">
        <f t="shared" si="20"/>
        <v>256565.4</v>
      </c>
    </row>
    <row r="361" spans="1:5">
      <c r="A361" s="35" t="str">
        <f t="shared" si="21"/>
        <v>ALQUITY GEQ</v>
      </c>
      <c r="B361" t="s">
        <v>5261</v>
      </c>
      <c r="C361" s="19" t="s">
        <v>11972</v>
      </c>
      <c r="D361" s="19">
        <v>180350.34080000001</v>
      </c>
      <c r="E361" s="19">
        <f t="shared" si="20"/>
        <v>180350.34080000001</v>
      </c>
    </row>
    <row r="362" spans="1:5">
      <c r="A362" s="35" t="str">
        <f t="shared" si="21"/>
        <v>ALQUITY GEQ</v>
      </c>
      <c r="B362" t="s">
        <v>5212</v>
      </c>
      <c r="C362" s="19" t="s">
        <v>11972</v>
      </c>
      <c r="D362" s="19">
        <v>174105.15000000002</v>
      </c>
      <c r="E362" s="19">
        <f t="shared" si="20"/>
        <v>174105.15000000002</v>
      </c>
    </row>
    <row r="363" spans="1:5">
      <c r="A363" s="35" t="str">
        <f t="shared" si="21"/>
        <v>ALQUITY GEQ</v>
      </c>
      <c r="B363" t="s">
        <v>5159</v>
      </c>
      <c r="C363" s="19" t="s">
        <v>11972</v>
      </c>
      <c r="D363" s="19">
        <v>161298.36440000002</v>
      </c>
      <c r="E363" s="19">
        <f t="shared" si="20"/>
        <v>161298.36440000002</v>
      </c>
    </row>
    <row r="364" spans="1:5">
      <c r="A364" s="35" t="str">
        <f t="shared" si="21"/>
        <v>ALQUITY GEQ</v>
      </c>
      <c r="B364" t="s">
        <v>5225</v>
      </c>
      <c r="C364" s="19" t="s">
        <v>11972</v>
      </c>
      <c r="D364" s="19">
        <v>157602.44</v>
      </c>
      <c r="E364" s="19">
        <f t="shared" si="20"/>
        <v>157602.44</v>
      </c>
    </row>
    <row r="365" spans="1:5">
      <c r="A365" s="35" t="str">
        <f t="shared" si="21"/>
        <v>ALQUITY GEQ</v>
      </c>
      <c r="B365" t="s">
        <v>4422</v>
      </c>
      <c r="C365" s="19" t="s">
        <v>11972</v>
      </c>
      <c r="D365" s="19">
        <v>196296.3891</v>
      </c>
      <c r="E365" s="19">
        <f t="shared" si="20"/>
        <v>196296.3891</v>
      </c>
    </row>
    <row r="366" spans="1:5">
      <c r="A366" s="35" t="str">
        <f t="shared" si="21"/>
        <v>ALQUITY GEQ</v>
      </c>
      <c r="B366" t="s">
        <v>10568</v>
      </c>
      <c r="C366" s="19" t="s">
        <v>11972</v>
      </c>
      <c r="D366" s="19">
        <v>176352.8388</v>
      </c>
      <c r="E366" s="19">
        <f t="shared" si="20"/>
        <v>176352.8388</v>
      </c>
    </row>
    <row r="367" spans="1:5">
      <c r="A367" s="35" t="str">
        <f t="shared" si="21"/>
        <v>ALQUITY GEQ</v>
      </c>
      <c r="B367" t="s">
        <v>4777</v>
      </c>
      <c r="C367" s="19" t="s">
        <v>11972</v>
      </c>
      <c r="D367" s="19">
        <v>158761.53659999999</v>
      </c>
      <c r="E367" s="19">
        <f t="shared" si="20"/>
        <v>158761.53659999999</v>
      </c>
    </row>
    <row r="368" spans="1:5">
      <c r="A368" s="35" t="str">
        <f t="shared" si="21"/>
        <v>ALQUITY GEQ</v>
      </c>
      <c r="B368" t="s">
        <v>4431</v>
      </c>
      <c r="C368" s="19" t="s">
        <v>11972</v>
      </c>
      <c r="D368" s="19">
        <v>2082307.48</v>
      </c>
      <c r="E368" s="19">
        <f t="shared" si="20"/>
        <v>2082307.48</v>
      </c>
    </row>
    <row r="369" spans="1:5">
      <c r="A369" s="35" t="str">
        <f t="shared" si="21"/>
        <v>ALQUITY GEQ</v>
      </c>
      <c r="B369" t="s">
        <v>10101</v>
      </c>
      <c r="C369" s="19" t="s">
        <v>11972</v>
      </c>
      <c r="D369" s="19">
        <v>199732.55400000003</v>
      </c>
      <c r="E369" s="19">
        <f t="shared" si="20"/>
        <v>199732.55400000003</v>
      </c>
    </row>
    <row r="370" spans="1:5">
      <c r="A370" s="35" t="str">
        <f t="shared" si="21"/>
        <v>ALQUITY GEQ</v>
      </c>
      <c r="B370" t="s">
        <v>4509</v>
      </c>
      <c r="C370" s="19" t="s">
        <v>11972</v>
      </c>
      <c r="D370" s="19">
        <v>163294.50059999997</v>
      </c>
      <c r="E370" s="19">
        <f t="shared" si="20"/>
        <v>163294.50059999997</v>
      </c>
    </row>
    <row r="371" spans="1:5">
      <c r="A371" s="35" t="str">
        <f t="shared" si="21"/>
        <v>ALQUITY GEQ</v>
      </c>
      <c r="B371" t="s">
        <v>4269</v>
      </c>
      <c r="C371" s="19" t="s">
        <v>11972</v>
      </c>
      <c r="D371" s="19">
        <v>174643.49119999999</v>
      </c>
      <c r="E371" s="19">
        <f t="shared" si="20"/>
        <v>174643.49119999999</v>
      </c>
    </row>
    <row r="372" spans="1:5">
      <c r="A372" s="35" t="str">
        <f t="shared" si="21"/>
        <v>ALQUITY GEQ</v>
      </c>
      <c r="B372" t="s">
        <v>4088</v>
      </c>
      <c r="C372" s="19" t="s">
        <v>11972</v>
      </c>
      <c r="D372" s="19">
        <v>1662928.15</v>
      </c>
      <c r="E372" s="19">
        <f t="shared" si="20"/>
        <v>1662928.15</v>
      </c>
    </row>
    <row r="373" spans="1:5">
      <c r="A373" s="35" t="str">
        <f t="shared" si="21"/>
        <v>ALQUITY GEQ</v>
      </c>
      <c r="B373" t="s">
        <v>4067</v>
      </c>
      <c r="C373" s="19" t="s">
        <v>11972</v>
      </c>
      <c r="D373" s="19">
        <v>152304.68150000001</v>
      </c>
      <c r="E373" s="19">
        <f t="shared" si="20"/>
        <v>152304.68150000001</v>
      </c>
    </row>
    <row r="374" spans="1:5">
      <c r="A374" s="35" t="str">
        <f t="shared" ref="A374:A405" si="22">IF(ISERROR(VLOOKUP(B374,$J$1:$J$5,1,FALSE)),A373,B374)</f>
        <v>ALQUITY GEQ</v>
      </c>
      <c r="B374" t="s">
        <v>10068</v>
      </c>
      <c r="C374" s="19" t="s">
        <v>11972</v>
      </c>
      <c r="D374" s="19">
        <v>184701.62879999998</v>
      </c>
      <c r="E374" s="19">
        <f t="shared" si="20"/>
        <v>184701.62879999998</v>
      </c>
    </row>
    <row r="375" spans="1:5">
      <c r="A375" s="35" t="str">
        <f t="shared" si="22"/>
        <v>ALQUITY GEQ</v>
      </c>
      <c r="B375" t="s">
        <v>3894</v>
      </c>
      <c r="C375" s="19" t="s">
        <v>11972</v>
      </c>
      <c r="D375" s="19">
        <v>168459.2</v>
      </c>
      <c r="E375" s="19">
        <f t="shared" si="20"/>
        <v>168459.2</v>
      </c>
    </row>
    <row r="376" spans="1:5">
      <c r="A376" s="35" t="str">
        <f t="shared" si="22"/>
        <v>ALQUITY GEQ</v>
      </c>
      <c r="B376" t="s">
        <v>3849</v>
      </c>
      <c r="C376" s="19" t="s">
        <v>11972</v>
      </c>
      <c r="D376" s="19">
        <v>202680.12000000002</v>
      </c>
      <c r="E376" s="19">
        <f t="shared" ref="E376:E439" si="23">D376</f>
        <v>202680.12000000002</v>
      </c>
    </row>
    <row r="377" spans="1:5">
      <c r="A377" s="35" t="str">
        <f t="shared" si="22"/>
        <v>ALQUITY GEQ</v>
      </c>
      <c r="B377" t="s">
        <v>3716</v>
      </c>
      <c r="C377" s="19" t="s">
        <v>11972</v>
      </c>
      <c r="D377" s="19">
        <v>268441.88</v>
      </c>
      <c r="E377" s="19">
        <f t="shared" si="23"/>
        <v>268441.88</v>
      </c>
    </row>
    <row r="378" spans="1:5">
      <c r="A378" s="35" t="str">
        <f t="shared" si="22"/>
        <v>ALQUITY GEQ</v>
      </c>
      <c r="B378" t="s">
        <v>3726</v>
      </c>
      <c r="C378" s="19" t="s">
        <v>11972</v>
      </c>
      <c r="D378" s="19">
        <v>147118.52230000001</v>
      </c>
      <c r="E378" s="19">
        <f t="shared" si="23"/>
        <v>147118.52230000001</v>
      </c>
    </row>
    <row r="379" spans="1:5">
      <c r="A379" s="35" t="str">
        <f t="shared" si="22"/>
        <v>ALQUITY GEQ</v>
      </c>
      <c r="B379" t="s">
        <v>10515</v>
      </c>
      <c r="C379" s="19" t="s">
        <v>11972</v>
      </c>
      <c r="D379" s="19">
        <v>150748.2507</v>
      </c>
      <c r="E379" s="19">
        <f t="shared" si="23"/>
        <v>150748.2507</v>
      </c>
    </row>
    <row r="380" spans="1:5">
      <c r="A380" s="35" t="str">
        <f t="shared" si="22"/>
        <v>ALQUITY GEQ</v>
      </c>
      <c r="B380" t="s">
        <v>11909</v>
      </c>
      <c r="C380" s="19" t="s">
        <v>11972</v>
      </c>
      <c r="D380" s="19">
        <v>266748.46999999997</v>
      </c>
      <c r="E380" s="19">
        <f t="shared" si="23"/>
        <v>266748.46999999997</v>
      </c>
    </row>
    <row r="381" spans="1:5">
      <c r="A381" s="35" t="str">
        <f t="shared" si="22"/>
        <v>ALQUITY GEQ</v>
      </c>
      <c r="B381" t="s">
        <v>3825</v>
      </c>
      <c r="C381" s="19" t="s">
        <v>11972</v>
      </c>
      <c r="D381" s="19">
        <v>155341.14479999998</v>
      </c>
      <c r="E381" s="19">
        <f t="shared" si="23"/>
        <v>155341.14479999998</v>
      </c>
    </row>
    <row r="382" spans="1:5">
      <c r="A382" s="35" t="str">
        <f t="shared" si="22"/>
        <v>ALQUITY GEQ</v>
      </c>
      <c r="B382" t="s">
        <v>3049</v>
      </c>
      <c r="C382" s="19" t="s">
        <v>11972</v>
      </c>
      <c r="D382" s="19">
        <v>191902</v>
      </c>
      <c r="E382" s="19">
        <f t="shared" si="23"/>
        <v>191902</v>
      </c>
    </row>
    <row r="383" spans="1:5">
      <c r="A383" s="35" t="str">
        <f t="shared" si="22"/>
        <v>ALQUITY GEQ</v>
      </c>
      <c r="B383" t="s">
        <v>11912</v>
      </c>
      <c r="C383" s="19" t="s">
        <v>11972</v>
      </c>
      <c r="D383" s="19">
        <v>186060.21</v>
      </c>
      <c r="E383" s="19">
        <f t="shared" si="23"/>
        <v>186060.21</v>
      </c>
    </row>
    <row r="384" spans="1:5">
      <c r="A384" s="35" t="str">
        <f t="shared" si="22"/>
        <v>ALQUITY GEQ</v>
      </c>
      <c r="B384" t="s">
        <v>7850</v>
      </c>
      <c r="C384" s="19" t="s">
        <v>11972</v>
      </c>
      <c r="D384" s="19">
        <v>222644.96999999997</v>
      </c>
      <c r="E384" s="19">
        <f t="shared" si="23"/>
        <v>222644.96999999997</v>
      </c>
    </row>
    <row r="385" spans="1:5">
      <c r="A385" s="35" t="str">
        <f t="shared" si="22"/>
        <v>ALQUITY GEQ</v>
      </c>
      <c r="B385" t="s">
        <v>2895</v>
      </c>
      <c r="C385" s="19" t="s">
        <v>11972</v>
      </c>
      <c r="D385" s="19">
        <v>150194.7064</v>
      </c>
      <c r="E385" s="19">
        <f t="shared" si="23"/>
        <v>150194.7064</v>
      </c>
    </row>
    <row r="386" spans="1:5">
      <c r="A386" s="35" t="str">
        <f t="shared" si="22"/>
        <v>ALQUITY GEQ</v>
      </c>
      <c r="B386" t="s">
        <v>10739</v>
      </c>
      <c r="C386" s="19" t="s">
        <v>11972</v>
      </c>
      <c r="D386" s="19">
        <v>176522.45759999999</v>
      </c>
      <c r="E386" s="19">
        <f t="shared" si="23"/>
        <v>176522.45759999999</v>
      </c>
    </row>
    <row r="387" spans="1:5">
      <c r="A387" s="35" t="str">
        <f t="shared" si="22"/>
        <v>ALQUITY GEQ</v>
      </c>
      <c r="B387" t="s">
        <v>2590</v>
      </c>
      <c r="C387" s="19" t="s">
        <v>11972</v>
      </c>
      <c r="D387" s="19">
        <v>348328.85190000001</v>
      </c>
      <c r="E387" s="19">
        <f t="shared" si="23"/>
        <v>348328.85190000001</v>
      </c>
    </row>
    <row r="388" spans="1:5">
      <c r="A388" s="35" t="str">
        <f t="shared" si="22"/>
        <v>ALQUITY GEQ</v>
      </c>
      <c r="B388" t="s">
        <v>11068</v>
      </c>
      <c r="C388" s="19" t="s">
        <v>11972</v>
      </c>
      <c r="D388" s="19">
        <v>240670.641</v>
      </c>
      <c r="E388" s="19">
        <f t="shared" si="23"/>
        <v>240670.641</v>
      </c>
    </row>
    <row r="389" spans="1:5">
      <c r="A389" s="35" t="str">
        <f t="shared" si="22"/>
        <v>ALQUITY GEQ</v>
      </c>
      <c r="B389" t="s">
        <v>2209</v>
      </c>
      <c r="C389" s="19" t="s">
        <v>11972</v>
      </c>
      <c r="D389" s="19">
        <v>197185.73000000004</v>
      </c>
      <c r="E389" s="19">
        <f t="shared" si="23"/>
        <v>197185.73000000004</v>
      </c>
    </row>
    <row r="390" spans="1:5">
      <c r="A390" s="35" t="str">
        <f t="shared" si="22"/>
        <v>ALQUITY GEQ</v>
      </c>
      <c r="B390" t="s">
        <v>2089</v>
      </c>
      <c r="C390" s="19" t="s">
        <v>11972</v>
      </c>
      <c r="D390" s="19">
        <v>271609.45999999996</v>
      </c>
      <c r="E390" s="19">
        <f t="shared" si="23"/>
        <v>271609.45999999996</v>
      </c>
    </row>
    <row r="391" spans="1:5">
      <c r="A391" s="35" t="str">
        <f t="shared" si="22"/>
        <v>ALQUITY GEQ</v>
      </c>
      <c r="B391" t="s">
        <v>2054</v>
      </c>
      <c r="C391" s="19" t="s">
        <v>11972</v>
      </c>
      <c r="D391" s="19">
        <v>218328.2</v>
      </c>
      <c r="E391" s="19">
        <f t="shared" si="23"/>
        <v>218328.2</v>
      </c>
    </row>
    <row r="392" spans="1:5">
      <c r="A392" s="35" t="str">
        <f t="shared" si="22"/>
        <v>ALQUITY GEQ</v>
      </c>
      <c r="B392" t="s">
        <v>10620</v>
      </c>
      <c r="C392" s="19" t="s">
        <v>11972</v>
      </c>
      <c r="D392" s="19">
        <v>377122.52270000009</v>
      </c>
      <c r="E392" s="19">
        <f t="shared" si="23"/>
        <v>377122.52270000009</v>
      </c>
    </row>
    <row r="393" spans="1:5">
      <c r="A393" s="35" t="str">
        <f t="shared" si="22"/>
        <v>ALQUITY GEQ</v>
      </c>
      <c r="B393" t="s">
        <v>10305</v>
      </c>
      <c r="C393" s="19" t="s">
        <v>11972</v>
      </c>
      <c r="D393" s="19">
        <v>167796.68399999998</v>
      </c>
      <c r="E393" s="19">
        <f t="shared" si="23"/>
        <v>167796.68399999998</v>
      </c>
    </row>
    <row r="394" spans="1:5">
      <c r="A394" s="35" t="str">
        <f t="shared" si="22"/>
        <v>ALQUITY GEQ</v>
      </c>
      <c r="B394" t="s">
        <v>10151</v>
      </c>
      <c r="C394" s="19" t="s">
        <v>11972</v>
      </c>
      <c r="D394" s="19">
        <v>189826.24890000001</v>
      </c>
      <c r="E394" s="19">
        <f t="shared" si="23"/>
        <v>189826.24890000001</v>
      </c>
    </row>
    <row r="395" spans="1:5">
      <c r="A395" s="35" t="str">
        <f t="shared" si="22"/>
        <v>ALQUITY GEQ</v>
      </c>
      <c r="B395" t="s">
        <v>1767</v>
      </c>
      <c r="C395" s="19" t="s">
        <v>11972</v>
      </c>
      <c r="D395" s="19">
        <v>173374.17359999998</v>
      </c>
      <c r="E395" s="19">
        <f t="shared" si="23"/>
        <v>173374.17359999998</v>
      </c>
    </row>
    <row r="396" spans="1:5">
      <c r="A396" s="35" t="str">
        <f t="shared" si="22"/>
        <v>ALQUITY GEQ</v>
      </c>
      <c r="B396" t="s">
        <v>1676</v>
      </c>
      <c r="C396" s="19" t="s">
        <v>11972</v>
      </c>
      <c r="D396" s="19">
        <v>279773.09000000003</v>
      </c>
      <c r="E396" s="19">
        <f t="shared" si="23"/>
        <v>279773.09000000003</v>
      </c>
    </row>
    <row r="397" spans="1:5">
      <c r="A397" s="35" t="str">
        <f t="shared" si="22"/>
        <v>ALQUITY GEQ</v>
      </c>
      <c r="B397" t="s">
        <v>10120</v>
      </c>
      <c r="C397" s="19" t="s">
        <v>11972</v>
      </c>
      <c r="D397" s="19">
        <v>169209.64799999999</v>
      </c>
      <c r="E397" s="19">
        <f t="shared" si="23"/>
        <v>169209.64799999999</v>
      </c>
    </row>
    <row r="398" spans="1:5">
      <c r="A398" s="35" t="str">
        <f t="shared" si="22"/>
        <v>ALQUITY GEQ</v>
      </c>
      <c r="B398" t="s">
        <v>10142</v>
      </c>
      <c r="C398" s="19" t="s">
        <v>11972</v>
      </c>
      <c r="D398" s="19">
        <v>215693.28</v>
      </c>
      <c r="E398" s="19">
        <f t="shared" si="23"/>
        <v>215693.28</v>
      </c>
    </row>
    <row r="399" spans="1:5">
      <c r="A399" s="35" t="str">
        <f t="shared" si="22"/>
        <v>ALQUITY GEQ</v>
      </c>
      <c r="B399" t="s">
        <v>1422</v>
      </c>
      <c r="C399" s="19" t="s">
        <v>11972</v>
      </c>
      <c r="D399" s="19">
        <v>168164.18</v>
      </c>
      <c r="E399" s="19">
        <f t="shared" si="23"/>
        <v>168164.18</v>
      </c>
    </row>
    <row r="400" spans="1:5">
      <c r="A400" s="35" t="str">
        <f t="shared" si="22"/>
        <v>ALQUITY GEQ</v>
      </c>
      <c r="B400" t="s">
        <v>1275</v>
      </c>
      <c r="C400" s="19" t="s">
        <v>11972</v>
      </c>
      <c r="D400" s="19">
        <v>186072.53</v>
      </c>
      <c r="E400" s="19">
        <f t="shared" si="23"/>
        <v>186072.53</v>
      </c>
    </row>
    <row r="401" spans="1:5">
      <c r="A401" s="35" t="str">
        <f t="shared" si="22"/>
        <v>ALQUITY GEQ</v>
      </c>
      <c r="B401" t="s">
        <v>1228</v>
      </c>
      <c r="C401" s="19" t="s">
        <v>11972</v>
      </c>
      <c r="D401" s="19">
        <v>161231.90830000001</v>
      </c>
      <c r="E401" s="19">
        <f t="shared" si="23"/>
        <v>161231.90830000001</v>
      </c>
    </row>
    <row r="402" spans="1:5">
      <c r="A402" s="35" t="str">
        <f t="shared" si="22"/>
        <v>ALQUITY GEQ</v>
      </c>
      <c r="B402" t="s">
        <v>1057</v>
      </c>
      <c r="C402" s="19" t="s">
        <v>11972</v>
      </c>
      <c r="D402" s="19">
        <v>157065.59</v>
      </c>
      <c r="E402" s="19">
        <f t="shared" si="23"/>
        <v>157065.59</v>
      </c>
    </row>
    <row r="403" spans="1:5">
      <c r="A403" s="35" t="str">
        <f t="shared" si="22"/>
        <v>ALQUITY GEQ</v>
      </c>
      <c r="B403" t="s">
        <v>11878</v>
      </c>
      <c r="C403" s="19" t="s">
        <v>11972</v>
      </c>
      <c r="D403" s="19">
        <v>160593.04800000001</v>
      </c>
      <c r="E403" s="19">
        <f t="shared" si="23"/>
        <v>160593.04800000001</v>
      </c>
    </row>
    <row r="404" spans="1:5">
      <c r="A404" s="35" t="str">
        <f t="shared" si="22"/>
        <v>ALQUITY GEQ</v>
      </c>
      <c r="B404" t="s">
        <v>983</v>
      </c>
      <c r="C404" s="19" t="s">
        <v>11972</v>
      </c>
      <c r="D404" s="19">
        <v>164800.32000000001</v>
      </c>
      <c r="E404" s="19">
        <f t="shared" si="23"/>
        <v>164800.32000000001</v>
      </c>
    </row>
    <row r="405" spans="1:5">
      <c r="A405" s="35" t="str">
        <f t="shared" si="22"/>
        <v>ALQUITY GEQ</v>
      </c>
      <c r="B405" t="s">
        <v>2845</v>
      </c>
      <c r="C405" s="19" t="s">
        <v>11972</v>
      </c>
      <c r="D405" s="19">
        <v>175124.8089</v>
      </c>
      <c r="E405" s="19">
        <f t="shared" si="23"/>
        <v>175124.8089</v>
      </c>
    </row>
    <row r="406" spans="1:5">
      <c r="A406" s="35" t="str">
        <f t="shared" ref="A406:A437" si="24">IF(ISERROR(VLOOKUP(B406,$J$1:$J$5,1,FALSE)),A405,B406)</f>
        <v>ALQUITY GEQ</v>
      </c>
      <c r="B406" t="s">
        <v>3900</v>
      </c>
      <c r="C406" s="19" t="s">
        <v>11972</v>
      </c>
      <c r="D406" s="19">
        <v>158017.07310000001</v>
      </c>
      <c r="E406" s="19">
        <f t="shared" si="23"/>
        <v>158017.07310000001</v>
      </c>
    </row>
    <row r="407" spans="1:5">
      <c r="A407" s="35" t="str">
        <f t="shared" si="24"/>
        <v>ALQUITY GEQ</v>
      </c>
      <c r="B407" t="s">
        <v>2902</v>
      </c>
      <c r="C407" s="19" t="s">
        <v>11972</v>
      </c>
      <c r="D407" s="19">
        <v>178619.69770000002</v>
      </c>
      <c r="E407" s="19">
        <f t="shared" si="23"/>
        <v>178619.69770000002</v>
      </c>
    </row>
    <row r="408" spans="1:5">
      <c r="A408" s="35" t="str">
        <f t="shared" si="24"/>
        <v>ALQUITY GEQ</v>
      </c>
      <c r="B408" t="s">
        <v>12007</v>
      </c>
      <c r="C408" s="19" t="s">
        <v>11972</v>
      </c>
      <c r="D408" s="19">
        <v>169716.32789999997</v>
      </c>
      <c r="E408" s="19">
        <f t="shared" si="23"/>
        <v>169716.32789999997</v>
      </c>
    </row>
    <row r="409" spans="1:5">
      <c r="A409" s="35" t="str">
        <f t="shared" si="24"/>
        <v>ALQUITY GEQ</v>
      </c>
      <c r="B409" t="s">
        <v>6980</v>
      </c>
      <c r="C409" s="19" t="s">
        <v>11972</v>
      </c>
      <c r="D409" s="19">
        <v>171441.3524</v>
      </c>
      <c r="E409" s="19">
        <f t="shared" si="23"/>
        <v>171441.3524</v>
      </c>
    </row>
    <row r="410" spans="1:5">
      <c r="A410" s="35" t="str">
        <f t="shared" si="24"/>
        <v>ALQUITY GEQ</v>
      </c>
      <c r="B410" t="s">
        <v>6640</v>
      </c>
      <c r="C410" s="19" t="s">
        <v>11972</v>
      </c>
      <c r="D410" s="19">
        <v>336787.50020000001</v>
      </c>
      <c r="E410" s="19">
        <f t="shared" si="23"/>
        <v>336787.50020000001</v>
      </c>
    </row>
    <row r="411" spans="1:5">
      <c r="A411" s="35" t="str">
        <f t="shared" si="24"/>
        <v>ALQUITY GEQ</v>
      </c>
      <c r="B411" t="s">
        <v>10770</v>
      </c>
      <c r="C411" s="19" t="s">
        <v>11972</v>
      </c>
      <c r="D411" s="19">
        <v>184474.9368</v>
      </c>
      <c r="E411" s="19">
        <f t="shared" si="23"/>
        <v>184474.9368</v>
      </c>
    </row>
    <row r="412" spans="1:5">
      <c r="A412" s="35" t="str">
        <f t="shared" si="24"/>
        <v>ALQUITY GEQ</v>
      </c>
      <c r="B412" t="s">
        <v>8675</v>
      </c>
      <c r="C412" s="19" t="s">
        <v>11972</v>
      </c>
      <c r="D412" s="19">
        <v>215800.6569</v>
      </c>
      <c r="E412" s="19">
        <f t="shared" si="23"/>
        <v>215800.6569</v>
      </c>
    </row>
    <row r="413" spans="1:5">
      <c r="A413" s="35" t="str">
        <f t="shared" si="24"/>
        <v>ALQUITY GEQ</v>
      </c>
      <c r="B413" t="s">
        <v>12017</v>
      </c>
      <c r="C413" s="19" t="s">
        <v>11972</v>
      </c>
      <c r="D413" s="19">
        <v>249338.05000000002</v>
      </c>
      <c r="E413" s="19">
        <f t="shared" si="23"/>
        <v>249338.05000000002</v>
      </c>
    </row>
    <row r="414" spans="1:5">
      <c r="A414" s="35" t="str">
        <f t="shared" si="24"/>
        <v>ALQUITY GEQ</v>
      </c>
      <c r="B414" t="s">
        <v>1257</v>
      </c>
      <c r="C414" s="19" t="s">
        <v>11972</v>
      </c>
      <c r="D414" s="19">
        <v>226277.30000000005</v>
      </c>
      <c r="E414" s="19">
        <f t="shared" si="23"/>
        <v>226277.30000000005</v>
      </c>
    </row>
    <row r="415" spans="1:5">
      <c r="A415" s="35" t="str">
        <f t="shared" si="24"/>
        <v>ALQUITY GEQ</v>
      </c>
      <c r="B415" t="s">
        <v>12027</v>
      </c>
      <c r="C415" s="19" t="s">
        <v>11972</v>
      </c>
      <c r="D415" s="19">
        <v>151207.29999999999</v>
      </c>
      <c r="E415" s="19">
        <f t="shared" si="23"/>
        <v>151207.29999999999</v>
      </c>
    </row>
    <row r="416" spans="1:5">
      <c r="A416" s="35" t="str">
        <f t="shared" si="24"/>
        <v>ALQUITY GEQ</v>
      </c>
      <c r="B416" t="s">
        <v>12111</v>
      </c>
      <c r="C416" s="19" t="s">
        <v>11972</v>
      </c>
      <c r="D416" s="19">
        <v>149831.8651</v>
      </c>
      <c r="E416" s="19">
        <f t="shared" si="23"/>
        <v>149831.8651</v>
      </c>
    </row>
    <row r="417" spans="1:5">
      <c r="A417" s="35" t="str">
        <f t="shared" si="24"/>
        <v>ALQUITY GEQ</v>
      </c>
      <c r="B417" t="s">
        <v>12115</v>
      </c>
      <c r="C417" s="19" t="s">
        <v>11972</v>
      </c>
      <c r="D417" s="19">
        <v>218305.42110000001</v>
      </c>
      <c r="E417" s="19">
        <f t="shared" si="23"/>
        <v>218305.42110000001</v>
      </c>
    </row>
    <row r="418" spans="1:5">
      <c r="A418" s="35" t="str">
        <f t="shared" si="24"/>
        <v>ALQUITY GEQ</v>
      </c>
      <c r="B418" t="s">
        <v>6182</v>
      </c>
      <c r="C418" s="19" t="s">
        <v>11972</v>
      </c>
      <c r="D418" s="19">
        <v>188405.01790000001</v>
      </c>
      <c r="E418" s="19">
        <f t="shared" si="23"/>
        <v>188405.01790000001</v>
      </c>
    </row>
    <row r="419" spans="1:5">
      <c r="A419" s="35" t="str">
        <f t="shared" si="24"/>
        <v>ALQUITY GEQ</v>
      </c>
      <c r="B419" t="s">
        <v>9540</v>
      </c>
      <c r="C419" s="19" t="s">
        <v>11972</v>
      </c>
      <c r="D419" s="19">
        <v>164156.3487</v>
      </c>
      <c r="E419" s="19">
        <f t="shared" si="23"/>
        <v>164156.3487</v>
      </c>
    </row>
    <row r="420" spans="1:5">
      <c r="A420" s="35" t="str">
        <f t="shared" si="24"/>
        <v>ALQUITY GEQ</v>
      </c>
      <c r="B420" t="s">
        <v>12121</v>
      </c>
      <c r="C420" s="19" t="s">
        <v>11972</v>
      </c>
      <c r="D420" s="19">
        <v>193681.55069999999</v>
      </c>
      <c r="E420" s="19">
        <f t="shared" si="23"/>
        <v>193681.55069999999</v>
      </c>
    </row>
    <row r="421" spans="1:5">
      <c r="A421" s="35" t="str">
        <f t="shared" si="24"/>
        <v>ALQUITY GEQ</v>
      </c>
      <c r="B421" t="s">
        <v>12124</v>
      </c>
      <c r="C421" s="19" t="s">
        <v>11972</v>
      </c>
      <c r="D421" s="19">
        <v>189023.43400000001</v>
      </c>
      <c r="E421" s="19">
        <f t="shared" si="23"/>
        <v>189023.43400000001</v>
      </c>
    </row>
    <row r="422" spans="1:5">
      <c r="A422" s="35" t="str">
        <f t="shared" si="24"/>
        <v>ALQUITY GEQ</v>
      </c>
      <c r="B422" t="s">
        <v>12128</v>
      </c>
      <c r="C422" s="19" t="s">
        <v>11972</v>
      </c>
      <c r="D422" s="19">
        <v>318463.99200000003</v>
      </c>
      <c r="E422" s="19">
        <f t="shared" si="23"/>
        <v>318463.99200000003</v>
      </c>
    </row>
    <row r="423" spans="1:5">
      <c r="A423" s="35" t="str">
        <f t="shared" si="24"/>
        <v>ALQUITY GEQ</v>
      </c>
      <c r="B423" t="s">
        <v>7916</v>
      </c>
      <c r="C423" s="19" t="s">
        <v>11972</v>
      </c>
      <c r="D423" s="19">
        <v>187034.14619999999</v>
      </c>
      <c r="E423" s="19">
        <f t="shared" si="23"/>
        <v>187034.14619999999</v>
      </c>
    </row>
    <row r="424" spans="1:5">
      <c r="A424" s="35" t="str">
        <f t="shared" si="24"/>
        <v>ALQUITY GEQ</v>
      </c>
      <c r="B424" t="s">
        <v>12132</v>
      </c>
      <c r="C424" s="19" t="s">
        <v>11972</v>
      </c>
      <c r="D424" s="19">
        <v>170787.96</v>
      </c>
      <c r="E424" s="19">
        <f t="shared" si="23"/>
        <v>170787.96</v>
      </c>
    </row>
    <row r="425" spans="1:5">
      <c r="A425" s="35" t="str">
        <f t="shared" si="24"/>
        <v>ALQUITY GEQ</v>
      </c>
      <c r="B425" t="s">
        <v>12135</v>
      </c>
      <c r="C425" s="19" t="s">
        <v>11972</v>
      </c>
      <c r="D425" s="19">
        <v>152139.82</v>
      </c>
      <c r="E425" s="19">
        <f t="shared" si="23"/>
        <v>152139.82</v>
      </c>
    </row>
    <row r="426" spans="1:5">
      <c r="A426" s="35" t="str">
        <f t="shared" si="24"/>
        <v>ALQUITY GEQ</v>
      </c>
      <c r="B426" t="s">
        <v>7389</v>
      </c>
      <c r="C426" s="19" t="s">
        <v>11972</v>
      </c>
      <c r="D426" s="19">
        <v>132939.92000000001</v>
      </c>
      <c r="E426" s="19">
        <f t="shared" si="23"/>
        <v>132939.92000000001</v>
      </c>
    </row>
    <row r="427" spans="1:5">
      <c r="A427" s="35" t="str">
        <f t="shared" si="24"/>
        <v>ALQUITY GEQ</v>
      </c>
      <c r="B427" t="s">
        <v>12139</v>
      </c>
      <c r="C427" s="19" t="s">
        <v>11972</v>
      </c>
      <c r="D427" s="19">
        <v>197774.78</v>
      </c>
      <c r="E427" s="19">
        <f t="shared" si="23"/>
        <v>197774.78</v>
      </c>
    </row>
    <row r="428" spans="1:5">
      <c r="A428" s="35" t="str">
        <f t="shared" si="24"/>
        <v>ALQUITY GEQ</v>
      </c>
      <c r="B428" t="s">
        <v>12142</v>
      </c>
      <c r="C428" s="19" t="s">
        <v>11972</v>
      </c>
      <c r="D428" s="19">
        <v>193550.28</v>
      </c>
      <c r="E428" s="19">
        <f t="shared" si="23"/>
        <v>193550.28</v>
      </c>
    </row>
    <row r="429" spans="1:5">
      <c r="A429" s="35" t="str">
        <f t="shared" si="24"/>
        <v>ALQUITY GEQ</v>
      </c>
      <c r="B429" t="s">
        <v>5758</v>
      </c>
      <c r="C429" s="19" t="s">
        <v>11972</v>
      </c>
      <c r="D429" s="19">
        <v>172057.73</v>
      </c>
      <c r="E429" s="19">
        <f t="shared" si="23"/>
        <v>172057.73</v>
      </c>
    </row>
    <row r="430" spans="1:5">
      <c r="A430" s="35" t="str">
        <f t="shared" si="24"/>
        <v>ALQUITY GEQ</v>
      </c>
      <c r="B430" t="s">
        <v>12146</v>
      </c>
      <c r="C430" s="19" t="s">
        <v>11972</v>
      </c>
      <c r="D430" s="19">
        <v>250302.58</v>
      </c>
      <c r="E430" s="19">
        <f t="shared" si="23"/>
        <v>250302.58</v>
      </c>
    </row>
    <row r="431" spans="1:5">
      <c r="A431" s="35" t="str">
        <f t="shared" si="24"/>
        <v>ALQUITY GEQ</v>
      </c>
      <c r="B431" t="s">
        <v>12150</v>
      </c>
      <c r="C431" s="19" t="s">
        <v>11972</v>
      </c>
      <c r="D431" s="19">
        <v>158009.67000000001</v>
      </c>
      <c r="E431" s="19">
        <f t="shared" si="23"/>
        <v>158009.67000000001</v>
      </c>
    </row>
    <row r="432" spans="1:5">
      <c r="A432" s="35" t="str">
        <f t="shared" si="24"/>
        <v>ALQUITY GEQ</v>
      </c>
      <c r="B432" t="s">
        <v>12153</v>
      </c>
      <c r="C432" s="19" t="s">
        <v>11972</v>
      </c>
      <c r="D432" s="19">
        <v>191094.05</v>
      </c>
      <c r="E432" s="19">
        <f t="shared" si="23"/>
        <v>191094.05</v>
      </c>
    </row>
    <row r="433" spans="1:5">
      <c r="A433" s="35" t="str">
        <f t="shared" si="24"/>
        <v>ALQUITY GEQ</v>
      </c>
      <c r="B433" t="s">
        <v>1207</v>
      </c>
      <c r="C433" s="19" t="s">
        <v>11972</v>
      </c>
      <c r="D433" s="19">
        <v>277955.03999999998</v>
      </c>
      <c r="E433" s="19">
        <f t="shared" si="23"/>
        <v>277955.03999999998</v>
      </c>
    </row>
    <row r="434" spans="1:5">
      <c r="A434" s="35" t="str">
        <f t="shared" si="24"/>
        <v>ALQUITY GEQ</v>
      </c>
      <c r="B434" t="s">
        <v>4149</v>
      </c>
      <c r="C434" s="19" t="s">
        <v>11972</v>
      </c>
      <c r="D434" s="19">
        <v>187279.19279999999</v>
      </c>
      <c r="E434" s="19">
        <f t="shared" si="23"/>
        <v>187279.19279999999</v>
      </c>
    </row>
    <row r="435" spans="1:5">
      <c r="A435" s="35" t="str">
        <f t="shared" si="24"/>
        <v>ALQUITY GEQ</v>
      </c>
      <c r="B435" t="s">
        <v>12178</v>
      </c>
      <c r="C435" s="19" t="s">
        <v>11972</v>
      </c>
      <c r="D435" s="19">
        <v>169666.74119999999</v>
      </c>
      <c r="E435" s="19">
        <f t="shared" si="23"/>
        <v>169666.74119999999</v>
      </c>
    </row>
    <row r="436" spans="1:5">
      <c r="A436" s="35" t="str">
        <f t="shared" si="24"/>
        <v>ALQUITY GEQ</v>
      </c>
      <c r="B436" t="s">
        <v>12182</v>
      </c>
      <c r="C436" s="19" t="s">
        <v>11972</v>
      </c>
      <c r="D436" s="19">
        <v>166730.21890000001</v>
      </c>
      <c r="E436" s="19">
        <f t="shared" si="23"/>
        <v>166730.21890000001</v>
      </c>
    </row>
    <row r="437" spans="1:5">
      <c r="A437" s="35" t="str">
        <f t="shared" si="24"/>
        <v>ALQUITY GEQ</v>
      </c>
      <c r="B437" t="s">
        <v>11903</v>
      </c>
      <c r="C437" s="19" t="s">
        <v>11972</v>
      </c>
      <c r="D437" s="19">
        <v>169129.2243</v>
      </c>
      <c r="E437" s="19">
        <f t="shared" si="23"/>
        <v>169129.2243</v>
      </c>
    </row>
    <row r="438" spans="1:5">
      <c r="A438" s="35" t="str">
        <f t="shared" ref="A438:A448" si="25">IF(ISERROR(VLOOKUP(B438,$J$1:$J$5,1,FALSE)),A437,B438)</f>
        <v>ALQUITY GEQ</v>
      </c>
      <c r="B438" t="s">
        <v>10752</v>
      </c>
      <c r="C438" s="19" t="s">
        <v>11972</v>
      </c>
      <c r="D438" s="19">
        <v>166337.58240000001</v>
      </c>
      <c r="E438" s="19">
        <f t="shared" si="23"/>
        <v>166337.58240000001</v>
      </c>
    </row>
    <row r="439" spans="1:5">
      <c r="A439" s="35" t="str">
        <f t="shared" si="25"/>
        <v>ALQUITY GEQ</v>
      </c>
      <c r="B439" t="s">
        <v>12187</v>
      </c>
      <c r="C439" s="19" t="s">
        <v>11972</v>
      </c>
      <c r="D439" s="19">
        <v>175438.22399999999</v>
      </c>
      <c r="E439" s="19">
        <f t="shared" si="23"/>
        <v>175438.22399999999</v>
      </c>
    </row>
    <row r="440" spans="1:5">
      <c r="A440" s="35" t="str">
        <f t="shared" si="25"/>
        <v>ALQUITY GEQ</v>
      </c>
      <c r="B440" t="s">
        <v>12190</v>
      </c>
      <c r="C440" s="19" t="s">
        <v>11972</v>
      </c>
      <c r="D440" s="19">
        <v>158677.45920000001</v>
      </c>
      <c r="E440" s="19">
        <f t="shared" ref="E440:E448" si="26">D440</f>
        <v>158677.45920000001</v>
      </c>
    </row>
    <row r="441" spans="1:5">
      <c r="A441" s="35" t="str">
        <f t="shared" si="25"/>
        <v>ALQUITY GEQ</v>
      </c>
      <c r="B441" t="s">
        <v>4705</v>
      </c>
      <c r="C441" s="19" t="s">
        <v>11972</v>
      </c>
      <c r="D441" s="19">
        <v>154140.58670000001</v>
      </c>
      <c r="E441" s="19">
        <f t="shared" si="26"/>
        <v>154140.58670000001</v>
      </c>
    </row>
    <row r="442" spans="1:5">
      <c r="A442" s="35" t="str">
        <f t="shared" si="25"/>
        <v>ALQUITY GEQ</v>
      </c>
      <c r="B442" t="s">
        <v>8111</v>
      </c>
      <c r="C442" s="19" t="s">
        <v>11972</v>
      </c>
      <c r="D442" s="19">
        <v>148425.861</v>
      </c>
      <c r="E442" s="19">
        <f t="shared" si="26"/>
        <v>148425.861</v>
      </c>
    </row>
    <row r="443" spans="1:5">
      <c r="A443" s="35" t="str">
        <f t="shared" si="25"/>
        <v>ALQUITY GEQ</v>
      </c>
      <c r="B443" t="s">
        <v>9321</v>
      </c>
      <c r="C443" s="19" t="s">
        <v>11972</v>
      </c>
      <c r="D443" s="19">
        <v>152521.96</v>
      </c>
      <c r="E443" s="19">
        <f t="shared" si="26"/>
        <v>152521.96</v>
      </c>
    </row>
    <row r="444" spans="1:5">
      <c r="A444" s="35" t="str">
        <f t="shared" si="25"/>
        <v>ALQUITY GEQ</v>
      </c>
      <c r="B444" t="s">
        <v>7802</v>
      </c>
      <c r="C444" s="19" t="s">
        <v>11972</v>
      </c>
      <c r="D444" s="19">
        <v>160276.62</v>
      </c>
      <c r="E444" s="19">
        <f t="shared" si="26"/>
        <v>160276.62</v>
      </c>
    </row>
    <row r="445" spans="1:5">
      <c r="A445" s="35" t="str">
        <f t="shared" si="25"/>
        <v>ALQUITY GEQ</v>
      </c>
      <c r="B445" t="s">
        <v>12193</v>
      </c>
      <c r="C445" s="19" t="s">
        <v>11972</v>
      </c>
      <c r="D445" s="19">
        <v>201826.6</v>
      </c>
      <c r="E445" s="19">
        <f t="shared" si="26"/>
        <v>201826.6</v>
      </c>
    </row>
    <row r="446" spans="1:5">
      <c r="A446" s="35" t="str">
        <f t="shared" si="25"/>
        <v>ALQUITY GEQ</v>
      </c>
      <c r="B446" t="s">
        <v>12196</v>
      </c>
      <c r="C446" s="19" t="s">
        <v>11972</v>
      </c>
      <c r="D446" s="19">
        <v>170977</v>
      </c>
      <c r="E446" s="19">
        <f t="shared" si="26"/>
        <v>170977</v>
      </c>
    </row>
    <row r="447" spans="1:5">
      <c r="A447" s="35" t="str">
        <f t="shared" si="25"/>
        <v>ALQUITY GEQ</v>
      </c>
      <c r="B447" t="s">
        <v>12200</v>
      </c>
      <c r="C447" s="19" t="s">
        <v>11972</v>
      </c>
      <c r="D447" s="19">
        <v>155820</v>
      </c>
      <c r="E447" s="19">
        <f t="shared" si="26"/>
        <v>155820</v>
      </c>
    </row>
    <row r="448" spans="1:5">
      <c r="A448" s="35" t="str">
        <f t="shared" si="25"/>
        <v>ALQUITY GEQ</v>
      </c>
      <c r="B448" t="s">
        <v>12204</v>
      </c>
      <c r="C448" s="19" t="s">
        <v>11972</v>
      </c>
      <c r="D448" s="19">
        <v>231622.32</v>
      </c>
      <c r="E448" s="19">
        <f t="shared" si="26"/>
        <v>231622.32</v>
      </c>
    </row>
    <row r="459" spans="1:6">
      <c r="A459" s="55" t="s">
        <v>11973</v>
      </c>
      <c r="B459" s="55"/>
      <c r="C459" s="55"/>
      <c r="D459" s="55"/>
      <c r="E459" s="55"/>
    </row>
    <row r="460" spans="1:6">
      <c r="A460" s="55"/>
      <c r="B460" s="55"/>
      <c r="C460" s="55"/>
      <c r="D460" s="55"/>
      <c r="E460" s="55"/>
    </row>
    <row r="461" spans="1:6">
      <c r="A461" s="55"/>
      <c r="B461" s="55"/>
      <c r="C461" s="55"/>
      <c r="D461" s="55"/>
      <c r="E461" s="55"/>
    </row>
    <row r="462" spans="1:6">
      <c r="A462" s="55"/>
      <c r="B462" s="55"/>
      <c r="C462" s="55"/>
      <c r="D462" s="55"/>
      <c r="E462" s="55"/>
    </row>
    <row r="464" spans="1:6">
      <c r="A464" s="35" t="s">
        <v>11965</v>
      </c>
      <c r="B464" t="s">
        <v>11966</v>
      </c>
      <c r="C464" t="s">
        <v>15</v>
      </c>
      <c r="D464" t="s">
        <v>11967</v>
      </c>
      <c r="E464" t="s">
        <v>11968</v>
      </c>
      <c r="F464" t="s">
        <v>79</v>
      </c>
    </row>
    <row r="466" spans="1:6">
      <c r="A466" t="str">
        <f>B$466</f>
        <v>ALQUITY FUTURE WORLD</v>
      </c>
      <c r="B466" t="s">
        <v>72</v>
      </c>
      <c r="C466" s="19">
        <f>SUM(C467:C475)</f>
        <v>135290.66570000001</v>
      </c>
      <c r="D466" s="19">
        <f>SUM(D467:D474)</f>
        <v>36895176.749899998</v>
      </c>
      <c r="E466" s="19">
        <f>D466+C466</f>
        <v>37030467.415600002</v>
      </c>
    </row>
    <row r="467" spans="1:6">
      <c r="A467" t="str">
        <f t="shared" ref="A467:A475" si="27">B$466</f>
        <v>ALQUITY FUTURE WORLD</v>
      </c>
      <c r="B467" t="s">
        <v>85</v>
      </c>
      <c r="D467" s="19">
        <v>3593295.2774999999</v>
      </c>
      <c r="E467" s="19">
        <f t="shared" ref="E467:E474" si="28">D467+C467</f>
        <v>3593295.2774999999</v>
      </c>
      <c r="F467" t="str">
        <f>IFERROR(PROPER(VLOOKUP(B467,Names2!A:B,2,0)),"")</f>
        <v>Communication Services</v>
      </c>
    </row>
    <row r="468" spans="1:6">
      <c r="A468" t="str">
        <f t="shared" si="27"/>
        <v>ALQUITY FUTURE WORLD</v>
      </c>
      <c r="B468" t="s">
        <v>101</v>
      </c>
      <c r="D468" s="19">
        <v>1539140.8896000001</v>
      </c>
      <c r="E468" s="19">
        <f t="shared" si="28"/>
        <v>1539140.8896000001</v>
      </c>
      <c r="F468" t="str">
        <f>IFERROR(PROPER(VLOOKUP(B468,Names2!A:B,2,0)),"")</f>
        <v>Consumer Staples</v>
      </c>
    </row>
    <row r="469" spans="1:6">
      <c r="A469" t="str">
        <f t="shared" si="27"/>
        <v>ALQUITY FUTURE WORLD</v>
      </c>
      <c r="B469" t="s">
        <v>103</v>
      </c>
      <c r="D469" s="19">
        <v>6193023.9421000006</v>
      </c>
      <c r="E469" s="19">
        <f t="shared" si="28"/>
        <v>6193023.9421000006</v>
      </c>
      <c r="F469" t="str">
        <f>IFERROR(PROPER(VLOOKUP(B469,Names2!A:B,2,0)),"")</f>
        <v>Consumer Discretionary</v>
      </c>
    </row>
    <row r="470" spans="1:6">
      <c r="A470" t="str">
        <f t="shared" si="27"/>
        <v>ALQUITY FUTURE WORLD</v>
      </c>
      <c r="B470" t="s">
        <v>99</v>
      </c>
      <c r="D470" s="19">
        <v>6658235.5216000006</v>
      </c>
      <c r="E470" s="19">
        <f t="shared" si="28"/>
        <v>6658235.5216000006</v>
      </c>
      <c r="F470" t="str">
        <f>IFERROR(PROPER(VLOOKUP(B470,Names2!A:B,2,0)),"")</f>
        <v>Financials</v>
      </c>
    </row>
    <row r="471" spans="1:6">
      <c r="A471" t="str">
        <f t="shared" si="27"/>
        <v>ALQUITY FUTURE WORLD</v>
      </c>
      <c r="B471" t="s">
        <v>95</v>
      </c>
      <c r="D471" s="19">
        <v>2117109.7802999998</v>
      </c>
      <c r="E471" s="19">
        <f t="shared" si="28"/>
        <v>2117109.7802999998</v>
      </c>
      <c r="F471" t="str">
        <f>IFERROR(PROPER(VLOOKUP(B471,Names2!A:B,2,0)),"")</f>
        <v>Industrials</v>
      </c>
    </row>
    <row r="472" spans="1:6">
      <c r="A472" t="str">
        <f t="shared" si="27"/>
        <v>ALQUITY FUTURE WORLD</v>
      </c>
      <c r="B472" t="s">
        <v>89</v>
      </c>
      <c r="D472" s="19">
        <v>12798709.897099998</v>
      </c>
      <c r="E472" s="19">
        <f t="shared" si="28"/>
        <v>12798709.897099998</v>
      </c>
      <c r="F472" t="str">
        <f>IFERROR(PROPER(VLOOKUP(B472,Names2!A:B,2,0)),"")</f>
        <v>Information Technology</v>
      </c>
    </row>
    <row r="473" spans="1:6">
      <c r="A473" t="str">
        <f t="shared" si="27"/>
        <v>ALQUITY FUTURE WORLD</v>
      </c>
      <c r="B473" t="s">
        <v>93</v>
      </c>
      <c r="D473" s="19">
        <v>1094362.2191000001</v>
      </c>
      <c r="E473" s="19">
        <f t="shared" si="28"/>
        <v>1094362.2191000001</v>
      </c>
      <c r="F473" t="str">
        <f>IFERROR(PROPER(VLOOKUP(B473,Names2!A:B,2,0)),"")</f>
        <v>Materials</v>
      </c>
    </row>
    <row r="474" spans="1:6">
      <c r="A474" t="str">
        <f t="shared" si="27"/>
        <v>ALQUITY FUTURE WORLD</v>
      </c>
      <c r="B474" t="s">
        <v>91</v>
      </c>
      <c r="D474" s="19">
        <v>2901299.2226</v>
      </c>
      <c r="E474" s="19">
        <f t="shared" si="28"/>
        <v>2901299.2226</v>
      </c>
      <c r="F474" t="str">
        <f>IFERROR(PROPER(VLOOKUP(B474,Names2!A:B,2,0)),"")</f>
        <v>Real Estate</v>
      </c>
    </row>
    <row r="475" spans="1:6">
      <c r="A475" t="str">
        <f t="shared" si="27"/>
        <v>ALQUITY FUTURE WORLD</v>
      </c>
      <c r="B475" t="s">
        <v>15</v>
      </c>
      <c r="C475" s="19">
        <v>135290.66570000001</v>
      </c>
      <c r="F475" t="s">
        <v>15</v>
      </c>
    </row>
    <row r="482" spans="1:6">
      <c r="A482" t="str">
        <f>B$482</f>
        <v>ALQUITY INDIA</v>
      </c>
      <c r="B482" t="s">
        <v>68</v>
      </c>
      <c r="C482" s="19">
        <f>SUM(C483:C492)</f>
        <v>53293.476600000002</v>
      </c>
      <c r="D482" s="19">
        <f>SUM(D483:D491)</f>
        <v>55035755.41139999</v>
      </c>
      <c r="E482" s="19">
        <f>C482+D482</f>
        <v>55089048.887999989</v>
      </c>
    </row>
    <row r="483" spans="1:6">
      <c r="A483" t="str">
        <f t="shared" ref="A483:A492" si="29">B$482</f>
        <v>ALQUITY INDIA</v>
      </c>
      <c r="B483" t="s">
        <v>85</v>
      </c>
      <c r="D483" s="19">
        <v>2745855.3388</v>
      </c>
      <c r="E483" s="19">
        <f t="shared" ref="E483:E491" si="30">C483+D483</f>
        <v>2745855.3388</v>
      </c>
      <c r="F483" t="str">
        <f>IFERROR(PROPER(VLOOKUP(B483,Names2!A:B,2,0)),"")</f>
        <v>Communication Services</v>
      </c>
    </row>
    <row r="484" spans="1:6">
      <c r="A484" t="str">
        <f t="shared" si="29"/>
        <v>ALQUITY INDIA</v>
      </c>
      <c r="B484" t="s">
        <v>101</v>
      </c>
      <c r="D484" s="19">
        <v>1224843.0755</v>
      </c>
      <c r="E484" s="19">
        <f t="shared" si="30"/>
        <v>1224843.0755</v>
      </c>
      <c r="F484" t="str">
        <f>IFERROR(PROPER(VLOOKUP(B484,Names2!A:B,2,0)),"")</f>
        <v>Consumer Staples</v>
      </c>
    </row>
    <row r="485" spans="1:6">
      <c r="A485" t="str">
        <f t="shared" si="29"/>
        <v>ALQUITY INDIA</v>
      </c>
      <c r="B485" t="s">
        <v>103</v>
      </c>
      <c r="D485" s="19">
        <v>16399038.6807</v>
      </c>
      <c r="E485" s="19">
        <f t="shared" si="30"/>
        <v>16399038.6807</v>
      </c>
      <c r="F485" t="str">
        <f>IFERROR(PROPER(VLOOKUP(B485,Names2!A:B,2,0)),"")</f>
        <v>Consumer Discretionary</v>
      </c>
    </row>
    <row r="486" spans="1:6">
      <c r="A486" t="str">
        <f t="shared" si="29"/>
        <v>ALQUITY INDIA</v>
      </c>
      <c r="B486" t="s">
        <v>99</v>
      </c>
      <c r="D486" s="19">
        <v>15686917.758099999</v>
      </c>
      <c r="E486" s="19">
        <f t="shared" si="30"/>
        <v>15686917.758099999</v>
      </c>
      <c r="F486" t="str">
        <f>IFERROR(PROPER(VLOOKUP(B486,Names2!A:B,2,0)),"")</f>
        <v>Financials</v>
      </c>
    </row>
    <row r="487" spans="1:6">
      <c r="A487" t="str">
        <f t="shared" si="29"/>
        <v>ALQUITY INDIA</v>
      </c>
      <c r="B487" t="s">
        <v>97</v>
      </c>
      <c r="D487" s="19">
        <v>1221099.9746999999</v>
      </c>
      <c r="E487" s="19">
        <f t="shared" si="30"/>
        <v>1221099.9746999999</v>
      </c>
      <c r="F487" t="str">
        <f>IFERROR(PROPER(VLOOKUP(B487,Names2!A:B,2,0)),"")</f>
        <v>Health Care</v>
      </c>
    </row>
    <row r="488" spans="1:6">
      <c r="A488" t="str">
        <f t="shared" si="29"/>
        <v>ALQUITY INDIA</v>
      </c>
      <c r="B488" t="s">
        <v>95</v>
      </c>
      <c r="D488" s="19">
        <v>3991042.9804999996</v>
      </c>
      <c r="E488" s="19">
        <f t="shared" si="30"/>
        <v>3991042.9804999996</v>
      </c>
      <c r="F488" t="str">
        <f>IFERROR(PROPER(VLOOKUP(B488,Names2!A:B,2,0)),"")</f>
        <v>Industrials</v>
      </c>
    </row>
    <row r="489" spans="1:6">
      <c r="A489" t="str">
        <f t="shared" si="29"/>
        <v>ALQUITY INDIA</v>
      </c>
      <c r="B489" t="s">
        <v>89</v>
      </c>
      <c r="D489" s="19">
        <v>6712683.2440999988</v>
      </c>
      <c r="E489" s="19">
        <f t="shared" si="30"/>
        <v>6712683.2440999988</v>
      </c>
      <c r="F489" t="str">
        <f>IFERROR(PROPER(VLOOKUP(B489,Names2!A:B,2,0)),"")</f>
        <v>Information Technology</v>
      </c>
    </row>
    <row r="490" spans="1:6">
      <c r="A490" t="str">
        <f t="shared" si="29"/>
        <v>ALQUITY INDIA</v>
      </c>
      <c r="B490" t="s">
        <v>93</v>
      </c>
      <c r="D490" s="19">
        <v>2884491.2187999999</v>
      </c>
      <c r="E490" s="19">
        <f t="shared" si="30"/>
        <v>2884491.2187999999</v>
      </c>
      <c r="F490" t="str">
        <f>IFERROR(PROPER(VLOOKUP(B490,Names2!A:B,2,0)),"")</f>
        <v>Materials</v>
      </c>
    </row>
    <row r="491" spans="1:6">
      <c r="A491" t="str">
        <f t="shared" si="29"/>
        <v>ALQUITY INDIA</v>
      </c>
      <c r="B491" t="s">
        <v>91</v>
      </c>
      <c r="D491" s="19">
        <v>4169783.1402000003</v>
      </c>
      <c r="E491" s="19">
        <f t="shared" si="30"/>
        <v>4169783.1402000003</v>
      </c>
      <c r="F491" t="str">
        <f>IFERROR(PROPER(VLOOKUP(B491,Names2!A:B,2,0)),"")</f>
        <v>Real Estate</v>
      </c>
    </row>
    <row r="492" spans="1:6">
      <c r="A492" t="str">
        <f t="shared" si="29"/>
        <v>ALQUITY INDIA</v>
      </c>
      <c r="B492" t="s">
        <v>15</v>
      </c>
      <c r="C492" s="19">
        <v>53293.476600000002</v>
      </c>
      <c r="F492" t="s">
        <v>15</v>
      </c>
    </row>
    <row r="498" spans="1:6">
      <c r="A498" t="str">
        <f>B$498</f>
        <v>ALQUITY ASIA</v>
      </c>
      <c r="B498" t="s">
        <v>66</v>
      </c>
      <c r="C498" s="19">
        <f>SUM(C499:C507)</f>
        <v>99138.462500000023</v>
      </c>
      <c r="D498" s="19">
        <f>SUM(D499:D506)</f>
        <v>9090614.7650999986</v>
      </c>
      <c r="E498" s="19">
        <f>C498+D498</f>
        <v>9189753.2275999989</v>
      </c>
    </row>
    <row r="499" spans="1:6">
      <c r="A499" t="str">
        <f t="shared" ref="A499:A507" si="31">B$498</f>
        <v>ALQUITY ASIA</v>
      </c>
      <c r="B499" t="s">
        <v>85</v>
      </c>
      <c r="D499" s="19">
        <v>1190818.0371999999</v>
      </c>
      <c r="E499" s="19">
        <f>C499+D499</f>
        <v>1190818.0371999999</v>
      </c>
      <c r="F499" t="str">
        <f>IFERROR(PROPER(VLOOKUP(B499,Names2!A:B,2,0)),"")</f>
        <v>Communication Services</v>
      </c>
    </row>
    <row r="500" spans="1:6">
      <c r="A500" t="str">
        <f t="shared" si="31"/>
        <v>ALQUITY ASIA</v>
      </c>
      <c r="B500" t="s">
        <v>101</v>
      </c>
      <c r="D500" s="19">
        <v>151891.63889999999</v>
      </c>
      <c r="E500" s="19">
        <f t="shared" ref="E500:E506" si="32">C500+D500</f>
        <v>151891.63889999999</v>
      </c>
      <c r="F500" t="str">
        <f>IFERROR(PROPER(VLOOKUP(B500,Names2!A:B,2,0)),"")</f>
        <v>Consumer Staples</v>
      </c>
    </row>
    <row r="501" spans="1:6">
      <c r="A501" t="str">
        <f t="shared" si="31"/>
        <v>ALQUITY ASIA</v>
      </c>
      <c r="B501" t="s">
        <v>103</v>
      </c>
      <c r="D501" s="19">
        <v>1577775.2733</v>
      </c>
      <c r="E501" s="19">
        <f t="shared" si="32"/>
        <v>1577775.2733</v>
      </c>
      <c r="F501" t="str">
        <f>IFERROR(PROPER(VLOOKUP(B501,Names2!A:B,2,0)),"")</f>
        <v>Consumer Discretionary</v>
      </c>
    </row>
    <row r="502" spans="1:6">
      <c r="A502" t="str">
        <f t="shared" si="31"/>
        <v>ALQUITY ASIA</v>
      </c>
      <c r="B502" t="s">
        <v>99</v>
      </c>
      <c r="D502" s="19">
        <v>1436194.8371999997</v>
      </c>
      <c r="E502" s="19">
        <f t="shared" si="32"/>
        <v>1436194.8371999997</v>
      </c>
      <c r="F502" t="str">
        <f>IFERROR(PROPER(VLOOKUP(B502,Names2!A:B,2,0)),"")</f>
        <v>Financials</v>
      </c>
    </row>
    <row r="503" spans="1:6">
      <c r="A503" t="str">
        <f t="shared" si="31"/>
        <v>ALQUITY ASIA</v>
      </c>
      <c r="B503" t="s">
        <v>95</v>
      </c>
      <c r="D503" s="19">
        <v>410614.77729999996</v>
      </c>
      <c r="E503" s="19">
        <f t="shared" si="32"/>
        <v>410614.77729999996</v>
      </c>
      <c r="F503" t="str">
        <f>IFERROR(PROPER(VLOOKUP(B503,Names2!A:B,2,0)),"")</f>
        <v>Industrials</v>
      </c>
    </row>
    <row r="504" spans="1:6">
      <c r="A504" t="str">
        <f t="shared" si="31"/>
        <v>ALQUITY ASIA</v>
      </c>
      <c r="B504" t="s">
        <v>89</v>
      </c>
      <c r="D504" s="19">
        <v>3707673.6573999994</v>
      </c>
      <c r="E504" s="19">
        <f t="shared" si="32"/>
        <v>3707673.6573999994</v>
      </c>
      <c r="F504" t="str">
        <f>IFERROR(PROPER(VLOOKUP(B504,Names2!A:B,2,0)),"")</f>
        <v>Information Technology</v>
      </c>
    </row>
    <row r="505" spans="1:6">
      <c r="A505" t="str">
        <f t="shared" si="31"/>
        <v>ALQUITY ASIA</v>
      </c>
      <c r="B505" t="s">
        <v>93</v>
      </c>
      <c r="D505" s="19">
        <v>113068.4108</v>
      </c>
      <c r="E505" s="19">
        <f t="shared" si="32"/>
        <v>113068.4108</v>
      </c>
      <c r="F505" t="str">
        <f>IFERROR(PROPER(VLOOKUP(B505,Names2!A:B,2,0)),"")</f>
        <v>Materials</v>
      </c>
    </row>
    <row r="506" spans="1:6">
      <c r="A506" t="str">
        <f t="shared" si="31"/>
        <v>ALQUITY ASIA</v>
      </c>
      <c r="B506" t="s">
        <v>91</v>
      </c>
      <c r="D506" s="19">
        <v>502578.13300000003</v>
      </c>
      <c r="E506" s="19">
        <f t="shared" si="32"/>
        <v>502578.13300000003</v>
      </c>
      <c r="F506" t="str">
        <f>IFERROR(PROPER(VLOOKUP(B506,Names2!A:B,2,0)),"")</f>
        <v>Real Estate</v>
      </c>
    </row>
    <row r="507" spans="1:6">
      <c r="A507" t="str">
        <f t="shared" si="31"/>
        <v>ALQUITY ASIA</v>
      </c>
      <c r="B507" t="s">
        <v>15</v>
      </c>
      <c r="C507" s="19">
        <v>99138.462500000023</v>
      </c>
      <c r="F507" t="s">
        <v>15</v>
      </c>
    </row>
    <row r="513" spans="1:6">
      <c r="A513" t="str">
        <f>B$513</f>
        <v>ALQUITY GEQ</v>
      </c>
      <c r="B513" t="s">
        <v>51</v>
      </c>
      <c r="C513" s="19">
        <f>SUM(C514:C524)</f>
        <v>250028.11590000003</v>
      </c>
      <c r="D513" s="19">
        <f>SUM(D514:D523)</f>
        <v>30889995.939400006</v>
      </c>
      <c r="E513" s="19">
        <f>C513+D513</f>
        <v>31140024.055300005</v>
      </c>
    </row>
    <row r="514" spans="1:6">
      <c r="A514" t="str">
        <f t="shared" ref="A514:A524" si="33">B$513</f>
        <v>ALQUITY GEQ</v>
      </c>
      <c r="B514" t="s">
        <v>85</v>
      </c>
      <c r="D514" s="19">
        <v>649059.71849999996</v>
      </c>
      <c r="E514" s="19">
        <f t="shared" ref="E514:E523" si="34">C514+D514</f>
        <v>649059.71849999996</v>
      </c>
      <c r="F514" t="str">
        <f>IFERROR(PROPER(VLOOKUP(B514,Names2!A:B,2,0)),"")</f>
        <v>Communication Services</v>
      </c>
    </row>
    <row r="515" spans="1:6">
      <c r="A515" t="str">
        <f t="shared" si="33"/>
        <v>ALQUITY GEQ</v>
      </c>
      <c r="B515" t="s">
        <v>101</v>
      </c>
      <c r="D515" s="19">
        <v>2258254.3678000006</v>
      </c>
      <c r="E515" s="19">
        <f t="shared" si="34"/>
        <v>2258254.3678000006</v>
      </c>
      <c r="F515" t="str">
        <f>IFERROR(PROPER(VLOOKUP(B515,Names2!A:B,2,0)),"")</f>
        <v>Consumer Staples</v>
      </c>
    </row>
    <row r="516" spans="1:6">
      <c r="A516" t="str">
        <f t="shared" si="33"/>
        <v>ALQUITY GEQ</v>
      </c>
      <c r="B516" t="s">
        <v>103</v>
      </c>
      <c r="D516" s="19">
        <v>1255572.1612</v>
      </c>
      <c r="E516" s="19">
        <f t="shared" si="34"/>
        <v>1255572.1612</v>
      </c>
      <c r="F516" t="str">
        <f>IFERROR(PROPER(VLOOKUP(B516,Names2!A:B,2,0)),"")</f>
        <v>Consumer Discretionary</v>
      </c>
    </row>
    <row r="517" spans="1:6">
      <c r="A517" t="str">
        <f t="shared" si="33"/>
        <v>ALQUITY GEQ</v>
      </c>
      <c r="B517" t="s">
        <v>99</v>
      </c>
      <c r="D517" s="19">
        <v>3323738.1281999997</v>
      </c>
      <c r="E517" s="19">
        <f t="shared" si="34"/>
        <v>3323738.1281999997</v>
      </c>
      <c r="F517" t="str">
        <f>IFERROR(PROPER(VLOOKUP(B517,Names2!A:B,2,0)),"")</f>
        <v>Financials</v>
      </c>
    </row>
    <row r="518" spans="1:6">
      <c r="A518" t="str">
        <f t="shared" si="33"/>
        <v>ALQUITY GEQ</v>
      </c>
      <c r="B518" t="s">
        <v>97</v>
      </c>
      <c r="D518" s="19">
        <v>3493326.0743000014</v>
      </c>
      <c r="E518" s="19">
        <f t="shared" si="34"/>
        <v>3493326.0743000014</v>
      </c>
      <c r="F518" t="str">
        <f>IFERROR(PROPER(VLOOKUP(B518,Names2!A:B,2,0)),"")</f>
        <v>Health Care</v>
      </c>
    </row>
    <row r="519" spans="1:6">
      <c r="A519" t="str">
        <f t="shared" si="33"/>
        <v>ALQUITY GEQ</v>
      </c>
      <c r="B519" t="s">
        <v>95</v>
      </c>
      <c r="D519" s="19">
        <v>6353149.8913999982</v>
      </c>
      <c r="E519" s="19">
        <f t="shared" si="34"/>
        <v>6353149.8913999982</v>
      </c>
      <c r="F519" t="str">
        <f>IFERROR(PROPER(VLOOKUP(B519,Names2!A:B,2,0)),"")</f>
        <v>Industrials</v>
      </c>
    </row>
    <row r="520" spans="1:6">
      <c r="A520" t="str">
        <f t="shared" si="33"/>
        <v>ALQUITY GEQ</v>
      </c>
      <c r="B520" t="s">
        <v>89</v>
      </c>
      <c r="D520" s="19">
        <v>9555749.295400003</v>
      </c>
      <c r="E520" s="19">
        <f t="shared" si="34"/>
        <v>9555749.295400003</v>
      </c>
      <c r="F520" t="str">
        <f>IFERROR(PROPER(VLOOKUP(B520,Names2!A:B,2,0)),"")</f>
        <v>Information Technology</v>
      </c>
    </row>
    <row r="521" spans="1:6">
      <c r="A521" t="str">
        <f t="shared" si="33"/>
        <v>ALQUITY GEQ</v>
      </c>
      <c r="B521" t="s">
        <v>93</v>
      </c>
      <c r="D521" s="19">
        <v>1171796.8994000002</v>
      </c>
      <c r="E521" s="19">
        <f t="shared" si="34"/>
        <v>1171796.8994000002</v>
      </c>
      <c r="F521" t="str">
        <f>IFERROR(PROPER(VLOOKUP(B521,Names2!A:B,2,0)),"")</f>
        <v>Materials</v>
      </c>
    </row>
    <row r="522" spans="1:6">
      <c r="A522" t="str">
        <f t="shared" si="33"/>
        <v>ALQUITY GEQ</v>
      </c>
      <c r="B522" t="s">
        <v>91</v>
      </c>
      <c r="D522" s="19">
        <v>2330829.5229000002</v>
      </c>
      <c r="E522" s="19">
        <f t="shared" si="34"/>
        <v>2330829.5229000002</v>
      </c>
      <c r="F522" t="str">
        <f>IFERROR(PROPER(VLOOKUP(B522,Names2!A:B,2,0)),"")</f>
        <v>Real Estate</v>
      </c>
    </row>
    <row r="523" spans="1:6">
      <c r="A523" t="str">
        <f t="shared" si="33"/>
        <v>ALQUITY GEQ</v>
      </c>
      <c r="B523" t="s">
        <v>87</v>
      </c>
      <c r="D523" s="19">
        <v>498519.88029999996</v>
      </c>
      <c r="E523" s="19">
        <f t="shared" si="34"/>
        <v>498519.88029999996</v>
      </c>
      <c r="F523" t="str">
        <f>IFERROR(PROPER(VLOOKUP(B523,Names2!A:B,2,0)),"")</f>
        <v>Utilities</v>
      </c>
    </row>
    <row r="524" spans="1:6">
      <c r="A524" t="str">
        <f t="shared" si="33"/>
        <v>ALQUITY GEQ</v>
      </c>
      <c r="B524" t="s">
        <v>15</v>
      </c>
      <c r="C524" s="19">
        <v>250028.11590000003</v>
      </c>
      <c r="F524" t="s">
        <v>15</v>
      </c>
    </row>
  </sheetData>
  <mergeCells count="3">
    <mergeCell ref="A93:G96"/>
    <mergeCell ref="A1:F4"/>
    <mergeCell ref="A459:E46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7242-D601-4422-9884-B6B7C0D34C7E}">
  <dimension ref="A1:G1636"/>
  <sheetViews>
    <sheetView topLeftCell="A511" workbookViewId="0">
      <selection sqref="A1:H4"/>
    </sheetView>
  </sheetViews>
  <sheetFormatPr defaultRowHeight="14.4"/>
  <cols>
    <col min="1" max="1" width="23.44140625" bestFit="1" customWidth="1"/>
    <col min="2" max="2" width="12.33203125" bestFit="1" customWidth="1"/>
    <col min="3" max="3" width="14.6640625" bestFit="1" customWidth="1"/>
    <col min="4" max="4" width="8.6640625" bestFit="1" customWidth="1"/>
    <col min="5" max="5" width="23.88671875" bestFit="1" customWidth="1"/>
    <col min="6" max="6" width="23.109375" bestFit="1" customWidth="1"/>
    <col min="7" max="7" width="19.33203125" bestFit="1" customWidth="1"/>
  </cols>
  <sheetData>
    <row r="1" spans="1:7">
      <c r="A1" t="s">
        <v>11120</v>
      </c>
      <c r="B1" t="s">
        <v>11118</v>
      </c>
      <c r="C1" t="s">
        <v>11117</v>
      </c>
      <c r="D1" t="s">
        <v>11116</v>
      </c>
      <c r="E1" t="s">
        <v>11106</v>
      </c>
      <c r="F1" t="s">
        <v>11128</v>
      </c>
      <c r="G1" t="s">
        <v>11085</v>
      </c>
    </row>
    <row r="2" spans="1:7">
      <c r="A2" t="s">
        <v>11076</v>
      </c>
      <c r="B2" t="s">
        <v>833</v>
      </c>
      <c r="C2">
        <v>1</v>
      </c>
      <c r="D2" t="s">
        <v>9995</v>
      </c>
      <c r="E2" t="s">
        <v>908</v>
      </c>
      <c r="F2" t="s">
        <v>103</v>
      </c>
      <c r="G2" t="s">
        <v>11072</v>
      </c>
    </row>
    <row r="3" spans="1:7">
      <c r="A3" t="s">
        <v>11070</v>
      </c>
      <c r="B3" t="s">
        <v>833</v>
      </c>
      <c r="C3">
        <v>1</v>
      </c>
      <c r="D3" t="s">
        <v>9995</v>
      </c>
      <c r="E3" t="s">
        <v>83</v>
      </c>
      <c r="F3" t="s">
        <v>89</v>
      </c>
      <c r="G3" t="s">
        <v>11066</v>
      </c>
    </row>
    <row r="4" spans="1:7">
      <c r="A4" t="s">
        <v>11064</v>
      </c>
      <c r="B4" t="s">
        <v>833</v>
      </c>
      <c r="C4">
        <v>1</v>
      </c>
      <c r="D4" t="s">
        <v>10252</v>
      </c>
      <c r="E4" t="s">
        <v>908</v>
      </c>
      <c r="F4" t="s">
        <v>103</v>
      </c>
      <c r="G4" t="s">
        <v>11058</v>
      </c>
    </row>
    <row r="5" spans="1:7">
      <c r="A5" t="s">
        <v>11056</v>
      </c>
      <c r="B5" t="s">
        <v>833</v>
      </c>
      <c r="C5">
        <v>1</v>
      </c>
      <c r="D5" t="s">
        <v>9995</v>
      </c>
      <c r="E5" t="s">
        <v>892</v>
      </c>
      <c r="F5" t="s">
        <v>101</v>
      </c>
      <c r="G5" t="s">
        <v>11051</v>
      </c>
    </row>
    <row r="6" spans="1:7">
      <c r="A6" t="s">
        <v>11044</v>
      </c>
      <c r="B6" t="s">
        <v>833</v>
      </c>
      <c r="C6">
        <v>1</v>
      </c>
      <c r="D6" t="s">
        <v>9995</v>
      </c>
      <c r="E6" t="s">
        <v>83</v>
      </c>
      <c r="F6" t="s">
        <v>89</v>
      </c>
      <c r="G6" t="s">
        <v>11045</v>
      </c>
    </row>
    <row r="7" spans="1:7">
      <c r="A7" t="s">
        <v>11041</v>
      </c>
      <c r="B7" t="s">
        <v>833</v>
      </c>
      <c r="C7">
        <v>1</v>
      </c>
      <c r="D7" t="s">
        <v>9995</v>
      </c>
      <c r="E7" t="s">
        <v>929</v>
      </c>
      <c r="F7" t="s">
        <v>95</v>
      </c>
      <c r="G7" t="s">
        <v>11037</v>
      </c>
    </row>
    <row r="8" spans="1:7">
      <c r="A8" t="s">
        <v>11030</v>
      </c>
      <c r="B8" t="s">
        <v>833</v>
      </c>
      <c r="C8">
        <v>1</v>
      </c>
      <c r="D8" t="s">
        <v>9995</v>
      </c>
      <c r="E8" t="s">
        <v>104</v>
      </c>
      <c r="F8" t="s">
        <v>85</v>
      </c>
      <c r="G8" t="s">
        <v>11031</v>
      </c>
    </row>
    <row r="9" spans="1:7">
      <c r="A9" t="s">
        <v>11022</v>
      </c>
      <c r="B9" t="s">
        <v>833</v>
      </c>
      <c r="C9">
        <v>1</v>
      </c>
      <c r="D9" t="s">
        <v>9995</v>
      </c>
      <c r="E9" t="s">
        <v>908</v>
      </c>
      <c r="F9" t="s">
        <v>103</v>
      </c>
      <c r="G9" t="s">
        <v>11023</v>
      </c>
    </row>
    <row r="10" spans="1:7">
      <c r="A10" t="s">
        <v>11014</v>
      </c>
      <c r="B10" t="s">
        <v>833</v>
      </c>
      <c r="C10">
        <v>1</v>
      </c>
      <c r="D10" t="s">
        <v>9995</v>
      </c>
      <c r="E10" t="s">
        <v>892</v>
      </c>
      <c r="F10" t="s">
        <v>101</v>
      </c>
      <c r="G10" t="s">
        <v>11015</v>
      </c>
    </row>
    <row r="11" spans="1:7">
      <c r="A11" t="s">
        <v>11011</v>
      </c>
      <c r="B11" t="s">
        <v>833</v>
      </c>
      <c r="C11">
        <v>1</v>
      </c>
      <c r="D11" t="s">
        <v>9995</v>
      </c>
      <c r="E11" t="s">
        <v>104</v>
      </c>
      <c r="F11" t="s">
        <v>85</v>
      </c>
      <c r="G11" t="s">
        <v>11007</v>
      </c>
    </row>
    <row r="12" spans="1:7">
      <c r="A12" t="s">
        <v>11001</v>
      </c>
      <c r="B12" t="s">
        <v>833</v>
      </c>
      <c r="C12">
        <v>1</v>
      </c>
      <c r="D12" t="s">
        <v>9995</v>
      </c>
      <c r="E12" t="s">
        <v>892</v>
      </c>
      <c r="F12" t="s">
        <v>101</v>
      </c>
      <c r="G12" t="s">
        <v>11002</v>
      </c>
    </row>
    <row r="13" spans="1:7">
      <c r="A13" t="s">
        <v>10993</v>
      </c>
      <c r="B13" t="s">
        <v>833</v>
      </c>
      <c r="C13">
        <v>1</v>
      </c>
      <c r="D13" t="s">
        <v>9995</v>
      </c>
      <c r="E13" t="s">
        <v>939</v>
      </c>
      <c r="F13" t="s">
        <v>99</v>
      </c>
      <c r="G13" t="s">
        <v>10994</v>
      </c>
    </row>
    <row r="14" spans="1:7">
      <c r="A14" t="s">
        <v>10990</v>
      </c>
      <c r="B14" t="s">
        <v>833</v>
      </c>
      <c r="C14">
        <v>1</v>
      </c>
      <c r="D14" t="s">
        <v>9995</v>
      </c>
      <c r="E14" t="s">
        <v>83</v>
      </c>
      <c r="F14" t="s">
        <v>89</v>
      </c>
      <c r="G14" t="s">
        <v>10986</v>
      </c>
    </row>
    <row r="15" spans="1:7">
      <c r="A15" t="s">
        <v>10985</v>
      </c>
      <c r="B15" t="s">
        <v>833</v>
      </c>
      <c r="C15">
        <v>1</v>
      </c>
      <c r="D15" t="s">
        <v>9995</v>
      </c>
      <c r="E15" t="s">
        <v>908</v>
      </c>
      <c r="F15" t="s">
        <v>103</v>
      </c>
      <c r="G15" t="s">
        <v>10981</v>
      </c>
    </row>
    <row r="16" spans="1:7">
      <c r="A16" t="s">
        <v>10976</v>
      </c>
      <c r="B16" t="s">
        <v>833</v>
      </c>
      <c r="C16">
        <v>1</v>
      </c>
      <c r="D16" t="s">
        <v>861</v>
      </c>
      <c r="E16" t="s">
        <v>104</v>
      </c>
      <c r="F16" t="s">
        <v>11127</v>
      </c>
      <c r="G16" t="s">
        <v>828</v>
      </c>
    </row>
    <row r="17" spans="1:7">
      <c r="A17" t="s">
        <v>10972</v>
      </c>
      <c r="B17" t="s">
        <v>833</v>
      </c>
      <c r="C17">
        <v>1</v>
      </c>
      <c r="D17" t="s">
        <v>861</v>
      </c>
      <c r="E17" t="s">
        <v>828</v>
      </c>
      <c r="F17" t="s">
        <v>11126</v>
      </c>
      <c r="G17" t="s">
        <v>828</v>
      </c>
    </row>
    <row r="18" spans="1:7">
      <c r="A18" t="s">
        <v>10970</v>
      </c>
      <c r="B18" t="s">
        <v>833</v>
      </c>
      <c r="C18">
        <v>1</v>
      </c>
      <c r="D18" t="s">
        <v>855</v>
      </c>
      <c r="E18" t="s">
        <v>892</v>
      </c>
      <c r="F18" t="s">
        <v>101</v>
      </c>
      <c r="G18" t="s">
        <v>10966</v>
      </c>
    </row>
    <row r="19" spans="1:7">
      <c r="A19" t="s">
        <v>10963</v>
      </c>
      <c r="B19" t="s">
        <v>833</v>
      </c>
      <c r="C19">
        <v>1</v>
      </c>
      <c r="D19" t="s">
        <v>861</v>
      </c>
      <c r="E19" t="s">
        <v>828</v>
      </c>
      <c r="F19" t="s">
        <v>11126</v>
      </c>
      <c r="G19" t="s">
        <v>828</v>
      </c>
    </row>
    <row r="20" spans="1:7">
      <c r="A20" t="s">
        <v>10956</v>
      </c>
      <c r="B20" t="s">
        <v>833</v>
      </c>
      <c r="C20">
        <v>1</v>
      </c>
      <c r="D20" t="s">
        <v>9995</v>
      </c>
      <c r="E20" t="s">
        <v>939</v>
      </c>
      <c r="F20" t="s">
        <v>99</v>
      </c>
      <c r="G20" t="s">
        <v>10957</v>
      </c>
    </row>
    <row r="21" spans="1:7">
      <c r="A21" t="s">
        <v>10953</v>
      </c>
      <c r="B21" t="s">
        <v>833</v>
      </c>
      <c r="C21">
        <v>1</v>
      </c>
      <c r="D21" t="s">
        <v>855</v>
      </c>
      <c r="E21" t="s">
        <v>939</v>
      </c>
      <c r="F21" t="s">
        <v>91</v>
      </c>
      <c r="G21" t="s">
        <v>10949</v>
      </c>
    </row>
    <row r="22" spans="1:7">
      <c r="A22" t="s">
        <v>10948</v>
      </c>
      <c r="B22" t="s">
        <v>833</v>
      </c>
      <c r="C22">
        <v>1</v>
      </c>
      <c r="D22" t="s">
        <v>855</v>
      </c>
      <c r="E22" t="s">
        <v>929</v>
      </c>
      <c r="F22" t="s">
        <v>95</v>
      </c>
      <c r="G22" t="s">
        <v>10944</v>
      </c>
    </row>
    <row r="23" spans="1:7">
      <c r="A23" t="s">
        <v>10937</v>
      </c>
      <c r="B23" t="s">
        <v>833</v>
      </c>
      <c r="C23">
        <v>1</v>
      </c>
      <c r="D23" t="s">
        <v>855</v>
      </c>
      <c r="E23" t="s">
        <v>908</v>
      </c>
      <c r="F23" t="s">
        <v>103</v>
      </c>
      <c r="G23" t="s">
        <v>10938</v>
      </c>
    </row>
    <row r="24" spans="1:7">
      <c r="A24" t="s">
        <v>10934</v>
      </c>
      <c r="B24" t="s">
        <v>833</v>
      </c>
      <c r="C24">
        <v>1</v>
      </c>
      <c r="D24" t="s">
        <v>855</v>
      </c>
      <c r="E24" t="s">
        <v>908</v>
      </c>
      <c r="F24" t="s">
        <v>103</v>
      </c>
      <c r="G24" t="s">
        <v>10930</v>
      </c>
    </row>
    <row r="25" spans="1:7">
      <c r="A25" t="s">
        <v>10923</v>
      </c>
      <c r="B25" t="s">
        <v>833</v>
      </c>
      <c r="C25">
        <v>1</v>
      </c>
      <c r="D25" t="s">
        <v>832</v>
      </c>
      <c r="E25" t="s">
        <v>892</v>
      </c>
      <c r="F25" t="s">
        <v>101</v>
      </c>
      <c r="G25" t="s">
        <v>10924</v>
      </c>
    </row>
    <row r="26" spans="1:7">
      <c r="A26" t="s">
        <v>10921</v>
      </c>
      <c r="B26" t="s">
        <v>833</v>
      </c>
      <c r="C26">
        <v>1</v>
      </c>
      <c r="D26" t="s">
        <v>9995</v>
      </c>
      <c r="E26" t="s">
        <v>892</v>
      </c>
      <c r="F26" t="s">
        <v>11126</v>
      </c>
      <c r="G26" t="s">
        <v>10917</v>
      </c>
    </row>
    <row r="27" spans="1:7">
      <c r="A27" t="s">
        <v>10916</v>
      </c>
      <c r="B27" t="s">
        <v>833</v>
      </c>
      <c r="C27">
        <v>1</v>
      </c>
      <c r="D27" t="s">
        <v>855</v>
      </c>
      <c r="E27" t="s">
        <v>939</v>
      </c>
      <c r="F27" t="s">
        <v>99</v>
      </c>
      <c r="G27" t="s">
        <v>10912</v>
      </c>
    </row>
    <row r="28" spans="1:7">
      <c r="A28" t="s">
        <v>10906</v>
      </c>
      <c r="B28" t="s">
        <v>833</v>
      </c>
      <c r="C28">
        <v>1</v>
      </c>
      <c r="D28" t="s">
        <v>855</v>
      </c>
      <c r="E28" t="s">
        <v>939</v>
      </c>
      <c r="F28" t="s">
        <v>99</v>
      </c>
      <c r="G28" t="s">
        <v>10907</v>
      </c>
    </row>
    <row r="29" spans="1:7">
      <c r="A29" t="s">
        <v>10903</v>
      </c>
      <c r="B29" t="s">
        <v>833</v>
      </c>
      <c r="C29">
        <v>1</v>
      </c>
      <c r="D29" t="s">
        <v>855</v>
      </c>
      <c r="E29" t="s">
        <v>908</v>
      </c>
      <c r="F29" t="s">
        <v>103</v>
      </c>
      <c r="G29" t="s">
        <v>10899</v>
      </c>
    </row>
    <row r="30" spans="1:7">
      <c r="A30" t="s">
        <v>10893</v>
      </c>
      <c r="B30" t="s">
        <v>833</v>
      </c>
      <c r="C30">
        <v>1</v>
      </c>
      <c r="D30" t="s">
        <v>855</v>
      </c>
      <c r="E30" t="s">
        <v>939</v>
      </c>
      <c r="F30" t="s">
        <v>99</v>
      </c>
      <c r="G30" t="s">
        <v>10894</v>
      </c>
    </row>
    <row r="31" spans="1:7">
      <c r="A31" t="s">
        <v>10890</v>
      </c>
      <c r="B31" t="s">
        <v>833</v>
      </c>
      <c r="C31">
        <v>1</v>
      </c>
      <c r="D31" t="s">
        <v>9995</v>
      </c>
      <c r="E31" t="s">
        <v>929</v>
      </c>
      <c r="F31" t="s">
        <v>89</v>
      </c>
      <c r="G31" t="s">
        <v>10885</v>
      </c>
    </row>
    <row r="32" spans="1:7">
      <c r="A32" t="s">
        <v>10883</v>
      </c>
      <c r="B32" t="s">
        <v>833</v>
      </c>
      <c r="C32">
        <v>1</v>
      </c>
      <c r="D32" t="s">
        <v>9995</v>
      </c>
      <c r="E32" t="s">
        <v>892</v>
      </c>
      <c r="F32" t="s">
        <v>97</v>
      </c>
      <c r="G32" t="s">
        <v>10878</v>
      </c>
    </row>
    <row r="33" spans="1:7">
      <c r="A33" t="s">
        <v>10876</v>
      </c>
      <c r="B33" t="s">
        <v>833</v>
      </c>
      <c r="C33">
        <v>1</v>
      </c>
      <c r="D33" t="s">
        <v>855</v>
      </c>
      <c r="E33" t="s">
        <v>892</v>
      </c>
      <c r="F33" t="s">
        <v>101</v>
      </c>
      <c r="G33" t="s">
        <v>10871</v>
      </c>
    </row>
    <row r="34" spans="1:7">
      <c r="A34" t="s">
        <v>10870</v>
      </c>
      <c r="B34" t="s">
        <v>833</v>
      </c>
      <c r="C34">
        <v>1</v>
      </c>
      <c r="D34" t="s">
        <v>832</v>
      </c>
      <c r="E34" t="s">
        <v>908</v>
      </c>
      <c r="F34" t="s">
        <v>103</v>
      </c>
      <c r="G34" t="s">
        <v>10866</v>
      </c>
    </row>
    <row r="35" spans="1:7">
      <c r="A35" t="s">
        <v>10864</v>
      </c>
      <c r="B35" t="s">
        <v>833</v>
      </c>
      <c r="C35">
        <v>1</v>
      </c>
      <c r="D35" t="s">
        <v>855</v>
      </c>
      <c r="E35" t="s">
        <v>929</v>
      </c>
      <c r="F35" t="s">
        <v>89</v>
      </c>
      <c r="G35" t="s">
        <v>10860</v>
      </c>
    </row>
    <row r="36" spans="1:7">
      <c r="A36" t="s">
        <v>10859</v>
      </c>
      <c r="B36" t="s">
        <v>833</v>
      </c>
      <c r="C36">
        <v>1</v>
      </c>
      <c r="D36" t="s">
        <v>855</v>
      </c>
      <c r="E36" t="s">
        <v>939</v>
      </c>
      <c r="F36" t="s">
        <v>91</v>
      </c>
      <c r="G36" t="s">
        <v>10854</v>
      </c>
    </row>
    <row r="37" spans="1:7">
      <c r="A37" t="s">
        <v>10852</v>
      </c>
      <c r="B37" t="s">
        <v>833</v>
      </c>
      <c r="C37">
        <v>1</v>
      </c>
      <c r="D37" t="s">
        <v>855</v>
      </c>
      <c r="E37" t="s">
        <v>892</v>
      </c>
      <c r="F37" t="s">
        <v>97</v>
      </c>
      <c r="G37" t="s">
        <v>10848</v>
      </c>
    </row>
    <row r="38" spans="1:7">
      <c r="A38" t="s">
        <v>10847</v>
      </c>
      <c r="B38" t="s">
        <v>833</v>
      </c>
      <c r="C38">
        <v>1</v>
      </c>
      <c r="D38" t="s">
        <v>855</v>
      </c>
      <c r="E38" t="s">
        <v>908</v>
      </c>
      <c r="F38" t="s">
        <v>103</v>
      </c>
      <c r="G38" t="s">
        <v>10842</v>
      </c>
    </row>
    <row r="39" spans="1:7">
      <c r="A39" t="s">
        <v>10840</v>
      </c>
      <c r="B39" t="s">
        <v>833</v>
      </c>
      <c r="C39">
        <v>1</v>
      </c>
      <c r="D39" t="s">
        <v>832</v>
      </c>
      <c r="E39" t="s">
        <v>929</v>
      </c>
      <c r="F39" t="s">
        <v>95</v>
      </c>
      <c r="G39" t="s">
        <v>10836</v>
      </c>
    </row>
    <row r="40" spans="1:7">
      <c r="A40" t="s">
        <v>10835</v>
      </c>
      <c r="B40" t="s">
        <v>833</v>
      </c>
      <c r="C40">
        <v>1</v>
      </c>
      <c r="D40" t="s">
        <v>855</v>
      </c>
      <c r="E40" t="s">
        <v>939</v>
      </c>
      <c r="F40" t="s">
        <v>91</v>
      </c>
      <c r="G40" t="s">
        <v>10831</v>
      </c>
    </row>
    <row r="41" spans="1:7">
      <c r="A41" t="s">
        <v>10827</v>
      </c>
      <c r="B41" t="s">
        <v>833</v>
      </c>
      <c r="C41">
        <v>1</v>
      </c>
      <c r="D41" t="s">
        <v>861</v>
      </c>
      <c r="E41" t="s">
        <v>929</v>
      </c>
      <c r="F41" t="s">
        <v>11127</v>
      </c>
      <c r="G41" t="s">
        <v>828</v>
      </c>
    </row>
    <row r="42" spans="1:7">
      <c r="A42" t="s">
        <v>10820</v>
      </c>
      <c r="B42" t="s">
        <v>833</v>
      </c>
      <c r="C42">
        <v>1</v>
      </c>
      <c r="D42" t="s">
        <v>861</v>
      </c>
      <c r="E42" t="s">
        <v>2134</v>
      </c>
      <c r="F42" t="s">
        <v>11127</v>
      </c>
      <c r="G42" t="s">
        <v>10821</v>
      </c>
    </row>
    <row r="43" spans="1:7">
      <c r="A43" t="s">
        <v>10813</v>
      </c>
      <c r="B43" t="s">
        <v>833</v>
      </c>
      <c r="C43">
        <v>1</v>
      </c>
      <c r="D43" t="s">
        <v>861</v>
      </c>
      <c r="E43" t="s">
        <v>828</v>
      </c>
      <c r="F43" t="s">
        <v>11127</v>
      </c>
      <c r="G43" t="s">
        <v>10814</v>
      </c>
    </row>
    <row r="44" spans="1:7">
      <c r="A44" t="s">
        <v>10811</v>
      </c>
      <c r="B44" t="s">
        <v>833</v>
      </c>
      <c r="C44">
        <v>1</v>
      </c>
      <c r="D44" t="s">
        <v>867</v>
      </c>
      <c r="E44" t="s">
        <v>892</v>
      </c>
      <c r="F44" t="s">
        <v>101</v>
      </c>
      <c r="G44" t="s">
        <v>10806</v>
      </c>
    </row>
    <row r="45" spans="1:7">
      <c r="A45" t="s">
        <v>10804</v>
      </c>
      <c r="B45" t="s">
        <v>833</v>
      </c>
      <c r="C45">
        <v>1</v>
      </c>
      <c r="D45" t="s">
        <v>855</v>
      </c>
      <c r="E45" t="s">
        <v>939</v>
      </c>
      <c r="F45" t="s">
        <v>91</v>
      </c>
      <c r="G45" t="s">
        <v>10798</v>
      </c>
    </row>
    <row r="46" spans="1:7">
      <c r="A46" t="s">
        <v>10796</v>
      </c>
      <c r="B46" t="s">
        <v>833</v>
      </c>
      <c r="C46">
        <v>1</v>
      </c>
      <c r="D46" t="s">
        <v>855</v>
      </c>
      <c r="E46" t="s">
        <v>908</v>
      </c>
      <c r="F46" t="s">
        <v>103</v>
      </c>
      <c r="G46" t="s">
        <v>10792</v>
      </c>
    </row>
    <row r="47" spans="1:7">
      <c r="A47" t="s">
        <v>10786</v>
      </c>
      <c r="B47" t="s">
        <v>833</v>
      </c>
      <c r="C47">
        <v>1</v>
      </c>
      <c r="D47" t="s">
        <v>855</v>
      </c>
      <c r="E47" t="s">
        <v>929</v>
      </c>
      <c r="F47" t="s">
        <v>103</v>
      </c>
      <c r="G47" t="s">
        <v>10787</v>
      </c>
    </row>
    <row r="48" spans="1:7">
      <c r="A48" t="s">
        <v>10783</v>
      </c>
      <c r="B48" t="s">
        <v>833</v>
      </c>
      <c r="C48">
        <v>1</v>
      </c>
      <c r="D48" t="s">
        <v>855</v>
      </c>
      <c r="E48" t="s">
        <v>104</v>
      </c>
      <c r="F48" t="s">
        <v>101</v>
      </c>
      <c r="G48" t="s">
        <v>10779</v>
      </c>
    </row>
    <row r="49" spans="1:7">
      <c r="A49" t="s">
        <v>10778</v>
      </c>
      <c r="B49" t="s">
        <v>833</v>
      </c>
      <c r="C49">
        <v>1</v>
      </c>
      <c r="D49" t="s">
        <v>843</v>
      </c>
      <c r="E49" t="s">
        <v>104</v>
      </c>
      <c r="F49" t="s">
        <v>85</v>
      </c>
      <c r="G49" t="s">
        <v>10773</v>
      </c>
    </row>
    <row r="50" spans="1:7">
      <c r="A50" t="s">
        <v>10772</v>
      </c>
      <c r="B50" t="s">
        <v>833</v>
      </c>
      <c r="C50">
        <v>1</v>
      </c>
      <c r="D50" t="s">
        <v>855</v>
      </c>
      <c r="E50" t="s">
        <v>929</v>
      </c>
      <c r="F50" t="s">
        <v>95</v>
      </c>
      <c r="G50" t="s">
        <v>10768</v>
      </c>
    </row>
    <row r="51" spans="1:7">
      <c r="A51" t="s">
        <v>10762</v>
      </c>
      <c r="B51" t="s">
        <v>833</v>
      </c>
      <c r="C51">
        <v>1</v>
      </c>
      <c r="D51" t="s">
        <v>855</v>
      </c>
      <c r="E51" t="s">
        <v>908</v>
      </c>
      <c r="F51" t="s">
        <v>103</v>
      </c>
      <c r="G51" t="s">
        <v>10763</v>
      </c>
    </row>
    <row r="52" spans="1:7">
      <c r="A52" t="s">
        <v>10759</v>
      </c>
      <c r="B52" t="s">
        <v>833</v>
      </c>
      <c r="C52">
        <v>1</v>
      </c>
      <c r="D52" t="s">
        <v>855</v>
      </c>
      <c r="E52" t="s">
        <v>908</v>
      </c>
      <c r="F52" t="s">
        <v>103</v>
      </c>
      <c r="G52" t="s">
        <v>10755</v>
      </c>
    </row>
    <row r="53" spans="1:7">
      <c r="A53" t="s">
        <v>10754</v>
      </c>
      <c r="B53" t="s">
        <v>833</v>
      </c>
      <c r="C53">
        <v>1</v>
      </c>
      <c r="D53" t="s">
        <v>849</v>
      </c>
      <c r="E53" t="s">
        <v>908</v>
      </c>
      <c r="F53" t="s">
        <v>91</v>
      </c>
      <c r="G53" t="s">
        <v>10750</v>
      </c>
    </row>
    <row r="54" spans="1:7">
      <c r="A54" t="s">
        <v>10744</v>
      </c>
      <c r="B54" t="s">
        <v>833</v>
      </c>
      <c r="C54">
        <v>1</v>
      </c>
      <c r="D54" t="s">
        <v>855</v>
      </c>
      <c r="E54" t="s">
        <v>908</v>
      </c>
      <c r="F54" t="s">
        <v>103</v>
      </c>
      <c r="G54" t="s">
        <v>10745</v>
      </c>
    </row>
    <row r="55" spans="1:7">
      <c r="A55" t="s">
        <v>10741</v>
      </c>
      <c r="B55" t="s">
        <v>833</v>
      </c>
      <c r="C55">
        <v>1</v>
      </c>
      <c r="D55" t="s">
        <v>849</v>
      </c>
      <c r="E55" t="s">
        <v>908</v>
      </c>
      <c r="F55" t="s">
        <v>103</v>
      </c>
      <c r="G55" t="s">
        <v>10737</v>
      </c>
    </row>
    <row r="56" spans="1:7">
      <c r="A56" t="s">
        <v>10735</v>
      </c>
      <c r="B56" t="s">
        <v>833</v>
      </c>
      <c r="C56">
        <v>1</v>
      </c>
      <c r="D56" t="s">
        <v>855</v>
      </c>
      <c r="E56" t="s">
        <v>908</v>
      </c>
      <c r="F56" t="s">
        <v>85</v>
      </c>
      <c r="G56" t="s">
        <v>10731</v>
      </c>
    </row>
    <row r="57" spans="1:7">
      <c r="A57" t="s">
        <v>10730</v>
      </c>
      <c r="B57" t="s">
        <v>833</v>
      </c>
      <c r="C57">
        <v>1</v>
      </c>
      <c r="D57" t="s">
        <v>855</v>
      </c>
      <c r="E57" t="s">
        <v>939</v>
      </c>
      <c r="F57" t="s">
        <v>91</v>
      </c>
      <c r="G57" t="s">
        <v>10726</v>
      </c>
    </row>
    <row r="58" spans="1:7">
      <c r="A58" t="s">
        <v>10725</v>
      </c>
      <c r="B58" t="s">
        <v>833</v>
      </c>
      <c r="C58">
        <v>1</v>
      </c>
      <c r="D58" t="s">
        <v>972</v>
      </c>
      <c r="E58" t="s">
        <v>120</v>
      </c>
      <c r="F58" t="s">
        <v>11126</v>
      </c>
      <c r="G58" t="s">
        <v>6896</v>
      </c>
    </row>
    <row r="59" spans="1:7">
      <c r="A59" t="s">
        <v>10722</v>
      </c>
      <c r="B59" t="s">
        <v>833</v>
      </c>
      <c r="C59">
        <v>1</v>
      </c>
      <c r="D59" t="s">
        <v>843</v>
      </c>
      <c r="E59" t="s">
        <v>120</v>
      </c>
      <c r="F59" t="s">
        <v>11126</v>
      </c>
      <c r="G59" t="s">
        <v>6896</v>
      </c>
    </row>
    <row r="60" spans="1:7">
      <c r="A60" t="s">
        <v>10717</v>
      </c>
      <c r="B60" t="s">
        <v>833</v>
      </c>
      <c r="C60">
        <v>1</v>
      </c>
      <c r="D60" t="s">
        <v>855</v>
      </c>
      <c r="E60" t="s">
        <v>104</v>
      </c>
      <c r="F60" t="s">
        <v>89</v>
      </c>
      <c r="G60" t="s">
        <v>10713</v>
      </c>
    </row>
    <row r="61" spans="1:7">
      <c r="A61" t="s">
        <v>10712</v>
      </c>
      <c r="B61" t="s">
        <v>833</v>
      </c>
      <c r="C61">
        <v>1</v>
      </c>
      <c r="D61" t="s">
        <v>855</v>
      </c>
      <c r="E61" t="s">
        <v>908</v>
      </c>
      <c r="F61" t="s">
        <v>103</v>
      </c>
      <c r="G61" t="s">
        <v>10708</v>
      </c>
    </row>
    <row r="62" spans="1:7">
      <c r="A62" t="s">
        <v>10707</v>
      </c>
      <c r="B62" t="s">
        <v>833</v>
      </c>
      <c r="C62">
        <v>1</v>
      </c>
      <c r="D62" t="s">
        <v>855</v>
      </c>
      <c r="E62" t="s">
        <v>929</v>
      </c>
      <c r="F62" t="s">
        <v>89</v>
      </c>
      <c r="G62" t="s">
        <v>10703</v>
      </c>
    </row>
    <row r="63" spans="1:7">
      <c r="A63" t="s">
        <v>10702</v>
      </c>
      <c r="B63" t="s">
        <v>833</v>
      </c>
      <c r="C63">
        <v>1</v>
      </c>
      <c r="D63" t="s">
        <v>855</v>
      </c>
      <c r="E63" t="s">
        <v>908</v>
      </c>
      <c r="F63" t="s">
        <v>103</v>
      </c>
      <c r="G63" t="s">
        <v>10698</v>
      </c>
    </row>
    <row r="64" spans="1:7">
      <c r="A64" t="s">
        <v>10696</v>
      </c>
      <c r="B64" t="s">
        <v>833</v>
      </c>
      <c r="C64">
        <v>1</v>
      </c>
      <c r="D64" t="s">
        <v>855</v>
      </c>
      <c r="E64" t="s">
        <v>939</v>
      </c>
      <c r="F64" t="s">
        <v>91</v>
      </c>
      <c r="G64" t="s">
        <v>10691</v>
      </c>
    </row>
    <row r="65" spans="1:7">
      <c r="A65" t="s">
        <v>10689</v>
      </c>
      <c r="B65" t="s">
        <v>833</v>
      </c>
      <c r="C65">
        <v>1</v>
      </c>
      <c r="D65" t="s">
        <v>855</v>
      </c>
      <c r="E65" t="s">
        <v>892</v>
      </c>
      <c r="F65" t="s">
        <v>97</v>
      </c>
      <c r="G65" t="s">
        <v>10685</v>
      </c>
    </row>
    <row r="66" spans="1:7">
      <c r="A66" t="s">
        <v>10684</v>
      </c>
      <c r="B66" t="s">
        <v>833</v>
      </c>
      <c r="C66">
        <v>1</v>
      </c>
      <c r="D66" t="s">
        <v>855</v>
      </c>
      <c r="E66" t="s">
        <v>892</v>
      </c>
      <c r="F66" t="s">
        <v>101</v>
      </c>
      <c r="G66" t="s">
        <v>10680</v>
      </c>
    </row>
    <row r="67" spans="1:7">
      <c r="A67" t="s">
        <v>10679</v>
      </c>
      <c r="B67" t="s">
        <v>833</v>
      </c>
      <c r="C67">
        <v>1</v>
      </c>
      <c r="D67" t="s">
        <v>9995</v>
      </c>
      <c r="E67" t="s">
        <v>892</v>
      </c>
      <c r="F67" t="s">
        <v>103</v>
      </c>
      <c r="G67" t="s">
        <v>10675</v>
      </c>
    </row>
    <row r="68" spans="1:7">
      <c r="A68" t="s">
        <v>10674</v>
      </c>
      <c r="B68" t="s">
        <v>833</v>
      </c>
      <c r="C68">
        <v>1</v>
      </c>
      <c r="D68" t="s">
        <v>832</v>
      </c>
      <c r="E68" t="s">
        <v>908</v>
      </c>
      <c r="F68" t="s">
        <v>103</v>
      </c>
      <c r="G68" t="s">
        <v>10670</v>
      </c>
    </row>
    <row r="69" spans="1:7">
      <c r="A69" t="s">
        <v>10669</v>
      </c>
      <c r="B69" t="s">
        <v>833</v>
      </c>
      <c r="C69">
        <v>1</v>
      </c>
      <c r="D69" t="s">
        <v>855</v>
      </c>
      <c r="E69" t="s">
        <v>929</v>
      </c>
      <c r="F69" t="s">
        <v>95</v>
      </c>
      <c r="G69" t="s">
        <v>10665</v>
      </c>
    </row>
    <row r="70" spans="1:7">
      <c r="A70" t="s">
        <v>10664</v>
      </c>
      <c r="B70" t="s">
        <v>833</v>
      </c>
      <c r="C70">
        <v>1</v>
      </c>
      <c r="D70" t="s">
        <v>832</v>
      </c>
      <c r="E70" t="s">
        <v>908</v>
      </c>
      <c r="F70" t="s">
        <v>89</v>
      </c>
      <c r="G70" t="s">
        <v>10660</v>
      </c>
    </row>
    <row r="71" spans="1:7">
      <c r="A71" t="s">
        <v>10659</v>
      </c>
      <c r="B71" t="s">
        <v>833</v>
      </c>
      <c r="C71">
        <v>1</v>
      </c>
      <c r="D71" t="s">
        <v>832</v>
      </c>
      <c r="E71" t="s">
        <v>929</v>
      </c>
      <c r="F71" t="s">
        <v>89</v>
      </c>
      <c r="G71" t="s">
        <v>10654</v>
      </c>
    </row>
    <row r="72" spans="1:7">
      <c r="A72" t="s">
        <v>10652</v>
      </c>
      <c r="B72" t="s">
        <v>833</v>
      </c>
      <c r="C72">
        <v>1</v>
      </c>
      <c r="D72" t="s">
        <v>855</v>
      </c>
      <c r="E72" t="s">
        <v>939</v>
      </c>
      <c r="F72" t="s">
        <v>99</v>
      </c>
      <c r="G72" t="s">
        <v>10647</v>
      </c>
    </row>
    <row r="73" spans="1:7">
      <c r="A73" t="s">
        <v>10645</v>
      </c>
      <c r="B73" t="s">
        <v>833</v>
      </c>
      <c r="C73">
        <v>1</v>
      </c>
      <c r="D73" t="s">
        <v>855</v>
      </c>
      <c r="E73" t="s">
        <v>892</v>
      </c>
      <c r="F73" t="s">
        <v>101</v>
      </c>
      <c r="G73" t="s">
        <v>10641</v>
      </c>
    </row>
    <row r="74" spans="1:7">
      <c r="A74" t="s">
        <v>10640</v>
      </c>
      <c r="B74" t="s">
        <v>833</v>
      </c>
      <c r="C74">
        <v>1</v>
      </c>
      <c r="D74" t="s">
        <v>832</v>
      </c>
      <c r="E74" t="s">
        <v>83</v>
      </c>
      <c r="F74" t="s">
        <v>89</v>
      </c>
      <c r="G74" t="s">
        <v>10636</v>
      </c>
    </row>
    <row r="75" spans="1:7">
      <c r="A75" t="s">
        <v>10635</v>
      </c>
      <c r="B75" t="s">
        <v>833</v>
      </c>
      <c r="C75">
        <v>1</v>
      </c>
      <c r="D75" t="s">
        <v>832</v>
      </c>
      <c r="E75" t="s">
        <v>929</v>
      </c>
      <c r="F75" t="s">
        <v>89</v>
      </c>
      <c r="G75" t="s">
        <v>10630</v>
      </c>
    </row>
    <row r="76" spans="1:7">
      <c r="A76" t="s">
        <v>10628</v>
      </c>
      <c r="B76" t="s">
        <v>833</v>
      </c>
      <c r="C76">
        <v>1</v>
      </c>
      <c r="D76" t="s">
        <v>855</v>
      </c>
      <c r="E76" t="s">
        <v>939</v>
      </c>
      <c r="F76" t="s">
        <v>99</v>
      </c>
      <c r="G76" t="s">
        <v>10623</v>
      </c>
    </row>
    <row r="77" spans="1:7">
      <c r="A77" t="s">
        <v>10616</v>
      </c>
      <c r="B77" t="s">
        <v>833</v>
      </c>
      <c r="C77">
        <v>1</v>
      </c>
      <c r="D77" t="s">
        <v>832</v>
      </c>
      <c r="E77" t="s">
        <v>83</v>
      </c>
      <c r="F77" t="s">
        <v>89</v>
      </c>
      <c r="G77" t="s">
        <v>10617</v>
      </c>
    </row>
    <row r="78" spans="1:7">
      <c r="A78" t="s">
        <v>10614</v>
      </c>
      <c r="B78" t="s">
        <v>833</v>
      </c>
      <c r="C78">
        <v>1</v>
      </c>
      <c r="D78" t="s">
        <v>855</v>
      </c>
      <c r="E78" t="s">
        <v>908</v>
      </c>
      <c r="F78" t="s">
        <v>103</v>
      </c>
      <c r="G78" t="s">
        <v>10610</v>
      </c>
    </row>
    <row r="79" spans="1:7">
      <c r="A79" t="s">
        <v>10609</v>
      </c>
      <c r="B79" t="s">
        <v>833</v>
      </c>
      <c r="C79">
        <v>1</v>
      </c>
      <c r="D79" t="s">
        <v>855</v>
      </c>
      <c r="E79" t="s">
        <v>908</v>
      </c>
      <c r="F79" t="s">
        <v>103</v>
      </c>
      <c r="G79" t="s">
        <v>10606</v>
      </c>
    </row>
    <row r="80" spans="1:7">
      <c r="A80" t="s">
        <v>10605</v>
      </c>
      <c r="B80" t="s">
        <v>833</v>
      </c>
      <c r="C80">
        <v>1</v>
      </c>
      <c r="D80" t="s">
        <v>843</v>
      </c>
      <c r="E80" t="s">
        <v>828</v>
      </c>
      <c r="F80" t="s">
        <v>11126</v>
      </c>
      <c r="G80" t="s">
        <v>828</v>
      </c>
    </row>
    <row r="81" spans="1:7">
      <c r="A81" t="s">
        <v>10602</v>
      </c>
      <c r="B81" t="s">
        <v>833</v>
      </c>
      <c r="C81">
        <v>1</v>
      </c>
      <c r="D81" t="s">
        <v>855</v>
      </c>
      <c r="E81" t="s">
        <v>929</v>
      </c>
      <c r="F81" t="s">
        <v>95</v>
      </c>
      <c r="G81" t="s">
        <v>10596</v>
      </c>
    </row>
    <row r="82" spans="1:7">
      <c r="A82" t="s">
        <v>10594</v>
      </c>
      <c r="B82" t="s">
        <v>833</v>
      </c>
      <c r="C82">
        <v>1</v>
      </c>
      <c r="D82" t="s">
        <v>832</v>
      </c>
      <c r="E82" t="s">
        <v>83</v>
      </c>
      <c r="F82" t="s">
        <v>89</v>
      </c>
      <c r="G82" t="s">
        <v>10590</v>
      </c>
    </row>
    <row r="83" spans="1:7">
      <c r="A83" t="s">
        <v>10588</v>
      </c>
      <c r="B83" t="s">
        <v>833</v>
      </c>
      <c r="C83">
        <v>1</v>
      </c>
      <c r="D83" t="s">
        <v>855</v>
      </c>
      <c r="E83" t="s">
        <v>892</v>
      </c>
      <c r="F83" t="s">
        <v>97</v>
      </c>
      <c r="G83" t="s">
        <v>10584</v>
      </c>
    </row>
    <row r="84" spans="1:7">
      <c r="A84" t="s">
        <v>10578</v>
      </c>
      <c r="B84" t="s">
        <v>833</v>
      </c>
      <c r="C84">
        <v>1</v>
      </c>
      <c r="D84" t="s">
        <v>855</v>
      </c>
      <c r="E84" t="s">
        <v>929</v>
      </c>
      <c r="F84" t="s">
        <v>89</v>
      </c>
      <c r="G84" t="s">
        <v>10579</v>
      </c>
    </row>
    <row r="85" spans="1:7">
      <c r="A85" t="s">
        <v>10575</v>
      </c>
      <c r="B85" t="s">
        <v>833</v>
      </c>
      <c r="C85">
        <v>1</v>
      </c>
      <c r="D85" t="s">
        <v>855</v>
      </c>
      <c r="E85" t="s">
        <v>939</v>
      </c>
      <c r="F85" t="s">
        <v>99</v>
      </c>
      <c r="G85" t="s">
        <v>10571</v>
      </c>
    </row>
    <row r="86" spans="1:7">
      <c r="A86" t="s">
        <v>10570</v>
      </c>
      <c r="B86" t="s">
        <v>833</v>
      </c>
      <c r="C86">
        <v>1</v>
      </c>
      <c r="D86" t="s">
        <v>832</v>
      </c>
      <c r="E86" t="s">
        <v>83</v>
      </c>
      <c r="F86" t="s">
        <v>89</v>
      </c>
      <c r="G86" t="s">
        <v>10566</v>
      </c>
    </row>
    <row r="87" spans="1:7">
      <c r="A87" t="s">
        <v>10565</v>
      </c>
      <c r="B87" t="s">
        <v>833</v>
      </c>
      <c r="C87">
        <v>1</v>
      </c>
      <c r="D87" t="s">
        <v>9995</v>
      </c>
      <c r="E87" t="s">
        <v>83</v>
      </c>
      <c r="F87" t="s">
        <v>85</v>
      </c>
      <c r="G87" t="s">
        <v>10561</v>
      </c>
    </row>
    <row r="88" spans="1:7">
      <c r="A88" t="s">
        <v>10559</v>
      </c>
      <c r="B88" t="s">
        <v>833</v>
      </c>
      <c r="C88">
        <v>1</v>
      </c>
      <c r="D88" t="s">
        <v>855</v>
      </c>
      <c r="E88" t="s">
        <v>939</v>
      </c>
      <c r="F88" t="s">
        <v>99</v>
      </c>
      <c r="G88" t="s">
        <v>10555</v>
      </c>
    </row>
    <row r="89" spans="1:7">
      <c r="A89" t="s">
        <v>10553</v>
      </c>
      <c r="B89" t="s">
        <v>833</v>
      </c>
      <c r="C89">
        <v>1</v>
      </c>
      <c r="D89" t="s">
        <v>855</v>
      </c>
      <c r="E89" t="s">
        <v>83</v>
      </c>
      <c r="F89" t="s">
        <v>89</v>
      </c>
      <c r="G89" t="s">
        <v>10549</v>
      </c>
    </row>
    <row r="90" spans="1:7">
      <c r="A90" t="s">
        <v>10548</v>
      </c>
      <c r="B90" t="s">
        <v>833</v>
      </c>
      <c r="C90">
        <v>1</v>
      </c>
      <c r="D90" t="s">
        <v>855</v>
      </c>
      <c r="E90" t="s">
        <v>86</v>
      </c>
      <c r="F90" t="s">
        <v>87</v>
      </c>
      <c r="G90" t="s">
        <v>10544</v>
      </c>
    </row>
    <row r="91" spans="1:7">
      <c r="A91" t="s">
        <v>10542</v>
      </c>
      <c r="B91" t="s">
        <v>833</v>
      </c>
      <c r="C91">
        <v>1</v>
      </c>
      <c r="D91" t="s">
        <v>855</v>
      </c>
      <c r="E91" t="s">
        <v>892</v>
      </c>
      <c r="F91" t="s">
        <v>101</v>
      </c>
      <c r="G91" t="s">
        <v>10537</v>
      </c>
    </row>
    <row r="92" spans="1:7">
      <c r="A92" t="s">
        <v>10535</v>
      </c>
      <c r="B92" t="s">
        <v>833</v>
      </c>
      <c r="C92">
        <v>1</v>
      </c>
      <c r="D92" t="s">
        <v>832</v>
      </c>
      <c r="E92" t="s">
        <v>939</v>
      </c>
      <c r="F92" t="s">
        <v>99</v>
      </c>
      <c r="G92" t="s">
        <v>10531</v>
      </c>
    </row>
    <row r="93" spans="1:7">
      <c r="A93" t="s">
        <v>10529</v>
      </c>
      <c r="B93" t="s">
        <v>833</v>
      </c>
      <c r="C93">
        <v>1</v>
      </c>
      <c r="D93" t="s">
        <v>832</v>
      </c>
      <c r="E93" t="s">
        <v>939</v>
      </c>
      <c r="F93" t="s">
        <v>99</v>
      </c>
      <c r="G93" t="s">
        <v>10526</v>
      </c>
    </row>
    <row r="94" spans="1:7">
      <c r="A94" t="s">
        <v>10525</v>
      </c>
      <c r="B94" t="s">
        <v>833</v>
      </c>
      <c r="C94">
        <v>1</v>
      </c>
      <c r="D94" t="s">
        <v>843</v>
      </c>
      <c r="E94" t="s">
        <v>828</v>
      </c>
      <c r="F94" t="s">
        <v>11126</v>
      </c>
      <c r="G94" t="s">
        <v>828</v>
      </c>
    </row>
    <row r="95" spans="1:7">
      <c r="A95" t="s">
        <v>10522</v>
      </c>
      <c r="B95" t="s">
        <v>833</v>
      </c>
      <c r="C95">
        <v>1</v>
      </c>
      <c r="D95" t="s">
        <v>855</v>
      </c>
      <c r="E95" t="s">
        <v>892</v>
      </c>
      <c r="F95" t="s">
        <v>101</v>
      </c>
      <c r="G95" t="s">
        <v>10518</v>
      </c>
    </row>
    <row r="96" spans="1:7">
      <c r="A96" t="s">
        <v>10517</v>
      </c>
      <c r="B96" t="s">
        <v>833</v>
      </c>
      <c r="C96">
        <v>1</v>
      </c>
      <c r="D96" t="s">
        <v>832</v>
      </c>
      <c r="E96" t="s">
        <v>908</v>
      </c>
      <c r="F96" t="s">
        <v>101</v>
      </c>
      <c r="G96" t="s">
        <v>10513</v>
      </c>
    </row>
    <row r="97" spans="1:7">
      <c r="A97" t="s">
        <v>10512</v>
      </c>
      <c r="B97" t="s">
        <v>833</v>
      </c>
      <c r="C97">
        <v>1</v>
      </c>
      <c r="D97" t="s">
        <v>10252</v>
      </c>
      <c r="E97" t="s">
        <v>120</v>
      </c>
      <c r="F97" t="s">
        <v>95</v>
      </c>
      <c r="G97" t="s">
        <v>10506</v>
      </c>
    </row>
    <row r="98" spans="1:7">
      <c r="A98" t="s">
        <v>10504</v>
      </c>
      <c r="B98" t="s">
        <v>833</v>
      </c>
      <c r="C98">
        <v>1</v>
      </c>
      <c r="D98" t="s">
        <v>10252</v>
      </c>
      <c r="E98" t="s">
        <v>908</v>
      </c>
      <c r="F98" t="s">
        <v>95</v>
      </c>
      <c r="G98" t="s">
        <v>10499</v>
      </c>
    </row>
    <row r="99" spans="1:7">
      <c r="A99" t="s">
        <v>10497</v>
      </c>
      <c r="B99" t="s">
        <v>833</v>
      </c>
      <c r="C99">
        <v>1</v>
      </c>
      <c r="D99" t="s">
        <v>10252</v>
      </c>
      <c r="E99" t="s">
        <v>892</v>
      </c>
      <c r="F99" t="s">
        <v>97</v>
      </c>
      <c r="G99" t="s">
        <v>10492</v>
      </c>
    </row>
    <row r="100" spans="1:7">
      <c r="A100" t="s">
        <v>10490</v>
      </c>
      <c r="B100" t="s">
        <v>833</v>
      </c>
      <c r="C100">
        <v>1</v>
      </c>
      <c r="D100" t="s">
        <v>832</v>
      </c>
      <c r="E100" t="s">
        <v>929</v>
      </c>
      <c r="F100" t="s">
        <v>89</v>
      </c>
      <c r="G100" t="s">
        <v>10486</v>
      </c>
    </row>
    <row r="101" spans="1:7">
      <c r="A101" t="s">
        <v>10485</v>
      </c>
      <c r="B101" t="s">
        <v>833</v>
      </c>
      <c r="C101">
        <v>1</v>
      </c>
      <c r="D101" t="s">
        <v>832</v>
      </c>
      <c r="E101" t="s">
        <v>83</v>
      </c>
      <c r="F101" t="s">
        <v>89</v>
      </c>
      <c r="G101" t="s">
        <v>10481</v>
      </c>
    </row>
    <row r="102" spans="1:7">
      <c r="A102" t="s">
        <v>10480</v>
      </c>
      <c r="B102" t="s">
        <v>833</v>
      </c>
      <c r="C102">
        <v>1</v>
      </c>
      <c r="D102" t="s">
        <v>832</v>
      </c>
      <c r="E102" t="s">
        <v>929</v>
      </c>
      <c r="F102" t="s">
        <v>89</v>
      </c>
      <c r="G102" t="s">
        <v>10476</v>
      </c>
    </row>
    <row r="103" spans="1:7">
      <c r="A103" t="s">
        <v>10475</v>
      </c>
      <c r="B103" t="s">
        <v>833</v>
      </c>
      <c r="C103">
        <v>1</v>
      </c>
      <c r="D103" t="s">
        <v>832</v>
      </c>
      <c r="E103" t="s">
        <v>83</v>
      </c>
      <c r="F103" t="s">
        <v>89</v>
      </c>
      <c r="G103" t="s">
        <v>10471</v>
      </c>
    </row>
    <row r="104" spans="1:7">
      <c r="A104" t="s">
        <v>10464</v>
      </c>
      <c r="B104" t="s">
        <v>833</v>
      </c>
      <c r="C104">
        <v>1</v>
      </c>
      <c r="D104" t="s">
        <v>855</v>
      </c>
      <c r="E104" t="s">
        <v>908</v>
      </c>
      <c r="F104" t="s">
        <v>103</v>
      </c>
      <c r="G104" t="s">
        <v>10465</v>
      </c>
    </row>
    <row r="105" spans="1:7">
      <c r="A105" t="s">
        <v>10461</v>
      </c>
      <c r="B105" t="s">
        <v>833</v>
      </c>
      <c r="C105">
        <v>1</v>
      </c>
      <c r="D105" t="s">
        <v>855</v>
      </c>
      <c r="E105" t="s">
        <v>929</v>
      </c>
      <c r="F105" t="s">
        <v>95</v>
      </c>
      <c r="G105" t="s">
        <v>10457</v>
      </c>
    </row>
    <row r="106" spans="1:7">
      <c r="A106" t="s">
        <v>10456</v>
      </c>
      <c r="B106" t="s">
        <v>833</v>
      </c>
      <c r="C106">
        <v>1</v>
      </c>
      <c r="D106" t="s">
        <v>855</v>
      </c>
      <c r="E106" t="s">
        <v>892</v>
      </c>
      <c r="F106" t="s">
        <v>97</v>
      </c>
      <c r="G106" t="s">
        <v>10452</v>
      </c>
    </row>
    <row r="107" spans="1:7">
      <c r="A107" t="s">
        <v>10451</v>
      </c>
      <c r="B107" t="s">
        <v>833</v>
      </c>
      <c r="C107">
        <v>1</v>
      </c>
      <c r="D107" t="s">
        <v>849</v>
      </c>
      <c r="E107" t="s">
        <v>969</v>
      </c>
      <c r="F107" t="s">
        <v>93</v>
      </c>
      <c r="G107" t="s">
        <v>10447</v>
      </c>
    </row>
    <row r="108" spans="1:7">
      <c r="A108" t="s">
        <v>10440</v>
      </c>
      <c r="B108" t="s">
        <v>833</v>
      </c>
      <c r="C108">
        <v>1</v>
      </c>
      <c r="D108" t="s">
        <v>832</v>
      </c>
      <c r="E108" t="s">
        <v>83</v>
      </c>
      <c r="F108" t="s">
        <v>89</v>
      </c>
      <c r="G108" t="s">
        <v>10441</v>
      </c>
    </row>
    <row r="109" spans="1:7">
      <c r="A109" t="s">
        <v>10437</v>
      </c>
      <c r="B109" t="s">
        <v>833</v>
      </c>
      <c r="C109">
        <v>1</v>
      </c>
      <c r="D109" t="s">
        <v>832</v>
      </c>
      <c r="E109" t="s">
        <v>83</v>
      </c>
      <c r="F109" t="s">
        <v>89</v>
      </c>
      <c r="G109" t="s">
        <v>10433</v>
      </c>
    </row>
    <row r="110" spans="1:7">
      <c r="A110" t="s">
        <v>10427</v>
      </c>
      <c r="B110" t="s">
        <v>833</v>
      </c>
      <c r="C110">
        <v>1</v>
      </c>
      <c r="D110" t="s">
        <v>832</v>
      </c>
      <c r="E110" t="s">
        <v>83</v>
      </c>
      <c r="F110" t="s">
        <v>89</v>
      </c>
      <c r="G110" t="s">
        <v>10428</v>
      </c>
    </row>
    <row r="111" spans="1:7">
      <c r="A111" t="s">
        <v>10425</v>
      </c>
      <c r="B111" t="s">
        <v>833</v>
      </c>
      <c r="C111">
        <v>1</v>
      </c>
      <c r="D111" t="s">
        <v>9995</v>
      </c>
      <c r="E111" t="s">
        <v>83</v>
      </c>
      <c r="F111" t="s">
        <v>11127</v>
      </c>
      <c r="G111" t="s">
        <v>10421</v>
      </c>
    </row>
    <row r="112" spans="1:7">
      <c r="A112" t="s">
        <v>10420</v>
      </c>
      <c r="B112" t="s">
        <v>833</v>
      </c>
      <c r="C112">
        <v>1</v>
      </c>
      <c r="D112" t="s">
        <v>9995</v>
      </c>
      <c r="E112" t="s">
        <v>104</v>
      </c>
      <c r="F112" t="s">
        <v>11126</v>
      </c>
      <c r="G112" t="s">
        <v>10416</v>
      </c>
    </row>
    <row r="113" spans="1:7">
      <c r="A113" t="s">
        <v>10415</v>
      </c>
      <c r="B113" t="s">
        <v>833</v>
      </c>
      <c r="C113">
        <v>1</v>
      </c>
      <c r="D113" t="s">
        <v>855</v>
      </c>
      <c r="E113" t="s">
        <v>908</v>
      </c>
      <c r="F113" t="s">
        <v>103</v>
      </c>
      <c r="G113" t="s">
        <v>10410</v>
      </c>
    </row>
    <row r="114" spans="1:7">
      <c r="A114" t="s">
        <v>10403</v>
      </c>
      <c r="B114" t="s">
        <v>833</v>
      </c>
      <c r="C114">
        <v>1</v>
      </c>
      <c r="D114" t="s">
        <v>861</v>
      </c>
      <c r="E114" t="s">
        <v>83</v>
      </c>
      <c r="F114" t="s">
        <v>99</v>
      </c>
      <c r="G114" t="s">
        <v>10404</v>
      </c>
    </row>
    <row r="115" spans="1:7">
      <c r="A115" t="s">
        <v>10401</v>
      </c>
      <c r="B115" t="s">
        <v>833</v>
      </c>
      <c r="C115">
        <v>1</v>
      </c>
      <c r="D115" t="s">
        <v>9995</v>
      </c>
      <c r="E115" t="s">
        <v>929</v>
      </c>
      <c r="F115" t="s">
        <v>95</v>
      </c>
      <c r="G115" t="s">
        <v>10395</v>
      </c>
    </row>
    <row r="116" spans="1:7">
      <c r="A116" t="s">
        <v>10393</v>
      </c>
      <c r="B116" t="s">
        <v>833</v>
      </c>
      <c r="C116">
        <v>1</v>
      </c>
      <c r="D116" t="s">
        <v>855</v>
      </c>
      <c r="E116" t="s">
        <v>908</v>
      </c>
      <c r="F116" t="s">
        <v>103</v>
      </c>
      <c r="G116" t="s">
        <v>10389</v>
      </c>
    </row>
    <row r="117" spans="1:7">
      <c r="A117" t="s">
        <v>10383</v>
      </c>
      <c r="B117" t="s">
        <v>833</v>
      </c>
      <c r="C117">
        <v>1</v>
      </c>
      <c r="D117" t="s">
        <v>855</v>
      </c>
      <c r="E117" t="s">
        <v>104</v>
      </c>
      <c r="F117" t="s">
        <v>103</v>
      </c>
      <c r="G117" t="s">
        <v>10384</v>
      </c>
    </row>
    <row r="118" spans="1:7">
      <c r="A118" t="s">
        <v>10381</v>
      </c>
      <c r="B118" t="s">
        <v>833</v>
      </c>
      <c r="C118">
        <v>1</v>
      </c>
      <c r="D118" t="s">
        <v>9995</v>
      </c>
      <c r="E118" t="s">
        <v>908</v>
      </c>
      <c r="F118" t="s">
        <v>95</v>
      </c>
      <c r="G118" t="s">
        <v>10377</v>
      </c>
    </row>
    <row r="119" spans="1:7">
      <c r="A119" t="s">
        <v>10376</v>
      </c>
      <c r="B119" t="s">
        <v>833</v>
      </c>
      <c r="C119">
        <v>1</v>
      </c>
      <c r="D119" t="s">
        <v>855</v>
      </c>
      <c r="E119" t="s">
        <v>892</v>
      </c>
      <c r="F119" t="s">
        <v>101</v>
      </c>
      <c r="G119" t="s">
        <v>10372</v>
      </c>
    </row>
    <row r="120" spans="1:7">
      <c r="A120" t="s">
        <v>10371</v>
      </c>
      <c r="B120" t="s">
        <v>833</v>
      </c>
      <c r="C120">
        <v>1</v>
      </c>
      <c r="D120" t="s">
        <v>855</v>
      </c>
      <c r="E120" t="s">
        <v>908</v>
      </c>
      <c r="F120" t="s">
        <v>95</v>
      </c>
      <c r="G120" t="s">
        <v>10367</v>
      </c>
    </row>
    <row r="121" spans="1:7">
      <c r="A121" t="s">
        <v>10365</v>
      </c>
      <c r="B121" t="s">
        <v>833</v>
      </c>
      <c r="C121">
        <v>1</v>
      </c>
      <c r="D121" t="s">
        <v>855</v>
      </c>
      <c r="E121" t="s">
        <v>908</v>
      </c>
      <c r="F121" t="s">
        <v>103</v>
      </c>
      <c r="G121" t="s">
        <v>10361</v>
      </c>
    </row>
    <row r="122" spans="1:7">
      <c r="A122" t="s">
        <v>10355</v>
      </c>
      <c r="B122" t="s">
        <v>833</v>
      </c>
      <c r="C122">
        <v>1</v>
      </c>
      <c r="D122" t="s">
        <v>855</v>
      </c>
      <c r="E122" t="s">
        <v>939</v>
      </c>
      <c r="F122" t="s">
        <v>99</v>
      </c>
      <c r="G122" t="s">
        <v>10356</v>
      </c>
    </row>
    <row r="123" spans="1:7">
      <c r="A123" t="s">
        <v>10347</v>
      </c>
      <c r="B123" t="s">
        <v>833</v>
      </c>
      <c r="C123">
        <v>1</v>
      </c>
      <c r="D123" t="s">
        <v>855</v>
      </c>
      <c r="E123" t="s">
        <v>939</v>
      </c>
      <c r="F123" t="s">
        <v>99</v>
      </c>
      <c r="G123" t="s">
        <v>10348</v>
      </c>
    </row>
    <row r="124" spans="1:7">
      <c r="A124" t="s">
        <v>10344</v>
      </c>
      <c r="B124" t="s">
        <v>833</v>
      </c>
      <c r="C124">
        <v>1</v>
      </c>
      <c r="D124" t="s">
        <v>855</v>
      </c>
      <c r="E124" t="s">
        <v>908</v>
      </c>
      <c r="F124" t="s">
        <v>103</v>
      </c>
      <c r="G124" t="s">
        <v>10340</v>
      </c>
    </row>
    <row r="125" spans="1:7">
      <c r="A125" t="s">
        <v>10339</v>
      </c>
      <c r="B125" t="s">
        <v>833</v>
      </c>
      <c r="C125">
        <v>1</v>
      </c>
      <c r="D125" t="s">
        <v>861</v>
      </c>
      <c r="E125" t="s">
        <v>939</v>
      </c>
      <c r="F125" t="s">
        <v>11127</v>
      </c>
      <c r="G125" t="s">
        <v>10334</v>
      </c>
    </row>
    <row r="126" spans="1:7">
      <c r="A126" t="s">
        <v>10332</v>
      </c>
      <c r="B126" t="s">
        <v>833</v>
      </c>
      <c r="C126">
        <v>1</v>
      </c>
      <c r="D126" t="s">
        <v>843</v>
      </c>
      <c r="E126" t="s">
        <v>1359</v>
      </c>
      <c r="F126" t="s">
        <v>11126</v>
      </c>
      <c r="G126" t="s">
        <v>10328</v>
      </c>
    </row>
    <row r="127" spans="1:7">
      <c r="A127" t="s">
        <v>10325</v>
      </c>
      <c r="B127" t="s">
        <v>833</v>
      </c>
      <c r="C127">
        <v>1</v>
      </c>
      <c r="D127" t="s">
        <v>855</v>
      </c>
      <c r="E127" t="s">
        <v>939</v>
      </c>
      <c r="F127" t="s">
        <v>91</v>
      </c>
      <c r="G127" t="s">
        <v>10321</v>
      </c>
    </row>
    <row r="128" spans="1:7">
      <c r="A128" t="s">
        <v>10315</v>
      </c>
      <c r="B128" t="s">
        <v>833</v>
      </c>
      <c r="C128">
        <v>1</v>
      </c>
      <c r="D128" t="s">
        <v>855</v>
      </c>
      <c r="E128" t="s">
        <v>908</v>
      </c>
      <c r="F128" t="s">
        <v>103</v>
      </c>
      <c r="G128" t="s">
        <v>10316</v>
      </c>
    </row>
    <row r="129" spans="1:7">
      <c r="A129" t="s">
        <v>10312</v>
      </c>
      <c r="B129" t="s">
        <v>833</v>
      </c>
      <c r="C129">
        <v>1</v>
      </c>
      <c r="D129" t="s">
        <v>9995</v>
      </c>
      <c r="E129" t="s">
        <v>929</v>
      </c>
      <c r="F129" t="s">
        <v>11126</v>
      </c>
      <c r="G129" t="s">
        <v>10308</v>
      </c>
    </row>
    <row r="130" spans="1:7">
      <c r="A130" t="s">
        <v>10307</v>
      </c>
      <c r="B130" t="s">
        <v>833</v>
      </c>
      <c r="C130">
        <v>1</v>
      </c>
      <c r="D130" t="s">
        <v>849</v>
      </c>
      <c r="E130" t="s">
        <v>892</v>
      </c>
      <c r="F130" t="s">
        <v>97</v>
      </c>
      <c r="G130" t="s">
        <v>10303</v>
      </c>
    </row>
    <row r="131" spans="1:7">
      <c r="A131" t="s">
        <v>10301</v>
      </c>
      <c r="B131" t="s">
        <v>833</v>
      </c>
      <c r="C131">
        <v>1</v>
      </c>
      <c r="D131" t="s">
        <v>832</v>
      </c>
      <c r="E131" t="s">
        <v>83</v>
      </c>
      <c r="F131" t="s">
        <v>89</v>
      </c>
      <c r="G131" t="s">
        <v>10297</v>
      </c>
    </row>
    <row r="132" spans="1:7">
      <c r="A132" t="s">
        <v>10291</v>
      </c>
      <c r="B132" t="s">
        <v>833</v>
      </c>
      <c r="C132">
        <v>1</v>
      </c>
      <c r="D132" t="s">
        <v>832</v>
      </c>
      <c r="E132" t="s">
        <v>83</v>
      </c>
      <c r="F132" t="s">
        <v>89</v>
      </c>
      <c r="G132" t="s">
        <v>10292</v>
      </c>
    </row>
    <row r="133" spans="1:7">
      <c r="A133" t="s">
        <v>10284</v>
      </c>
      <c r="B133" t="s">
        <v>833</v>
      </c>
      <c r="C133">
        <v>1</v>
      </c>
      <c r="D133" t="s">
        <v>832</v>
      </c>
      <c r="E133" t="s">
        <v>104</v>
      </c>
      <c r="F133" t="s">
        <v>89</v>
      </c>
      <c r="G133" t="s">
        <v>10285</v>
      </c>
    </row>
    <row r="134" spans="1:7">
      <c r="A134" t="s">
        <v>10282</v>
      </c>
      <c r="B134" t="s">
        <v>833</v>
      </c>
      <c r="C134">
        <v>1</v>
      </c>
      <c r="D134" t="s">
        <v>9995</v>
      </c>
      <c r="E134" t="s">
        <v>969</v>
      </c>
      <c r="F134" t="s">
        <v>11126</v>
      </c>
      <c r="G134" t="s">
        <v>10278</v>
      </c>
    </row>
    <row r="135" spans="1:7">
      <c r="A135" t="s">
        <v>10277</v>
      </c>
      <c r="B135" t="s">
        <v>833</v>
      </c>
      <c r="C135">
        <v>1</v>
      </c>
      <c r="D135" t="s">
        <v>832</v>
      </c>
      <c r="E135" t="s">
        <v>939</v>
      </c>
      <c r="F135" t="s">
        <v>99</v>
      </c>
      <c r="G135" t="s">
        <v>10273</v>
      </c>
    </row>
    <row r="136" spans="1:7">
      <c r="A136" t="s">
        <v>10272</v>
      </c>
      <c r="B136" t="s">
        <v>833</v>
      </c>
      <c r="C136">
        <v>1</v>
      </c>
      <c r="D136" t="s">
        <v>832</v>
      </c>
      <c r="E136" t="s">
        <v>908</v>
      </c>
      <c r="F136" t="s">
        <v>103</v>
      </c>
      <c r="G136" t="s">
        <v>10268</v>
      </c>
    </row>
    <row r="137" spans="1:7">
      <c r="A137" t="s">
        <v>10262</v>
      </c>
      <c r="B137" t="s">
        <v>833</v>
      </c>
      <c r="C137">
        <v>1</v>
      </c>
      <c r="D137" t="s">
        <v>10252</v>
      </c>
      <c r="E137" t="s">
        <v>929</v>
      </c>
      <c r="F137" t="s">
        <v>95</v>
      </c>
      <c r="G137" t="s">
        <v>10263</v>
      </c>
    </row>
    <row r="138" spans="1:7">
      <c r="A138" t="s">
        <v>10254</v>
      </c>
      <c r="B138" t="s">
        <v>833</v>
      </c>
      <c r="C138">
        <v>1</v>
      </c>
      <c r="D138" t="s">
        <v>10252</v>
      </c>
      <c r="E138" t="s">
        <v>83</v>
      </c>
      <c r="F138" t="s">
        <v>89</v>
      </c>
      <c r="G138" t="s">
        <v>10255</v>
      </c>
    </row>
    <row r="139" spans="1:7">
      <c r="A139" t="s">
        <v>10245</v>
      </c>
      <c r="B139" t="s">
        <v>833</v>
      </c>
      <c r="C139">
        <v>1</v>
      </c>
      <c r="D139" t="s">
        <v>10252</v>
      </c>
      <c r="E139" t="s">
        <v>86</v>
      </c>
      <c r="F139" t="s">
        <v>87</v>
      </c>
      <c r="G139" t="s">
        <v>10246</v>
      </c>
    </row>
    <row r="140" spans="1:7">
      <c r="A140" t="s">
        <v>10242</v>
      </c>
      <c r="B140" t="s">
        <v>833</v>
      </c>
      <c r="C140">
        <v>1</v>
      </c>
      <c r="D140" t="s">
        <v>855</v>
      </c>
      <c r="E140" t="s">
        <v>908</v>
      </c>
      <c r="F140" t="s">
        <v>103</v>
      </c>
      <c r="G140" t="s">
        <v>10238</v>
      </c>
    </row>
    <row r="141" spans="1:7">
      <c r="A141" t="s">
        <v>10237</v>
      </c>
      <c r="B141" t="s">
        <v>833</v>
      </c>
      <c r="C141">
        <v>1</v>
      </c>
      <c r="D141" t="s">
        <v>832</v>
      </c>
      <c r="E141" t="s">
        <v>83</v>
      </c>
      <c r="F141" t="s">
        <v>89</v>
      </c>
      <c r="G141" t="s">
        <v>10233</v>
      </c>
    </row>
    <row r="142" spans="1:7">
      <c r="A142" t="s">
        <v>10232</v>
      </c>
      <c r="B142" t="s">
        <v>833</v>
      </c>
      <c r="C142">
        <v>1</v>
      </c>
      <c r="D142" t="s">
        <v>832</v>
      </c>
      <c r="E142" t="s">
        <v>83</v>
      </c>
      <c r="F142" t="s">
        <v>89</v>
      </c>
      <c r="G142" t="s">
        <v>10228</v>
      </c>
    </row>
    <row r="143" spans="1:7">
      <c r="A143" t="s">
        <v>10227</v>
      </c>
      <c r="B143" t="s">
        <v>833</v>
      </c>
      <c r="C143">
        <v>1</v>
      </c>
      <c r="D143" t="s">
        <v>849</v>
      </c>
      <c r="E143" t="s">
        <v>929</v>
      </c>
      <c r="F143" t="s">
        <v>95</v>
      </c>
      <c r="G143" t="s">
        <v>10224</v>
      </c>
    </row>
    <row r="144" spans="1:7">
      <c r="A144" t="s">
        <v>10222</v>
      </c>
      <c r="B144" t="s">
        <v>833</v>
      </c>
      <c r="C144">
        <v>1</v>
      </c>
      <c r="D144" t="s">
        <v>843</v>
      </c>
      <c r="E144" t="s">
        <v>828</v>
      </c>
      <c r="F144" t="s">
        <v>11126</v>
      </c>
      <c r="G144" t="s">
        <v>828</v>
      </c>
    </row>
    <row r="145" spans="1:7">
      <c r="A145" t="s">
        <v>10219</v>
      </c>
      <c r="B145" t="s">
        <v>833</v>
      </c>
      <c r="C145">
        <v>1</v>
      </c>
      <c r="D145" t="s">
        <v>832</v>
      </c>
      <c r="E145" t="s">
        <v>929</v>
      </c>
      <c r="F145" t="s">
        <v>95</v>
      </c>
      <c r="G145" t="s">
        <v>10215</v>
      </c>
    </row>
    <row r="146" spans="1:7">
      <c r="A146" t="s">
        <v>10214</v>
      </c>
      <c r="B146" t="s">
        <v>833</v>
      </c>
      <c r="C146">
        <v>1</v>
      </c>
      <c r="D146" t="s">
        <v>849</v>
      </c>
      <c r="E146" t="s">
        <v>929</v>
      </c>
      <c r="F146" t="s">
        <v>95</v>
      </c>
      <c r="G146" t="s">
        <v>10211</v>
      </c>
    </row>
    <row r="147" spans="1:7">
      <c r="A147" t="s">
        <v>10209</v>
      </c>
      <c r="B147" t="s">
        <v>833</v>
      </c>
      <c r="C147">
        <v>1</v>
      </c>
      <c r="D147" t="s">
        <v>843</v>
      </c>
      <c r="E147" t="s">
        <v>828</v>
      </c>
      <c r="F147" t="s">
        <v>11126</v>
      </c>
      <c r="G147" t="s">
        <v>828</v>
      </c>
    </row>
    <row r="148" spans="1:7">
      <c r="A148" t="s">
        <v>10206</v>
      </c>
      <c r="B148" t="s">
        <v>833</v>
      </c>
      <c r="C148">
        <v>1</v>
      </c>
      <c r="D148" t="s">
        <v>849</v>
      </c>
      <c r="E148" t="s">
        <v>929</v>
      </c>
      <c r="F148" t="s">
        <v>95</v>
      </c>
      <c r="G148" t="s">
        <v>10200</v>
      </c>
    </row>
    <row r="149" spans="1:7">
      <c r="A149" t="s">
        <v>10198</v>
      </c>
      <c r="B149" t="s">
        <v>833</v>
      </c>
      <c r="C149">
        <v>1</v>
      </c>
      <c r="D149" t="s">
        <v>832</v>
      </c>
      <c r="E149" t="s">
        <v>892</v>
      </c>
      <c r="F149" t="s">
        <v>101</v>
      </c>
      <c r="G149" t="s">
        <v>10194</v>
      </c>
    </row>
    <row r="150" spans="1:7">
      <c r="A150" t="s">
        <v>10193</v>
      </c>
      <c r="B150" t="s">
        <v>833</v>
      </c>
      <c r="C150">
        <v>1</v>
      </c>
      <c r="D150" t="s">
        <v>855</v>
      </c>
      <c r="E150" t="s">
        <v>908</v>
      </c>
      <c r="F150" t="s">
        <v>101</v>
      </c>
      <c r="G150" t="s">
        <v>10188</v>
      </c>
    </row>
    <row r="151" spans="1:7">
      <c r="A151" t="s">
        <v>10186</v>
      </c>
      <c r="B151" t="s">
        <v>833</v>
      </c>
      <c r="C151">
        <v>1</v>
      </c>
      <c r="D151" t="s">
        <v>855</v>
      </c>
      <c r="E151" t="s">
        <v>892</v>
      </c>
      <c r="F151" t="s">
        <v>11127</v>
      </c>
      <c r="G151" t="s">
        <v>10182</v>
      </c>
    </row>
    <row r="152" spans="1:7">
      <c r="A152" t="s">
        <v>10181</v>
      </c>
      <c r="B152" t="s">
        <v>833</v>
      </c>
      <c r="C152">
        <v>1</v>
      </c>
      <c r="D152" t="s">
        <v>855</v>
      </c>
      <c r="E152" t="s">
        <v>929</v>
      </c>
      <c r="F152" t="s">
        <v>95</v>
      </c>
      <c r="G152" t="s">
        <v>10177</v>
      </c>
    </row>
    <row r="153" spans="1:7">
      <c r="A153" t="s">
        <v>10175</v>
      </c>
      <c r="B153" t="s">
        <v>833</v>
      </c>
      <c r="C153">
        <v>1</v>
      </c>
      <c r="D153" t="s">
        <v>849</v>
      </c>
      <c r="E153" t="s">
        <v>929</v>
      </c>
      <c r="F153" t="s">
        <v>89</v>
      </c>
      <c r="G153" t="s">
        <v>10171</v>
      </c>
    </row>
    <row r="154" spans="1:7">
      <c r="A154" t="s">
        <v>10164</v>
      </c>
      <c r="B154" t="s">
        <v>833</v>
      </c>
      <c r="C154">
        <v>1</v>
      </c>
      <c r="D154" t="s">
        <v>855</v>
      </c>
      <c r="E154" t="s">
        <v>939</v>
      </c>
      <c r="F154" t="s">
        <v>91</v>
      </c>
      <c r="G154" t="s">
        <v>10165</v>
      </c>
    </row>
    <row r="155" spans="1:7">
      <c r="A155" t="s">
        <v>10161</v>
      </c>
      <c r="B155" t="s">
        <v>833</v>
      </c>
      <c r="C155">
        <v>1</v>
      </c>
      <c r="D155" t="s">
        <v>849</v>
      </c>
      <c r="E155" t="s">
        <v>929</v>
      </c>
      <c r="F155" t="s">
        <v>95</v>
      </c>
      <c r="G155" t="s">
        <v>10157</v>
      </c>
    </row>
    <row r="156" spans="1:7">
      <c r="A156" t="s">
        <v>10155</v>
      </c>
      <c r="B156" t="s">
        <v>833</v>
      </c>
      <c r="C156">
        <v>1</v>
      </c>
      <c r="D156" t="s">
        <v>843</v>
      </c>
      <c r="E156" t="s">
        <v>828</v>
      </c>
      <c r="F156" t="s">
        <v>11126</v>
      </c>
      <c r="G156" t="s">
        <v>828</v>
      </c>
    </row>
    <row r="157" spans="1:7">
      <c r="A157" t="s">
        <v>10147</v>
      </c>
      <c r="B157" t="s">
        <v>833</v>
      </c>
      <c r="C157">
        <v>1</v>
      </c>
      <c r="D157" t="s">
        <v>855</v>
      </c>
      <c r="E157" t="s">
        <v>104</v>
      </c>
      <c r="F157" t="s">
        <v>85</v>
      </c>
      <c r="G157" t="s">
        <v>10148</v>
      </c>
    </row>
    <row r="158" spans="1:7">
      <c r="A158" t="s">
        <v>10144</v>
      </c>
      <c r="B158" t="s">
        <v>833</v>
      </c>
      <c r="C158">
        <v>1</v>
      </c>
      <c r="D158" t="s">
        <v>849</v>
      </c>
      <c r="E158" t="s">
        <v>908</v>
      </c>
      <c r="F158" t="s">
        <v>103</v>
      </c>
      <c r="G158" t="s">
        <v>10139</v>
      </c>
    </row>
    <row r="159" spans="1:7">
      <c r="A159" t="s">
        <v>10137</v>
      </c>
      <c r="B159" t="s">
        <v>833</v>
      </c>
      <c r="C159">
        <v>1</v>
      </c>
      <c r="D159" t="s">
        <v>843</v>
      </c>
      <c r="E159" t="s">
        <v>828</v>
      </c>
      <c r="F159" t="s">
        <v>11126</v>
      </c>
      <c r="G159" t="s">
        <v>828</v>
      </c>
    </row>
    <row r="160" spans="1:7">
      <c r="A160" t="s">
        <v>10129</v>
      </c>
      <c r="B160" t="s">
        <v>833</v>
      </c>
      <c r="C160">
        <v>1</v>
      </c>
      <c r="D160" t="s">
        <v>855</v>
      </c>
      <c r="E160" t="s">
        <v>104</v>
      </c>
      <c r="F160" t="s">
        <v>89</v>
      </c>
      <c r="G160" t="s">
        <v>10130</v>
      </c>
    </row>
    <row r="161" spans="1:7">
      <c r="A161" t="s">
        <v>10127</v>
      </c>
      <c r="B161" t="s">
        <v>833</v>
      </c>
      <c r="C161">
        <v>1</v>
      </c>
      <c r="D161" t="s">
        <v>855</v>
      </c>
      <c r="E161" t="s">
        <v>104</v>
      </c>
      <c r="F161" t="s">
        <v>103</v>
      </c>
      <c r="G161" t="s">
        <v>10123</v>
      </c>
    </row>
    <row r="162" spans="1:7">
      <c r="A162" t="s">
        <v>10122</v>
      </c>
      <c r="B162" t="s">
        <v>833</v>
      </c>
      <c r="C162">
        <v>1</v>
      </c>
      <c r="D162" t="s">
        <v>849</v>
      </c>
      <c r="E162" t="s">
        <v>83</v>
      </c>
      <c r="F162" t="s">
        <v>89</v>
      </c>
      <c r="G162" t="s">
        <v>10118</v>
      </c>
    </row>
    <row r="163" spans="1:7">
      <c r="A163" t="s">
        <v>10116</v>
      </c>
      <c r="B163" t="s">
        <v>833</v>
      </c>
      <c r="C163">
        <v>1</v>
      </c>
      <c r="D163" t="s">
        <v>832</v>
      </c>
      <c r="E163" t="s">
        <v>929</v>
      </c>
      <c r="F163" t="s">
        <v>89</v>
      </c>
      <c r="G163" t="s">
        <v>10108</v>
      </c>
    </row>
    <row r="164" spans="1:7">
      <c r="A164" t="s">
        <v>10112</v>
      </c>
      <c r="B164" t="s">
        <v>833</v>
      </c>
      <c r="C164">
        <v>1</v>
      </c>
      <c r="D164" t="s">
        <v>832</v>
      </c>
      <c r="E164" t="s">
        <v>929</v>
      </c>
      <c r="F164" t="s">
        <v>89</v>
      </c>
      <c r="G164" t="s">
        <v>10108</v>
      </c>
    </row>
    <row r="165" spans="1:7">
      <c r="A165" t="s">
        <v>10107</v>
      </c>
      <c r="B165" t="s">
        <v>833</v>
      </c>
      <c r="C165">
        <v>1</v>
      </c>
      <c r="D165" t="s">
        <v>855</v>
      </c>
      <c r="E165" t="s">
        <v>939</v>
      </c>
      <c r="F165" t="s">
        <v>91</v>
      </c>
      <c r="G165" t="s">
        <v>10103</v>
      </c>
    </row>
    <row r="166" spans="1:7">
      <c r="A166" t="s">
        <v>10102</v>
      </c>
      <c r="B166" t="s">
        <v>833</v>
      </c>
      <c r="C166">
        <v>1</v>
      </c>
      <c r="D166" t="s">
        <v>849</v>
      </c>
      <c r="E166" t="s">
        <v>939</v>
      </c>
      <c r="F166" t="s">
        <v>99</v>
      </c>
      <c r="G166" t="s">
        <v>10099</v>
      </c>
    </row>
    <row r="167" spans="1:7">
      <c r="A167" t="s">
        <v>10097</v>
      </c>
      <c r="B167" t="s">
        <v>833</v>
      </c>
      <c r="C167">
        <v>1</v>
      </c>
      <c r="D167" t="s">
        <v>843</v>
      </c>
      <c r="E167" t="s">
        <v>828</v>
      </c>
      <c r="F167" t="s">
        <v>11126</v>
      </c>
      <c r="G167" t="s">
        <v>828</v>
      </c>
    </row>
    <row r="168" spans="1:7">
      <c r="A168" t="s">
        <v>10094</v>
      </c>
      <c r="B168" t="s">
        <v>833</v>
      </c>
      <c r="C168">
        <v>1</v>
      </c>
      <c r="D168" t="s">
        <v>832</v>
      </c>
      <c r="E168" t="s">
        <v>892</v>
      </c>
      <c r="F168" t="s">
        <v>101</v>
      </c>
      <c r="G168" t="s">
        <v>10090</v>
      </c>
    </row>
    <row r="169" spans="1:7">
      <c r="A169" t="s">
        <v>10084</v>
      </c>
      <c r="B169" t="s">
        <v>833</v>
      </c>
      <c r="C169">
        <v>1</v>
      </c>
      <c r="D169" t="s">
        <v>832</v>
      </c>
      <c r="E169" t="s">
        <v>908</v>
      </c>
      <c r="F169" t="s">
        <v>103</v>
      </c>
      <c r="G169" t="s">
        <v>10085</v>
      </c>
    </row>
    <row r="170" spans="1:7">
      <c r="A170" t="s">
        <v>10082</v>
      </c>
      <c r="B170" t="s">
        <v>833</v>
      </c>
      <c r="C170">
        <v>1</v>
      </c>
      <c r="D170" t="s">
        <v>832</v>
      </c>
      <c r="E170" t="s">
        <v>908</v>
      </c>
      <c r="F170" t="s">
        <v>103</v>
      </c>
      <c r="G170" t="s">
        <v>10078</v>
      </c>
    </row>
    <row r="171" spans="1:7">
      <c r="A171" t="s">
        <v>10076</v>
      </c>
      <c r="B171" t="s">
        <v>833</v>
      </c>
      <c r="C171">
        <v>1</v>
      </c>
      <c r="D171" t="s">
        <v>855</v>
      </c>
      <c r="E171" t="s">
        <v>892</v>
      </c>
      <c r="F171" t="s">
        <v>97</v>
      </c>
      <c r="G171" t="s">
        <v>10072</v>
      </c>
    </row>
    <row r="172" spans="1:7">
      <c r="A172" t="s">
        <v>10071</v>
      </c>
      <c r="B172" t="s">
        <v>833</v>
      </c>
      <c r="C172">
        <v>1</v>
      </c>
      <c r="D172" t="s">
        <v>849</v>
      </c>
      <c r="E172" t="s">
        <v>939</v>
      </c>
      <c r="F172" t="s">
        <v>99</v>
      </c>
      <c r="G172" t="s">
        <v>10066</v>
      </c>
    </row>
    <row r="173" spans="1:7">
      <c r="A173" t="s">
        <v>10064</v>
      </c>
      <c r="B173" t="s">
        <v>833</v>
      </c>
      <c r="C173">
        <v>1</v>
      </c>
      <c r="D173" t="s">
        <v>855</v>
      </c>
      <c r="E173" t="s">
        <v>908</v>
      </c>
      <c r="F173" t="s">
        <v>89</v>
      </c>
      <c r="G173" t="s">
        <v>10059</v>
      </c>
    </row>
    <row r="174" spans="1:7">
      <c r="A174" t="s">
        <v>10057</v>
      </c>
      <c r="B174" t="s">
        <v>833</v>
      </c>
      <c r="C174">
        <v>1</v>
      </c>
      <c r="D174" t="s">
        <v>849</v>
      </c>
      <c r="E174" t="s">
        <v>939</v>
      </c>
      <c r="F174" t="s">
        <v>91</v>
      </c>
      <c r="G174" t="s">
        <v>10053</v>
      </c>
    </row>
    <row r="175" spans="1:7">
      <c r="A175" t="s">
        <v>10051</v>
      </c>
      <c r="B175" t="s">
        <v>833</v>
      </c>
      <c r="C175">
        <v>1</v>
      </c>
      <c r="D175" t="s">
        <v>855</v>
      </c>
      <c r="E175" t="s">
        <v>908</v>
      </c>
      <c r="F175" t="s">
        <v>103</v>
      </c>
      <c r="G175" t="s">
        <v>10047</v>
      </c>
    </row>
    <row r="176" spans="1:7">
      <c r="A176" t="s">
        <v>10041</v>
      </c>
      <c r="B176" t="s">
        <v>833</v>
      </c>
      <c r="C176">
        <v>1</v>
      </c>
      <c r="D176" t="s">
        <v>855</v>
      </c>
      <c r="E176" t="s">
        <v>120</v>
      </c>
      <c r="F176" t="s">
        <v>121</v>
      </c>
      <c r="G176" t="s">
        <v>10042</v>
      </c>
    </row>
    <row r="177" spans="1:7">
      <c r="A177" t="s">
        <v>10038</v>
      </c>
      <c r="B177" t="s">
        <v>833</v>
      </c>
      <c r="C177">
        <v>1</v>
      </c>
      <c r="D177" t="s">
        <v>855</v>
      </c>
      <c r="E177" t="s">
        <v>939</v>
      </c>
      <c r="F177" t="s">
        <v>91</v>
      </c>
      <c r="G177" t="s">
        <v>10034</v>
      </c>
    </row>
    <row r="178" spans="1:7">
      <c r="A178" t="s">
        <v>10033</v>
      </c>
      <c r="B178" t="s">
        <v>833</v>
      </c>
      <c r="C178">
        <v>1</v>
      </c>
      <c r="D178" t="s">
        <v>861</v>
      </c>
      <c r="E178" t="s">
        <v>1084</v>
      </c>
      <c r="F178" t="s">
        <v>103</v>
      </c>
      <c r="G178" t="s">
        <v>10028</v>
      </c>
    </row>
    <row r="179" spans="1:7">
      <c r="A179" t="s">
        <v>10026</v>
      </c>
      <c r="B179" t="s">
        <v>833</v>
      </c>
      <c r="C179">
        <v>1</v>
      </c>
      <c r="D179" t="s">
        <v>855</v>
      </c>
      <c r="E179" t="s">
        <v>908</v>
      </c>
      <c r="F179" t="s">
        <v>103</v>
      </c>
      <c r="G179" t="s">
        <v>10022</v>
      </c>
    </row>
    <row r="180" spans="1:7">
      <c r="A180" t="s">
        <v>10021</v>
      </c>
      <c r="B180" t="s">
        <v>833</v>
      </c>
      <c r="C180">
        <v>1</v>
      </c>
      <c r="D180" t="s">
        <v>9995</v>
      </c>
      <c r="E180" t="s">
        <v>908</v>
      </c>
      <c r="F180" t="s">
        <v>103</v>
      </c>
      <c r="G180" t="s">
        <v>10017</v>
      </c>
    </row>
    <row r="181" spans="1:7">
      <c r="A181" t="s">
        <v>10014</v>
      </c>
      <c r="B181" t="s">
        <v>833</v>
      </c>
      <c r="C181">
        <v>1</v>
      </c>
      <c r="D181" t="s">
        <v>843</v>
      </c>
      <c r="E181" t="s">
        <v>828</v>
      </c>
      <c r="F181" t="s">
        <v>11126</v>
      </c>
      <c r="G181" t="s">
        <v>828</v>
      </c>
    </row>
    <row r="182" spans="1:7">
      <c r="A182" t="s">
        <v>10010</v>
      </c>
      <c r="B182" t="s">
        <v>833</v>
      </c>
      <c r="C182">
        <v>1</v>
      </c>
      <c r="D182" t="s">
        <v>861</v>
      </c>
      <c r="E182" t="s">
        <v>828</v>
      </c>
      <c r="F182" t="s">
        <v>11126</v>
      </c>
      <c r="G182" t="s">
        <v>828</v>
      </c>
    </row>
    <row r="183" spans="1:7">
      <c r="A183" t="s">
        <v>10006</v>
      </c>
      <c r="B183" t="s">
        <v>833</v>
      </c>
      <c r="C183">
        <v>1</v>
      </c>
      <c r="D183" t="s">
        <v>843</v>
      </c>
      <c r="E183" t="s">
        <v>828</v>
      </c>
      <c r="F183" t="s">
        <v>11126</v>
      </c>
      <c r="G183" t="s">
        <v>828</v>
      </c>
    </row>
    <row r="184" spans="1:7">
      <c r="A184" t="s">
        <v>10002</v>
      </c>
      <c r="B184" t="s">
        <v>833</v>
      </c>
      <c r="C184">
        <v>1</v>
      </c>
      <c r="D184" t="s">
        <v>861</v>
      </c>
      <c r="E184" t="s">
        <v>828</v>
      </c>
      <c r="F184" t="s">
        <v>11126</v>
      </c>
      <c r="G184" t="s">
        <v>828</v>
      </c>
    </row>
    <row r="185" spans="1:7">
      <c r="A185" t="s">
        <v>9998</v>
      </c>
      <c r="B185" t="s">
        <v>833</v>
      </c>
      <c r="C185">
        <v>1</v>
      </c>
      <c r="D185" t="s">
        <v>843</v>
      </c>
      <c r="E185" t="s">
        <v>828</v>
      </c>
      <c r="F185" t="s">
        <v>11126</v>
      </c>
      <c r="G185" t="s">
        <v>828</v>
      </c>
    </row>
    <row r="186" spans="1:7">
      <c r="A186" t="s">
        <v>9996</v>
      </c>
      <c r="B186" t="s">
        <v>833</v>
      </c>
      <c r="C186">
        <v>1</v>
      </c>
      <c r="D186" t="s">
        <v>9995</v>
      </c>
      <c r="E186" t="s">
        <v>104</v>
      </c>
      <c r="F186" t="s">
        <v>11126</v>
      </c>
      <c r="G186" t="s">
        <v>9990</v>
      </c>
    </row>
    <row r="187" spans="1:7">
      <c r="A187" t="s">
        <v>9987</v>
      </c>
      <c r="B187" t="s">
        <v>833</v>
      </c>
      <c r="C187">
        <v>1</v>
      </c>
      <c r="D187" t="s">
        <v>843</v>
      </c>
      <c r="E187" t="s">
        <v>828</v>
      </c>
      <c r="F187" t="s">
        <v>11126</v>
      </c>
      <c r="G187" t="s">
        <v>828</v>
      </c>
    </row>
    <row r="188" spans="1:7">
      <c r="A188" t="s">
        <v>9983</v>
      </c>
      <c r="B188" t="s">
        <v>833</v>
      </c>
      <c r="C188">
        <v>1</v>
      </c>
      <c r="D188" t="s">
        <v>861</v>
      </c>
      <c r="E188" t="s">
        <v>828</v>
      </c>
      <c r="F188" t="s">
        <v>11126</v>
      </c>
      <c r="G188" t="s">
        <v>828</v>
      </c>
    </row>
    <row r="189" spans="1:7">
      <c r="A189" t="s">
        <v>9976</v>
      </c>
      <c r="B189" t="s">
        <v>833</v>
      </c>
      <c r="C189">
        <v>1</v>
      </c>
      <c r="D189" t="s">
        <v>855</v>
      </c>
      <c r="E189" t="s">
        <v>939</v>
      </c>
      <c r="F189" t="s">
        <v>99</v>
      </c>
      <c r="G189" t="s">
        <v>9977</v>
      </c>
    </row>
    <row r="190" spans="1:7">
      <c r="A190" t="s">
        <v>9968</v>
      </c>
      <c r="B190" t="s">
        <v>833</v>
      </c>
      <c r="C190">
        <v>1</v>
      </c>
      <c r="D190" t="s">
        <v>855</v>
      </c>
      <c r="E190" t="s">
        <v>104</v>
      </c>
      <c r="F190" t="s">
        <v>85</v>
      </c>
      <c r="G190" t="s">
        <v>9969</v>
      </c>
    </row>
    <row r="191" spans="1:7">
      <c r="A191" t="s">
        <v>9965</v>
      </c>
      <c r="B191" t="s">
        <v>833</v>
      </c>
      <c r="C191">
        <v>1</v>
      </c>
      <c r="D191" t="s">
        <v>849</v>
      </c>
      <c r="E191" t="s">
        <v>104</v>
      </c>
      <c r="F191" t="s">
        <v>85</v>
      </c>
      <c r="G191" t="s">
        <v>9961</v>
      </c>
    </row>
    <row r="192" spans="1:7">
      <c r="A192" t="s">
        <v>9959</v>
      </c>
      <c r="B192" t="s">
        <v>833</v>
      </c>
      <c r="C192">
        <v>1</v>
      </c>
      <c r="D192" t="s">
        <v>855</v>
      </c>
      <c r="E192" t="s">
        <v>104</v>
      </c>
      <c r="F192" t="s">
        <v>103</v>
      </c>
      <c r="G192" t="s">
        <v>9953</v>
      </c>
    </row>
    <row r="193" spans="1:7">
      <c r="A193" t="s">
        <v>9951</v>
      </c>
      <c r="B193" t="s">
        <v>833</v>
      </c>
      <c r="C193">
        <v>1</v>
      </c>
      <c r="D193" t="s">
        <v>855</v>
      </c>
      <c r="E193" t="s">
        <v>120</v>
      </c>
      <c r="F193" t="s">
        <v>89</v>
      </c>
      <c r="G193" t="s">
        <v>9947</v>
      </c>
    </row>
    <row r="194" spans="1:7">
      <c r="A194" t="s">
        <v>9946</v>
      </c>
      <c r="B194" t="s">
        <v>833</v>
      </c>
      <c r="C194">
        <v>1</v>
      </c>
      <c r="D194" t="s">
        <v>855</v>
      </c>
      <c r="E194" t="s">
        <v>908</v>
      </c>
      <c r="F194" t="s">
        <v>103</v>
      </c>
      <c r="G194" t="s">
        <v>9942</v>
      </c>
    </row>
    <row r="195" spans="1:7">
      <c r="A195" t="s">
        <v>9941</v>
      </c>
      <c r="B195" t="s">
        <v>833</v>
      </c>
      <c r="C195">
        <v>1</v>
      </c>
      <c r="D195" t="s">
        <v>855</v>
      </c>
      <c r="E195" t="s">
        <v>104</v>
      </c>
      <c r="F195" t="s">
        <v>85</v>
      </c>
      <c r="G195" t="s">
        <v>9936</v>
      </c>
    </row>
    <row r="196" spans="1:7">
      <c r="A196" t="s">
        <v>9934</v>
      </c>
      <c r="B196" t="s">
        <v>833</v>
      </c>
      <c r="C196">
        <v>1</v>
      </c>
      <c r="D196" t="s">
        <v>855</v>
      </c>
      <c r="E196" t="s">
        <v>939</v>
      </c>
      <c r="F196" t="s">
        <v>91</v>
      </c>
      <c r="G196" t="s">
        <v>9929</v>
      </c>
    </row>
    <row r="197" spans="1:7">
      <c r="A197" t="s">
        <v>9927</v>
      </c>
      <c r="B197" t="s">
        <v>833</v>
      </c>
      <c r="C197">
        <v>1</v>
      </c>
      <c r="D197" t="s">
        <v>832</v>
      </c>
      <c r="E197" t="s">
        <v>892</v>
      </c>
      <c r="F197" t="s">
        <v>95</v>
      </c>
      <c r="G197" t="s">
        <v>9923</v>
      </c>
    </row>
    <row r="198" spans="1:7">
      <c r="A198" t="s">
        <v>9922</v>
      </c>
      <c r="B198" t="s">
        <v>833</v>
      </c>
      <c r="C198">
        <v>1</v>
      </c>
      <c r="D198" t="s">
        <v>855</v>
      </c>
      <c r="E198" t="s">
        <v>83</v>
      </c>
      <c r="F198" t="s">
        <v>89</v>
      </c>
      <c r="G198" t="s">
        <v>9916</v>
      </c>
    </row>
    <row r="199" spans="1:7">
      <c r="A199" t="s">
        <v>9914</v>
      </c>
      <c r="B199" t="s">
        <v>833</v>
      </c>
      <c r="C199">
        <v>1</v>
      </c>
      <c r="D199" t="s">
        <v>832</v>
      </c>
      <c r="E199" t="s">
        <v>969</v>
      </c>
      <c r="F199" t="s">
        <v>93</v>
      </c>
      <c r="G199" t="s">
        <v>9908</v>
      </c>
    </row>
    <row r="200" spans="1:7">
      <c r="A200" t="s">
        <v>9906</v>
      </c>
      <c r="B200" t="s">
        <v>833</v>
      </c>
      <c r="C200">
        <v>1</v>
      </c>
      <c r="D200" t="s">
        <v>855</v>
      </c>
      <c r="E200" t="s">
        <v>104</v>
      </c>
      <c r="F200" t="s">
        <v>103</v>
      </c>
      <c r="G200" t="s">
        <v>9902</v>
      </c>
    </row>
    <row r="201" spans="1:7">
      <c r="A201" t="s">
        <v>9900</v>
      </c>
      <c r="B201" t="s">
        <v>833</v>
      </c>
      <c r="C201">
        <v>1</v>
      </c>
      <c r="D201" t="s">
        <v>1105</v>
      </c>
      <c r="E201" t="s">
        <v>828</v>
      </c>
      <c r="F201" t="s">
        <v>11126</v>
      </c>
      <c r="G201" t="s">
        <v>828</v>
      </c>
    </row>
    <row r="202" spans="1:7">
      <c r="A202" t="s">
        <v>9894</v>
      </c>
      <c r="B202" t="s">
        <v>833</v>
      </c>
      <c r="C202">
        <v>1</v>
      </c>
      <c r="D202" t="s">
        <v>855</v>
      </c>
      <c r="E202" t="s">
        <v>939</v>
      </c>
      <c r="F202" t="s">
        <v>91</v>
      </c>
      <c r="G202" t="s">
        <v>9889</v>
      </c>
    </row>
    <row r="203" spans="1:7">
      <c r="A203" t="s">
        <v>9887</v>
      </c>
      <c r="B203" t="s">
        <v>833</v>
      </c>
      <c r="C203">
        <v>1</v>
      </c>
      <c r="D203" t="s">
        <v>855</v>
      </c>
      <c r="E203" t="s">
        <v>908</v>
      </c>
      <c r="F203" t="s">
        <v>103</v>
      </c>
      <c r="G203" t="s">
        <v>9881</v>
      </c>
    </row>
    <row r="204" spans="1:7">
      <c r="A204" t="s">
        <v>9874</v>
      </c>
      <c r="B204" t="s">
        <v>833</v>
      </c>
      <c r="C204">
        <v>1</v>
      </c>
      <c r="D204" t="s">
        <v>855</v>
      </c>
      <c r="E204" t="s">
        <v>104</v>
      </c>
      <c r="F204" t="s">
        <v>103</v>
      </c>
      <c r="G204" t="s">
        <v>9875</v>
      </c>
    </row>
    <row r="205" spans="1:7">
      <c r="A205" t="s">
        <v>9871</v>
      </c>
      <c r="B205" t="s">
        <v>833</v>
      </c>
      <c r="C205">
        <v>1</v>
      </c>
      <c r="D205" t="s">
        <v>843</v>
      </c>
      <c r="E205" t="s">
        <v>908</v>
      </c>
      <c r="F205" t="s">
        <v>11126</v>
      </c>
      <c r="G205" t="s">
        <v>9865</v>
      </c>
    </row>
    <row r="206" spans="1:7">
      <c r="A206" t="s">
        <v>9864</v>
      </c>
      <c r="B206" t="s">
        <v>833</v>
      </c>
      <c r="C206">
        <v>1</v>
      </c>
      <c r="D206" t="s">
        <v>855</v>
      </c>
      <c r="E206" t="s">
        <v>83</v>
      </c>
      <c r="F206" t="s">
        <v>85</v>
      </c>
      <c r="G206" t="s">
        <v>9858</v>
      </c>
    </row>
    <row r="207" spans="1:7">
      <c r="A207" t="s">
        <v>9854</v>
      </c>
      <c r="B207" t="s">
        <v>833</v>
      </c>
      <c r="C207">
        <v>1</v>
      </c>
      <c r="D207" t="s">
        <v>861</v>
      </c>
      <c r="E207" t="s">
        <v>828</v>
      </c>
      <c r="F207" t="s">
        <v>11126</v>
      </c>
      <c r="G207" t="s">
        <v>828</v>
      </c>
    </row>
    <row r="208" spans="1:7">
      <c r="A208" t="s">
        <v>9850</v>
      </c>
      <c r="B208" t="s">
        <v>833</v>
      </c>
      <c r="C208">
        <v>1</v>
      </c>
      <c r="D208" t="s">
        <v>861</v>
      </c>
      <c r="E208" t="s">
        <v>828</v>
      </c>
      <c r="F208" t="s">
        <v>11126</v>
      </c>
      <c r="G208" t="s">
        <v>828</v>
      </c>
    </row>
    <row r="209" spans="1:7">
      <c r="A209" t="s">
        <v>9848</v>
      </c>
      <c r="B209" t="s">
        <v>833</v>
      </c>
      <c r="C209">
        <v>1</v>
      </c>
      <c r="D209" t="s">
        <v>861</v>
      </c>
      <c r="E209" t="s">
        <v>969</v>
      </c>
      <c r="F209" t="s">
        <v>93</v>
      </c>
      <c r="G209" t="s">
        <v>9596</v>
      </c>
    </row>
    <row r="210" spans="1:7">
      <c r="A210" t="s">
        <v>9838</v>
      </c>
      <c r="B210" t="s">
        <v>833</v>
      </c>
      <c r="C210">
        <v>1</v>
      </c>
      <c r="D210" t="s">
        <v>867</v>
      </c>
      <c r="E210" t="s">
        <v>929</v>
      </c>
      <c r="F210" t="s">
        <v>95</v>
      </c>
      <c r="G210" t="s">
        <v>9839</v>
      </c>
    </row>
    <row r="211" spans="1:7">
      <c r="A211" t="s">
        <v>9835</v>
      </c>
      <c r="B211" t="s">
        <v>833</v>
      </c>
      <c r="C211">
        <v>1</v>
      </c>
      <c r="D211" t="s">
        <v>843</v>
      </c>
      <c r="E211" t="s">
        <v>83</v>
      </c>
      <c r="F211" t="s">
        <v>89</v>
      </c>
      <c r="G211" t="s">
        <v>9829</v>
      </c>
    </row>
    <row r="212" spans="1:7">
      <c r="A212" t="s">
        <v>9827</v>
      </c>
      <c r="B212" t="s">
        <v>833</v>
      </c>
      <c r="C212">
        <v>1</v>
      </c>
      <c r="D212" t="s">
        <v>861</v>
      </c>
      <c r="E212" t="s">
        <v>1285</v>
      </c>
      <c r="F212" t="s">
        <v>11127</v>
      </c>
      <c r="G212" t="s">
        <v>9822</v>
      </c>
    </row>
    <row r="213" spans="1:7">
      <c r="A213" t="s">
        <v>9813</v>
      </c>
      <c r="B213" t="s">
        <v>833</v>
      </c>
      <c r="C213">
        <v>1</v>
      </c>
      <c r="D213" t="s">
        <v>843</v>
      </c>
      <c r="E213" t="s">
        <v>929</v>
      </c>
      <c r="F213" t="s">
        <v>95</v>
      </c>
      <c r="G213" t="s">
        <v>9814</v>
      </c>
    </row>
    <row r="214" spans="1:7">
      <c r="A214" t="s">
        <v>9810</v>
      </c>
      <c r="B214" t="s">
        <v>833</v>
      </c>
      <c r="C214">
        <v>1</v>
      </c>
      <c r="D214" t="s">
        <v>3128</v>
      </c>
      <c r="E214" t="s">
        <v>929</v>
      </c>
      <c r="F214" t="s">
        <v>95</v>
      </c>
      <c r="G214" t="s">
        <v>9805</v>
      </c>
    </row>
    <row r="215" spans="1:7">
      <c r="A215" t="s">
        <v>9803</v>
      </c>
      <c r="B215" t="s">
        <v>833</v>
      </c>
      <c r="C215">
        <v>1</v>
      </c>
      <c r="D215" t="s">
        <v>843</v>
      </c>
      <c r="E215" t="s">
        <v>828</v>
      </c>
      <c r="F215" t="s">
        <v>11126</v>
      </c>
      <c r="G215" t="s">
        <v>828</v>
      </c>
    </row>
    <row r="216" spans="1:7">
      <c r="A216" t="s">
        <v>9800</v>
      </c>
      <c r="B216" t="s">
        <v>833</v>
      </c>
      <c r="C216">
        <v>1</v>
      </c>
      <c r="D216" t="s">
        <v>843</v>
      </c>
      <c r="E216" t="s">
        <v>892</v>
      </c>
      <c r="F216" t="s">
        <v>97</v>
      </c>
      <c r="G216" t="s">
        <v>9797</v>
      </c>
    </row>
    <row r="217" spans="1:7">
      <c r="A217" t="s">
        <v>9795</v>
      </c>
      <c r="B217" t="s">
        <v>833</v>
      </c>
      <c r="C217">
        <v>1</v>
      </c>
      <c r="D217" t="s">
        <v>843</v>
      </c>
      <c r="E217" t="s">
        <v>828</v>
      </c>
      <c r="F217" t="s">
        <v>11126</v>
      </c>
      <c r="G217" t="s">
        <v>828</v>
      </c>
    </row>
    <row r="218" spans="1:7">
      <c r="A218" t="s">
        <v>9791</v>
      </c>
      <c r="B218" t="s">
        <v>833</v>
      </c>
      <c r="C218">
        <v>1</v>
      </c>
      <c r="D218" t="s">
        <v>861</v>
      </c>
      <c r="E218" t="s">
        <v>947</v>
      </c>
      <c r="F218" t="s">
        <v>97</v>
      </c>
      <c r="G218" t="s">
        <v>9786</v>
      </c>
    </row>
    <row r="219" spans="1:7">
      <c r="A219" t="s">
        <v>9784</v>
      </c>
      <c r="B219" t="s">
        <v>833</v>
      </c>
      <c r="C219">
        <v>1</v>
      </c>
      <c r="D219" t="s">
        <v>861</v>
      </c>
      <c r="E219" t="s">
        <v>947</v>
      </c>
      <c r="F219" t="s">
        <v>101</v>
      </c>
      <c r="G219" t="s">
        <v>9779</v>
      </c>
    </row>
    <row r="220" spans="1:7">
      <c r="A220" t="s">
        <v>9777</v>
      </c>
      <c r="B220" t="s">
        <v>833</v>
      </c>
      <c r="C220">
        <v>1</v>
      </c>
      <c r="D220" t="s">
        <v>1301</v>
      </c>
      <c r="E220" t="s">
        <v>892</v>
      </c>
      <c r="F220" t="s">
        <v>11126</v>
      </c>
      <c r="G220" t="s">
        <v>9774</v>
      </c>
    </row>
    <row r="221" spans="1:7">
      <c r="A221" t="s">
        <v>9768</v>
      </c>
      <c r="B221" t="s">
        <v>833</v>
      </c>
      <c r="C221">
        <v>1</v>
      </c>
      <c r="D221" t="s">
        <v>2452</v>
      </c>
      <c r="E221" t="s">
        <v>939</v>
      </c>
      <c r="F221" t="s">
        <v>95</v>
      </c>
      <c r="G221" t="s">
        <v>9769</v>
      </c>
    </row>
    <row r="222" spans="1:7">
      <c r="A222" t="s">
        <v>9766</v>
      </c>
      <c r="B222" t="s">
        <v>833</v>
      </c>
      <c r="C222">
        <v>1</v>
      </c>
      <c r="D222" t="s">
        <v>861</v>
      </c>
      <c r="E222" t="s">
        <v>969</v>
      </c>
      <c r="F222" t="s">
        <v>93</v>
      </c>
      <c r="G222" t="s">
        <v>9761</v>
      </c>
    </row>
    <row r="223" spans="1:7">
      <c r="A223" t="s">
        <v>9759</v>
      </c>
      <c r="B223" t="s">
        <v>833</v>
      </c>
      <c r="C223">
        <v>1</v>
      </c>
      <c r="D223" t="s">
        <v>972</v>
      </c>
      <c r="E223" t="s">
        <v>828</v>
      </c>
      <c r="F223" t="s">
        <v>93</v>
      </c>
      <c r="G223" t="s">
        <v>9753</v>
      </c>
    </row>
    <row r="224" spans="1:7">
      <c r="A224" t="s">
        <v>9750</v>
      </c>
      <c r="B224" t="s">
        <v>833</v>
      </c>
      <c r="C224">
        <v>1</v>
      </c>
      <c r="D224" t="s">
        <v>843</v>
      </c>
      <c r="E224" t="s">
        <v>929</v>
      </c>
      <c r="F224" t="s">
        <v>95</v>
      </c>
      <c r="G224" t="s">
        <v>9747</v>
      </c>
    </row>
    <row r="225" spans="1:7">
      <c r="A225" t="s">
        <v>9741</v>
      </c>
      <c r="B225" t="s">
        <v>833</v>
      </c>
      <c r="C225">
        <v>1</v>
      </c>
      <c r="D225" t="s">
        <v>861</v>
      </c>
      <c r="E225" t="s">
        <v>1285</v>
      </c>
      <c r="F225" t="s">
        <v>11127</v>
      </c>
      <c r="G225" t="s">
        <v>9742</v>
      </c>
    </row>
    <row r="226" spans="1:7">
      <c r="A226" t="s">
        <v>9739</v>
      </c>
      <c r="B226" t="s">
        <v>833</v>
      </c>
      <c r="C226">
        <v>1</v>
      </c>
      <c r="D226" t="s">
        <v>867</v>
      </c>
      <c r="E226" t="s">
        <v>8666</v>
      </c>
      <c r="F226" t="s">
        <v>101</v>
      </c>
      <c r="G226" t="s">
        <v>9735</v>
      </c>
    </row>
    <row r="227" spans="1:7">
      <c r="A227" t="s">
        <v>9733</v>
      </c>
      <c r="B227" t="s">
        <v>833</v>
      </c>
      <c r="C227">
        <v>1</v>
      </c>
      <c r="D227" t="s">
        <v>843</v>
      </c>
      <c r="E227" t="s">
        <v>828</v>
      </c>
      <c r="F227" t="s">
        <v>11126</v>
      </c>
      <c r="G227" t="s">
        <v>828</v>
      </c>
    </row>
    <row r="228" spans="1:7">
      <c r="A228" t="s">
        <v>9725</v>
      </c>
      <c r="B228" t="s">
        <v>833</v>
      </c>
      <c r="C228">
        <v>1</v>
      </c>
      <c r="D228" t="s">
        <v>843</v>
      </c>
      <c r="E228" t="s">
        <v>83</v>
      </c>
      <c r="F228" t="s">
        <v>89</v>
      </c>
      <c r="G228" t="s">
        <v>9726</v>
      </c>
    </row>
    <row r="229" spans="1:7">
      <c r="A229" t="s">
        <v>9723</v>
      </c>
      <c r="B229" t="s">
        <v>833</v>
      </c>
      <c r="C229">
        <v>1</v>
      </c>
      <c r="D229" t="s">
        <v>3350</v>
      </c>
      <c r="E229" t="s">
        <v>908</v>
      </c>
      <c r="F229" t="s">
        <v>95</v>
      </c>
      <c r="G229" t="s">
        <v>9718</v>
      </c>
    </row>
    <row r="230" spans="1:7">
      <c r="A230" t="s">
        <v>9716</v>
      </c>
      <c r="B230" t="s">
        <v>833</v>
      </c>
      <c r="C230">
        <v>1</v>
      </c>
      <c r="D230" t="s">
        <v>1191</v>
      </c>
      <c r="E230" t="s">
        <v>892</v>
      </c>
      <c r="F230" t="s">
        <v>103</v>
      </c>
      <c r="G230" t="s">
        <v>9712</v>
      </c>
    </row>
    <row r="231" spans="1:7">
      <c r="A231" t="s">
        <v>9711</v>
      </c>
      <c r="B231" t="s">
        <v>833</v>
      </c>
      <c r="C231">
        <v>1</v>
      </c>
      <c r="D231" t="s">
        <v>843</v>
      </c>
      <c r="E231" t="s">
        <v>83</v>
      </c>
      <c r="F231" t="s">
        <v>89</v>
      </c>
      <c r="G231" t="s">
        <v>9707</v>
      </c>
    </row>
    <row r="232" spans="1:7">
      <c r="A232" t="s">
        <v>9705</v>
      </c>
      <c r="B232" t="s">
        <v>833</v>
      </c>
      <c r="C232">
        <v>1</v>
      </c>
      <c r="D232" t="s">
        <v>843</v>
      </c>
      <c r="E232" t="s">
        <v>828</v>
      </c>
      <c r="F232" t="s">
        <v>11126</v>
      </c>
      <c r="G232" t="s">
        <v>828</v>
      </c>
    </row>
    <row r="233" spans="1:7">
      <c r="A233" t="s">
        <v>9701</v>
      </c>
      <c r="B233" t="s">
        <v>833</v>
      </c>
      <c r="C233">
        <v>1</v>
      </c>
      <c r="D233" t="s">
        <v>861</v>
      </c>
      <c r="E233" t="s">
        <v>939</v>
      </c>
      <c r="F233" t="s">
        <v>11127</v>
      </c>
      <c r="G233" t="s">
        <v>9696</v>
      </c>
    </row>
    <row r="234" spans="1:7">
      <c r="A234" t="s">
        <v>9694</v>
      </c>
      <c r="B234" t="s">
        <v>833</v>
      </c>
      <c r="C234">
        <v>1</v>
      </c>
      <c r="D234" t="s">
        <v>861</v>
      </c>
      <c r="E234" t="s">
        <v>939</v>
      </c>
      <c r="F234" t="s">
        <v>99</v>
      </c>
      <c r="G234" t="s">
        <v>9689</v>
      </c>
    </row>
    <row r="235" spans="1:7">
      <c r="A235" t="s">
        <v>9687</v>
      </c>
      <c r="B235" t="s">
        <v>833</v>
      </c>
      <c r="C235">
        <v>1</v>
      </c>
      <c r="D235" t="s">
        <v>861</v>
      </c>
      <c r="E235" t="s">
        <v>939</v>
      </c>
      <c r="F235" t="s">
        <v>99</v>
      </c>
      <c r="G235" t="s">
        <v>9682</v>
      </c>
    </row>
    <row r="236" spans="1:7">
      <c r="A236" t="s">
        <v>9680</v>
      </c>
      <c r="B236" t="s">
        <v>833</v>
      </c>
      <c r="C236">
        <v>1</v>
      </c>
      <c r="D236" t="s">
        <v>843</v>
      </c>
      <c r="E236" t="s">
        <v>83</v>
      </c>
      <c r="F236" t="s">
        <v>89</v>
      </c>
      <c r="G236" t="s">
        <v>9675</v>
      </c>
    </row>
    <row r="237" spans="1:7">
      <c r="A237" t="s">
        <v>9673</v>
      </c>
      <c r="B237" t="s">
        <v>833</v>
      </c>
      <c r="C237">
        <v>1</v>
      </c>
      <c r="D237" t="s">
        <v>861</v>
      </c>
      <c r="E237" t="s">
        <v>104</v>
      </c>
      <c r="F237" t="s">
        <v>85</v>
      </c>
      <c r="G237" t="s">
        <v>9668</v>
      </c>
    </row>
    <row r="238" spans="1:7">
      <c r="A238" t="s">
        <v>9661</v>
      </c>
      <c r="B238" t="s">
        <v>833</v>
      </c>
      <c r="C238">
        <v>1</v>
      </c>
      <c r="D238" t="s">
        <v>867</v>
      </c>
      <c r="E238" t="s">
        <v>892</v>
      </c>
      <c r="F238" t="s">
        <v>99</v>
      </c>
      <c r="G238" t="s">
        <v>9662</v>
      </c>
    </row>
    <row r="239" spans="1:7">
      <c r="A239" t="s">
        <v>9651</v>
      </c>
      <c r="B239" t="s">
        <v>833</v>
      </c>
      <c r="C239">
        <v>1</v>
      </c>
      <c r="D239" t="s">
        <v>9658</v>
      </c>
      <c r="E239" t="s">
        <v>929</v>
      </c>
      <c r="F239" t="s">
        <v>95</v>
      </c>
      <c r="G239" t="s">
        <v>9652</v>
      </c>
    </row>
    <row r="240" spans="1:7">
      <c r="A240" t="s">
        <v>9643</v>
      </c>
      <c r="B240" t="s">
        <v>833</v>
      </c>
      <c r="C240">
        <v>1</v>
      </c>
      <c r="D240" t="s">
        <v>843</v>
      </c>
      <c r="E240" t="s">
        <v>1333</v>
      </c>
      <c r="F240" t="s">
        <v>11127</v>
      </c>
      <c r="G240" t="s">
        <v>9644</v>
      </c>
    </row>
    <row r="241" spans="1:7">
      <c r="A241" t="s">
        <v>9642</v>
      </c>
      <c r="B241" t="s">
        <v>833</v>
      </c>
      <c r="C241">
        <v>1</v>
      </c>
      <c r="D241" t="s">
        <v>843</v>
      </c>
      <c r="E241" t="s">
        <v>2727</v>
      </c>
      <c r="F241" t="s">
        <v>11127</v>
      </c>
      <c r="G241" t="s">
        <v>9638</v>
      </c>
    </row>
    <row r="242" spans="1:7">
      <c r="A242" t="s">
        <v>9635</v>
      </c>
      <c r="B242" t="s">
        <v>833</v>
      </c>
      <c r="C242">
        <v>1</v>
      </c>
      <c r="D242" t="s">
        <v>843</v>
      </c>
      <c r="E242" t="s">
        <v>2727</v>
      </c>
      <c r="F242" t="s">
        <v>11126</v>
      </c>
      <c r="G242" t="s">
        <v>9630</v>
      </c>
    </row>
    <row r="243" spans="1:7">
      <c r="A243" t="s">
        <v>9627</v>
      </c>
      <c r="B243" t="s">
        <v>833</v>
      </c>
      <c r="C243">
        <v>1</v>
      </c>
      <c r="D243" t="s">
        <v>843</v>
      </c>
      <c r="E243" t="s">
        <v>2727</v>
      </c>
      <c r="F243" t="s">
        <v>11127</v>
      </c>
      <c r="G243" t="s">
        <v>9623</v>
      </c>
    </row>
    <row r="244" spans="1:7">
      <c r="A244" t="s">
        <v>9615</v>
      </c>
      <c r="B244" t="s">
        <v>833</v>
      </c>
      <c r="C244">
        <v>1</v>
      </c>
      <c r="D244" t="s">
        <v>843</v>
      </c>
      <c r="E244" t="s">
        <v>1333</v>
      </c>
      <c r="F244" t="s">
        <v>11127</v>
      </c>
      <c r="G244" t="s">
        <v>9616</v>
      </c>
    </row>
    <row r="245" spans="1:7">
      <c r="A245" t="s">
        <v>9609</v>
      </c>
      <c r="B245" t="s">
        <v>833</v>
      </c>
      <c r="C245">
        <v>1</v>
      </c>
      <c r="D245" t="s">
        <v>843</v>
      </c>
      <c r="E245" t="s">
        <v>1333</v>
      </c>
      <c r="F245" t="s">
        <v>11127</v>
      </c>
      <c r="G245" t="s">
        <v>9610</v>
      </c>
    </row>
    <row r="246" spans="1:7">
      <c r="A246" t="s">
        <v>9608</v>
      </c>
      <c r="B246" t="s">
        <v>833</v>
      </c>
      <c r="C246">
        <v>1</v>
      </c>
      <c r="D246" t="s">
        <v>861</v>
      </c>
      <c r="E246" t="s">
        <v>947</v>
      </c>
      <c r="F246" t="s">
        <v>95</v>
      </c>
      <c r="G246" t="s">
        <v>9603</v>
      </c>
    </row>
    <row r="247" spans="1:7">
      <c r="A247" t="s">
        <v>9601</v>
      </c>
      <c r="B247" t="s">
        <v>833</v>
      </c>
      <c r="C247">
        <v>1</v>
      </c>
      <c r="D247" t="s">
        <v>1191</v>
      </c>
      <c r="E247" t="s">
        <v>969</v>
      </c>
      <c r="F247" t="s">
        <v>93</v>
      </c>
      <c r="G247" t="s">
        <v>9596</v>
      </c>
    </row>
    <row r="248" spans="1:7">
      <c r="A248" t="s">
        <v>9594</v>
      </c>
      <c r="B248" t="s">
        <v>833</v>
      </c>
      <c r="C248">
        <v>1</v>
      </c>
      <c r="D248" t="s">
        <v>861</v>
      </c>
      <c r="E248" t="s">
        <v>828</v>
      </c>
      <c r="F248" t="s">
        <v>95</v>
      </c>
      <c r="G248" t="s">
        <v>9589</v>
      </c>
    </row>
    <row r="249" spans="1:7">
      <c r="A249" t="s">
        <v>9587</v>
      </c>
      <c r="B249" t="s">
        <v>833</v>
      </c>
      <c r="C249">
        <v>1</v>
      </c>
      <c r="D249" t="s">
        <v>867</v>
      </c>
      <c r="E249" t="s">
        <v>939</v>
      </c>
      <c r="F249" t="s">
        <v>99</v>
      </c>
      <c r="G249" t="s">
        <v>9583</v>
      </c>
    </row>
    <row r="250" spans="1:7">
      <c r="A250" t="s">
        <v>9581</v>
      </c>
      <c r="B250" t="s">
        <v>833</v>
      </c>
      <c r="C250">
        <v>1</v>
      </c>
      <c r="D250" t="s">
        <v>861</v>
      </c>
      <c r="E250" t="s">
        <v>993</v>
      </c>
      <c r="F250" t="s">
        <v>11127</v>
      </c>
      <c r="G250" t="s">
        <v>9576</v>
      </c>
    </row>
    <row r="251" spans="1:7">
      <c r="A251" t="s">
        <v>9574</v>
      </c>
      <c r="B251" t="s">
        <v>833</v>
      </c>
      <c r="C251">
        <v>1</v>
      </c>
      <c r="D251" t="s">
        <v>843</v>
      </c>
      <c r="E251" t="s">
        <v>929</v>
      </c>
      <c r="F251" t="s">
        <v>95</v>
      </c>
      <c r="G251" t="s">
        <v>9568</v>
      </c>
    </row>
    <row r="252" spans="1:7">
      <c r="A252" t="s">
        <v>9561</v>
      </c>
      <c r="B252" t="s">
        <v>833</v>
      </c>
      <c r="C252">
        <v>1</v>
      </c>
      <c r="D252" t="s">
        <v>861</v>
      </c>
      <c r="E252" t="s">
        <v>1285</v>
      </c>
      <c r="F252" t="s">
        <v>11127</v>
      </c>
      <c r="G252" t="s">
        <v>9562</v>
      </c>
    </row>
    <row r="253" spans="1:7">
      <c r="A253" t="s">
        <v>9559</v>
      </c>
      <c r="B253" t="s">
        <v>833</v>
      </c>
      <c r="C253">
        <v>1</v>
      </c>
      <c r="D253" t="s">
        <v>843</v>
      </c>
      <c r="E253" t="s">
        <v>83</v>
      </c>
      <c r="F253" t="s">
        <v>89</v>
      </c>
      <c r="G253" t="s">
        <v>9556</v>
      </c>
    </row>
    <row r="254" spans="1:7">
      <c r="A254" t="s">
        <v>9554</v>
      </c>
      <c r="B254" t="s">
        <v>833</v>
      </c>
      <c r="C254">
        <v>1</v>
      </c>
      <c r="D254" t="s">
        <v>843</v>
      </c>
      <c r="E254" t="s">
        <v>828</v>
      </c>
      <c r="F254" t="s">
        <v>11126</v>
      </c>
      <c r="G254" t="s">
        <v>828</v>
      </c>
    </row>
    <row r="255" spans="1:7">
      <c r="A255" t="s">
        <v>9550</v>
      </c>
      <c r="B255" t="s">
        <v>833</v>
      </c>
      <c r="C255">
        <v>1</v>
      </c>
      <c r="D255" t="s">
        <v>843</v>
      </c>
      <c r="E255" t="s">
        <v>892</v>
      </c>
      <c r="F255" t="s">
        <v>101</v>
      </c>
      <c r="G255" t="s">
        <v>9545</v>
      </c>
    </row>
    <row r="256" spans="1:7">
      <c r="A256" t="s">
        <v>9544</v>
      </c>
      <c r="B256" t="s">
        <v>833</v>
      </c>
      <c r="C256">
        <v>1</v>
      </c>
      <c r="D256" t="s">
        <v>867</v>
      </c>
      <c r="E256" t="s">
        <v>969</v>
      </c>
      <c r="F256" t="s">
        <v>93</v>
      </c>
      <c r="G256" t="s">
        <v>9538</v>
      </c>
    </row>
    <row r="257" spans="1:7">
      <c r="A257" t="s">
        <v>9531</v>
      </c>
      <c r="B257" t="s">
        <v>833</v>
      </c>
      <c r="C257">
        <v>1</v>
      </c>
      <c r="D257" t="s">
        <v>867</v>
      </c>
      <c r="E257" t="s">
        <v>892</v>
      </c>
      <c r="F257" t="s">
        <v>93</v>
      </c>
      <c r="G257" t="s">
        <v>9532</v>
      </c>
    </row>
    <row r="258" spans="1:7">
      <c r="A258" t="s">
        <v>9529</v>
      </c>
      <c r="B258" t="s">
        <v>833</v>
      </c>
      <c r="C258">
        <v>1</v>
      </c>
      <c r="D258" t="s">
        <v>861</v>
      </c>
      <c r="E258" t="s">
        <v>939</v>
      </c>
      <c r="F258" t="s">
        <v>99</v>
      </c>
      <c r="G258" t="s">
        <v>9524</v>
      </c>
    </row>
    <row r="259" spans="1:7">
      <c r="A259" t="s">
        <v>9522</v>
      </c>
      <c r="B259" t="s">
        <v>833</v>
      </c>
      <c r="C259">
        <v>1</v>
      </c>
      <c r="D259" t="s">
        <v>2338</v>
      </c>
      <c r="E259" t="s">
        <v>939</v>
      </c>
      <c r="F259" t="s">
        <v>91</v>
      </c>
      <c r="G259" t="s">
        <v>9518</v>
      </c>
    </row>
    <row r="260" spans="1:7">
      <c r="A260" t="s">
        <v>9516</v>
      </c>
      <c r="B260" t="s">
        <v>833</v>
      </c>
      <c r="C260">
        <v>1</v>
      </c>
      <c r="D260" t="s">
        <v>843</v>
      </c>
      <c r="E260" t="s">
        <v>939</v>
      </c>
      <c r="F260" t="s">
        <v>11127</v>
      </c>
      <c r="G260" t="s">
        <v>9511</v>
      </c>
    </row>
    <row r="261" spans="1:7">
      <c r="A261" t="s">
        <v>9503</v>
      </c>
      <c r="B261" t="s">
        <v>833</v>
      </c>
      <c r="C261">
        <v>1</v>
      </c>
      <c r="D261" t="s">
        <v>2452</v>
      </c>
      <c r="E261" t="s">
        <v>939</v>
      </c>
      <c r="F261" t="s">
        <v>91</v>
      </c>
      <c r="G261" t="s">
        <v>9504</v>
      </c>
    </row>
    <row r="262" spans="1:7">
      <c r="A262" t="s">
        <v>9496</v>
      </c>
      <c r="B262" t="s">
        <v>833</v>
      </c>
      <c r="C262">
        <v>1</v>
      </c>
      <c r="D262" t="s">
        <v>867</v>
      </c>
      <c r="E262" t="s">
        <v>83</v>
      </c>
      <c r="F262" t="s">
        <v>89</v>
      </c>
      <c r="G262" t="s">
        <v>9497</v>
      </c>
    </row>
    <row r="263" spans="1:7">
      <c r="A263" t="s">
        <v>9489</v>
      </c>
      <c r="B263" t="s">
        <v>833</v>
      </c>
      <c r="C263">
        <v>1</v>
      </c>
      <c r="D263" t="s">
        <v>867</v>
      </c>
      <c r="E263" t="s">
        <v>104</v>
      </c>
      <c r="F263" t="s">
        <v>89</v>
      </c>
      <c r="G263" t="s">
        <v>9490</v>
      </c>
    </row>
    <row r="264" spans="1:7">
      <c r="A264" t="s">
        <v>9487</v>
      </c>
      <c r="B264" t="s">
        <v>833</v>
      </c>
      <c r="C264">
        <v>1</v>
      </c>
      <c r="D264" t="s">
        <v>861</v>
      </c>
      <c r="E264" t="s">
        <v>939</v>
      </c>
      <c r="F264" t="s">
        <v>99</v>
      </c>
      <c r="G264" t="s">
        <v>9482</v>
      </c>
    </row>
    <row r="265" spans="1:7">
      <c r="A265" t="s">
        <v>9475</v>
      </c>
      <c r="B265" t="s">
        <v>833</v>
      </c>
      <c r="C265">
        <v>1</v>
      </c>
      <c r="D265" t="s">
        <v>867</v>
      </c>
      <c r="E265" t="s">
        <v>939</v>
      </c>
      <c r="F265" t="s">
        <v>99</v>
      </c>
      <c r="G265" t="s">
        <v>9476</v>
      </c>
    </row>
    <row r="266" spans="1:7">
      <c r="A266" t="s">
        <v>9474</v>
      </c>
      <c r="B266" t="s">
        <v>833</v>
      </c>
      <c r="C266">
        <v>1</v>
      </c>
      <c r="D266" t="s">
        <v>972</v>
      </c>
      <c r="E266" t="s">
        <v>86</v>
      </c>
      <c r="F266" t="s">
        <v>87</v>
      </c>
      <c r="G266" t="s">
        <v>9471</v>
      </c>
    </row>
    <row r="267" spans="1:7">
      <c r="A267" t="s">
        <v>9468</v>
      </c>
      <c r="B267" t="s">
        <v>833</v>
      </c>
      <c r="C267">
        <v>1</v>
      </c>
      <c r="D267" t="s">
        <v>867</v>
      </c>
      <c r="E267" t="s">
        <v>828</v>
      </c>
      <c r="F267" t="s">
        <v>11126</v>
      </c>
      <c r="G267" t="s">
        <v>828</v>
      </c>
    </row>
    <row r="268" spans="1:7">
      <c r="A268" t="s">
        <v>9457</v>
      </c>
      <c r="B268" t="s">
        <v>833</v>
      </c>
      <c r="C268">
        <v>1</v>
      </c>
      <c r="D268" t="s">
        <v>867</v>
      </c>
      <c r="E268" t="s">
        <v>104</v>
      </c>
      <c r="F268" t="s">
        <v>103</v>
      </c>
      <c r="G268" t="s">
        <v>9458</v>
      </c>
    </row>
    <row r="269" spans="1:7">
      <c r="A269" t="s">
        <v>9455</v>
      </c>
      <c r="B269" t="s">
        <v>833</v>
      </c>
      <c r="C269">
        <v>1</v>
      </c>
      <c r="D269" t="s">
        <v>843</v>
      </c>
      <c r="E269" t="s">
        <v>929</v>
      </c>
      <c r="F269" t="s">
        <v>93</v>
      </c>
      <c r="G269" t="s">
        <v>9449</v>
      </c>
    </row>
    <row r="270" spans="1:7">
      <c r="A270" t="s">
        <v>9443</v>
      </c>
      <c r="B270" t="s">
        <v>833</v>
      </c>
      <c r="C270">
        <v>1</v>
      </c>
      <c r="D270" t="s">
        <v>843</v>
      </c>
      <c r="E270" t="s">
        <v>83</v>
      </c>
      <c r="F270" t="s">
        <v>89</v>
      </c>
      <c r="G270" t="s">
        <v>9444</v>
      </c>
    </row>
    <row r="271" spans="1:7">
      <c r="A271" t="s">
        <v>9441</v>
      </c>
      <c r="B271" t="s">
        <v>833</v>
      </c>
      <c r="C271">
        <v>1</v>
      </c>
      <c r="D271" t="s">
        <v>843</v>
      </c>
      <c r="E271" t="s">
        <v>828</v>
      </c>
      <c r="F271" t="s">
        <v>11126</v>
      </c>
      <c r="G271" t="s">
        <v>828</v>
      </c>
    </row>
    <row r="272" spans="1:7">
      <c r="A272" t="s">
        <v>9437</v>
      </c>
      <c r="B272" t="s">
        <v>833</v>
      </c>
      <c r="C272">
        <v>1</v>
      </c>
      <c r="D272" t="s">
        <v>861</v>
      </c>
      <c r="E272" t="s">
        <v>120</v>
      </c>
      <c r="F272" t="s">
        <v>121</v>
      </c>
      <c r="G272" t="s">
        <v>9432</v>
      </c>
    </row>
    <row r="273" spans="1:7">
      <c r="A273" t="s">
        <v>9430</v>
      </c>
      <c r="B273" t="s">
        <v>833</v>
      </c>
      <c r="C273">
        <v>1</v>
      </c>
      <c r="D273" t="s">
        <v>843</v>
      </c>
      <c r="E273" t="s">
        <v>892</v>
      </c>
      <c r="F273" t="s">
        <v>97</v>
      </c>
      <c r="G273" t="s">
        <v>9425</v>
      </c>
    </row>
    <row r="274" spans="1:7">
      <c r="A274" t="s">
        <v>9423</v>
      </c>
      <c r="B274" t="s">
        <v>833</v>
      </c>
      <c r="C274">
        <v>1</v>
      </c>
      <c r="D274" t="s">
        <v>861</v>
      </c>
      <c r="E274" t="s">
        <v>939</v>
      </c>
      <c r="F274" t="s">
        <v>11126</v>
      </c>
      <c r="G274" t="s">
        <v>9418</v>
      </c>
    </row>
    <row r="275" spans="1:7">
      <c r="A275" t="s">
        <v>9411</v>
      </c>
      <c r="B275" t="s">
        <v>833</v>
      </c>
      <c r="C275">
        <v>1</v>
      </c>
      <c r="D275" t="s">
        <v>867</v>
      </c>
      <c r="E275" t="s">
        <v>892</v>
      </c>
      <c r="F275" t="s">
        <v>97</v>
      </c>
      <c r="G275" t="s">
        <v>9412</v>
      </c>
    </row>
    <row r="276" spans="1:7">
      <c r="A276" t="s">
        <v>9409</v>
      </c>
      <c r="B276" t="s">
        <v>833</v>
      </c>
      <c r="C276">
        <v>1</v>
      </c>
      <c r="D276" t="s">
        <v>1861</v>
      </c>
      <c r="E276" t="s">
        <v>892</v>
      </c>
      <c r="F276" t="s">
        <v>101</v>
      </c>
      <c r="G276" t="s">
        <v>9405</v>
      </c>
    </row>
    <row r="277" spans="1:7">
      <c r="A277" t="s">
        <v>9403</v>
      </c>
      <c r="B277" t="s">
        <v>833</v>
      </c>
      <c r="C277">
        <v>1</v>
      </c>
      <c r="D277" t="s">
        <v>1191</v>
      </c>
      <c r="E277" t="s">
        <v>83</v>
      </c>
      <c r="F277" t="s">
        <v>93</v>
      </c>
      <c r="G277" t="s">
        <v>9400</v>
      </c>
    </row>
    <row r="278" spans="1:7">
      <c r="A278" t="s">
        <v>9399</v>
      </c>
      <c r="B278" t="s">
        <v>833</v>
      </c>
      <c r="C278">
        <v>1</v>
      </c>
      <c r="D278" t="s">
        <v>867</v>
      </c>
      <c r="E278" t="s">
        <v>83</v>
      </c>
      <c r="F278" t="s">
        <v>103</v>
      </c>
      <c r="G278" t="s">
        <v>9394</v>
      </c>
    </row>
    <row r="279" spans="1:7">
      <c r="A279" t="s">
        <v>9392</v>
      </c>
      <c r="B279" t="s">
        <v>833</v>
      </c>
      <c r="C279">
        <v>1</v>
      </c>
      <c r="D279" t="s">
        <v>843</v>
      </c>
      <c r="E279" t="s">
        <v>83</v>
      </c>
      <c r="F279" t="s">
        <v>95</v>
      </c>
      <c r="G279" t="s">
        <v>9386</v>
      </c>
    </row>
    <row r="280" spans="1:7">
      <c r="A280" t="s">
        <v>9378</v>
      </c>
      <c r="B280" t="s">
        <v>833</v>
      </c>
      <c r="C280">
        <v>1</v>
      </c>
      <c r="D280" t="s">
        <v>843</v>
      </c>
      <c r="E280" t="s">
        <v>104</v>
      </c>
      <c r="F280" t="s">
        <v>103</v>
      </c>
      <c r="G280" t="s">
        <v>9379</v>
      </c>
    </row>
    <row r="281" spans="1:7">
      <c r="A281" t="s">
        <v>9375</v>
      </c>
      <c r="B281" t="s">
        <v>833</v>
      </c>
      <c r="C281">
        <v>1</v>
      </c>
      <c r="D281" t="s">
        <v>861</v>
      </c>
      <c r="E281" t="s">
        <v>969</v>
      </c>
      <c r="F281" t="s">
        <v>93</v>
      </c>
      <c r="G281" t="s">
        <v>9370</v>
      </c>
    </row>
    <row r="282" spans="1:7">
      <c r="A282" t="s">
        <v>9368</v>
      </c>
      <c r="B282" t="s">
        <v>833</v>
      </c>
      <c r="C282">
        <v>1</v>
      </c>
      <c r="D282" t="s">
        <v>861</v>
      </c>
      <c r="E282" t="s">
        <v>1084</v>
      </c>
      <c r="F282" t="s">
        <v>11126</v>
      </c>
      <c r="G282" t="s">
        <v>9364</v>
      </c>
    </row>
    <row r="283" spans="1:7">
      <c r="A283" t="s">
        <v>9362</v>
      </c>
      <c r="B283" t="s">
        <v>833</v>
      </c>
      <c r="C283">
        <v>1</v>
      </c>
      <c r="D283" t="s">
        <v>924</v>
      </c>
      <c r="E283" t="s">
        <v>929</v>
      </c>
      <c r="F283" t="s">
        <v>93</v>
      </c>
      <c r="G283" t="s">
        <v>9358</v>
      </c>
    </row>
    <row r="284" spans="1:7">
      <c r="A284" t="s">
        <v>9356</v>
      </c>
      <c r="B284" t="s">
        <v>833</v>
      </c>
      <c r="C284">
        <v>1</v>
      </c>
      <c r="D284" t="s">
        <v>861</v>
      </c>
      <c r="E284" t="s">
        <v>969</v>
      </c>
      <c r="F284" t="s">
        <v>93</v>
      </c>
      <c r="G284" t="s">
        <v>9351</v>
      </c>
    </row>
    <row r="285" spans="1:7">
      <c r="A285" t="s">
        <v>9349</v>
      </c>
      <c r="B285" t="s">
        <v>833</v>
      </c>
      <c r="C285">
        <v>1</v>
      </c>
      <c r="D285" t="s">
        <v>861</v>
      </c>
      <c r="E285" t="s">
        <v>908</v>
      </c>
      <c r="F285" t="s">
        <v>103</v>
      </c>
      <c r="G285" t="s">
        <v>9344</v>
      </c>
    </row>
    <row r="286" spans="1:7">
      <c r="A286" t="s">
        <v>9341</v>
      </c>
      <c r="B286" t="s">
        <v>833</v>
      </c>
      <c r="C286">
        <v>1</v>
      </c>
      <c r="D286" t="s">
        <v>924</v>
      </c>
      <c r="E286" t="s">
        <v>892</v>
      </c>
      <c r="F286" t="s">
        <v>97</v>
      </c>
      <c r="G286" t="s">
        <v>9337</v>
      </c>
    </row>
    <row r="287" spans="1:7">
      <c r="A287" t="s">
        <v>9335</v>
      </c>
      <c r="B287" t="s">
        <v>833</v>
      </c>
      <c r="C287">
        <v>1</v>
      </c>
      <c r="D287" t="s">
        <v>1191</v>
      </c>
      <c r="E287" t="s">
        <v>892</v>
      </c>
      <c r="F287" t="s">
        <v>97</v>
      </c>
      <c r="G287" t="s">
        <v>9331</v>
      </c>
    </row>
    <row r="288" spans="1:7">
      <c r="A288" t="s">
        <v>9330</v>
      </c>
      <c r="B288" t="s">
        <v>833</v>
      </c>
      <c r="C288">
        <v>1</v>
      </c>
      <c r="D288" t="s">
        <v>924</v>
      </c>
      <c r="E288" t="s">
        <v>939</v>
      </c>
      <c r="F288" t="s">
        <v>99</v>
      </c>
      <c r="G288" t="s">
        <v>9326</v>
      </c>
    </row>
    <row r="289" spans="1:7">
      <c r="A289" t="s">
        <v>9324</v>
      </c>
      <c r="B289" t="s">
        <v>833</v>
      </c>
      <c r="C289">
        <v>1</v>
      </c>
      <c r="D289" t="s">
        <v>843</v>
      </c>
      <c r="E289" t="s">
        <v>908</v>
      </c>
      <c r="F289" t="s">
        <v>103</v>
      </c>
      <c r="G289" t="s">
        <v>9320</v>
      </c>
    </row>
    <row r="290" spans="1:7">
      <c r="A290" t="s">
        <v>9318</v>
      </c>
      <c r="B290" t="s">
        <v>833</v>
      </c>
      <c r="C290">
        <v>1</v>
      </c>
      <c r="D290" t="s">
        <v>843</v>
      </c>
      <c r="E290" t="s">
        <v>828</v>
      </c>
      <c r="F290" t="s">
        <v>11126</v>
      </c>
      <c r="G290" t="s">
        <v>828</v>
      </c>
    </row>
    <row r="291" spans="1:7">
      <c r="A291" t="s">
        <v>9314</v>
      </c>
      <c r="B291" t="s">
        <v>833</v>
      </c>
      <c r="C291">
        <v>1</v>
      </c>
      <c r="D291" t="s">
        <v>843</v>
      </c>
      <c r="E291" t="s">
        <v>993</v>
      </c>
      <c r="F291" t="s">
        <v>11127</v>
      </c>
      <c r="G291" t="s">
        <v>9309</v>
      </c>
    </row>
    <row r="292" spans="1:7">
      <c r="A292" t="s">
        <v>9307</v>
      </c>
      <c r="B292" t="s">
        <v>833</v>
      </c>
      <c r="C292">
        <v>1</v>
      </c>
      <c r="D292" t="s">
        <v>924</v>
      </c>
      <c r="E292" t="s">
        <v>892</v>
      </c>
      <c r="F292" t="s">
        <v>97</v>
      </c>
      <c r="G292" t="s">
        <v>9303</v>
      </c>
    </row>
    <row r="293" spans="1:7">
      <c r="A293" t="s">
        <v>9301</v>
      </c>
      <c r="B293" t="s">
        <v>833</v>
      </c>
      <c r="C293">
        <v>1</v>
      </c>
      <c r="D293" t="s">
        <v>861</v>
      </c>
      <c r="E293" t="s">
        <v>993</v>
      </c>
      <c r="F293" t="s">
        <v>11127</v>
      </c>
      <c r="G293" t="s">
        <v>9296</v>
      </c>
    </row>
    <row r="294" spans="1:7">
      <c r="A294" t="s">
        <v>9294</v>
      </c>
      <c r="B294" t="s">
        <v>833</v>
      </c>
      <c r="C294">
        <v>1</v>
      </c>
      <c r="D294" t="s">
        <v>861</v>
      </c>
      <c r="E294" t="s">
        <v>828</v>
      </c>
      <c r="F294" t="s">
        <v>99</v>
      </c>
      <c r="G294" t="s">
        <v>9289</v>
      </c>
    </row>
    <row r="295" spans="1:7">
      <c r="A295" t="s">
        <v>9287</v>
      </c>
      <c r="B295" t="s">
        <v>833</v>
      </c>
      <c r="C295">
        <v>1</v>
      </c>
      <c r="D295" t="s">
        <v>1231</v>
      </c>
      <c r="E295" t="s">
        <v>908</v>
      </c>
      <c r="F295" t="s">
        <v>101</v>
      </c>
      <c r="G295" t="s">
        <v>9283</v>
      </c>
    </row>
    <row r="296" spans="1:7">
      <c r="A296" t="s">
        <v>9282</v>
      </c>
      <c r="B296" t="s">
        <v>833</v>
      </c>
      <c r="C296">
        <v>1</v>
      </c>
      <c r="D296" t="s">
        <v>861</v>
      </c>
      <c r="E296" t="s">
        <v>104</v>
      </c>
      <c r="F296" t="s">
        <v>103</v>
      </c>
      <c r="G296" t="s">
        <v>9277</v>
      </c>
    </row>
    <row r="297" spans="1:7">
      <c r="A297" t="s">
        <v>9275</v>
      </c>
      <c r="B297" t="s">
        <v>833</v>
      </c>
      <c r="C297">
        <v>1</v>
      </c>
      <c r="D297" t="s">
        <v>861</v>
      </c>
      <c r="E297" t="s">
        <v>828</v>
      </c>
      <c r="F297" t="s">
        <v>99</v>
      </c>
      <c r="G297" t="s">
        <v>9270</v>
      </c>
    </row>
    <row r="298" spans="1:7">
      <c r="A298" t="s">
        <v>9263</v>
      </c>
      <c r="B298" t="s">
        <v>833</v>
      </c>
      <c r="C298">
        <v>1</v>
      </c>
      <c r="D298" t="s">
        <v>1861</v>
      </c>
      <c r="E298" t="s">
        <v>908</v>
      </c>
      <c r="F298" t="s">
        <v>95</v>
      </c>
      <c r="G298" t="s">
        <v>9264</v>
      </c>
    </row>
    <row r="299" spans="1:7">
      <c r="A299" t="s">
        <v>9261</v>
      </c>
      <c r="B299" t="s">
        <v>833</v>
      </c>
      <c r="C299">
        <v>1</v>
      </c>
      <c r="D299" t="s">
        <v>861</v>
      </c>
      <c r="E299" t="s">
        <v>939</v>
      </c>
      <c r="F299" t="s">
        <v>11127</v>
      </c>
      <c r="G299" t="s">
        <v>9256</v>
      </c>
    </row>
    <row r="300" spans="1:7">
      <c r="A300" t="s">
        <v>9248</v>
      </c>
      <c r="B300" t="s">
        <v>833</v>
      </c>
      <c r="C300">
        <v>1</v>
      </c>
      <c r="D300" t="s">
        <v>867</v>
      </c>
      <c r="E300" t="s">
        <v>83</v>
      </c>
      <c r="F300" t="s">
        <v>89</v>
      </c>
      <c r="G300" t="s">
        <v>9249</v>
      </c>
    </row>
    <row r="301" spans="1:7">
      <c r="A301" t="s">
        <v>9240</v>
      </c>
      <c r="B301" t="s">
        <v>833</v>
      </c>
      <c r="C301">
        <v>1</v>
      </c>
      <c r="D301" t="s">
        <v>861</v>
      </c>
      <c r="E301" t="s">
        <v>969</v>
      </c>
      <c r="F301" t="s">
        <v>93</v>
      </c>
      <c r="G301" t="s">
        <v>9241</v>
      </c>
    </row>
    <row r="302" spans="1:7">
      <c r="A302" t="s">
        <v>9238</v>
      </c>
      <c r="B302" t="s">
        <v>833</v>
      </c>
      <c r="C302">
        <v>1</v>
      </c>
      <c r="D302" t="s">
        <v>843</v>
      </c>
      <c r="E302" t="s">
        <v>929</v>
      </c>
      <c r="F302" t="s">
        <v>95</v>
      </c>
      <c r="G302" t="s">
        <v>9233</v>
      </c>
    </row>
    <row r="303" spans="1:7">
      <c r="A303" t="s">
        <v>9227</v>
      </c>
      <c r="B303" t="s">
        <v>833</v>
      </c>
      <c r="C303">
        <v>1</v>
      </c>
      <c r="D303" t="s">
        <v>3350</v>
      </c>
      <c r="E303" t="s">
        <v>929</v>
      </c>
      <c r="F303" t="s">
        <v>95</v>
      </c>
      <c r="G303" t="s">
        <v>9228</v>
      </c>
    </row>
    <row r="304" spans="1:7">
      <c r="A304" t="s">
        <v>9224</v>
      </c>
      <c r="B304" t="s">
        <v>833</v>
      </c>
      <c r="C304">
        <v>1</v>
      </c>
      <c r="D304" t="s">
        <v>867</v>
      </c>
      <c r="E304" t="s">
        <v>828</v>
      </c>
      <c r="F304" t="s">
        <v>11126</v>
      </c>
      <c r="G304" t="s">
        <v>9220</v>
      </c>
    </row>
    <row r="305" spans="1:7">
      <c r="A305" t="s">
        <v>9219</v>
      </c>
      <c r="B305" t="s">
        <v>833</v>
      </c>
      <c r="C305">
        <v>1</v>
      </c>
      <c r="D305" t="s">
        <v>924</v>
      </c>
      <c r="E305" t="s">
        <v>929</v>
      </c>
      <c r="F305" t="s">
        <v>95</v>
      </c>
      <c r="G305" t="s">
        <v>9215</v>
      </c>
    </row>
    <row r="306" spans="1:7">
      <c r="A306" t="s">
        <v>9213</v>
      </c>
      <c r="B306" t="s">
        <v>833</v>
      </c>
      <c r="C306">
        <v>1</v>
      </c>
      <c r="D306" t="s">
        <v>1301</v>
      </c>
      <c r="E306" t="s">
        <v>929</v>
      </c>
      <c r="F306" t="s">
        <v>95</v>
      </c>
      <c r="G306" t="s">
        <v>9209</v>
      </c>
    </row>
    <row r="307" spans="1:7">
      <c r="A307" t="s">
        <v>9208</v>
      </c>
      <c r="B307" t="s">
        <v>833</v>
      </c>
      <c r="C307">
        <v>1</v>
      </c>
      <c r="D307" t="s">
        <v>867</v>
      </c>
      <c r="E307" t="s">
        <v>104</v>
      </c>
      <c r="F307" t="s">
        <v>11126</v>
      </c>
      <c r="G307" t="s">
        <v>9203</v>
      </c>
    </row>
    <row r="308" spans="1:7">
      <c r="A308" t="s">
        <v>9200</v>
      </c>
      <c r="B308" t="s">
        <v>833</v>
      </c>
      <c r="C308">
        <v>1</v>
      </c>
      <c r="D308" t="s">
        <v>3350</v>
      </c>
      <c r="E308" t="s">
        <v>929</v>
      </c>
      <c r="F308" t="s">
        <v>95</v>
      </c>
      <c r="G308" t="s">
        <v>9196</v>
      </c>
    </row>
    <row r="309" spans="1:7">
      <c r="A309" t="s">
        <v>9194</v>
      </c>
      <c r="B309" t="s">
        <v>833</v>
      </c>
      <c r="C309">
        <v>1</v>
      </c>
      <c r="D309" t="s">
        <v>3350</v>
      </c>
      <c r="E309" t="s">
        <v>929</v>
      </c>
      <c r="F309" t="s">
        <v>95</v>
      </c>
      <c r="G309" t="s">
        <v>9189</v>
      </c>
    </row>
    <row r="310" spans="1:7">
      <c r="A310" t="s">
        <v>9187</v>
      </c>
      <c r="B310" t="s">
        <v>833</v>
      </c>
      <c r="C310">
        <v>1</v>
      </c>
      <c r="D310" t="s">
        <v>861</v>
      </c>
      <c r="E310" t="s">
        <v>947</v>
      </c>
      <c r="F310" t="s">
        <v>95</v>
      </c>
      <c r="G310" t="s">
        <v>9182</v>
      </c>
    </row>
    <row r="311" spans="1:7">
      <c r="A311" t="s">
        <v>9175</v>
      </c>
      <c r="B311" t="s">
        <v>833</v>
      </c>
      <c r="C311">
        <v>1</v>
      </c>
      <c r="D311" t="s">
        <v>861</v>
      </c>
      <c r="E311" t="s">
        <v>969</v>
      </c>
      <c r="F311" t="s">
        <v>93</v>
      </c>
      <c r="G311" t="s">
        <v>9176</v>
      </c>
    </row>
    <row r="312" spans="1:7">
      <c r="A312" t="s">
        <v>9173</v>
      </c>
      <c r="B312" t="s">
        <v>833</v>
      </c>
      <c r="C312">
        <v>1</v>
      </c>
      <c r="D312" t="s">
        <v>861</v>
      </c>
      <c r="E312" t="s">
        <v>939</v>
      </c>
      <c r="F312" t="s">
        <v>11127</v>
      </c>
      <c r="G312" t="s">
        <v>9168</v>
      </c>
    </row>
    <row r="313" spans="1:7">
      <c r="A313" t="s">
        <v>9166</v>
      </c>
      <c r="B313" t="s">
        <v>833</v>
      </c>
      <c r="C313">
        <v>1</v>
      </c>
      <c r="D313" t="s">
        <v>843</v>
      </c>
      <c r="E313" t="s">
        <v>892</v>
      </c>
      <c r="F313" t="s">
        <v>95</v>
      </c>
      <c r="G313" t="s">
        <v>9161</v>
      </c>
    </row>
    <row r="314" spans="1:7">
      <c r="A314" t="s">
        <v>9154</v>
      </c>
      <c r="B314" t="s">
        <v>833</v>
      </c>
      <c r="C314">
        <v>1</v>
      </c>
      <c r="D314" t="s">
        <v>861</v>
      </c>
      <c r="E314" t="s">
        <v>104</v>
      </c>
      <c r="F314" t="s">
        <v>85</v>
      </c>
      <c r="G314" t="s">
        <v>9155</v>
      </c>
    </row>
    <row r="315" spans="1:7">
      <c r="A315" t="s">
        <v>9151</v>
      </c>
      <c r="B315" t="s">
        <v>833</v>
      </c>
      <c r="C315">
        <v>1</v>
      </c>
      <c r="D315" t="s">
        <v>861</v>
      </c>
      <c r="E315" t="s">
        <v>939</v>
      </c>
      <c r="F315" t="s">
        <v>11126</v>
      </c>
      <c r="G315" t="s">
        <v>9146</v>
      </c>
    </row>
    <row r="316" spans="1:7">
      <c r="A316" t="s">
        <v>9144</v>
      </c>
      <c r="B316" t="s">
        <v>833</v>
      </c>
      <c r="C316">
        <v>1</v>
      </c>
      <c r="D316" t="s">
        <v>861</v>
      </c>
      <c r="E316" t="s">
        <v>939</v>
      </c>
      <c r="F316" t="s">
        <v>11126</v>
      </c>
      <c r="G316" t="s">
        <v>9138</v>
      </c>
    </row>
    <row r="317" spans="1:7">
      <c r="A317" t="s">
        <v>9135</v>
      </c>
      <c r="B317" t="s">
        <v>833</v>
      </c>
      <c r="C317">
        <v>1</v>
      </c>
      <c r="D317" t="s">
        <v>843</v>
      </c>
      <c r="E317" t="s">
        <v>939</v>
      </c>
      <c r="F317" t="s">
        <v>91</v>
      </c>
      <c r="G317" t="s">
        <v>9132</v>
      </c>
    </row>
    <row r="318" spans="1:7">
      <c r="A318" t="s">
        <v>9130</v>
      </c>
      <c r="B318" t="s">
        <v>833</v>
      </c>
      <c r="C318">
        <v>1</v>
      </c>
      <c r="D318" t="s">
        <v>843</v>
      </c>
      <c r="E318" t="s">
        <v>828</v>
      </c>
      <c r="F318" t="s">
        <v>11126</v>
      </c>
      <c r="G318" t="s">
        <v>828</v>
      </c>
    </row>
    <row r="319" spans="1:7">
      <c r="A319" t="s">
        <v>9126</v>
      </c>
      <c r="B319" t="s">
        <v>833</v>
      </c>
      <c r="C319">
        <v>1</v>
      </c>
      <c r="D319" t="s">
        <v>843</v>
      </c>
      <c r="E319" t="s">
        <v>83</v>
      </c>
      <c r="F319" t="s">
        <v>89</v>
      </c>
      <c r="G319" t="s">
        <v>9123</v>
      </c>
    </row>
    <row r="320" spans="1:7">
      <c r="A320" t="s">
        <v>9121</v>
      </c>
      <c r="B320" t="s">
        <v>833</v>
      </c>
      <c r="C320">
        <v>1</v>
      </c>
      <c r="D320" t="s">
        <v>843</v>
      </c>
      <c r="E320" t="s">
        <v>828</v>
      </c>
      <c r="F320" t="s">
        <v>11126</v>
      </c>
      <c r="G320" t="s">
        <v>828</v>
      </c>
    </row>
    <row r="321" spans="1:7">
      <c r="A321" t="s">
        <v>9117</v>
      </c>
      <c r="B321" t="s">
        <v>833</v>
      </c>
      <c r="C321">
        <v>1</v>
      </c>
      <c r="D321" t="s">
        <v>1191</v>
      </c>
      <c r="E321" t="s">
        <v>2727</v>
      </c>
      <c r="F321" t="s">
        <v>101</v>
      </c>
      <c r="G321" t="s">
        <v>9113</v>
      </c>
    </row>
    <row r="322" spans="1:7">
      <c r="A322" t="s">
        <v>9112</v>
      </c>
      <c r="B322" t="s">
        <v>833</v>
      </c>
      <c r="C322">
        <v>1</v>
      </c>
      <c r="D322" t="s">
        <v>924</v>
      </c>
      <c r="E322" t="s">
        <v>908</v>
      </c>
      <c r="F322" t="s">
        <v>103</v>
      </c>
      <c r="G322" t="s">
        <v>9108</v>
      </c>
    </row>
    <row r="323" spans="1:7">
      <c r="A323" t="s">
        <v>9106</v>
      </c>
      <c r="B323" t="s">
        <v>833</v>
      </c>
      <c r="C323">
        <v>1</v>
      </c>
      <c r="D323" t="s">
        <v>861</v>
      </c>
      <c r="E323" t="s">
        <v>969</v>
      </c>
      <c r="F323" t="s">
        <v>93</v>
      </c>
      <c r="G323" t="s">
        <v>9101</v>
      </c>
    </row>
    <row r="324" spans="1:7">
      <c r="A324" t="s">
        <v>9099</v>
      </c>
      <c r="B324" t="s">
        <v>833</v>
      </c>
      <c r="C324">
        <v>1</v>
      </c>
      <c r="D324" t="s">
        <v>861</v>
      </c>
      <c r="E324" t="s">
        <v>929</v>
      </c>
      <c r="F324" t="s">
        <v>95</v>
      </c>
      <c r="G324" t="s">
        <v>9094</v>
      </c>
    </row>
    <row r="325" spans="1:7">
      <c r="A325" t="s">
        <v>9092</v>
      </c>
      <c r="B325" t="s">
        <v>833</v>
      </c>
      <c r="C325">
        <v>1</v>
      </c>
      <c r="D325" t="s">
        <v>861</v>
      </c>
      <c r="E325" t="s">
        <v>83</v>
      </c>
      <c r="F325" t="s">
        <v>89</v>
      </c>
      <c r="G325" t="s">
        <v>9087</v>
      </c>
    </row>
    <row r="326" spans="1:7">
      <c r="A326" t="s">
        <v>9085</v>
      </c>
      <c r="B326" t="s">
        <v>833</v>
      </c>
      <c r="C326">
        <v>1</v>
      </c>
      <c r="D326" t="s">
        <v>843</v>
      </c>
      <c r="E326" t="s">
        <v>86</v>
      </c>
      <c r="F326" t="s">
        <v>87</v>
      </c>
      <c r="G326" t="s">
        <v>9080</v>
      </c>
    </row>
    <row r="327" spans="1:7">
      <c r="A327" t="s">
        <v>9078</v>
      </c>
      <c r="B327" t="s">
        <v>833</v>
      </c>
      <c r="C327">
        <v>1</v>
      </c>
      <c r="D327" t="s">
        <v>924</v>
      </c>
      <c r="E327" t="s">
        <v>939</v>
      </c>
      <c r="F327" t="s">
        <v>99</v>
      </c>
      <c r="G327" t="s">
        <v>9074</v>
      </c>
    </row>
    <row r="328" spans="1:7">
      <c r="A328" t="s">
        <v>9072</v>
      </c>
      <c r="B328" t="s">
        <v>833</v>
      </c>
      <c r="C328">
        <v>1</v>
      </c>
      <c r="D328" t="s">
        <v>861</v>
      </c>
      <c r="E328" t="s">
        <v>947</v>
      </c>
      <c r="F328" t="s">
        <v>97</v>
      </c>
      <c r="G328" t="s">
        <v>9067</v>
      </c>
    </row>
    <row r="329" spans="1:7">
      <c r="A329" t="s">
        <v>9065</v>
      </c>
      <c r="B329" t="s">
        <v>833</v>
      </c>
      <c r="C329">
        <v>1</v>
      </c>
      <c r="D329" t="s">
        <v>843</v>
      </c>
      <c r="E329" t="s">
        <v>8216</v>
      </c>
      <c r="F329" t="s">
        <v>11126</v>
      </c>
      <c r="G329" t="s">
        <v>9061</v>
      </c>
    </row>
    <row r="330" spans="1:7">
      <c r="A330" t="s">
        <v>9060</v>
      </c>
      <c r="B330" t="s">
        <v>833</v>
      </c>
      <c r="C330">
        <v>1</v>
      </c>
      <c r="D330" t="s">
        <v>1231</v>
      </c>
      <c r="E330" t="s">
        <v>939</v>
      </c>
      <c r="F330" t="s">
        <v>99</v>
      </c>
      <c r="G330" t="s">
        <v>9056</v>
      </c>
    </row>
    <row r="331" spans="1:7">
      <c r="A331" t="s">
        <v>9055</v>
      </c>
      <c r="B331" t="s">
        <v>833</v>
      </c>
      <c r="C331">
        <v>1</v>
      </c>
      <c r="D331" t="s">
        <v>861</v>
      </c>
      <c r="E331" t="s">
        <v>828</v>
      </c>
      <c r="F331" t="s">
        <v>11126</v>
      </c>
      <c r="G331" t="s">
        <v>9051</v>
      </c>
    </row>
    <row r="332" spans="1:7">
      <c r="A332" t="s">
        <v>9048</v>
      </c>
      <c r="B332" t="s">
        <v>833</v>
      </c>
      <c r="C332">
        <v>1</v>
      </c>
      <c r="D332" t="s">
        <v>861</v>
      </c>
      <c r="E332" t="s">
        <v>947</v>
      </c>
      <c r="F332" t="s">
        <v>95</v>
      </c>
      <c r="G332" t="s">
        <v>9043</v>
      </c>
    </row>
    <row r="333" spans="1:7">
      <c r="A333" t="s">
        <v>9034</v>
      </c>
      <c r="B333" t="s">
        <v>833</v>
      </c>
      <c r="C333">
        <v>1</v>
      </c>
      <c r="D333" t="s">
        <v>843</v>
      </c>
      <c r="E333" t="s">
        <v>104</v>
      </c>
      <c r="F333" t="s">
        <v>103</v>
      </c>
      <c r="G333" t="s">
        <v>9035</v>
      </c>
    </row>
    <row r="334" spans="1:7">
      <c r="A334" t="s">
        <v>9031</v>
      </c>
      <c r="B334" t="s">
        <v>833</v>
      </c>
      <c r="C334">
        <v>1</v>
      </c>
      <c r="D334" t="s">
        <v>1301</v>
      </c>
      <c r="E334" t="s">
        <v>892</v>
      </c>
      <c r="F334" t="s">
        <v>101</v>
      </c>
      <c r="G334" t="s">
        <v>9026</v>
      </c>
    </row>
    <row r="335" spans="1:7">
      <c r="A335" t="s">
        <v>9025</v>
      </c>
      <c r="B335" t="s">
        <v>833</v>
      </c>
      <c r="C335">
        <v>1</v>
      </c>
      <c r="D335" t="s">
        <v>924</v>
      </c>
      <c r="E335" t="s">
        <v>939</v>
      </c>
      <c r="F335" t="s">
        <v>99</v>
      </c>
      <c r="G335" t="s">
        <v>9022</v>
      </c>
    </row>
    <row r="336" spans="1:7">
      <c r="A336" t="s">
        <v>9020</v>
      </c>
      <c r="B336" t="s">
        <v>833</v>
      </c>
      <c r="C336">
        <v>1</v>
      </c>
      <c r="D336" t="s">
        <v>843</v>
      </c>
      <c r="E336" t="s">
        <v>828</v>
      </c>
      <c r="F336" t="s">
        <v>11126</v>
      </c>
      <c r="G336" t="s">
        <v>828</v>
      </c>
    </row>
    <row r="337" spans="1:7">
      <c r="A337" t="s">
        <v>9017</v>
      </c>
      <c r="B337" t="s">
        <v>833</v>
      </c>
      <c r="C337">
        <v>1</v>
      </c>
      <c r="D337" t="s">
        <v>861</v>
      </c>
      <c r="E337" t="s">
        <v>947</v>
      </c>
      <c r="F337" t="s">
        <v>101</v>
      </c>
      <c r="G337" t="s">
        <v>9012</v>
      </c>
    </row>
    <row r="338" spans="1:7">
      <c r="A338" t="s">
        <v>9010</v>
      </c>
      <c r="B338" t="s">
        <v>833</v>
      </c>
      <c r="C338">
        <v>1</v>
      </c>
      <c r="D338" t="s">
        <v>843</v>
      </c>
      <c r="E338" t="s">
        <v>939</v>
      </c>
      <c r="F338" t="s">
        <v>99</v>
      </c>
      <c r="G338" t="s">
        <v>9008</v>
      </c>
    </row>
    <row r="339" spans="1:7">
      <c r="A339" t="s">
        <v>9007</v>
      </c>
      <c r="B339" t="s">
        <v>833</v>
      </c>
      <c r="C339">
        <v>1</v>
      </c>
      <c r="D339" t="s">
        <v>843</v>
      </c>
      <c r="E339" t="s">
        <v>828</v>
      </c>
      <c r="F339" t="s">
        <v>11126</v>
      </c>
      <c r="G339" t="s">
        <v>828</v>
      </c>
    </row>
    <row r="340" spans="1:7">
      <c r="A340" t="s">
        <v>9003</v>
      </c>
      <c r="B340" t="s">
        <v>833</v>
      </c>
      <c r="C340">
        <v>1</v>
      </c>
      <c r="D340" t="s">
        <v>861</v>
      </c>
      <c r="E340" t="s">
        <v>828</v>
      </c>
      <c r="F340" t="s">
        <v>99</v>
      </c>
      <c r="G340" t="s">
        <v>8998</v>
      </c>
    </row>
    <row r="341" spans="1:7">
      <c r="A341" t="s">
        <v>8996</v>
      </c>
      <c r="B341" t="s">
        <v>833</v>
      </c>
      <c r="C341">
        <v>1</v>
      </c>
      <c r="D341" t="s">
        <v>861</v>
      </c>
      <c r="E341" t="s">
        <v>947</v>
      </c>
      <c r="F341" t="s">
        <v>101</v>
      </c>
      <c r="G341" t="s">
        <v>8991</v>
      </c>
    </row>
    <row r="342" spans="1:7">
      <c r="A342" t="s">
        <v>8989</v>
      </c>
      <c r="B342" t="s">
        <v>833</v>
      </c>
      <c r="C342">
        <v>1</v>
      </c>
      <c r="D342" t="s">
        <v>861</v>
      </c>
      <c r="E342" t="s">
        <v>929</v>
      </c>
      <c r="F342" t="s">
        <v>11126</v>
      </c>
      <c r="G342" t="s">
        <v>8984</v>
      </c>
    </row>
    <row r="343" spans="1:7">
      <c r="A343" t="s">
        <v>8982</v>
      </c>
      <c r="B343" t="s">
        <v>833</v>
      </c>
      <c r="C343">
        <v>1</v>
      </c>
      <c r="D343" t="s">
        <v>1861</v>
      </c>
      <c r="E343" t="s">
        <v>939</v>
      </c>
      <c r="F343" t="s">
        <v>99</v>
      </c>
      <c r="G343" t="s">
        <v>8978</v>
      </c>
    </row>
    <row r="344" spans="1:7">
      <c r="A344" t="s">
        <v>8976</v>
      </c>
      <c r="B344" t="s">
        <v>833</v>
      </c>
      <c r="C344">
        <v>1</v>
      </c>
      <c r="D344" t="s">
        <v>1231</v>
      </c>
      <c r="E344" t="s">
        <v>939</v>
      </c>
      <c r="F344" t="s">
        <v>99</v>
      </c>
      <c r="G344" t="s">
        <v>8972</v>
      </c>
    </row>
    <row r="345" spans="1:7">
      <c r="A345" t="s">
        <v>8971</v>
      </c>
      <c r="B345" t="s">
        <v>833</v>
      </c>
      <c r="C345">
        <v>1</v>
      </c>
      <c r="D345" t="s">
        <v>861</v>
      </c>
      <c r="E345" t="s">
        <v>929</v>
      </c>
      <c r="F345" t="s">
        <v>95</v>
      </c>
      <c r="G345" t="s">
        <v>8966</v>
      </c>
    </row>
    <row r="346" spans="1:7">
      <c r="A346" t="s">
        <v>8962</v>
      </c>
      <c r="B346" t="s">
        <v>833</v>
      </c>
      <c r="C346">
        <v>1</v>
      </c>
      <c r="D346" t="s">
        <v>861</v>
      </c>
      <c r="E346" t="s">
        <v>828</v>
      </c>
      <c r="F346" t="s">
        <v>11126</v>
      </c>
      <c r="G346" t="s">
        <v>828</v>
      </c>
    </row>
    <row r="347" spans="1:7">
      <c r="A347" t="s">
        <v>8960</v>
      </c>
      <c r="B347" t="s">
        <v>833</v>
      </c>
      <c r="C347">
        <v>1</v>
      </c>
      <c r="D347" t="s">
        <v>861</v>
      </c>
      <c r="E347" t="s">
        <v>828</v>
      </c>
      <c r="F347" t="s">
        <v>103</v>
      </c>
      <c r="G347" t="s">
        <v>8955</v>
      </c>
    </row>
    <row r="348" spans="1:7">
      <c r="A348" t="s">
        <v>8951</v>
      </c>
      <c r="B348" t="s">
        <v>833</v>
      </c>
      <c r="C348">
        <v>1</v>
      </c>
      <c r="D348" t="s">
        <v>867</v>
      </c>
      <c r="E348" t="s">
        <v>828</v>
      </c>
      <c r="F348" t="s">
        <v>11126</v>
      </c>
      <c r="G348" t="s">
        <v>828</v>
      </c>
    </row>
    <row r="349" spans="1:7">
      <c r="A349" t="s">
        <v>8949</v>
      </c>
      <c r="B349" t="s">
        <v>833</v>
      </c>
      <c r="C349">
        <v>1</v>
      </c>
      <c r="D349" t="s">
        <v>843</v>
      </c>
      <c r="E349" t="s">
        <v>1084</v>
      </c>
      <c r="F349" t="s">
        <v>103</v>
      </c>
      <c r="G349" t="s">
        <v>8944</v>
      </c>
    </row>
    <row r="350" spans="1:7">
      <c r="A350" t="s">
        <v>8942</v>
      </c>
      <c r="B350" t="s">
        <v>833</v>
      </c>
      <c r="C350">
        <v>1</v>
      </c>
      <c r="D350" t="s">
        <v>911</v>
      </c>
      <c r="E350" t="s">
        <v>947</v>
      </c>
      <c r="F350" t="s">
        <v>95</v>
      </c>
      <c r="G350" t="s">
        <v>8939</v>
      </c>
    </row>
    <row r="351" spans="1:7">
      <c r="A351" t="s">
        <v>8937</v>
      </c>
      <c r="B351" t="s">
        <v>833</v>
      </c>
      <c r="C351">
        <v>1</v>
      </c>
      <c r="D351" t="s">
        <v>843</v>
      </c>
      <c r="E351" t="s">
        <v>947</v>
      </c>
      <c r="F351" t="s">
        <v>97</v>
      </c>
      <c r="G351" t="s">
        <v>8932</v>
      </c>
    </row>
    <row r="352" spans="1:7">
      <c r="A352" t="s">
        <v>8930</v>
      </c>
      <c r="B352" t="s">
        <v>833</v>
      </c>
      <c r="C352">
        <v>1</v>
      </c>
      <c r="D352" t="s">
        <v>867</v>
      </c>
      <c r="E352" t="s">
        <v>892</v>
      </c>
      <c r="F352" t="s">
        <v>101</v>
      </c>
      <c r="G352" t="s">
        <v>8926</v>
      </c>
    </row>
    <row r="353" spans="1:7">
      <c r="A353" t="s">
        <v>8924</v>
      </c>
      <c r="B353" t="s">
        <v>833</v>
      </c>
      <c r="C353">
        <v>1</v>
      </c>
      <c r="D353" t="s">
        <v>1105</v>
      </c>
      <c r="E353" t="s">
        <v>86</v>
      </c>
      <c r="F353" t="s">
        <v>87</v>
      </c>
      <c r="G353" t="s">
        <v>8918</v>
      </c>
    </row>
    <row r="354" spans="1:7">
      <c r="A354" t="s">
        <v>8912</v>
      </c>
      <c r="B354" t="s">
        <v>833</v>
      </c>
      <c r="C354">
        <v>1</v>
      </c>
      <c r="D354" t="s">
        <v>867</v>
      </c>
      <c r="E354" t="s">
        <v>892</v>
      </c>
      <c r="F354" t="s">
        <v>101</v>
      </c>
      <c r="G354" t="s">
        <v>8913</v>
      </c>
    </row>
    <row r="355" spans="1:7">
      <c r="A355" t="s">
        <v>8910</v>
      </c>
      <c r="B355" t="s">
        <v>833</v>
      </c>
      <c r="C355">
        <v>1</v>
      </c>
      <c r="D355" t="s">
        <v>861</v>
      </c>
      <c r="E355" t="s">
        <v>939</v>
      </c>
      <c r="F355" t="s">
        <v>99</v>
      </c>
      <c r="G355" t="s">
        <v>8905</v>
      </c>
    </row>
    <row r="356" spans="1:7">
      <c r="A356" t="s">
        <v>8903</v>
      </c>
      <c r="B356" t="s">
        <v>833</v>
      </c>
      <c r="C356">
        <v>1</v>
      </c>
      <c r="D356" t="s">
        <v>843</v>
      </c>
      <c r="E356" t="s">
        <v>892</v>
      </c>
      <c r="F356" t="s">
        <v>101</v>
      </c>
      <c r="G356" t="s">
        <v>8897</v>
      </c>
    </row>
    <row r="357" spans="1:7">
      <c r="A357" t="s">
        <v>8895</v>
      </c>
      <c r="B357" t="s">
        <v>833</v>
      </c>
      <c r="C357">
        <v>1</v>
      </c>
      <c r="D357" t="s">
        <v>861</v>
      </c>
      <c r="E357" t="s">
        <v>939</v>
      </c>
      <c r="F357" t="s">
        <v>99</v>
      </c>
      <c r="G357" t="s">
        <v>8890</v>
      </c>
    </row>
    <row r="358" spans="1:7">
      <c r="A358" t="s">
        <v>8888</v>
      </c>
      <c r="B358" t="s">
        <v>833</v>
      </c>
      <c r="C358">
        <v>1</v>
      </c>
      <c r="D358" t="s">
        <v>867</v>
      </c>
      <c r="E358" t="s">
        <v>939</v>
      </c>
      <c r="F358" t="s">
        <v>11127</v>
      </c>
      <c r="G358" t="s">
        <v>8883</v>
      </c>
    </row>
    <row r="359" spans="1:7">
      <c r="A359" t="s">
        <v>8880</v>
      </c>
      <c r="B359" t="s">
        <v>833</v>
      </c>
      <c r="C359">
        <v>1</v>
      </c>
      <c r="D359" t="s">
        <v>861</v>
      </c>
      <c r="E359" t="s">
        <v>939</v>
      </c>
      <c r="F359" t="s">
        <v>11127</v>
      </c>
      <c r="G359" t="s">
        <v>8875</v>
      </c>
    </row>
    <row r="360" spans="1:7">
      <c r="A360" t="s">
        <v>8873</v>
      </c>
      <c r="B360" t="s">
        <v>833</v>
      </c>
      <c r="C360">
        <v>1</v>
      </c>
      <c r="D360" t="s">
        <v>843</v>
      </c>
      <c r="E360" t="s">
        <v>939</v>
      </c>
      <c r="F360" t="s">
        <v>11127</v>
      </c>
      <c r="G360" t="s">
        <v>8868</v>
      </c>
    </row>
    <row r="361" spans="1:7">
      <c r="A361" t="s">
        <v>8866</v>
      </c>
      <c r="B361" t="s">
        <v>833</v>
      </c>
      <c r="C361">
        <v>1</v>
      </c>
      <c r="D361" t="s">
        <v>867</v>
      </c>
      <c r="E361" t="s">
        <v>939</v>
      </c>
      <c r="F361" t="s">
        <v>11127</v>
      </c>
      <c r="G361" t="s">
        <v>8861</v>
      </c>
    </row>
    <row r="362" spans="1:7">
      <c r="A362" t="s">
        <v>8859</v>
      </c>
      <c r="B362" t="s">
        <v>833</v>
      </c>
      <c r="C362">
        <v>1</v>
      </c>
      <c r="D362" t="s">
        <v>861</v>
      </c>
      <c r="E362" t="s">
        <v>939</v>
      </c>
      <c r="F362" t="s">
        <v>11127</v>
      </c>
      <c r="G362" t="s">
        <v>8854</v>
      </c>
    </row>
    <row r="363" spans="1:7">
      <c r="A363" t="s">
        <v>8852</v>
      </c>
      <c r="B363" t="s">
        <v>833</v>
      </c>
      <c r="C363">
        <v>1</v>
      </c>
      <c r="D363" t="s">
        <v>843</v>
      </c>
      <c r="E363" t="s">
        <v>939</v>
      </c>
      <c r="F363" t="s">
        <v>11127</v>
      </c>
      <c r="G363" t="s">
        <v>8847</v>
      </c>
    </row>
    <row r="364" spans="1:7">
      <c r="A364" t="s">
        <v>8845</v>
      </c>
      <c r="B364" t="s">
        <v>833</v>
      </c>
      <c r="C364">
        <v>1</v>
      </c>
      <c r="D364" t="s">
        <v>1191</v>
      </c>
      <c r="E364" t="s">
        <v>892</v>
      </c>
      <c r="F364" t="s">
        <v>101</v>
      </c>
      <c r="G364" t="s">
        <v>8841</v>
      </c>
    </row>
    <row r="365" spans="1:7">
      <c r="A365" t="s">
        <v>8835</v>
      </c>
      <c r="B365" t="s">
        <v>833</v>
      </c>
      <c r="C365">
        <v>1</v>
      </c>
      <c r="D365" t="s">
        <v>843</v>
      </c>
      <c r="E365" t="s">
        <v>993</v>
      </c>
      <c r="F365" t="s">
        <v>11127</v>
      </c>
      <c r="G365" t="s">
        <v>8836</v>
      </c>
    </row>
    <row r="366" spans="1:7">
      <c r="A366" t="s">
        <v>8832</v>
      </c>
      <c r="B366" t="s">
        <v>833</v>
      </c>
      <c r="C366">
        <v>1</v>
      </c>
      <c r="D366" t="s">
        <v>1301</v>
      </c>
      <c r="E366" t="s">
        <v>892</v>
      </c>
      <c r="F366" t="s">
        <v>101</v>
      </c>
      <c r="G366" t="s">
        <v>8828</v>
      </c>
    </row>
    <row r="367" spans="1:7">
      <c r="A367" t="s">
        <v>8827</v>
      </c>
      <c r="B367" t="s">
        <v>833</v>
      </c>
      <c r="C367">
        <v>1</v>
      </c>
      <c r="D367" t="s">
        <v>924</v>
      </c>
      <c r="E367" t="s">
        <v>908</v>
      </c>
      <c r="F367" t="s">
        <v>103</v>
      </c>
      <c r="G367" t="s">
        <v>8823</v>
      </c>
    </row>
    <row r="368" spans="1:7">
      <c r="A368" t="s">
        <v>8821</v>
      </c>
      <c r="B368" t="s">
        <v>833</v>
      </c>
      <c r="C368">
        <v>1</v>
      </c>
      <c r="D368" t="s">
        <v>861</v>
      </c>
      <c r="E368" t="s">
        <v>1084</v>
      </c>
      <c r="F368" t="s">
        <v>103</v>
      </c>
      <c r="G368" t="s">
        <v>8816</v>
      </c>
    </row>
    <row r="369" spans="1:7">
      <c r="A369" t="s">
        <v>8814</v>
      </c>
      <c r="B369" t="s">
        <v>833</v>
      </c>
      <c r="C369">
        <v>1</v>
      </c>
      <c r="D369" t="s">
        <v>924</v>
      </c>
      <c r="E369" t="s">
        <v>83</v>
      </c>
      <c r="F369" t="s">
        <v>89</v>
      </c>
      <c r="G369" t="s">
        <v>8809</v>
      </c>
    </row>
    <row r="370" spans="1:7">
      <c r="A370" t="s">
        <v>8807</v>
      </c>
      <c r="B370" t="s">
        <v>833</v>
      </c>
      <c r="C370">
        <v>1</v>
      </c>
      <c r="D370" t="s">
        <v>861</v>
      </c>
      <c r="E370" t="s">
        <v>993</v>
      </c>
      <c r="F370" t="s">
        <v>11127</v>
      </c>
      <c r="G370" t="s">
        <v>8802</v>
      </c>
    </row>
    <row r="371" spans="1:7">
      <c r="A371" t="s">
        <v>8800</v>
      </c>
      <c r="B371" t="s">
        <v>833</v>
      </c>
      <c r="C371">
        <v>1</v>
      </c>
      <c r="D371" t="s">
        <v>861</v>
      </c>
      <c r="E371" t="s">
        <v>939</v>
      </c>
      <c r="F371" t="s">
        <v>91</v>
      </c>
      <c r="G371" t="s">
        <v>8795</v>
      </c>
    </row>
    <row r="372" spans="1:7">
      <c r="A372" t="s">
        <v>8793</v>
      </c>
      <c r="B372" t="s">
        <v>833</v>
      </c>
      <c r="C372">
        <v>1</v>
      </c>
      <c r="D372" t="s">
        <v>861</v>
      </c>
      <c r="E372" t="s">
        <v>969</v>
      </c>
      <c r="F372" t="s">
        <v>11126</v>
      </c>
      <c r="G372" t="s">
        <v>8787</v>
      </c>
    </row>
    <row r="373" spans="1:7">
      <c r="A373" t="s">
        <v>8780</v>
      </c>
      <c r="B373" t="s">
        <v>833</v>
      </c>
      <c r="C373">
        <v>1</v>
      </c>
      <c r="D373" t="s">
        <v>861</v>
      </c>
      <c r="E373" t="s">
        <v>939</v>
      </c>
      <c r="F373" t="s">
        <v>91</v>
      </c>
      <c r="G373" t="s">
        <v>8781</v>
      </c>
    </row>
    <row r="374" spans="1:7">
      <c r="A374" t="s">
        <v>8778</v>
      </c>
      <c r="B374" t="s">
        <v>833</v>
      </c>
      <c r="C374">
        <v>1</v>
      </c>
      <c r="D374" t="s">
        <v>1861</v>
      </c>
      <c r="E374" t="s">
        <v>939</v>
      </c>
      <c r="F374" t="s">
        <v>99</v>
      </c>
      <c r="G374" t="s">
        <v>8774</v>
      </c>
    </row>
    <row r="375" spans="1:7">
      <c r="A375" t="s">
        <v>8772</v>
      </c>
      <c r="B375" t="s">
        <v>833</v>
      </c>
      <c r="C375">
        <v>1</v>
      </c>
      <c r="D375" t="s">
        <v>867</v>
      </c>
      <c r="E375" t="s">
        <v>908</v>
      </c>
      <c r="F375" t="s">
        <v>103</v>
      </c>
      <c r="G375" t="s">
        <v>8768</v>
      </c>
    </row>
    <row r="376" spans="1:7">
      <c r="A376" t="s">
        <v>8766</v>
      </c>
      <c r="B376" t="s">
        <v>833</v>
      </c>
      <c r="C376">
        <v>1</v>
      </c>
      <c r="D376" t="s">
        <v>843</v>
      </c>
      <c r="E376" t="s">
        <v>828</v>
      </c>
      <c r="F376" t="s">
        <v>11126</v>
      </c>
      <c r="G376" t="s">
        <v>828</v>
      </c>
    </row>
    <row r="377" spans="1:7">
      <c r="A377" t="s">
        <v>8763</v>
      </c>
      <c r="B377" t="s">
        <v>833</v>
      </c>
      <c r="C377">
        <v>1</v>
      </c>
      <c r="D377" t="s">
        <v>843</v>
      </c>
      <c r="E377" t="s">
        <v>892</v>
      </c>
      <c r="F377" t="s">
        <v>97</v>
      </c>
      <c r="G377" t="s">
        <v>8760</v>
      </c>
    </row>
    <row r="378" spans="1:7">
      <c r="A378" t="s">
        <v>8758</v>
      </c>
      <c r="B378" t="s">
        <v>833</v>
      </c>
      <c r="C378">
        <v>1</v>
      </c>
      <c r="D378" t="s">
        <v>843</v>
      </c>
      <c r="E378" t="s">
        <v>828</v>
      </c>
      <c r="F378" t="s">
        <v>11126</v>
      </c>
      <c r="G378" t="s">
        <v>828</v>
      </c>
    </row>
    <row r="379" spans="1:7">
      <c r="A379" t="s">
        <v>8754</v>
      </c>
      <c r="B379" t="s">
        <v>833</v>
      </c>
      <c r="C379">
        <v>1</v>
      </c>
      <c r="D379" t="s">
        <v>867</v>
      </c>
      <c r="E379" t="s">
        <v>892</v>
      </c>
      <c r="F379" t="s">
        <v>101</v>
      </c>
      <c r="G379" t="s">
        <v>8751</v>
      </c>
    </row>
    <row r="380" spans="1:7">
      <c r="A380" t="s">
        <v>8744</v>
      </c>
      <c r="B380" t="s">
        <v>833</v>
      </c>
      <c r="C380">
        <v>1</v>
      </c>
      <c r="D380" t="s">
        <v>843</v>
      </c>
      <c r="E380" t="s">
        <v>1285</v>
      </c>
      <c r="F380" t="s">
        <v>11127</v>
      </c>
      <c r="G380" t="s">
        <v>8745</v>
      </c>
    </row>
    <row r="381" spans="1:7">
      <c r="A381" t="s">
        <v>8743</v>
      </c>
      <c r="B381" t="s">
        <v>833</v>
      </c>
      <c r="C381">
        <v>1</v>
      </c>
      <c r="D381" t="s">
        <v>861</v>
      </c>
      <c r="E381" t="s">
        <v>939</v>
      </c>
      <c r="F381" t="s">
        <v>11127</v>
      </c>
      <c r="G381" t="s">
        <v>8738</v>
      </c>
    </row>
    <row r="382" spans="1:7">
      <c r="A382" t="s">
        <v>8731</v>
      </c>
      <c r="B382" t="s">
        <v>833</v>
      </c>
      <c r="C382">
        <v>1</v>
      </c>
      <c r="D382" t="s">
        <v>867</v>
      </c>
      <c r="E382" t="s">
        <v>939</v>
      </c>
      <c r="F382" t="s">
        <v>91</v>
      </c>
      <c r="G382" t="s">
        <v>8732</v>
      </c>
    </row>
    <row r="383" spans="1:7">
      <c r="A383" t="s">
        <v>8729</v>
      </c>
      <c r="B383" t="s">
        <v>833</v>
      </c>
      <c r="C383">
        <v>1</v>
      </c>
      <c r="D383" t="s">
        <v>861</v>
      </c>
      <c r="E383" t="s">
        <v>1084</v>
      </c>
      <c r="F383" t="s">
        <v>95</v>
      </c>
      <c r="G383" t="s">
        <v>8724</v>
      </c>
    </row>
    <row r="384" spans="1:7">
      <c r="A384" t="s">
        <v>8722</v>
      </c>
      <c r="B384" t="s">
        <v>833</v>
      </c>
      <c r="C384">
        <v>1</v>
      </c>
      <c r="D384" t="s">
        <v>861</v>
      </c>
      <c r="E384" t="s">
        <v>947</v>
      </c>
      <c r="F384" t="s">
        <v>101</v>
      </c>
      <c r="G384" t="s">
        <v>8717</v>
      </c>
    </row>
    <row r="385" spans="1:7">
      <c r="A385" t="s">
        <v>8715</v>
      </c>
      <c r="B385" t="s">
        <v>833</v>
      </c>
      <c r="C385">
        <v>1</v>
      </c>
      <c r="D385" t="s">
        <v>1301</v>
      </c>
      <c r="E385" t="s">
        <v>939</v>
      </c>
      <c r="F385" t="s">
        <v>99</v>
      </c>
      <c r="G385" t="s">
        <v>8711</v>
      </c>
    </row>
    <row r="386" spans="1:7">
      <c r="A386" t="s">
        <v>8705</v>
      </c>
      <c r="B386" t="s">
        <v>833</v>
      </c>
      <c r="C386">
        <v>1</v>
      </c>
      <c r="D386" t="s">
        <v>861</v>
      </c>
      <c r="E386" t="s">
        <v>908</v>
      </c>
      <c r="F386" t="s">
        <v>103</v>
      </c>
      <c r="G386" t="s">
        <v>8706</v>
      </c>
    </row>
    <row r="387" spans="1:7">
      <c r="A387" t="s">
        <v>8703</v>
      </c>
      <c r="B387" t="s">
        <v>833</v>
      </c>
      <c r="C387">
        <v>1</v>
      </c>
      <c r="D387" t="s">
        <v>1191</v>
      </c>
      <c r="E387" t="s">
        <v>892</v>
      </c>
      <c r="F387" t="s">
        <v>101</v>
      </c>
      <c r="G387" t="s">
        <v>8699</v>
      </c>
    </row>
    <row r="388" spans="1:7">
      <c r="A388" t="s">
        <v>8698</v>
      </c>
      <c r="B388" t="s">
        <v>833</v>
      </c>
      <c r="C388">
        <v>1</v>
      </c>
      <c r="D388" t="s">
        <v>861</v>
      </c>
      <c r="E388" t="s">
        <v>929</v>
      </c>
      <c r="F388" t="s">
        <v>95</v>
      </c>
      <c r="G388" t="s">
        <v>8693</v>
      </c>
    </row>
    <row r="389" spans="1:7">
      <c r="A389" t="s">
        <v>8685</v>
      </c>
      <c r="B389" t="s">
        <v>833</v>
      </c>
      <c r="C389">
        <v>1</v>
      </c>
      <c r="D389" t="s">
        <v>861</v>
      </c>
      <c r="E389" t="s">
        <v>120</v>
      </c>
      <c r="F389" t="s">
        <v>121</v>
      </c>
      <c r="G389" t="s">
        <v>8686</v>
      </c>
    </row>
    <row r="390" spans="1:7">
      <c r="A390" t="s">
        <v>8678</v>
      </c>
      <c r="B390" t="s">
        <v>833</v>
      </c>
      <c r="C390">
        <v>1</v>
      </c>
      <c r="D390" t="s">
        <v>843</v>
      </c>
      <c r="E390" t="s">
        <v>1359</v>
      </c>
      <c r="F390" t="s">
        <v>99</v>
      </c>
      <c r="G390" t="s">
        <v>8679</v>
      </c>
    </row>
    <row r="391" spans="1:7">
      <c r="A391" t="s">
        <v>8676</v>
      </c>
      <c r="B391" t="s">
        <v>833</v>
      </c>
      <c r="C391">
        <v>1</v>
      </c>
      <c r="D391" t="s">
        <v>867</v>
      </c>
      <c r="E391" t="s">
        <v>939</v>
      </c>
      <c r="F391" t="s">
        <v>99</v>
      </c>
      <c r="G391" t="s">
        <v>8672</v>
      </c>
    </row>
    <row r="392" spans="1:7">
      <c r="A392" t="s">
        <v>8670</v>
      </c>
      <c r="B392" t="s">
        <v>833</v>
      </c>
      <c r="C392">
        <v>1</v>
      </c>
      <c r="D392" t="s">
        <v>843</v>
      </c>
      <c r="E392" t="s">
        <v>828</v>
      </c>
      <c r="F392" t="s">
        <v>11126</v>
      </c>
      <c r="G392" t="s">
        <v>828</v>
      </c>
    </row>
    <row r="393" spans="1:7">
      <c r="A393" t="s">
        <v>8667</v>
      </c>
      <c r="B393" t="s">
        <v>833</v>
      </c>
      <c r="C393">
        <v>1</v>
      </c>
      <c r="D393" t="s">
        <v>843</v>
      </c>
      <c r="E393" t="s">
        <v>8666</v>
      </c>
      <c r="F393" t="s">
        <v>95</v>
      </c>
      <c r="G393" t="s">
        <v>8662</v>
      </c>
    </row>
    <row r="394" spans="1:7">
      <c r="A394" t="s">
        <v>8660</v>
      </c>
      <c r="B394" t="s">
        <v>833</v>
      </c>
      <c r="C394">
        <v>1</v>
      </c>
      <c r="D394" t="s">
        <v>843</v>
      </c>
      <c r="E394" t="s">
        <v>828</v>
      </c>
      <c r="F394" t="s">
        <v>11126</v>
      </c>
      <c r="G394" t="s">
        <v>828</v>
      </c>
    </row>
    <row r="395" spans="1:7">
      <c r="A395" t="s">
        <v>8657</v>
      </c>
      <c r="B395" t="s">
        <v>833</v>
      </c>
      <c r="C395">
        <v>1</v>
      </c>
      <c r="D395" t="s">
        <v>861</v>
      </c>
      <c r="E395" t="s">
        <v>1084</v>
      </c>
      <c r="F395" t="s">
        <v>103</v>
      </c>
      <c r="G395" t="s">
        <v>8652</v>
      </c>
    </row>
    <row r="396" spans="1:7">
      <c r="A396" t="s">
        <v>8650</v>
      </c>
      <c r="B396" t="s">
        <v>833</v>
      </c>
      <c r="C396">
        <v>1</v>
      </c>
      <c r="D396" t="s">
        <v>867</v>
      </c>
      <c r="E396" t="s">
        <v>1084</v>
      </c>
      <c r="F396" t="s">
        <v>103</v>
      </c>
      <c r="G396" t="s">
        <v>8645</v>
      </c>
    </row>
    <row r="397" spans="1:7">
      <c r="A397" t="s">
        <v>8638</v>
      </c>
      <c r="B397" t="s">
        <v>833</v>
      </c>
      <c r="C397">
        <v>1</v>
      </c>
      <c r="D397" t="s">
        <v>861</v>
      </c>
      <c r="E397" t="s">
        <v>1285</v>
      </c>
      <c r="F397" t="s">
        <v>11127</v>
      </c>
      <c r="G397" t="s">
        <v>8639</v>
      </c>
    </row>
    <row r="398" spans="1:7">
      <c r="A398" t="s">
        <v>8636</v>
      </c>
      <c r="B398" t="s">
        <v>833</v>
      </c>
      <c r="C398">
        <v>1</v>
      </c>
      <c r="D398" t="s">
        <v>861</v>
      </c>
      <c r="E398" t="s">
        <v>929</v>
      </c>
      <c r="F398" t="s">
        <v>93</v>
      </c>
      <c r="G398" t="s">
        <v>8631</v>
      </c>
    </row>
    <row r="399" spans="1:7">
      <c r="A399" t="s">
        <v>8629</v>
      </c>
      <c r="B399" t="s">
        <v>833</v>
      </c>
      <c r="C399">
        <v>1</v>
      </c>
      <c r="D399" t="s">
        <v>843</v>
      </c>
      <c r="E399" t="s">
        <v>892</v>
      </c>
      <c r="F399" t="s">
        <v>101</v>
      </c>
      <c r="G399" t="s">
        <v>8623</v>
      </c>
    </row>
    <row r="400" spans="1:7">
      <c r="A400" t="s">
        <v>8622</v>
      </c>
      <c r="B400" t="s">
        <v>833</v>
      </c>
      <c r="C400">
        <v>1</v>
      </c>
      <c r="D400" t="s">
        <v>843</v>
      </c>
      <c r="E400" t="s">
        <v>2727</v>
      </c>
      <c r="F400" t="s">
        <v>11127</v>
      </c>
      <c r="G400" t="s">
        <v>8616</v>
      </c>
    </row>
    <row r="401" spans="1:7">
      <c r="A401" t="s">
        <v>8614</v>
      </c>
      <c r="B401" t="s">
        <v>833</v>
      </c>
      <c r="C401">
        <v>1</v>
      </c>
      <c r="D401" t="s">
        <v>843</v>
      </c>
      <c r="E401" t="s">
        <v>2727</v>
      </c>
      <c r="F401" t="s">
        <v>11127</v>
      </c>
      <c r="G401" t="s">
        <v>8609</v>
      </c>
    </row>
    <row r="402" spans="1:7">
      <c r="A402" t="s">
        <v>8606</v>
      </c>
      <c r="B402" t="s">
        <v>833</v>
      </c>
      <c r="C402">
        <v>1</v>
      </c>
      <c r="D402" t="s">
        <v>843</v>
      </c>
      <c r="E402" t="s">
        <v>828</v>
      </c>
      <c r="F402" t="s">
        <v>11127</v>
      </c>
      <c r="G402" t="s">
        <v>8600</v>
      </c>
    </row>
    <row r="403" spans="1:7">
      <c r="A403" t="s">
        <v>8598</v>
      </c>
      <c r="B403" t="s">
        <v>833</v>
      </c>
      <c r="C403">
        <v>1</v>
      </c>
      <c r="D403" t="s">
        <v>861</v>
      </c>
      <c r="E403" t="s">
        <v>939</v>
      </c>
      <c r="F403" t="s">
        <v>99</v>
      </c>
      <c r="G403" t="s">
        <v>8594</v>
      </c>
    </row>
    <row r="404" spans="1:7">
      <c r="A404" t="s">
        <v>8592</v>
      </c>
      <c r="B404" t="s">
        <v>833</v>
      </c>
      <c r="C404">
        <v>1</v>
      </c>
      <c r="D404" t="s">
        <v>843</v>
      </c>
      <c r="E404" t="s">
        <v>939</v>
      </c>
      <c r="F404" t="s">
        <v>99</v>
      </c>
      <c r="G404" t="s">
        <v>8585</v>
      </c>
    </row>
    <row r="405" spans="1:7">
      <c r="A405" t="s">
        <v>8583</v>
      </c>
      <c r="B405" t="s">
        <v>833</v>
      </c>
      <c r="C405">
        <v>1</v>
      </c>
      <c r="D405" t="s">
        <v>843</v>
      </c>
      <c r="E405" t="s">
        <v>2727</v>
      </c>
      <c r="F405" t="s">
        <v>85</v>
      </c>
      <c r="G405" t="s">
        <v>8577</v>
      </c>
    </row>
    <row r="406" spans="1:7">
      <c r="A406" t="s">
        <v>8574</v>
      </c>
      <c r="B406" t="s">
        <v>833</v>
      </c>
      <c r="C406">
        <v>1</v>
      </c>
      <c r="D406" t="s">
        <v>843</v>
      </c>
      <c r="E406" t="s">
        <v>2727</v>
      </c>
      <c r="F406" t="s">
        <v>85</v>
      </c>
      <c r="G406" t="s">
        <v>8569</v>
      </c>
    </row>
    <row r="407" spans="1:7">
      <c r="A407" t="s">
        <v>8566</v>
      </c>
      <c r="B407" t="s">
        <v>833</v>
      </c>
      <c r="C407">
        <v>1</v>
      </c>
      <c r="D407" t="s">
        <v>843</v>
      </c>
      <c r="E407" t="s">
        <v>828</v>
      </c>
      <c r="F407" t="s">
        <v>85</v>
      </c>
      <c r="G407" t="s">
        <v>8561</v>
      </c>
    </row>
    <row r="408" spans="1:7">
      <c r="A408" t="s">
        <v>8558</v>
      </c>
      <c r="B408" t="s">
        <v>833</v>
      </c>
      <c r="C408">
        <v>1</v>
      </c>
      <c r="D408" t="s">
        <v>861</v>
      </c>
      <c r="E408" t="s">
        <v>947</v>
      </c>
      <c r="F408" t="s">
        <v>95</v>
      </c>
      <c r="G408" t="s">
        <v>8553</v>
      </c>
    </row>
    <row r="409" spans="1:7">
      <c r="A409" t="s">
        <v>8551</v>
      </c>
      <c r="B409" t="s">
        <v>833</v>
      </c>
      <c r="C409">
        <v>1</v>
      </c>
      <c r="D409" t="s">
        <v>861</v>
      </c>
      <c r="E409" t="s">
        <v>939</v>
      </c>
      <c r="F409" t="s">
        <v>99</v>
      </c>
      <c r="G409" t="s">
        <v>8546</v>
      </c>
    </row>
    <row r="410" spans="1:7">
      <c r="A410" t="s">
        <v>8544</v>
      </c>
      <c r="B410" t="s">
        <v>833</v>
      </c>
      <c r="C410">
        <v>1</v>
      </c>
      <c r="D410" t="s">
        <v>861</v>
      </c>
      <c r="E410" t="s">
        <v>939</v>
      </c>
      <c r="F410" t="s">
        <v>11127</v>
      </c>
      <c r="G410" t="s">
        <v>8539</v>
      </c>
    </row>
    <row r="411" spans="1:7">
      <c r="A411" t="s">
        <v>8537</v>
      </c>
      <c r="B411" t="s">
        <v>833</v>
      </c>
      <c r="C411">
        <v>1</v>
      </c>
      <c r="D411" t="s">
        <v>843</v>
      </c>
      <c r="E411" t="s">
        <v>993</v>
      </c>
      <c r="F411" t="s">
        <v>11127</v>
      </c>
      <c r="G411" t="s">
        <v>8533</v>
      </c>
    </row>
    <row r="412" spans="1:7">
      <c r="A412" t="s">
        <v>8529</v>
      </c>
      <c r="B412" t="s">
        <v>833</v>
      </c>
      <c r="C412">
        <v>1</v>
      </c>
      <c r="D412" t="s">
        <v>1129</v>
      </c>
      <c r="E412" t="s">
        <v>969</v>
      </c>
      <c r="F412" t="s">
        <v>93</v>
      </c>
      <c r="G412" t="s">
        <v>8523</v>
      </c>
    </row>
    <row r="413" spans="1:7">
      <c r="A413" t="s">
        <v>8522</v>
      </c>
      <c r="B413" t="s">
        <v>833</v>
      </c>
      <c r="C413">
        <v>1</v>
      </c>
      <c r="D413" t="s">
        <v>861</v>
      </c>
      <c r="E413" t="s">
        <v>969</v>
      </c>
      <c r="F413" t="s">
        <v>93</v>
      </c>
      <c r="G413" t="s">
        <v>8523</v>
      </c>
    </row>
    <row r="414" spans="1:7">
      <c r="A414" t="s">
        <v>8520</v>
      </c>
      <c r="B414" t="s">
        <v>833</v>
      </c>
      <c r="C414">
        <v>1</v>
      </c>
      <c r="D414" t="s">
        <v>843</v>
      </c>
      <c r="E414" t="s">
        <v>892</v>
      </c>
      <c r="F414" t="s">
        <v>97</v>
      </c>
      <c r="G414" t="s">
        <v>8513</v>
      </c>
    </row>
    <row r="415" spans="1:7">
      <c r="A415" t="s">
        <v>8511</v>
      </c>
      <c r="B415" t="s">
        <v>833</v>
      </c>
      <c r="C415">
        <v>1</v>
      </c>
      <c r="D415" t="s">
        <v>861</v>
      </c>
      <c r="E415" t="s">
        <v>104</v>
      </c>
      <c r="F415" t="s">
        <v>85</v>
      </c>
      <c r="G415" t="s">
        <v>8507</v>
      </c>
    </row>
    <row r="416" spans="1:7">
      <c r="A416" t="s">
        <v>8505</v>
      </c>
      <c r="B416" t="s">
        <v>833</v>
      </c>
      <c r="C416">
        <v>1</v>
      </c>
      <c r="D416" t="s">
        <v>861</v>
      </c>
      <c r="E416" t="s">
        <v>939</v>
      </c>
      <c r="F416" t="s">
        <v>11126</v>
      </c>
      <c r="G416" t="s">
        <v>8500</v>
      </c>
    </row>
    <row r="417" spans="1:7">
      <c r="A417" t="s">
        <v>8498</v>
      </c>
      <c r="B417" t="s">
        <v>833</v>
      </c>
      <c r="C417">
        <v>1</v>
      </c>
      <c r="D417" t="s">
        <v>861</v>
      </c>
      <c r="E417" t="s">
        <v>947</v>
      </c>
      <c r="F417" t="s">
        <v>97</v>
      </c>
      <c r="G417" t="s">
        <v>8493</v>
      </c>
    </row>
    <row r="418" spans="1:7">
      <c r="A418" t="s">
        <v>8491</v>
      </c>
      <c r="B418" t="s">
        <v>833</v>
      </c>
      <c r="C418">
        <v>1</v>
      </c>
      <c r="D418" t="s">
        <v>843</v>
      </c>
      <c r="E418" t="s">
        <v>947</v>
      </c>
      <c r="F418" t="s">
        <v>101</v>
      </c>
      <c r="G418" t="s">
        <v>8486</v>
      </c>
    </row>
    <row r="419" spans="1:7">
      <c r="A419" t="s">
        <v>8484</v>
      </c>
      <c r="B419" t="s">
        <v>833</v>
      </c>
      <c r="C419">
        <v>1</v>
      </c>
      <c r="D419" t="s">
        <v>2983</v>
      </c>
      <c r="E419" t="s">
        <v>892</v>
      </c>
      <c r="F419" t="s">
        <v>95</v>
      </c>
      <c r="G419" t="s">
        <v>8480</v>
      </c>
    </row>
    <row r="420" spans="1:7">
      <c r="A420" t="s">
        <v>8472</v>
      </c>
      <c r="B420" t="s">
        <v>833</v>
      </c>
      <c r="C420">
        <v>1</v>
      </c>
      <c r="D420" t="s">
        <v>843</v>
      </c>
      <c r="E420" t="s">
        <v>908</v>
      </c>
      <c r="F420" t="s">
        <v>103</v>
      </c>
      <c r="G420" t="s">
        <v>8473</v>
      </c>
    </row>
    <row r="421" spans="1:7">
      <c r="A421" t="s">
        <v>8469</v>
      </c>
      <c r="B421" t="s">
        <v>833</v>
      </c>
      <c r="C421">
        <v>1</v>
      </c>
      <c r="D421" t="s">
        <v>867</v>
      </c>
      <c r="E421" t="s">
        <v>892</v>
      </c>
      <c r="F421" t="s">
        <v>95</v>
      </c>
      <c r="G421" t="s">
        <v>8466</v>
      </c>
    </row>
    <row r="422" spans="1:7">
      <c r="A422" t="s">
        <v>8464</v>
      </c>
      <c r="B422" t="s">
        <v>833</v>
      </c>
      <c r="C422">
        <v>1</v>
      </c>
      <c r="D422" t="s">
        <v>843</v>
      </c>
      <c r="E422" t="s">
        <v>828</v>
      </c>
      <c r="F422" t="s">
        <v>11126</v>
      </c>
      <c r="G422" t="s">
        <v>828</v>
      </c>
    </row>
    <row r="423" spans="1:7">
      <c r="A423" t="s">
        <v>8461</v>
      </c>
      <c r="B423" t="s">
        <v>833</v>
      </c>
      <c r="C423">
        <v>1</v>
      </c>
      <c r="D423" t="s">
        <v>861</v>
      </c>
      <c r="E423" t="s">
        <v>947</v>
      </c>
      <c r="F423" t="s">
        <v>101</v>
      </c>
      <c r="G423" t="s">
        <v>8456</v>
      </c>
    </row>
    <row r="424" spans="1:7">
      <c r="A424" t="s">
        <v>8454</v>
      </c>
      <c r="B424" t="s">
        <v>833</v>
      </c>
      <c r="C424">
        <v>1</v>
      </c>
      <c r="D424" t="s">
        <v>861</v>
      </c>
      <c r="E424" t="s">
        <v>828</v>
      </c>
      <c r="F424" t="s">
        <v>11126</v>
      </c>
      <c r="G424" t="s">
        <v>8449</v>
      </c>
    </row>
    <row r="425" spans="1:7">
      <c r="A425" t="s">
        <v>8447</v>
      </c>
      <c r="B425" t="s">
        <v>833</v>
      </c>
      <c r="C425">
        <v>1</v>
      </c>
      <c r="D425" t="s">
        <v>1191</v>
      </c>
      <c r="E425" t="s">
        <v>892</v>
      </c>
      <c r="F425" t="s">
        <v>95</v>
      </c>
      <c r="G425" t="s">
        <v>8444</v>
      </c>
    </row>
    <row r="426" spans="1:7">
      <c r="A426" t="s">
        <v>8443</v>
      </c>
      <c r="B426" t="s">
        <v>833</v>
      </c>
      <c r="C426">
        <v>1</v>
      </c>
      <c r="D426" t="s">
        <v>861</v>
      </c>
      <c r="E426" t="s">
        <v>1084</v>
      </c>
      <c r="F426" t="s">
        <v>103</v>
      </c>
      <c r="G426" t="s">
        <v>8438</v>
      </c>
    </row>
    <row r="427" spans="1:7">
      <c r="A427" t="s">
        <v>8436</v>
      </c>
      <c r="B427" t="s">
        <v>833</v>
      </c>
      <c r="C427">
        <v>1</v>
      </c>
      <c r="D427" t="s">
        <v>861</v>
      </c>
      <c r="E427" t="s">
        <v>1084</v>
      </c>
      <c r="F427" t="s">
        <v>103</v>
      </c>
      <c r="G427" t="s">
        <v>8431</v>
      </c>
    </row>
    <row r="428" spans="1:7">
      <c r="A428" t="s">
        <v>8429</v>
      </c>
      <c r="B428" t="s">
        <v>833</v>
      </c>
      <c r="C428">
        <v>1</v>
      </c>
      <c r="D428" t="s">
        <v>843</v>
      </c>
      <c r="E428" t="s">
        <v>939</v>
      </c>
      <c r="F428" t="s">
        <v>91</v>
      </c>
      <c r="G428" t="s">
        <v>8424</v>
      </c>
    </row>
    <row r="429" spans="1:7">
      <c r="A429" t="s">
        <v>8422</v>
      </c>
      <c r="B429" t="s">
        <v>833</v>
      </c>
      <c r="C429">
        <v>1</v>
      </c>
      <c r="D429" t="s">
        <v>861</v>
      </c>
      <c r="E429" t="s">
        <v>939</v>
      </c>
      <c r="F429" t="s">
        <v>91</v>
      </c>
      <c r="G429" t="s">
        <v>8417</v>
      </c>
    </row>
    <row r="430" spans="1:7">
      <c r="A430" t="s">
        <v>8415</v>
      </c>
      <c r="B430" t="s">
        <v>833</v>
      </c>
      <c r="C430">
        <v>1</v>
      </c>
      <c r="D430" t="s">
        <v>867</v>
      </c>
      <c r="E430" t="s">
        <v>892</v>
      </c>
      <c r="F430" t="s">
        <v>101</v>
      </c>
      <c r="G430" t="s">
        <v>8412</v>
      </c>
    </row>
    <row r="431" spans="1:7">
      <c r="A431" t="s">
        <v>8410</v>
      </c>
      <c r="B431" t="s">
        <v>833</v>
      </c>
      <c r="C431">
        <v>1</v>
      </c>
      <c r="D431" t="s">
        <v>843</v>
      </c>
      <c r="E431" t="s">
        <v>828</v>
      </c>
      <c r="F431" t="s">
        <v>11126</v>
      </c>
      <c r="G431" t="s">
        <v>828</v>
      </c>
    </row>
    <row r="432" spans="1:7">
      <c r="A432" t="s">
        <v>8403</v>
      </c>
      <c r="B432" t="s">
        <v>833</v>
      </c>
      <c r="C432">
        <v>1</v>
      </c>
      <c r="D432" t="s">
        <v>861</v>
      </c>
      <c r="E432" t="s">
        <v>120</v>
      </c>
      <c r="F432" t="s">
        <v>121</v>
      </c>
      <c r="G432" t="s">
        <v>8404</v>
      </c>
    </row>
    <row r="433" spans="1:7">
      <c r="A433" t="s">
        <v>8396</v>
      </c>
      <c r="B433" t="s">
        <v>833</v>
      </c>
      <c r="C433">
        <v>1</v>
      </c>
      <c r="D433" t="s">
        <v>867</v>
      </c>
      <c r="E433" t="s">
        <v>120</v>
      </c>
      <c r="F433" t="s">
        <v>99</v>
      </c>
      <c r="G433" t="s">
        <v>8397</v>
      </c>
    </row>
    <row r="434" spans="1:7">
      <c r="A434" t="s">
        <v>8394</v>
      </c>
      <c r="B434" t="s">
        <v>833</v>
      </c>
      <c r="C434">
        <v>1</v>
      </c>
      <c r="D434" t="s">
        <v>861</v>
      </c>
      <c r="E434" t="s">
        <v>939</v>
      </c>
      <c r="F434" t="s">
        <v>91</v>
      </c>
      <c r="G434" t="s">
        <v>8389</v>
      </c>
    </row>
    <row r="435" spans="1:7">
      <c r="A435" t="s">
        <v>8387</v>
      </c>
      <c r="B435" t="s">
        <v>833</v>
      </c>
      <c r="C435">
        <v>1</v>
      </c>
      <c r="D435" t="s">
        <v>861</v>
      </c>
      <c r="E435" t="s">
        <v>1084</v>
      </c>
      <c r="F435" t="s">
        <v>103</v>
      </c>
      <c r="G435" t="s">
        <v>8382</v>
      </c>
    </row>
    <row r="436" spans="1:7">
      <c r="A436" t="s">
        <v>8376</v>
      </c>
      <c r="B436" t="s">
        <v>833</v>
      </c>
      <c r="C436">
        <v>1</v>
      </c>
      <c r="D436" t="s">
        <v>843</v>
      </c>
      <c r="E436" t="s">
        <v>1359</v>
      </c>
      <c r="F436" t="s">
        <v>11127</v>
      </c>
      <c r="G436" t="s">
        <v>8377</v>
      </c>
    </row>
    <row r="437" spans="1:7">
      <c r="A437" t="s">
        <v>8374</v>
      </c>
      <c r="B437" t="s">
        <v>833</v>
      </c>
      <c r="C437">
        <v>1</v>
      </c>
      <c r="D437" t="s">
        <v>843</v>
      </c>
      <c r="E437" t="s">
        <v>1359</v>
      </c>
      <c r="F437" t="s">
        <v>95</v>
      </c>
      <c r="G437" t="s">
        <v>8368</v>
      </c>
    </row>
    <row r="438" spans="1:7">
      <c r="A438" t="s">
        <v>8366</v>
      </c>
      <c r="B438" t="s">
        <v>833</v>
      </c>
      <c r="C438">
        <v>1</v>
      </c>
      <c r="D438" t="s">
        <v>843</v>
      </c>
      <c r="E438" t="s">
        <v>828</v>
      </c>
      <c r="F438" t="s">
        <v>11126</v>
      </c>
      <c r="G438" t="s">
        <v>828</v>
      </c>
    </row>
    <row r="439" spans="1:7">
      <c r="A439" t="s">
        <v>8357</v>
      </c>
      <c r="B439" t="s">
        <v>833</v>
      </c>
      <c r="C439">
        <v>1</v>
      </c>
      <c r="D439" t="s">
        <v>861</v>
      </c>
      <c r="E439" t="s">
        <v>1285</v>
      </c>
      <c r="F439" t="s">
        <v>11127</v>
      </c>
      <c r="G439" t="s">
        <v>8358</v>
      </c>
    </row>
    <row r="440" spans="1:7">
      <c r="A440" t="s">
        <v>8355</v>
      </c>
      <c r="B440" t="s">
        <v>833</v>
      </c>
      <c r="C440">
        <v>1</v>
      </c>
      <c r="D440" t="s">
        <v>861</v>
      </c>
      <c r="E440" t="s">
        <v>939</v>
      </c>
      <c r="F440" t="s">
        <v>99</v>
      </c>
      <c r="G440" t="s">
        <v>8350</v>
      </c>
    </row>
    <row r="441" spans="1:7">
      <c r="A441" t="s">
        <v>8348</v>
      </c>
      <c r="B441" t="s">
        <v>833</v>
      </c>
      <c r="C441">
        <v>1</v>
      </c>
      <c r="D441" t="s">
        <v>843</v>
      </c>
      <c r="E441" t="s">
        <v>939</v>
      </c>
      <c r="F441" t="s">
        <v>11126</v>
      </c>
      <c r="G441" t="s">
        <v>8343</v>
      </c>
    </row>
    <row r="442" spans="1:7">
      <c r="A442" t="s">
        <v>8337</v>
      </c>
      <c r="B442" t="s">
        <v>833</v>
      </c>
      <c r="C442">
        <v>1</v>
      </c>
      <c r="D442" t="s">
        <v>861</v>
      </c>
      <c r="E442" t="s">
        <v>892</v>
      </c>
      <c r="F442" t="s">
        <v>101</v>
      </c>
      <c r="G442" t="s">
        <v>8338</v>
      </c>
    </row>
    <row r="443" spans="1:7">
      <c r="A443" t="s">
        <v>8335</v>
      </c>
      <c r="B443" t="s">
        <v>833</v>
      </c>
      <c r="C443">
        <v>1</v>
      </c>
      <c r="D443" t="s">
        <v>867</v>
      </c>
      <c r="E443" t="s">
        <v>939</v>
      </c>
      <c r="F443" t="s">
        <v>91</v>
      </c>
      <c r="G443" t="s">
        <v>8330</v>
      </c>
    </row>
    <row r="444" spans="1:7">
      <c r="A444" t="s">
        <v>8328</v>
      </c>
      <c r="B444" t="s">
        <v>833</v>
      </c>
      <c r="C444">
        <v>1</v>
      </c>
      <c r="D444" t="s">
        <v>861</v>
      </c>
      <c r="E444" t="s">
        <v>83</v>
      </c>
      <c r="F444" t="s">
        <v>89</v>
      </c>
      <c r="G444" t="s">
        <v>8324</v>
      </c>
    </row>
    <row r="445" spans="1:7">
      <c r="A445" t="s">
        <v>12175</v>
      </c>
      <c r="B445" t="s">
        <v>833</v>
      </c>
      <c r="C445">
        <v>1</v>
      </c>
      <c r="D445" t="s">
        <v>911</v>
      </c>
      <c r="E445" t="s">
        <v>83</v>
      </c>
      <c r="F445" t="s">
        <v>103</v>
      </c>
      <c r="G445" t="s">
        <v>8320</v>
      </c>
    </row>
    <row r="446" spans="1:7">
      <c r="A446" t="s">
        <v>8313</v>
      </c>
      <c r="B446" t="s">
        <v>833</v>
      </c>
      <c r="C446">
        <v>1</v>
      </c>
      <c r="D446" t="s">
        <v>861</v>
      </c>
      <c r="E446" t="s">
        <v>939</v>
      </c>
      <c r="F446" t="s">
        <v>11127</v>
      </c>
      <c r="G446" t="s">
        <v>8314</v>
      </c>
    </row>
    <row r="447" spans="1:7">
      <c r="A447" t="s">
        <v>8311</v>
      </c>
      <c r="B447" t="s">
        <v>833</v>
      </c>
      <c r="C447">
        <v>1</v>
      </c>
      <c r="D447" t="s">
        <v>861</v>
      </c>
      <c r="E447" t="s">
        <v>947</v>
      </c>
      <c r="F447" t="s">
        <v>101</v>
      </c>
      <c r="G447" t="s">
        <v>8306</v>
      </c>
    </row>
    <row r="448" spans="1:7">
      <c r="A448" t="s">
        <v>8304</v>
      </c>
      <c r="B448" t="s">
        <v>833</v>
      </c>
      <c r="C448">
        <v>1</v>
      </c>
      <c r="D448" t="s">
        <v>861</v>
      </c>
      <c r="E448" t="s">
        <v>828</v>
      </c>
      <c r="F448" t="s">
        <v>103</v>
      </c>
      <c r="G448" t="s">
        <v>8299</v>
      </c>
    </row>
    <row r="449" spans="1:7">
      <c r="A449" t="s">
        <v>8297</v>
      </c>
      <c r="B449" t="s">
        <v>833</v>
      </c>
      <c r="C449">
        <v>1</v>
      </c>
      <c r="D449" t="s">
        <v>1231</v>
      </c>
      <c r="E449" t="s">
        <v>892</v>
      </c>
      <c r="F449" t="s">
        <v>95</v>
      </c>
      <c r="G449" t="s">
        <v>8292</v>
      </c>
    </row>
    <row r="450" spans="1:7">
      <c r="A450" t="s">
        <v>8291</v>
      </c>
      <c r="B450" t="s">
        <v>833</v>
      </c>
      <c r="C450">
        <v>1</v>
      </c>
      <c r="D450" t="s">
        <v>1231</v>
      </c>
      <c r="E450" t="s">
        <v>104</v>
      </c>
      <c r="F450" t="s">
        <v>103</v>
      </c>
      <c r="G450" t="s">
        <v>8287</v>
      </c>
    </row>
    <row r="451" spans="1:7">
      <c r="A451" t="s">
        <v>8286</v>
      </c>
      <c r="B451" t="s">
        <v>833</v>
      </c>
      <c r="C451">
        <v>1</v>
      </c>
      <c r="D451" t="s">
        <v>2452</v>
      </c>
      <c r="E451" t="s">
        <v>908</v>
      </c>
      <c r="F451" t="s">
        <v>95</v>
      </c>
      <c r="G451" t="s">
        <v>8282</v>
      </c>
    </row>
    <row r="452" spans="1:7">
      <c r="A452" t="s">
        <v>8280</v>
      </c>
      <c r="B452" t="s">
        <v>833</v>
      </c>
      <c r="C452">
        <v>1</v>
      </c>
      <c r="D452" t="s">
        <v>8219</v>
      </c>
      <c r="E452" t="s">
        <v>892</v>
      </c>
      <c r="F452" t="s">
        <v>101</v>
      </c>
      <c r="G452" t="s">
        <v>8276</v>
      </c>
    </row>
    <row r="453" spans="1:7">
      <c r="A453" t="s">
        <v>8269</v>
      </c>
      <c r="B453" t="s">
        <v>833</v>
      </c>
      <c r="C453">
        <v>1</v>
      </c>
      <c r="D453" t="s">
        <v>867</v>
      </c>
      <c r="E453" t="s">
        <v>104</v>
      </c>
      <c r="F453" t="s">
        <v>99</v>
      </c>
      <c r="G453" t="s">
        <v>8270</v>
      </c>
    </row>
    <row r="454" spans="1:7">
      <c r="A454" t="s">
        <v>8267</v>
      </c>
      <c r="B454" t="s">
        <v>833</v>
      </c>
      <c r="C454">
        <v>1</v>
      </c>
      <c r="D454" t="s">
        <v>861</v>
      </c>
      <c r="E454" t="s">
        <v>969</v>
      </c>
      <c r="F454" t="s">
        <v>93</v>
      </c>
      <c r="G454" t="s">
        <v>8261</v>
      </c>
    </row>
    <row r="455" spans="1:7">
      <c r="A455" t="s">
        <v>8259</v>
      </c>
      <c r="B455" t="s">
        <v>833</v>
      </c>
      <c r="C455">
        <v>1</v>
      </c>
      <c r="D455" t="s">
        <v>861</v>
      </c>
      <c r="E455" t="s">
        <v>993</v>
      </c>
      <c r="F455" t="s">
        <v>11127</v>
      </c>
      <c r="G455" t="s">
        <v>8254</v>
      </c>
    </row>
    <row r="456" spans="1:7">
      <c r="A456" t="s">
        <v>8247</v>
      </c>
      <c r="B456" t="s">
        <v>833</v>
      </c>
      <c r="C456">
        <v>1</v>
      </c>
      <c r="D456" t="s">
        <v>861</v>
      </c>
      <c r="E456" t="s">
        <v>1359</v>
      </c>
      <c r="F456" t="s">
        <v>11127</v>
      </c>
      <c r="G456" t="s">
        <v>8248</v>
      </c>
    </row>
    <row r="457" spans="1:7">
      <c r="A457" t="s">
        <v>8240</v>
      </c>
      <c r="B457" t="s">
        <v>833</v>
      </c>
      <c r="C457">
        <v>1</v>
      </c>
      <c r="D457" t="s">
        <v>861</v>
      </c>
      <c r="E457" t="s">
        <v>1285</v>
      </c>
      <c r="F457" t="s">
        <v>11127</v>
      </c>
      <c r="G457" t="s">
        <v>8241</v>
      </c>
    </row>
    <row r="458" spans="1:7">
      <c r="A458" t="s">
        <v>8238</v>
      </c>
      <c r="B458" t="s">
        <v>833</v>
      </c>
      <c r="C458">
        <v>1</v>
      </c>
      <c r="D458" t="s">
        <v>861</v>
      </c>
      <c r="E458" t="s">
        <v>120</v>
      </c>
      <c r="F458" t="s">
        <v>121</v>
      </c>
      <c r="G458" t="s">
        <v>8233</v>
      </c>
    </row>
    <row r="459" spans="1:7">
      <c r="A459" t="s">
        <v>8231</v>
      </c>
      <c r="B459" t="s">
        <v>833</v>
      </c>
      <c r="C459">
        <v>1</v>
      </c>
      <c r="D459" t="s">
        <v>843</v>
      </c>
      <c r="E459" t="s">
        <v>892</v>
      </c>
      <c r="F459" t="s">
        <v>101</v>
      </c>
      <c r="G459" t="s">
        <v>8228</v>
      </c>
    </row>
    <row r="460" spans="1:7">
      <c r="A460" t="s">
        <v>8227</v>
      </c>
      <c r="B460" t="s">
        <v>833</v>
      </c>
      <c r="C460">
        <v>1</v>
      </c>
      <c r="D460" t="s">
        <v>861</v>
      </c>
      <c r="E460" t="s">
        <v>929</v>
      </c>
      <c r="F460" t="s">
        <v>95</v>
      </c>
      <c r="G460" t="s">
        <v>8222</v>
      </c>
    </row>
    <row r="461" spans="1:7">
      <c r="A461" t="s">
        <v>8220</v>
      </c>
      <c r="B461" t="s">
        <v>833</v>
      </c>
      <c r="C461">
        <v>1</v>
      </c>
      <c r="D461" t="s">
        <v>8219</v>
      </c>
      <c r="E461" t="s">
        <v>8216</v>
      </c>
      <c r="F461" t="s">
        <v>99</v>
      </c>
      <c r="G461" t="s">
        <v>8212</v>
      </c>
    </row>
    <row r="462" spans="1:7">
      <c r="A462" t="s">
        <v>8210</v>
      </c>
      <c r="B462" t="s">
        <v>833</v>
      </c>
      <c r="C462">
        <v>1</v>
      </c>
      <c r="D462" t="s">
        <v>843</v>
      </c>
      <c r="E462" t="s">
        <v>83</v>
      </c>
      <c r="F462" t="s">
        <v>89</v>
      </c>
      <c r="G462" t="s">
        <v>8208</v>
      </c>
    </row>
    <row r="463" spans="1:7">
      <c r="A463" t="s">
        <v>8206</v>
      </c>
      <c r="B463" t="s">
        <v>833</v>
      </c>
      <c r="C463">
        <v>1</v>
      </c>
      <c r="D463" t="s">
        <v>843</v>
      </c>
      <c r="E463" t="s">
        <v>828</v>
      </c>
      <c r="F463" t="s">
        <v>11126</v>
      </c>
      <c r="G463" t="s">
        <v>828</v>
      </c>
    </row>
    <row r="464" spans="1:7">
      <c r="A464" t="s">
        <v>8197</v>
      </c>
      <c r="B464" t="s">
        <v>833</v>
      </c>
      <c r="C464">
        <v>1</v>
      </c>
      <c r="D464" t="s">
        <v>843</v>
      </c>
      <c r="E464" t="s">
        <v>1285</v>
      </c>
      <c r="F464" t="s">
        <v>11127</v>
      </c>
      <c r="G464" t="s">
        <v>8198</v>
      </c>
    </row>
    <row r="465" spans="1:7">
      <c r="A465" t="s">
        <v>8195</v>
      </c>
      <c r="B465" t="s">
        <v>833</v>
      </c>
      <c r="C465">
        <v>1</v>
      </c>
      <c r="D465" t="s">
        <v>861</v>
      </c>
      <c r="E465" t="s">
        <v>1084</v>
      </c>
      <c r="F465" t="s">
        <v>103</v>
      </c>
      <c r="G465" t="s">
        <v>8190</v>
      </c>
    </row>
    <row r="466" spans="1:7">
      <c r="A466" t="s">
        <v>8188</v>
      </c>
      <c r="B466" t="s">
        <v>833</v>
      </c>
      <c r="C466">
        <v>1</v>
      </c>
      <c r="D466" t="s">
        <v>2452</v>
      </c>
      <c r="E466" t="s">
        <v>929</v>
      </c>
      <c r="F466" t="s">
        <v>95</v>
      </c>
      <c r="G466" t="s">
        <v>8184</v>
      </c>
    </row>
    <row r="467" spans="1:7">
      <c r="A467" t="s">
        <v>8182</v>
      </c>
      <c r="B467" t="s">
        <v>833</v>
      </c>
      <c r="C467">
        <v>1</v>
      </c>
      <c r="D467" t="s">
        <v>932</v>
      </c>
      <c r="E467" t="s">
        <v>939</v>
      </c>
      <c r="F467" t="s">
        <v>91</v>
      </c>
      <c r="G467" t="s">
        <v>8179</v>
      </c>
    </row>
    <row r="468" spans="1:7">
      <c r="A468" t="s">
        <v>8178</v>
      </c>
      <c r="B468" t="s">
        <v>833</v>
      </c>
      <c r="C468">
        <v>1</v>
      </c>
      <c r="D468" t="s">
        <v>843</v>
      </c>
      <c r="E468" t="s">
        <v>828</v>
      </c>
      <c r="F468" t="s">
        <v>11126</v>
      </c>
      <c r="G468" t="s">
        <v>828</v>
      </c>
    </row>
    <row r="469" spans="1:7">
      <c r="A469" t="s">
        <v>8175</v>
      </c>
      <c r="B469" t="s">
        <v>833</v>
      </c>
      <c r="C469">
        <v>1</v>
      </c>
      <c r="D469" t="s">
        <v>1231</v>
      </c>
      <c r="E469" t="s">
        <v>892</v>
      </c>
      <c r="F469" t="s">
        <v>99</v>
      </c>
      <c r="G469" t="s">
        <v>8171</v>
      </c>
    </row>
    <row r="470" spans="1:7">
      <c r="A470" t="s">
        <v>8170</v>
      </c>
      <c r="B470" t="s">
        <v>833</v>
      </c>
      <c r="C470">
        <v>1</v>
      </c>
      <c r="D470" t="s">
        <v>924</v>
      </c>
      <c r="E470" t="s">
        <v>939</v>
      </c>
      <c r="F470" t="s">
        <v>99</v>
      </c>
      <c r="G470" t="s">
        <v>8166</v>
      </c>
    </row>
    <row r="471" spans="1:7">
      <c r="A471" t="s">
        <v>8164</v>
      </c>
      <c r="B471" t="s">
        <v>833</v>
      </c>
      <c r="C471">
        <v>1</v>
      </c>
      <c r="D471" t="s">
        <v>843</v>
      </c>
      <c r="E471" t="s">
        <v>939</v>
      </c>
      <c r="F471" t="s">
        <v>11127</v>
      </c>
      <c r="G471" t="s">
        <v>8160</v>
      </c>
    </row>
    <row r="472" spans="1:7">
      <c r="A472" t="s">
        <v>8158</v>
      </c>
      <c r="B472" t="s">
        <v>833</v>
      </c>
      <c r="C472">
        <v>1</v>
      </c>
      <c r="D472" t="s">
        <v>843</v>
      </c>
      <c r="E472" t="s">
        <v>86</v>
      </c>
      <c r="F472" t="s">
        <v>87</v>
      </c>
      <c r="G472" t="s">
        <v>8152</v>
      </c>
    </row>
    <row r="473" spans="1:7">
      <c r="A473" t="s">
        <v>8144</v>
      </c>
      <c r="B473" t="s">
        <v>833</v>
      </c>
      <c r="C473">
        <v>1</v>
      </c>
      <c r="D473" t="s">
        <v>861</v>
      </c>
      <c r="E473" t="s">
        <v>939</v>
      </c>
      <c r="F473" t="s">
        <v>99</v>
      </c>
      <c r="G473" t="s">
        <v>8145</v>
      </c>
    </row>
    <row r="474" spans="1:7">
      <c r="A474" t="s">
        <v>8141</v>
      </c>
      <c r="B474" t="s">
        <v>833</v>
      </c>
      <c r="C474">
        <v>1</v>
      </c>
      <c r="D474" t="s">
        <v>861</v>
      </c>
      <c r="E474" t="s">
        <v>1084</v>
      </c>
      <c r="F474" t="s">
        <v>85</v>
      </c>
      <c r="G474" t="s">
        <v>8136</v>
      </c>
    </row>
    <row r="475" spans="1:7">
      <c r="A475" t="s">
        <v>8129</v>
      </c>
      <c r="B475" t="s">
        <v>833</v>
      </c>
      <c r="C475">
        <v>1</v>
      </c>
      <c r="D475" t="s">
        <v>861</v>
      </c>
      <c r="E475" t="s">
        <v>947</v>
      </c>
      <c r="F475" t="s">
        <v>97</v>
      </c>
      <c r="G475" t="s">
        <v>8130</v>
      </c>
    </row>
    <row r="476" spans="1:7">
      <c r="A476" t="s">
        <v>8127</v>
      </c>
      <c r="B476" t="s">
        <v>833</v>
      </c>
      <c r="C476">
        <v>1</v>
      </c>
      <c r="D476" t="s">
        <v>861</v>
      </c>
      <c r="E476" t="s">
        <v>947</v>
      </c>
      <c r="F476" t="s">
        <v>95</v>
      </c>
      <c r="G476" t="s">
        <v>8122</v>
      </c>
    </row>
    <row r="477" spans="1:7">
      <c r="A477" t="s">
        <v>8114</v>
      </c>
      <c r="B477" t="s">
        <v>833</v>
      </c>
      <c r="C477">
        <v>1</v>
      </c>
      <c r="D477" t="s">
        <v>1105</v>
      </c>
      <c r="E477" t="s">
        <v>892</v>
      </c>
      <c r="F477" t="s">
        <v>11127</v>
      </c>
      <c r="G477" t="s">
        <v>8115</v>
      </c>
    </row>
    <row r="478" spans="1:7">
      <c r="A478" t="s">
        <v>8112</v>
      </c>
      <c r="B478" t="s">
        <v>833</v>
      </c>
      <c r="C478">
        <v>1</v>
      </c>
      <c r="D478" t="s">
        <v>932</v>
      </c>
      <c r="E478" t="s">
        <v>939</v>
      </c>
      <c r="F478" t="s">
        <v>91</v>
      </c>
      <c r="G478" t="s">
        <v>8109</v>
      </c>
    </row>
    <row r="479" spans="1:7">
      <c r="A479" t="s">
        <v>8108</v>
      </c>
      <c r="B479" t="s">
        <v>833</v>
      </c>
      <c r="C479">
        <v>1</v>
      </c>
      <c r="D479" t="s">
        <v>843</v>
      </c>
      <c r="E479" t="s">
        <v>828</v>
      </c>
      <c r="F479" t="s">
        <v>11126</v>
      </c>
      <c r="G479" t="s">
        <v>828</v>
      </c>
    </row>
    <row r="480" spans="1:7">
      <c r="A480" t="s">
        <v>8105</v>
      </c>
      <c r="B480" t="s">
        <v>833</v>
      </c>
      <c r="C480">
        <v>1</v>
      </c>
      <c r="D480" t="s">
        <v>861</v>
      </c>
      <c r="E480" t="s">
        <v>939</v>
      </c>
      <c r="F480" t="s">
        <v>11127</v>
      </c>
      <c r="G480" t="s">
        <v>8100</v>
      </c>
    </row>
    <row r="481" spans="1:7">
      <c r="A481" t="s">
        <v>8098</v>
      </c>
      <c r="B481" t="s">
        <v>833</v>
      </c>
      <c r="C481">
        <v>1</v>
      </c>
      <c r="D481" t="s">
        <v>861</v>
      </c>
      <c r="E481" t="s">
        <v>939</v>
      </c>
      <c r="F481" t="s">
        <v>91</v>
      </c>
      <c r="G481" t="s">
        <v>8094</v>
      </c>
    </row>
    <row r="482" spans="1:7">
      <c r="A482" t="s">
        <v>8092</v>
      </c>
      <c r="B482" t="s">
        <v>833</v>
      </c>
      <c r="C482">
        <v>1</v>
      </c>
      <c r="D482" t="s">
        <v>932</v>
      </c>
      <c r="E482" t="s">
        <v>939</v>
      </c>
      <c r="F482" t="s">
        <v>91</v>
      </c>
      <c r="G482" t="s">
        <v>8088</v>
      </c>
    </row>
    <row r="483" spans="1:7">
      <c r="A483" t="s">
        <v>8087</v>
      </c>
      <c r="B483" t="s">
        <v>833</v>
      </c>
      <c r="C483">
        <v>1</v>
      </c>
      <c r="D483" t="s">
        <v>861</v>
      </c>
      <c r="E483" t="s">
        <v>929</v>
      </c>
      <c r="F483" t="s">
        <v>95</v>
      </c>
      <c r="G483" t="s">
        <v>8082</v>
      </c>
    </row>
    <row r="484" spans="1:7">
      <c r="A484" t="s">
        <v>8075</v>
      </c>
      <c r="B484" t="s">
        <v>833</v>
      </c>
      <c r="C484">
        <v>1</v>
      </c>
      <c r="D484" t="s">
        <v>843</v>
      </c>
      <c r="E484" t="s">
        <v>993</v>
      </c>
      <c r="F484" t="s">
        <v>11127</v>
      </c>
      <c r="G484" t="s">
        <v>8076</v>
      </c>
    </row>
    <row r="485" spans="1:7">
      <c r="A485" t="s">
        <v>8072</v>
      </c>
      <c r="B485" t="s">
        <v>833</v>
      </c>
      <c r="C485">
        <v>1</v>
      </c>
      <c r="D485" t="s">
        <v>1191</v>
      </c>
      <c r="E485" t="s">
        <v>908</v>
      </c>
      <c r="F485" t="s">
        <v>101</v>
      </c>
      <c r="G485" t="s">
        <v>8068</v>
      </c>
    </row>
    <row r="486" spans="1:7">
      <c r="A486" t="s">
        <v>8067</v>
      </c>
      <c r="B486" t="s">
        <v>833</v>
      </c>
      <c r="C486">
        <v>1</v>
      </c>
      <c r="D486" t="s">
        <v>843</v>
      </c>
      <c r="E486" t="s">
        <v>892</v>
      </c>
      <c r="F486" t="s">
        <v>101</v>
      </c>
      <c r="G486" t="s">
        <v>8062</v>
      </c>
    </row>
    <row r="487" spans="1:7">
      <c r="A487" t="s">
        <v>8060</v>
      </c>
      <c r="B487" t="s">
        <v>833</v>
      </c>
      <c r="C487">
        <v>1</v>
      </c>
      <c r="D487" t="s">
        <v>843</v>
      </c>
      <c r="E487" t="s">
        <v>828</v>
      </c>
      <c r="F487" t="s">
        <v>11126</v>
      </c>
      <c r="G487" t="s">
        <v>828</v>
      </c>
    </row>
    <row r="488" spans="1:7">
      <c r="A488" t="s">
        <v>8056</v>
      </c>
      <c r="B488" t="s">
        <v>833</v>
      </c>
      <c r="C488">
        <v>1</v>
      </c>
      <c r="D488" t="s">
        <v>861</v>
      </c>
      <c r="E488" t="s">
        <v>947</v>
      </c>
      <c r="F488" t="s">
        <v>97</v>
      </c>
      <c r="G488" t="s">
        <v>8051</v>
      </c>
    </row>
    <row r="489" spans="1:7">
      <c r="A489" t="s">
        <v>8044</v>
      </c>
      <c r="B489" t="s">
        <v>833</v>
      </c>
      <c r="C489">
        <v>1</v>
      </c>
      <c r="D489" t="s">
        <v>861</v>
      </c>
      <c r="E489" t="s">
        <v>939</v>
      </c>
      <c r="F489" t="s">
        <v>99</v>
      </c>
      <c r="G489" t="s">
        <v>8045</v>
      </c>
    </row>
    <row r="490" spans="1:7">
      <c r="A490" t="s">
        <v>8037</v>
      </c>
      <c r="B490" t="s">
        <v>833</v>
      </c>
      <c r="C490">
        <v>1</v>
      </c>
      <c r="D490" t="s">
        <v>843</v>
      </c>
      <c r="E490" t="s">
        <v>947</v>
      </c>
      <c r="F490" t="s">
        <v>97</v>
      </c>
      <c r="G490" t="s">
        <v>8038</v>
      </c>
    </row>
    <row r="491" spans="1:7">
      <c r="A491" t="s">
        <v>8030</v>
      </c>
      <c r="B491" t="s">
        <v>833</v>
      </c>
      <c r="C491">
        <v>1</v>
      </c>
      <c r="D491" t="s">
        <v>843</v>
      </c>
      <c r="E491" t="s">
        <v>908</v>
      </c>
      <c r="F491" t="s">
        <v>103</v>
      </c>
      <c r="G491" t="s">
        <v>8031</v>
      </c>
    </row>
    <row r="492" spans="1:7">
      <c r="A492" t="s">
        <v>8027</v>
      </c>
      <c r="B492" t="s">
        <v>833</v>
      </c>
      <c r="C492">
        <v>1</v>
      </c>
      <c r="D492" t="s">
        <v>843</v>
      </c>
      <c r="E492" t="s">
        <v>892</v>
      </c>
      <c r="F492" t="s">
        <v>85</v>
      </c>
      <c r="G492" t="s">
        <v>8020</v>
      </c>
    </row>
    <row r="493" spans="1:7">
      <c r="A493" t="s">
        <v>8017</v>
      </c>
      <c r="B493" t="s">
        <v>833</v>
      </c>
      <c r="C493">
        <v>1</v>
      </c>
      <c r="D493" t="s">
        <v>843</v>
      </c>
      <c r="E493" t="s">
        <v>908</v>
      </c>
      <c r="F493" t="s">
        <v>95</v>
      </c>
      <c r="G493" t="s">
        <v>8011</v>
      </c>
    </row>
    <row r="494" spans="1:7">
      <c r="A494" t="s">
        <v>8009</v>
      </c>
      <c r="B494" t="s">
        <v>833</v>
      </c>
      <c r="C494">
        <v>1</v>
      </c>
      <c r="D494" t="s">
        <v>843</v>
      </c>
      <c r="E494" t="s">
        <v>828</v>
      </c>
      <c r="F494" t="s">
        <v>11126</v>
      </c>
      <c r="G494" t="s">
        <v>828</v>
      </c>
    </row>
    <row r="495" spans="1:7">
      <c r="A495" t="s">
        <v>8000</v>
      </c>
      <c r="B495" t="s">
        <v>833</v>
      </c>
      <c r="C495">
        <v>1</v>
      </c>
      <c r="D495" t="s">
        <v>861</v>
      </c>
      <c r="E495" t="s">
        <v>993</v>
      </c>
      <c r="F495" t="s">
        <v>11127</v>
      </c>
      <c r="G495" t="s">
        <v>8001</v>
      </c>
    </row>
    <row r="496" spans="1:7">
      <c r="A496" t="s">
        <v>7998</v>
      </c>
      <c r="B496" t="s">
        <v>833</v>
      </c>
      <c r="C496">
        <v>1</v>
      </c>
      <c r="D496" t="s">
        <v>861</v>
      </c>
      <c r="E496" t="s">
        <v>86</v>
      </c>
      <c r="F496" t="s">
        <v>87</v>
      </c>
      <c r="G496" t="s">
        <v>7993</v>
      </c>
    </row>
    <row r="497" spans="1:7">
      <c r="A497" t="s">
        <v>7991</v>
      </c>
      <c r="B497" t="s">
        <v>833</v>
      </c>
      <c r="C497">
        <v>1</v>
      </c>
      <c r="D497" t="s">
        <v>861</v>
      </c>
      <c r="E497" t="s">
        <v>120</v>
      </c>
      <c r="F497" t="s">
        <v>121</v>
      </c>
      <c r="G497" t="s">
        <v>7986</v>
      </c>
    </row>
    <row r="498" spans="1:7">
      <c r="A498" t="s">
        <v>7980</v>
      </c>
      <c r="B498" t="s">
        <v>833</v>
      </c>
      <c r="C498">
        <v>1</v>
      </c>
      <c r="D498" t="s">
        <v>861</v>
      </c>
      <c r="E498" t="s">
        <v>969</v>
      </c>
      <c r="F498" t="s">
        <v>93</v>
      </c>
      <c r="G498" t="s">
        <v>7981</v>
      </c>
    </row>
    <row r="499" spans="1:7">
      <c r="A499" t="s">
        <v>7976</v>
      </c>
      <c r="B499" t="s">
        <v>833</v>
      </c>
      <c r="C499">
        <v>1</v>
      </c>
      <c r="D499" t="s">
        <v>861</v>
      </c>
      <c r="E499" t="s">
        <v>828</v>
      </c>
      <c r="F499" t="s">
        <v>11126</v>
      </c>
      <c r="G499" t="s">
        <v>828</v>
      </c>
    </row>
    <row r="500" spans="1:7">
      <c r="A500" t="s">
        <v>7974</v>
      </c>
      <c r="B500" t="s">
        <v>833</v>
      </c>
      <c r="C500">
        <v>1</v>
      </c>
      <c r="D500" t="s">
        <v>861</v>
      </c>
      <c r="E500" t="s">
        <v>993</v>
      </c>
      <c r="F500" t="s">
        <v>11127</v>
      </c>
      <c r="G500" t="s">
        <v>7969</v>
      </c>
    </row>
    <row r="501" spans="1:7">
      <c r="A501" t="s">
        <v>7967</v>
      </c>
      <c r="B501" t="s">
        <v>833</v>
      </c>
      <c r="C501">
        <v>1</v>
      </c>
      <c r="D501" t="s">
        <v>867</v>
      </c>
      <c r="E501" t="s">
        <v>892</v>
      </c>
      <c r="F501" t="s">
        <v>101</v>
      </c>
      <c r="G501" t="s">
        <v>7963</v>
      </c>
    </row>
    <row r="502" spans="1:7">
      <c r="A502" t="s">
        <v>7961</v>
      </c>
      <c r="B502" t="s">
        <v>833</v>
      </c>
      <c r="C502">
        <v>1</v>
      </c>
      <c r="D502" t="s">
        <v>861</v>
      </c>
      <c r="E502" t="s">
        <v>929</v>
      </c>
      <c r="F502" t="s">
        <v>95</v>
      </c>
      <c r="G502" t="s">
        <v>7956</v>
      </c>
    </row>
    <row r="503" spans="1:7">
      <c r="A503" t="s">
        <v>7954</v>
      </c>
      <c r="B503" t="s">
        <v>833</v>
      </c>
      <c r="C503">
        <v>1</v>
      </c>
      <c r="D503" t="s">
        <v>1231</v>
      </c>
      <c r="E503" t="s">
        <v>892</v>
      </c>
      <c r="F503" t="s">
        <v>103</v>
      </c>
      <c r="G503" t="s">
        <v>7950</v>
      </c>
    </row>
    <row r="504" spans="1:7">
      <c r="A504" t="s">
        <v>7949</v>
      </c>
      <c r="B504" t="s">
        <v>833</v>
      </c>
      <c r="C504">
        <v>1</v>
      </c>
      <c r="D504" t="s">
        <v>1191</v>
      </c>
      <c r="E504" t="s">
        <v>892</v>
      </c>
      <c r="F504" t="s">
        <v>103</v>
      </c>
      <c r="G504" t="s">
        <v>7945</v>
      </c>
    </row>
    <row r="505" spans="1:7">
      <c r="A505" t="s">
        <v>7944</v>
      </c>
      <c r="B505" t="s">
        <v>833</v>
      </c>
      <c r="C505">
        <v>1</v>
      </c>
      <c r="D505" t="s">
        <v>1129</v>
      </c>
      <c r="E505" t="s">
        <v>892</v>
      </c>
      <c r="F505" t="s">
        <v>101</v>
      </c>
      <c r="G505" t="s">
        <v>7941</v>
      </c>
    </row>
    <row r="506" spans="1:7">
      <c r="A506" t="s">
        <v>7939</v>
      </c>
      <c r="B506" t="s">
        <v>833</v>
      </c>
      <c r="C506">
        <v>1</v>
      </c>
      <c r="D506" t="s">
        <v>843</v>
      </c>
      <c r="E506" t="s">
        <v>828</v>
      </c>
      <c r="F506" t="s">
        <v>11126</v>
      </c>
      <c r="G506" t="s">
        <v>828</v>
      </c>
    </row>
    <row r="507" spans="1:7">
      <c r="A507" t="s">
        <v>7932</v>
      </c>
      <c r="B507" t="s">
        <v>833</v>
      </c>
      <c r="C507">
        <v>1</v>
      </c>
      <c r="D507" t="s">
        <v>1776</v>
      </c>
      <c r="E507" t="s">
        <v>947</v>
      </c>
      <c r="F507" t="s">
        <v>97</v>
      </c>
      <c r="G507" t="s">
        <v>7933</v>
      </c>
    </row>
    <row r="508" spans="1:7">
      <c r="A508" t="s">
        <v>7926</v>
      </c>
      <c r="B508" t="s">
        <v>833</v>
      </c>
      <c r="C508">
        <v>1</v>
      </c>
      <c r="D508" t="s">
        <v>843</v>
      </c>
      <c r="E508" t="s">
        <v>1359</v>
      </c>
      <c r="F508" t="s">
        <v>11127</v>
      </c>
      <c r="G508" t="s">
        <v>7927</v>
      </c>
    </row>
    <row r="509" spans="1:7">
      <c r="A509" t="s">
        <v>7923</v>
      </c>
      <c r="B509" t="s">
        <v>833</v>
      </c>
      <c r="C509">
        <v>1</v>
      </c>
      <c r="D509" t="s">
        <v>2857</v>
      </c>
      <c r="E509" t="s">
        <v>908</v>
      </c>
      <c r="F509" t="s">
        <v>101</v>
      </c>
      <c r="G509" t="s">
        <v>7920</v>
      </c>
    </row>
    <row r="510" spans="1:7">
      <c r="A510" t="s">
        <v>7918</v>
      </c>
      <c r="B510" t="s">
        <v>833</v>
      </c>
      <c r="C510">
        <v>1</v>
      </c>
      <c r="D510" t="s">
        <v>2857</v>
      </c>
      <c r="E510" t="s">
        <v>908</v>
      </c>
      <c r="F510" t="s">
        <v>101</v>
      </c>
      <c r="G510" t="s">
        <v>7913</v>
      </c>
    </row>
    <row r="511" spans="1:7">
      <c r="A511" t="s">
        <v>7911</v>
      </c>
      <c r="B511" t="s">
        <v>833</v>
      </c>
      <c r="C511">
        <v>1</v>
      </c>
      <c r="D511" t="s">
        <v>843</v>
      </c>
      <c r="E511" t="s">
        <v>892</v>
      </c>
      <c r="F511" t="s">
        <v>101</v>
      </c>
      <c r="G511" t="s">
        <v>7906</v>
      </c>
    </row>
    <row r="512" spans="1:7">
      <c r="A512" t="s">
        <v>7904</v>
      </c>
      <c r="B512" t="s">
        <v>833</v>
      </c>
      <c r="C512">
        <v>1</v>
      </c>
      <c r="D512" t="s">
        <v>843</v>
      </c>
      <c r="E512" t="s">
        <v>828</v>
      </c>
      <c r="F512" t="s">
        <v>11126</v>
      </c>
      <c r="G512" t="s">
        <v>828</v>
      </c>
    </row>
    <row r="513" spans="1:7">
      <c r="A513" t="s">
        <v>7900</v>
      </c>
      <c r="B513" t="s">
        <v>833</v>
      </c>
      <c r="C513">
        <v>1</v>
      </c>
      <c r="D513" t="s">
        <v>861</v>
      </c>
      <c r="E513" t="s">
        <v>1084</v>
      </c>
      <c r="F513" t="s">
        <v>103</v>
      </c>
      <c r="G513" t="s">
        <v>7895</v>
      </c>
    </row>
    <row r="514" spans="1:7">
      <c r="A514" t="s">
        <v>7893</v>
      </c>
      <c r="B514" t="s">
        <v>833</v>
      </c>
      <c r="C514">
        <v>1</v>
      </c>
      <c r="D514" t="s">
        <v>861</v>
      </c>
      <c r="E514" t="s">
        <v>947</v>
      </c>
      <c r="F514" t="s">
        <v>95</v>
      </c>
      <c r="G514" t="s">
        <v>7889</v>
      </c>
    </row>
    <row r="515" spans="1:7">
      <c r="A515" t="s">
        <v>7887</v>
      </c>
      <c r="B515" t="s">
        <v>833</v>
      </c>
      <c r="C515">
        <v>1</v>
      </c>
      <c r="D515" t="s">
        <v>1191</v>
      </c>
      <c r="E515" t="s">
        <v>939</v>
      </c>
      <c r="F515" t="s">
        <v>99</v>
      </c>
      <c r="G515" t="s">
        <v>7883</v>
      </c>
    </row>
    <row r="516" spans="1:7">
      <c r="A516" t="s">
        <v>7882</v>
      </c>
      <c r="B516" t="s">
        <v>833</v>
      </c>
      <c r="C516">
        <v>1</v>
      </c>
      <c r="D516" t="s">
        <v>861</v>
      </c>
      <c r="E516" t="s">
        <v>1084</v>
      </c>
      <c r="F516" t="s">
        <v>103</v>
      </c>
      <c r="G516" t="s">
        <v>7877</v>
      </c>
    </row>
    <row r="517" spans="1:7">
      <c r="A517" t="s">
        <v>7875</v>
      </c>
      <c r="B517" t="s">
        <v>833</v>
      </c>
      <c r="C517">
        <v>1</v>
      </c>
      <c r="D517" t="s">
        <v>861</v>
      </c>
      <c r="E517" t="s">
        <v>947</v>
      </c>
      <c r="F517" t="s">
        <v>101</v>
      </c>
      <c r="G517" t="s">
        <v>7870</v>
      </c>
    </row>
    <row r="518" spans="1:7">
      <c r="A518" t="s">
        <v>7868</v>
      </c>
      <c r="B518" t="s">
        <v>833</v>
      </c>
      <c r="C518">
        <v>1</v>
      </c>
      <c r="D518" t="s">
        <v>861</v>
      </c>
      <c r="E518" t="s">
        <v>969</v>
      </c>
      <c r="F518" t="s">
        <v>93</v>
      </c>
      <c r="G518" t="s">
        <v>7863</v>
      </c>
    </row>
    <row r="519" spans="1:7">
      <c r="A519" t="s">
        <v>7861</v>
      </c>
      <c r="B519" t="s">
        <v>833</v>
      </c>
      <c r="C519">
        <v>1</v>
      </c>
      <c r="D519" t="s">
        <v>1231</v>
      </c>
      <c r="E519" t="s">
        <v>908</v>
      </c>
      <c r="F519" t="s">
        <v>101</v>
      </c>
      <c r="G519" t="s">
        <v>7857</v>
      </c>
    </row>
    <row r="520" spans="1:7">
      <c r="A520" t="s">
        <v>7856</v>
      </c>
      <c r="B520" t="s">
        <v>833</v>
      </c>
      <c r="C520">
        <v>1</v>
      </c>
      <c r="D520" t="s">
        <v>861</v>
      </c>
      <c r="E520" t="s">
        <v>828</v>
      </c>
      <c r="F520" t="s">
        <v>93</v>
      </c>
      <c r="G520" t="s">
        <v>7852</v>
      </c>
    </row>
    <row r="521" spans="1:7">
      <c r="A521" t="s">
        <v>7846</v>
      </c>
      <c r="B521" t="s">
        <v>833</v>
      </c>
      <c r="C521">
        <v>1</v>
      </c>
      <c r="D521" t="s">
        <v>843</v>
      </c>
      <c r="E521" t="s">
        <v>83</v>
      </c>
      <c r="F521" t="s">
        <v>89</v>
      </c>
      <c r="G521" t="s">
        <v>7847</v>
      </c>
    </row>
    <row r="522" spans="1:7">
      <c r="A522" t="s">
        <v>7844</v>
      </c>
      <c r="B522" t="s">
        <v>833</v>
      </c>
      <c r="C522">
        <v>1</v>
      </c>
      <c r="D522" t="s">
        <v>843</v>
      </c>
      <c r="E522" t="s">
        <v>828</v>
      </c>
      <c r="F522" t="s">
        <v>11126</v>
      </c>
      <c r="G522" t="s">
        <v>828</v>
      </c>
    </row>
    <row r="523" spans="1:7">
      <c r="A523" t="s">
        <v>7840</v>
      </c>
      <c r="B523" t="s">
        <v>833</v>
      </c>
      <c r="C523">
        <v>1</v>
      </c>
      <c r="D523" t="s">
        <v>867</v>
      </c>
      <c r="E523" t="s">
        <v>908</v>
      </c>
      <c r="F523" t="s">
        <v>103</v>
      </c>
      <c r="G523" t="s">
        <v>7835</v>
      </c>
    </row>
    <row r="524" spans="1:7">
      <c r="A524" t="s">
        <v>7833</v>
      </c>
      <c r="B524" t="s">
        <v>833</v>
      </c>
      <c r="C524">
        <v>1</v>
      </c>
      <c r="D524" t="s">
        <v>861</v>
      </c>
      <c r="E524" t="s">
        <v>1084</v>
      </c>
      <c r="F524" t="s">
        <v>103</v>
      </c>
      <c r="G524" t="s">
        <v>7828</v>
      </c>
    </row>
    <row r="525" spans="1:7">
      <c r="A525" t="s">
        <v>7826</v>
      </c>
      <c r="B525" t="s">
        <v>833</v>
      </c>
      <c r="C525">
        <v>1</v>
      </c>
      <c r="D525" t="s">
        <v>843</v>
      </c>
      <c r="E525" t="s">
        <v>104</v>
      </c>
      <c r="F525" t="s">
        <v>89</v>
      </c>
      <c r="G525" t="s">
        <v>7823</v>
      </c>
    </row>
    <row r="526" spans="1:7">
      <c r="A526" t="s">
        <v>7821</v>
      </c>
      <c r="B526" t="s">
        <v>833</v>
      </c>
      <c r="C526">
        <v>1</v>
      </c>
      <c r="D526" t="s">
        <v>843</v>
      </c>
      <c r="E526" t="s">
        <v>828</v>
      </c>
      <c r="F526" t="s">
        <v>11126</v>
      </c>
      <c r="G526" t="s">
        <v>828</v>
      </c>
    </row>
    <row r="527" spans="1:7">
      <c r="A527" t="s">
        <v>7817</v>
      </c>
      <c r="B527" t="s">
        <v>833</v>
      </c>
      <c r="C527">
        <v>1</v>
      </c>
      <c r="D527" t="s">
        <v>861</v>
      </c>
      <c r="E527" t="s">
        <v>1333</v>
      </c>
      <c r="F527" t="s">
        <v>11127</v>
      </c>
      <c r="G527" t="s">
        <v>7812</v>
      </c>
    </row>
    <row r="528" spans="1:7">
      <c r="A528" t="s">
        <v>7810</v>
      </c>
      <c r="B528" t="s">
        <v>833</v>
      </c>
      <c r="C528">
        <v>1</v>
      </c>
      <c r="D528" t="s">
        <v>1129</v>
      </c>
      <c r="E528" t="s">
        <v>929</v>
      </c>
      <c r="F528" t="s">
        <v>97</v>
      </c>
      <c r="G528" t="s">
        <v>7807</v>
      </c>
    </row>
    <row r="529" spans="1:7">
      <c r="A529" t="s">
        <v>7805</v>
      </c>
      <c r="B529" t="s">
        <v>833</v>
      </c>
      <c r="C529">
        <v>1</v>
      </c>
      <c r="D529" t="s">
        <v>843</v>
      </c>
      <c r="E529" t="s">
        <v>929</v>
      </c>
      <c r="F529" t="s">
        <v>95</v>
      </c>
      <c r="G529" t="s">
        <v>7800</v>
      </c>
    </row>
    <row r="530" spans="1:7">
      <c r="A530" t="s">
        <v>7798</v>
      </c>
      <c r="B530" t="s">
        <v>833</v>
      </c>
      <c r="C530">
        <v>1</v>
      </c>
      <c r="D530" t="s">
        <v>843</v>
      </c>
      <c r="E530" t="s">
        <v>828</v>
      </c>
      <c r="F530" t="s">
        <v>11126</v>
      </c>
      <c r="G530" t="s">
        <v>828</v>
      </c>
    </row>
    <row r="531" spans="1:7">
      <c r="A531" t="s">
        <v>7794</v>
      </c>
      <c r="B531" t="s">
        <v>833</v>
      </c>
      <c r="C531">
        <v>1</v>
      </c>
      <c r="D531" t="s">
        <v>843</v>
      </c>
      <c r="E531" t="s">
        <v>1285</v>
      </c>
      <c r="F531" t="s">
        <v>11127</v>
      </c>
      <c r="G531" t="s">
        <v>7789</v>
      </c>
    </row>
    <row r="532" spans="1:7">
      <c r="A532" t="s">
        <v>7787</v>
      </c>
      <c r="B532" t="s">
        <v>833</v>
      </c>
      <c r="C532">
        <v>1</v>
      </c>
      <c r="D532" t="s">
        <v>861</v>
      </c>
      <c r="E532" t="s">
        <v>947</v>
      </c>
      <c r="F532" t="s">
        <v>97</v>
      </c>
      <c r="G532" t="s">
        <v>7782</v>
      </c>
    </row>
    <row r="533" spans="1:7">
      <c r="A533" t="s">
        <v>7780</v>
      </c>
      <c r="B533" t="s">
        <v>833</v>
      </c>
      <c r="C533">
        <v>1</v>
      </c>
      <c r="D533" t="s">
        <v>1105</v>
      </c>
      <c r="E533" t="s">
        <v>83</v>
      </c>
      <c r="F533" t="s">
        <v>89</v>
      </c>
      <c r="G533" t="s">
        <v>7774</v>
      </c>
    </row>
    <row r="534" spans="1:7">
      <c r="A534" t="s">
        <v>7772</v>
      </c>
      <c r="B534" t="s">
        <v>833</v>
      </c>
      <c r="C534">
        <v>1</v>
      </c>
      <c r="D534" t="s">
        <v>1861</v>
      </c>
      <c r="E534" t="s">
        <v>939</v>
      </c>
      <c r="F534" t="s">
        <v>91</v>
      </c>
      <c r="G534" t="s">
        <v>7768</v>
      </c>
    </row>
    <row r="535" spans="1:7">
      <c r="A535" t="s">
        <v>7766</v>
      </c>
      <c r="B535" t="s">
        <v>833</v>
      </c>
      <c r="C535">
        <v>1</v>
      </c>
      <c r="D535" t="s">
        <v>843</v>
      </c>
      <c r="E535" t="s">
        <v>83</v>
      </c>
      <c r="F535" t="s">
        <v>89</v>
      </c>
      <c r="G535" t="s">
        <v>7761</v>
      </c>
    </row>
    <row r="536" spans="1:7">
      <c r="A536" t="s">
        <v>7759</v>
      </c>
      <c r="B536" t="s">
        <v>833</v>
      </c>
      <c r="C536">
        <v>1</v>
      </c>
      <c r="D536" t="s">
        <v>861</v>
      </c>
      <c r="E536" t="s">
        <v>939</v>
      </c>
      <c r="F536" t="s">
        <v>11127</v>
      </c>
      <c r="G536" t="s">
        <v>7754</v>
      </c>
    </row>
    <row r="537" spans="1:7">
      <c r="A537" t="s">
        <v>7752</v>
      </c>
      <c r="B537" t="s">
        <v>833</v>
      </c>
      <c r="C537">
        <v>1</v>
      </c>
      <c r="D537" t="s">
        <v>861</v>
      </c>
      <c r="E537" t="s">
        <v>939</v>
      </c>
      <c r="F537" t="s">
        <v>91</v>
      </c>
      <c r="G537" t="s">
        <v>7747</v>
      </c>
    </row>
    <row r="538" spans="1:7">
      <c r="A538" t="s">
        <v>7740</v>
      </c>
      <c r="B538" t="s">
        <v>833</v>
      </c>
      <c r="C538">
        <v>1</v>
      </c>
      <c r="D538" t="s">
        <v>861</v>
      </c>
      <c r="E538" t="s">
        <v>947</v>
      </c>
      <c r="F538" t="s">
        <v>101</v>
      </c>
      <c r="G538" t="s">
        <v>7741</v>
      </c>
    </row>
    <row r="539" spans="1:7">
      <c r="A539" t="s">
        <v>7733</v>
      </c>
      <c r="B539" t="s">
        <v>833</v>
      </c>
      <c r="C539">
        <v>1</v>
      </c>
      <c r="D539" t="s">
        <v>843</v>
      </c>
      <c r="E539" t="s">
        <v>120</v>
      </c>
      <c r="F539" t="s">
        <v>121</v>
      </c>
      <c r="G539" t="s">
        <v>7734</v>
      </c>
    </row>
    <row r="540" spans="1:7">
      <c r="A540" t="s">
        <v>7731</v>
      </c>
      <c r="B540" t="s">
        <v>833</v>
      </c>
      <c r="C540">
        <v>1</v>
      </c>
      <c r="D540" t="s">
        <v>843</v>
      </c>
      <c r="E540" t="s">
        <v>83</v>
      </c>
      <c r="F540" t="s">
        <v>89</v>
      </c>
      <c r="G540" t="s">
        <v>7727</v>
      </c>
    </row>
    <row r="541" spans="1:7">
      <c r="A541" t="s">
        <v>7725</v>
      </c>
      <c r="B541" t="s">
        <v>833</v>
      </c>
      <c r="C541">
        <v>1</v>
      </c>
      <c r="D541" t="s">
        <v>924</v>
      </c>
      <c r="E541" t="s">
        <v>892</v>
      </c>
      <c r="F541" t="s">
        <v>101</v>
      </c>
      <c r="G541" t="s">
        <v>7722</v>
      </c>
    </row>
    <row r="542" spans="1:7">
      <c r="A542" t="s">
        <v>7720</v>
      </c>
      <c r="B542" t="s">
        <v>833</v>
      </c>
      <c r="C542">
        <v>1</v>
      </c>
      <c r="D542" t="s">
        <v>843</v>
      </c>
      <c r="E542" t="s">
        <v>828</v>
      </c>
      <c r="F542" t="s">
        <v>11126</v>
      </c>
      <c r="G542" t="s">
        <v>828</v>
      </c>
    </row>
    <row r="543" spans="1:7">
      <c r="A543" t="s">
        <v>7717</v>
      </c>
      <c r="B543" t="s">
        <v>833</v>
      </c>
      <c r="C543">
        <v>1</v>
      </c>
      <c r="D543" t="s">
        <v>843</v>
      </c>
      <c r="E543" t="s">
        <v>2727</v>
      </c>
      <c r="F543" t="s">
        <v>11127</v>
      </c>
      <c r="G543" t="s">
        <v>7712</v>
      </c>
    </row>
    <row r="544" spans="1:7">
      <c r="A544" t="s">
        <v>7710</v>
      </c>
      <c r="B544" t="s">
        <v>833</v>
      </c>
      <c r="C544">
        <v>1</v>
      </c>
      <c r="D544" t="s">
        <v>867</v>
      </c>
      <c r="E544" t="s">
        <v>828</v>
      </c>
      <c r="F544" t="s">
        <v>11127</v>
      </c>
      <c r="G544" t="s">
        <v>7707</v>
      </c>
    </row>
    <row r="545" spans="1:7">
      <c r="A545" t="s">
        <v>7701</v>
      </c>
      <c r="B545" t="s">
        <v>833</v>
      </c>
      <c r="C545">
        <v>1</v>
      </c>
      <c r="D545" t="s">
        <v>932</v>
      </c>
      <c r="E545" t="s">
        <v>939</v>
      </c>
      <c r="F545" t="s">
        <v>99</v>
      </c>
      <c r="G545" t="s">
        <v>7702</v>
      </c>
    </row>
    <row r="546" spans="1:7">
      <c r="A546" t="s">
        <v>7694</v>
      </c>
      <c r="B546" t="s">
        <v>833</v>
      </c>
      <c r="C546">
        <v>1</v>
      </c>
      <c r="D546" t="s">
        <v>861</v>
      </c>
      <c r="E546" t="s">
        <v>1084</v>
      </c>
      <c r="F546" t="s">
        <v>103</v>
      </c>
      <c r="G546" t="s">
        <v>7695</v>
      </c>
    </row>
    <row r="547" spans="1:7">
      <c r="A547" t="s">
        <v>7692</v>
      </c>
      <c r="B547" t="s">
        <v>833</v>
      </c>
      <c r="C547">
        <v>1</v>
      </c>
      <c r="D547" t="s">
        <v>861</v>
      </c>
      <c r="E547" t="s">
        <v>892</v>
      </c>
      <c r="F547" t="s">
        <v>95</v>
      </c>
      <c r="G547" t="s">
        <v>7687</v>
      </c>
    </row>
    <row r="548" spans="1:7">
      <c r="A548" t="s">
        <v>7685</v>
      </c>
      <c r="B548" t="s">
        <v>833</v>
      </c>
      <c r="C548">
        <v>1</v>
      </c>
      <c r="D548" t="s">
        <v>861</v>
      </c>
      <c r="E548" t="s">
        <v>828</v>
      </c>
      <c r="F548" t="s">
        <v>95</v>
      </c>
      <c r="G548" t="s">
        <v>7680</v>
      </c>
    </row>
    <row r="549" spans="1:7">
      <c r="A549" t="s">
        <v>7678</v>
      </c>
      <c r="B549" t="s">
        <v>833</v>
      </c>
      <c r="C549">
        <v>1</v>
      </c>
      <c r="D549" t="s">
        <v>861</v>
      </c>
      <c r="E549" t="s">
        <v>120</v>
      </c>
      <c r="F549" t="s">
        <v>95</v>
      </c>
      <c r="G549" t="s">
        <v>7673</v>
      </c>
    </row>
    <row r="550" spans="1:7">
      <c r="A550" t="s">
        <v>7671</v>
      </c>
      <c r="B550" t="s">
        <v>833</v>
      </c>
      <c r="C550">
        <v>1</v>
      </c>
      <c r="D550" t="s">
        <v>861</v>
      </c>
      <c r="E550" t="s">
        <v>947</v>
      </c>
      <c r="F550" t="s">
        <v>101</v>
      </c>
      <c r="G550" t="s">
        <v>7666</v>
      </c>
    </row>
    <row r="551" spans="1:7">
      <c r="A551" t="s">
        <v>7664</v>
      </c>
      <c r="B551" t="s">
        <v>833</v>
      </c>
      <c r="C551">
        <v>1</v>
      </c>
      <c r="D551" t="s">
        <v>861</v>
      </c>
      <c r="E551" t="s">
        <v>939</v>
      </c>
      <c r="F551" t="s">
        <v>91</v>
      </c>
      <c r="G551" t="s">
        <v>7659</v>
      </c>
    </row>
    <row r="552" spans="1:7">
      <c r="A552" t="s">
        <v>7656</v>
      </c>
      <c r="B552" t="s">
        <v>833</v>
      </c>
      <c r="C552">
        <v>1</v>
      </c>
      <c r="D552" t="s">
        <v>843</v>
      </c>
      <c r="E552" t="s">
        <v>969</v>
      </c>
      <c r="F552" t="s">
        <v>93</v>
      </c>
      <c r="G552" t="s">
        <v>7652</v>
      </c>
    </row>
    <row r="553" spans="1:7">
      <c r="A553" t="s">
        <v>7650</v>
      </c>
      <c r="B553" t="s">
        <v>833</v>
      </c>
      <c r="C553">
        <v>1</v>
      </c>
      <c r="D553" t="s">
        <v>843</v>
      </c>
      <c r="E553" t="s">
        <v>828</v>
      </c>
      <c r="F553" t="s">
        <v>11126</v>
      </c>
      <c r="G553" t="s">
        <v>828</v>
      </c>
    </row>
    <row r="554" spans="1:7">
      <c r="A554" t="s">
        <v>7646</v>
      </c>
      <c r="B554" t="s">
        <v>833</v>
      </c>
      <c r="C554">
        <v>1</v>
      </c>
      <c r="D554" t="s">
        <v>843</v>
      </c>
      <c r="E554" t="s">
        <v>83</v>
      </c>
      <c r="F554" t="s">
        <v>89</v>
      </c>
      <c r="G554" t="s">
        <v>7643</v>
      </c>
    </row>
    <row r="555" spans="1:7">
      <c r="A555" t="s">
        <v>7641</v>
      </c>
      <c r="B555" t="s">
        <v>833</v>
      </c>
      <c r="C555">
        <v>1</v>
      </c>
      <c r="D555" t="s">
        <v>843</v>
      </c>
      <c r="E555" t="s">
        <v>828</v>
      </c>
      <c r="F555" t="s">
        <v>11126</v>
      </c>
      <c r="G555" t="s">
        <v>828</v>
      </c>
    </row>
    <row r="556" spans="1:7">
      <c r="A556" t="s">
        <v>7637</v>
      </c>
      <c r="B556" t="s">
        <v>833</v>
      </c>
      <c r="C556">
        <v>1</v>
      </c>
      <c r="D556" t="s">
        <v>861</v>
      </c>
      <c r="E556" t="s">
        <v>1084</v>
      </c>
      <c r="F556" t="s">
        <v>11127</v>
      </c>
      <c r="G556" t="s">
        <v>7632</v>
      </c>
    </row>
    <row r="557" spans="1:7">
      <c r="A557" t="s">
        <v>7625</v>
      </c>
      <c r="B557" t="s">
        <v>833</v>
      </c>
      <c r="C557">
        <v>1</v>
      </c>
      <c r="D557" t="s">
        <v>867</v>
      </c>
      <c r="E557" t="s">
        <v>939</v>
      </c>
      <c r="F557" t="s">
        <v>91</v>
      </c>
      <c r="G557" t="s">
        <v>7626</v>
      </c>
    </row>
    <row r="558" spans="1:7">
      <c r="A558" t="s">
        <v>7618</v>
      </c>
      <c r="B558" t="s">
        <v>833</v>
      </c>
      <c r="C558">
        <v>1</v>
      </c>
      <c r="D558" t="s">
        <v>1776</v>
      </c>
      <c r="E558" t="s">
        <v>892</v>
      </c>
      <c r="F558" t="s">
        <v>97</v>
      </c>
      <c r="G558" t="s">
        <v>7619</v>
      </c>
    </row>
    <row r="559" spans="1:7">
      <c r="A559" t="s">
        <v>7616</v>
      </c>
      <c r="B559" t="s">
        <v>833</v>
      </c>
      <c r="C559">
        <v>1</v>
      </c>
      <c r="D559" t="s">
        <v>843</v>
      </c>
      <c r="E559" t="s">
        <v>104</v>
      </c>
      <c r="F559" t="s">
        <v>103</v>
      </c>
      <c r="G559" t="s">
        <v>7612</v>
      </c>
    </row>
    <row r="560" spans="1:7">
      <c r="A560" t="s">
        <v>7606</v>
      </c>
      <c r="B560" t="s">
        <v>833</v>
      </c>
      <c r="C560">
        <v>1</v>
      </c>
      <c r="D560" t="s">
        <v>861</v>
      </c>
      <c r="E560" t="s">
        <v>892</v>
      </c>
      <c r="F560" t="s">
        <v>97</v>
      </c>
      <c r="G560" t="s">
        <v>7607</v>
      </c>
    </row>
    <row r="561" spans="1:7">
      <c r="A561" t="s">
        <v>7604</v>
      </c>
      <c r="B561" t="s">
        <v>833</v>
      </c>
      <c r="C561">
        <v>1</v>
      </c>
      <c r="D561" t="s">
        <v>867</v>
      </c>
      <c r="E561" t="s">
        <v>929</v>
      </c>
      <c r="F561" t="s">
        <v>95</v>
      </c>
      <c r="G561" t="s">
        <v>7600</v>
      </c>
    </row>
    <row r="562" spans="1:7">
      <c r="A562" t="s">
        <v>7598</v>
      </c>
      <c r="B562" t="s">
        <v>833</v>
      </c>
      <c r="C562">
        <v>1</v>
      </c>
      <c r="D562" t="s">
        <v>861</v>
      </c>
      <c r="E562" t="s">
        <v>947</v>
      </c>
      <c r="F562" t="s">
        <v>101</v>
      </c>
      <c r="G562" t="s">
        <v>7593</v>
      </c>
    </row>
    <row r="563" spans="1:7">
      <c r="A563" t="s">
        <v>7591</v>
      </c>
      <c r="B563" t="s">
        <v>833</v>
      </c>
      <c r="C563">
        <v>1</v>
      </c>
      <c r="D563" t="s">
        <v>867</v>
      </c>
      <c r="E563" t="s">
        <v>104</v>
      </c>
      <c r="F563" t="s">
        <v>103</v>
      </c>
      <c r="G563" t="s">
        <v>7587</v>
      </c>
    </row>
    <row r="564" spans="1:7">
      <c r="A564" t="s">
        <v>7586</v>
      </c>
      <c r="B564" t="s">
        <v>833</v>
      </c>
      <c r="C564">
        <v>1</v>
      </c>
      <c r="D564" t="s">
        <v>843</v>
      </c>
      <c r="E564" t="s">
        <v>892</v>
      </c>
      <c r="F564" t="s">
        <v>97</v>
      </c>
      <c r="G564" t="s">
        <v>7582</v>
      </c>
    </row>
    <row r="565" spans="1:7">
      <c r="A565" t="s">
        <v>7580</v>
      </c>
      <c r="B565" t="s">
        <v>833</v>
      </c>
      <c r="C565">
        <v>1</v>
      </c>
      <c r="D565" t="s">
        <v>843</v>
      </c>
      <c r="E565" t="s">
        <v>828</v>
      </c>
      <c r="F565" t="s">
        <v>11126</v>
      </c>
      <c r="G565" t="s">
        <v>828</v>
      </c>
    </row>
    <row r="566" spans="1:7">
      <c r="A566" t="s">
        <v>7571</v>
      </c>
      <c r="B566" t="s">
        <v>833</v>
      </c>
      <c r="C566">
        <v>1</v>
      </c>
      <c r="D566" t="s">
        <v>861</v>
      </c>
      <c r="E566" t="s">
        <v>929</v>
      </c>
      <c r="F566" t="s">
        <v>95</v>
      </c>
      <c r="G566" t="s">
        <v>7572</v>
      </c>
    </row>
    <row r="567" spans="1:7">
      <c r="A567" t="s">
        <v>7569</v>
      </c>
      <c r="B567" t="s">
        <v>833</v>
      </c>
      <c r="C567">
        <v>1</v>
      </c>
      <c r="D567" t="s">
        <v>867</v>
      </c>
      <c r="E567" t="s">
        <v>908</v>
      </c>
      <c r="F567" t="s">
        <v>103</v>
      </c>
      <c r="G567" t="s">
        <v>7565</v>
      </c>
    </row>
    <row r="568" spans="1:7">
      <c r="A568" t="s">
        <v>7563</v>
      </c>
      <c r="B568" t="s">
        <v>833</v>
      </c>
      <c r="C568">
        <v>1</v>
      </c>
      <c r="D568" t="s">
        <v>843</v>
      </c>
      <c r="E568" t="s">
        <v>104</v>
      </c>
      <c r="F568" t="s">
        <v>85</v>
      </c>
      <c r="G568" t="s">
        <v>7558</v>
      </c>
    </row>
    <row r="569" spans="1:7">
      <c r="A569" t="s">
        <v>7556</v>
      </c>
      <c r="B569" t="s">
        <v>833</v>
      </c>
      <c r="C569">
        <v>1</v>
      </c>
      <c r="D569" t="s">
        <v>861</v>
      </c>
      <c r="E569" t="s">
        <v>939</v>
      </c>
      <c r="F569" t="s">
        <v>91</v>
      </c>
      <c r="G569" t="s">
        <v>7551</v>
      </c>
    </row>
    <row r="570" spans="1:7">
      <c r="A570" t="s">
        <v>7549</v>
      </c>
      <c r="B570" t="s">
        <v>833</v>
      </c>
      <c r="C570">
        <v>1</v>
      </c>
      <c r="D570" t="s">
        <v>861</v>
      </c>
      <c r="E570" t="s">
        <v>947</v>
      </c>
      <c r="F570" t="s">
        <v>95</v>
      </c>
      <c r="G570" t="s">
        <v>7544</v>
      </c>
    </row>
    <row r="571" spans="1:7">
      <c r="A571" t="s">
        <v>7542</v>
      </c>
      <c r="B571" t="s">
        <v>833</v>
      </c>
      <c r="C571">
        <v>1</v>
      </c>
      <c r="D571" t="s">
        <v>867</v>
      </c>
      <c r="E571" t="s">
        <v>104</v>
      </c>
      <c r="F571" t="s">
        <v>89</v>
      </c>
      <c r="G571" t="s">
        <v>7537</v>
      </c>
    </row>
    <row r="572" spans="1:7">
      <c r="A572" t="s">
        <v>7535</v>
      </c>
      <c r="B572" t="s">
        <v>833</v>
      </c>
      <c r="C572">
        <v>1</v>
      </c>
      <c r="D572" t="s">
        <v>861</v>
      </c>
      <c r="E572" t="s">
        <v>939</v>
      </c>
      <c r="F572" t="s">
        <v>99</v>
      </c>
      <c r="G572" t="s">
        <v>7530</v>
      </c>
    </row>
    <row r="573" spans="1:7">
      <c r="A573" t="s">
        <v>7528</v>
      </c>
      <c r="B573" t="s">
        <v>833</v>
      </c>
      <c r="C573">
        <v>1</v>
      </c>
      <c r="D573" t="s">
        <v>861</v>
      </c>
      <c r="E573" t="s">
        <v>939</v>
      </c>
      <c r="F573" t="s">
        <v>91</v>
      </c>
      <c r="G573" t="s">
        <v>7523</v>
      </c>
    </row>
    <row r="574" spans="1:7">
      <c r="A574" t="s">
        <v>7521</v>
      </c>
      <c r="B574" t="s">
        <v>833</v>
      </c>
      <c r="C574">
        <v>1</v>
      </c>
      <c r="D574" t="s">
        <v>843</v>
      </c>
      <c r="E574" t="s">
        <v>908</v>
      </c>
      <c r="F574" t="s">
        <v>101</v>
      </c>
      <c r="G574" t="s">
        <v>7515</v>
      </c>
    </row>
    <row r="575" spans="1:7">
      <c r="A575" t="s">
        <v>7513</v>
      </c>
      <c r="B575" t="s">
        <v>833</v>
      </c>
      <c r="C575">
        <v>1</v>
      </c>
      <c r="D575" t="s">
        <v>843</v>
      </c>
      <c r="E575" t="s">
        <v>828</v>
      </c>
      <c r="F575" t="s">
        <v>11126</v>
      </c>
      <c r="G575" t="s">
        <v>828</v>
      </c>
    </row>
    <row r="576" spans="1:7">
      <c r="A576" t="s">
        <v>7509</v>
      </c>
      <c r="B576" t="s">
        <v>833</v>
      </c>
      <c r="C576">
        <v>1</v>
      </c>
      <c r="D576" t="s">
        <v>861</v>
      </c>
      <c r="E576" t="s">
        <v>993</v>
      </c>
      <c r="F576" t="s">
        <v>11127</v>
      </c>
      <c r="G576" t="s">
        <v>7504</v>
      </c>
    </row>
    <row r="577" spans="1:7">
      <c r="A577" t="s">
        <v>7502</v>
      </c>
      <c r="B577" t="s">
        <v>833</v>
      </c>
      <c r="C577">
        <v>1</v>
      </c>
      <c r="D577" t="s">
        <v>861</v>
      </c>
      <c r="E577" t="s">
        <v>104</v>
      </c>
      <c r="F577" t="s">
        <v>85</v>
      </c>
      <c r="G577" t="s">
        <v>7497</v>
      </c>
    </row>
    <row r="578" spans="1:7">
      <c r="A578" t="s">
        <v>7495</v>
      </c>
      <c r="B578" t="s">
        <v>833</v>
      </c>
      <c r="C578">
        <v>1</v>
      </c>
      <c r="D578" t="s">
        <v>861</v>
      </c>
      <c r="E578" t="s">
        <v>1359</v>
      </c>
      <c r="F578" t="s">
        <v>95</v>
      </c>
      <c r="G578" t="s">
        <v>7490</v>
      </c>
    </row>
    <row r="579" spans="1:7">
      <c r="A579" t="s">
        <v>7483</v>
      </c>
      <c r="B579" t="s">
        <v>833</v>
      </c>
      <c r="C579">
        <v>1</v>
      </c>
      <c r="D579" t="s">
        <v>861</v>
      </c>
      <c r="E579" t="s">
        <v>1359</v>
      </c>
      <c r="F579" t="s">
        <v>95</v>
      </c>
      <c r="G579" t="s">
        <v>7484</v>
      </c>
    </row>
    <row r="580" spans="1:7">
      <c r="A580" t="s">
        <v>7476</v>
      </c>
      <c r="B580" t="s">
        <v>833</v>
      </c>
      <c r="C580">
        <v>1</v>
      </c>
      <c r="D580" t="s">
        <v>861</v>
      </c>
      <c r="E580" t="s">
        <v>1084</v>
      </c>
      <c r="F580" t="s">
        <v>103</v>
      </c>
      <c r="G580" t="s">
        <v>7477</v>
      </c>
    </row>
    <row r="581" spans="1:7">
      <c r="A581" t="s">
        <v>7469</v>
      </c>
      <c r="B581" t="s">
        <v>833</v>
      </c>
      <c r="C581">
        <v>1</v>
      </c>
      <c r="D581" t="s">
        <v>1776</v>
      </c>
      <c r="E581" t="s">
        <v>929</v>
      </c>
      <c r="F581" t="s">
        <v>95</v>
      </c>
      <c r="G581" t="s">
        <v>7470</v>
      </c>
    </row>
    <row r="582" spans="1:7">
      <c r="A582" t="s">
        <v>7463</v>
      </c>
      <c r="B582" t="s">
        <v>833</v>
      </c>
      <c r="C582">
        <v>1</v>
      </c>
      <c r="D582" t="s">
        <v>843</v>
      </c>
      <c r="E582" t="s">
        <v>1285</v>
      </c>
      <c r="F582" t="s">
        <v>11127</v>
      </c>
      <c r="G582" t="s">
        <v>7464</v>
      </c>
    </row>
    <row r="583" spans="1:7">
      <c r="A583" t="s">
        <v>7455</v>
      </c>
      <c r="B583" t="s">
        <v>833</v>
      </c>
      <c r="C583">
        <v>1</v>
      </c>
      <c r="D583" t="s">
        <v>972</v>
      </c>
      <c r="E583" t="s">
        <v>929</v>
      </c>
      <c r="F583" t="s">
        <v>121</v>
      </c>
      <c r="G583" t="s">
        <v>7456</v>
      </c>
    </row>
    <row r="584" spans="1:7">
      <c r="A584" t="s">
        <v>7449</v>
      </c>
      <c r="B584" t="s">
        <v>833</v>
      </c>
      <c r="C584">
        <v>1</v>
      </c>
      <c r="D584" t="s">
        <v>861</v>
      </c>
      <c r="E584" t="s">
        <v>1084</v>
      </c>
      <c r="F584" t="s">
        <v>103</v>
      </c>
      <c r="G584" t="s">
        <v>7450</v>
      </c>
    </row>
    <row r="585" spans="1:7">
      <c r="A585" t="s">
        <v>7447</v>
      </c>
      <c r="B585" t="s">
        <v>833</v>
      </c>
      <c r="C585">
        <v>1</v>
      </c>
      <c r="D585" t="s">
        <v>843</v>
      </c>
      <c r="E585" t="s">
        <v>929</v>
      </c>
      <c r="F585" t="s">
        <v>95</v>
      </c>
      <c r="G585" t="s">
        <v>7440</v>
      </c>
    </row>
    <row r="586" spans="1:7">
      <c r="A586" t="s">
        <v>7438</v>
      </c>
      <c r="B586" t="s">
        <v>833</v>
      </c>
      <c r="C586">
        <v>1</v>
      </c>
      <c r="D586" t="s">
        <v>861</v>
      </c>
      <c r="E586" t="s">
        <v>947</v>
      </c>
      <c r="F586" t="s">
        <v>97</v>
      </c>
      <c r="G586" t="s">
        <v>7433</v>
      </c>
    </row>
    <row r="587" spans="1:7">
      <c r="A587" t="s">
        <v>7431</v>
      </c>
      <c r="B587" t="s">
        <v>833</v>
      </c>
      <c r="C587">
        <v>1</v>
      </c>
      <c r="D587" t="s">
        <v>861</v>
      </c>
      <c r="E587" t="s">
        <v>1084</v>
      </c>
      <c r="F587" t="s">
        <v>95</v>
      </c>
      <c r="G587" t="s">
        <v>7426</v>
      </c>
    </row>
    <row r="588" spans="1:7">
      <c r="A588" t="s">
        <v>7424</v>
      </c>
      <c r="B588" t="s">
        <v>833</v>
      </c>
      <c r="C588">
        <v>1</v>
      </c>
      <c r="D588" t="s">
        <v>843</v>
      </c>
      <c r="E588" t="s">
        <v>947</v>
      </c>
      <c r="F588" t="s">
        <v>101</v>
      </c>
      <c r="G588" t="s">
        <v>7419</v>
      </c>
    </row>
    <row r="589" spans="1:7">
      <c r="A589" t="s">
        <v>7417</v>
      </c>
      <c r="B589" t="s">
        <v>833</v>
      </c>
      <c r="C589">
        <v>1</v>
      </c>
      <c r="D589" t="s">
        <v>861</v>
      </c>
      <c r="E589" t="s">
        <v>993</v>
      </c>
      <c r="F589" t="s">
        <v>11127</v>
      </c>
      <c r="G589" t="s">
        <v>7412</v>
      </c>
    </row>
    <row r="590" spans="1:7">
      <c r="A590" t="s">
        <v>7410</v>
      </c>
      <c r="B590" t="s">
        <v>833</v>
      </c>
      <c r="C590">
        <v>1</v>
      </c>
      <c r="D590" t="s">
        <v>861</v>
      </c>
      <c r="E590" t="s">
        <v>86</v>
      </c>
      <c r="F590" t="s">
        <v>87</v>
      </c>
      <c r="G590" t="s">
        <v>7405</v>
      </c>
    </row>
    <row r="591" spans="1:7">
      <c r="A591" t="s">
        <v>7403</v>
      </c>
      <c r="B591" t="s">
        <v>833</v>
      </c>
      <c r="C591">
        <v>1</v>
      </c>
      <c r="D591" t="s">
        <v>3350</v>
      </c>
      <c r="E591" t="s">
        <v>892</v>
      </c>
      <c r="F591" t="s">
        <v>103</v>
      </c>
      <c r="G591" t="s">
        <v>7398</v>
      </c>
    </row>
    <row r="592" spans="1:7">
      <c r="A592" t="s">
        <v>7395</v>
      </c>
      <c r="B592" t="s">
        <v>833</v>
      </c>
      <c r="C592">
        <v>1</v>
      </c>
      <c r="D592" t="s">
        <v>1191</v>
      </c>
      <c r="E592" t="s">
        <v>939</v>
      </c>
      <c r="F592" t="s">
        <v>99</v>
      </c>
      <c r="G592" t="s">
        <v>7391</v>
      </c>
    </row>
    <row r="593" spans="1:7">
      <c r="A593" t="s">
        <v>7390</v>
      </c>
      <c r="B593" t="s">
        <v>833</v>
      </c>
      <c r="C593">
        <v>1</v>
      </c>
      <c r="D593" t="s">
        <v>843</v>
      </c>
      <c r="E593" t="s">
        <v>83</v>
      </c>
      <c r="F593" t="s">
        <v>89</v>
      </c>
      <c r="G593" t="s">
        <v>7386</v>
      </c>
    </row>
    <row r="594" spans="1:7">
      <c r="A594" t="s">
        <v>7384</v>
      </c>
      <c r="B594" t="s">
        <v>833</v>
      </c>
      <c r="C594">
        <v>1</v>
      </c>
      <c r="D594" t="s">
        <v>843</v>
      </c>
      <c r="E594" t="s">
        <v>828</v>
      </c>
      <c r="F594" t="s">
        <v>11126</v>
      </c>
      <c r="G594" t="s">
        <v>828</v>
      </c>
    </row>
    <row r="595" spans="1:7">
      <c r="A595" t="s">
        <v>7380</v>
      </c>
      <c r="B595" t="s">
        <v>833</v>
      </c>
      <c r="C595">
        <v>1</v>
      </c>
      <c r="D595" t="s">
        <v>861</v>
      </c>
      <c r="E595" t="s">
        <v>947</v>
      </c>
      <c r="F595" t="s">
        <v>103</v>
      </c>
      <c r="G595" t="s">
        <v>7375</v>
      </c>
    </row>
    <row r="596" spans="1:7">
      <c r="A596" t="s">
        <v>7368</v>
      </c>
      <c r="B596" t="s">
        <v>833</v>
      </c>
      <c r="C596">
        <v>1</v>
      </c>
      <c r="D596" t="s">
        <v>867</v>
      </c>
      <c r="E596" t="s">
        <v>929</v>
      </c>
      <c r="F596" t="s">
        <v>95</v>
      </c>
      <c r="G596" t="s">
        <v>7369</v>
      </c>
    </row>
    <row r="597" spans="1:7">
      <c r="A597" t="s">
        <v>7366</v>
      </c>
      <c r="B597" t="s">
        <v>833</v>
      </c>
      <c r="C597">
        <v>1</v>
      </c>
      <c r="D597" t="s">
        <v>861</v>
      </c>
      <c r="E597" t="s">
        <v>947</v>
      </c>
      <c r="F597" t="s">
        <v>101</v>
      </c>
      <c r="G597" t="s">
        <v>7361</v>
      </c>
    </row>
    <row r="598" spans="1:7">
      <c r="A598" t="s">
        <v>7359</v>
      </c>
      <c r="B598" t="s">
        <v>833</v>
      </c>
      <c r="C598">
        <v>1</v>
      </c>
      <c r="D598" t="s">
        <v>861</v>
      </c>
      <c r="E598" t="s">
        <v>993</v>
      </c>
      <c r="F598" t="s">
        <v>11127</v>
      </c>
      <c r="G598" t="s">
        <v>7354</v>
      </c>
    </row>
    <row r="599" spans="1:7">
      <c r="A599" t="s">
        <v>7352</v>
      </c>
      <c r="B599" t="s">
        <v>833</v>
      </c>
      <c r="C599">
        <v>1</v>
      </c>
      <c r="D599" t="s">
        <v>843</v>
      </c>
      <c r="E599" t="s">
        <v>969</v>
      </c>
      <c r="F599" t="s">
        <v>93</v>
      </c>
      <c r="G599" t="s">
        <v>7347</v>
      </c>
    </row>
    <row r="600" spans="1:7">
      <c r="A600" t="s">
        <v>7345</v>
      </c>
      <c r="B600" t="s">
        <v>833</v>
      </c>
      <c r="C600">
        <v>1</v>
      </c>
      <c r="D600" t="s">
        <v>861</v>
      </c>
      <c r="E600" t="s">
        <v>929</v>
      </c>
      <c r="F600" t="s">
        <v>95</v>
      </c>
      <c r="G600" t="s">
        <v>7340</v>
      </c>
    </row>
    <row r="601" spans="1:7">
      <c r="A601" t="s">
        <v>7338</v>
      </c>
      <c r="B601" t="s">
        <v>833</v>
      </c>
      <c r="C601">
        <v>1</v>
      </c>
      <c r="D601" t="s">
        <v>861</v>
      </c>
      <c r="E601" t="s">
        <v>1285</v>
      </c>
      <c r="F601" t="s">
        <v>11127</v>
      </c>
      <c r="G601" t="s">
        <v>7334</v>
      </c>
    </row>
    <row r="602" spans="1:7">
      <c r="A602" t="s">
        <v>7332</v>
      </c>
      <c r="B602" t="s">
        <v>833</v>
      </c>
      <c r="C602">
        <v>1</v>
      </c>
      <c r="D602" t="s">
        <v>861</v>
      </c>
      <c r="E602" t="s">
        <v>939</v>
      </c>
      <c r="F602" t="s">
        <v>11127</v>
      </c>
      <c r="G602" t="s">
        <v>7327</v>
      </c>
    </row>
    <row r="603" spans="1:7">
      <c r="A603" t="s">
        <v>7320</v>
      </c>
      <c r="B603" t="s">
        <v>833</v>
      </c>
      <c r="C603">
        <v>1</v>
      </c>
      <c r="D603" t="s">
        <v>861</v>
      </c>
      <c r="E603" t="s">
        <v>993</v>
      </c>
      <c r="F603" t="s">
        <v>11127</v>
      </c>
      <c r="G603" t="s">
        <v>7321</v>
      </c>
    </row>
    <row r="604" spans="1:7">
      <c r="A604" t="s">
        <v>7313</v>
      </c>
      <c r="B604" t="s">
        <v>833</v>
      </c>
      <c r="C604">
        <v>1</v>
      </c>
      <c r="D604" t="s">
        <v>843</v>
      </c>
      <c r="E604" t="s">
        <v>1359</v>
      </c>
      <c r="F604" t="s">
        <v>11127</v>
      </c>
      <c r="G604" t="s">
        <v>7314</v>
      </c>
    </row>
    <row r="605" spans="1:7">
      <c r="A605" t="s">
        <v>7311</v>
      </c>
      <c r="B605" t="s">
        <v>833</v>
      </c>
      <c r="C605">
        <v>1</v>
      </c>
      <c r="D605" t="s">
        <v>843</v>
      </c>
      <c r="E605" t="s">
        <v>1359</v>
      </c>
      <c r="F605" t="s">
        <v>11127</v>
      </c>
      <c r="G605" t="s">
        <v>7306</v>
      </c>
    </row>
    <row r="606" spans="1:7">
      <c r="A606" t="s">
        <v>7304</v>
      </c>
      <c r="B606" t="s">
        <v>833</v>
      </c>
      <c r="C606">
        <v>1</v>
      </c>
      <c r="D606" t="s">
        <v>7303</v>
      </c>
      <c r="E606" t="s">
        <v>892</v>
      </c>
      <c r="F606" t="s">
        <v>101</v>
      </c>
      <c r="G606" t="s">
        <v>7298</v>
      </c>
    </row>
    <row r="607" spans="1:7">
      <c r="A607" t="s">
        <v>7296</v>
      </c>
      <c r="B607" t="s">
        <v>833</v>
      </c>
      <c r="C607">
        <v>1</v>
      </c>
      <c r="D607" t="s">
        <v>861</v>
      </c>
      <c r="E607" t="s">
        <v>939</v>
      </c>
      <c r="F607" t="s">
        <v>11126</v>
      </c>
      <c r="G607" t="s">
        <v>7291</v>
      </c>
    </row>
    <row r="608" spans="1:7">
      <c r="A608" t="s">
        <v>7289</v>
      </c>
      <c r="B608" t="s">
        <v>833</v>
      </c>
      <c r="C608">
        <v>1</v>
      </c>
      <c r="D608" t="s">
        <v>861</v>
      </c>
      <c r="E608" t="s">
        <v>1084</v>
      </c>
      <c r="F608" t="s">
        <v>103</v>
      </c>
      <c r="G608" t="s">
        <v>7284</v>
      </c>
    </row>
    <row r="609" spans="1:7">
      <c r="A609" t="s">
        <v>7282</v>
      </c>
      <c r="B609" t="s">
        <v>833</v>
      </c>
      <c r="C609">
        <v>1</v>
      </c>
      <c r="D609" t="s">
        <v>843</v>
      </c>
      <c r="E609" t="s">
        <v>1285</v>
      </c>
      <c r="F609" t="s">
        <v>11127</v>
      </c>
      <c r="G609" t="s">
        <v>7278</v>
      </c>
    </row>
    <row r="610" spans="1:7">
      <c r="A610" t="s">
        <v>7276</v>
      </c>
      <c r="B610" t="s">
        <v>833</v>
      </c>
      <c r="C610">
        <v>1</v>
      </c>
      <c r="D610" t="s">
        <v>867</v>
      </c>
      <c r="E610" t="s">
        <v>1285</v>
      </c>
      <c r="F610" t="s">
        <v>11127</v>
      </c>
      <c r="G610" t="s">
        <v>7272</v>
      </c>
    </row>
    <row r="611" spans="1:7">
      <c r="A611" t="s">
        <v>7265</v>
      </c>
      <c r="B611" t="s">
        <v>833</v>
      </c>
      <c r="C611">
        <v>1</v>
      </c>
      <c r="D611" t="s">
        <v>843</v>
      </c>
      <c r="E611" t="s">
        <v>947</v>
      </c>
      <c r="F611" t="s">
        <v>101</v>
      </c>
      <c r="G611" t="s">
        <v>7266</v>
      </c>
    </row>
    <row r="612" spans="1:7">
      <c r="A612" t="s">
        <v>7263</v>
      </c>
      <c r="B612" t="s">
        <v>833</v>
      </c>
      <c r="C612">
        <v>1</v>
      </c>
      <c r="D612" t="s">
        <v>861</v>
      </c>
      <c r="E612" t="s">
        <v>969</v>
      </c>
      <c r="F612" t="s">
        <v>93</v>
      </c>
      <c r="G612" t="s">
        <v>7258</v>
      </c>
    </row>
    <row r="613" spans="1:7">
      <c r="A613" t="s">
        <v>7256</v>
      </c>
      <c r="B613" t="s">
        <v>833</v>
      </c>
      <c r="C613">
        <v>1</v>
      </c>
      <c r="D613" t="s">
        <v>861</v>
      </c>
      <c r="E613" t="s">
        <v>939</v>
      </c>
      <c r="F613" t="s">
        <v>103</v>
      </c>
      <c r="G613" t="s">
        <v>7251</v>
      </c>
    </row>
    <row r="614" spans="1:7">
      <c r="A614" t="s">
        <v>7249</v>
      </c>
      <c r="B614" t="s">
        <v>833</v>
      </c>
      <c r="C614">
        <v>1</v>
      </c>
      <c r="D614" t="s">
        <v>861</v>
      </c>
      <c r="E614" t="s">
        <v>939</v>
      </c>
      <c r="F614" t="s">
        <v>99</v>
      </c>
      <c r="G614" t="s">
        <v>7244</v>
      </c>
    </row>
    <row r="615" spans="1:7">
      <c r="A615" t="s">
        <v>7242</v>
      </c>
      <c r="B615" t="s">
        <v>833</v>
      </c>
      <c r="C615">
        <v>1</v>
      </c>
      <c r="D615" t="s">
        <v>861</v>
      </c>
      <c r="E615" t="s">
        <v>83</v>
      </c>
      <c r="F615" t="s">
        <v>97</v>
      </c>
      <c r="G615" t="s">
        <v>7237</v>
      </c>
    </row>
    <row r="616" spans="1:7">
      <c r="A616" t="s">
        <v>7235</v>
      </c>
      <c r="B616" t="s">
        <v>833</v>
      </c>
      <c r="C616">
        <v>1</v>
      </c>
      <c r="D616" t="s">
        <v>843</v>
      </c>
      <c r="E616" t="s">
        <v>1285</v>
      </c>
      <c r="F616" t="s">
        <v>11127</v>
      </c>
      <c r="G616" t="s">
        <v>7230</v>
      </c>
    </row>
    <row r="617" spans="1:7">
      <c r="A617" t="s">
        <v>7222</v>
      </c>
      <c r="B617" t="s">
        <v>833</v>
      </c>
      <c r="C617">
        <v>1</v>
      </c>
      <c r="D617" t="s">
        <v>861</v>
      </c>
      <c r="E617" t="s">
        <v>104</v>
      </c>
      <c r="F617" t="s">
        <v>89</v>
      </c>
      <c r="G617" t="s">
        <v>7223</v>
      </c>
    </row>
    <row r="618" spans="1:7">
      <c r="A618" t="s">
        <v>7215</v>
      </c>
      <c r="B618" t="s">
        <v>833</v>
      </c>
      <c r="C618">
        <v>1</v>
      </c>
      <c r="D618" t="s">
        <v>861</v>
      </c>
      <c r="E618" t="s">
        <v>120</v>
      </c>
      <c r="F618" t="s">
        <v>11126</v>
      </c>
      <c r="G618" t="s">
        <v>7216</v>
      </c>
    </row>
    <row r="619" spans="1:7">
      <c r="A619" t="s">
        <v>7209</v>
      </c>
      <c r="B619" t="s">
        <v>833</v>
      </c>
      <c r="C619">
        <v>1</v>
      </c>
      <c r="D619" t="s">
        <v>972</v>
      </c>
      <c r="E619" t="s">
        <v>908</v>
      </c>
      <c r="F619" t="s">
        <v>103</v>
      </c>
      <c r="G619" t="s">
        <v>7210</v>
      </c>
    </row>
    <row r="620" spans="1:7">
      <c r="A620" t="s">
        <v>7202</v>
      </c>
      <c r="B620" t="s">
        <v>833</v>
      </c>
      <c r="C620">
        <v>1</v>
      </c>
      <c r="D620" t="s">
        <v>861</v>
      </c>
      <c r="E620" t="s">
        <v>929</v>
      </c>
      <c r="F620" t="s">
        <v>95</v>
      </c>
      <c r="G620" t="s">
        <v>7203</v>
      </c>
    </row>
    <row r="621" spans="1:7">
      <c r="A621" t="s">
        <v>7200</v>
      </c>
      <c r="B621" t="s">
        <v>833</v>
      </c>
      <c r="C621">
        <v>1</v>
      </c>
      <c r="D621" t="s">
        <v>861</v>
      </c>
      <c r="E621" t="s">
        <v>104</v>
      </c>
      <c r="F621" t="s">
        <v>85</v>
      </c>
      <c r="G621" t="s">
        <v>7195</v>
      </c>
    </row>
    <row r="622" spans="1:7">
      <c r="A622" t="s">
        <v>7193</v>
      </c>
      <c r="B622" t="s">
        <v>833</v>
      </c>
      <c r="C622">
        <v>1</v>
      </c>
      <c r="D622" t="s">
        <v>843</v>
      </c>
      <c r="E622" t="s">
        <v>921</v>
      </c>
      <c r="F622" t="s">
        <v>87</v>
      </c>
      <c r="G622" t="s">
        <v>7188</v>
      </c>
    </row>
    <row r="623" spans="1:7">
      <c r="A623" t="s">
        <v>7186</v>
      </c>
      <c r="B623" t="s">
        <v>833</v>
      </c>
      <c r="C623">
        <v>1</v>
      </c>
      <c r="D623" t="s">
        <v>843</v>
      </c>
      <c r="E623" t="s">
        <v>1285</v>
      </c>
      <c r="F623" t="s">
        <v>11127</v>
      </c>
      <c r="G623" t="s">
        <v>7181</v>
      </c>
    </row>
    <row r="624" spans="1:7">
      <c r="A624" t="s">
        <v>7179</v>
      </c>
      <c r="B624" t="s">
        <v>833</v>
      </c>
      <c r="C624">
        <v>1</v>
      </c>
      <c r="D624" t="s">
        <v>861</v>
      </c>
      <c r="E624" t="s">
        <v>969</v>
      </c>
      <c r="F624" t="s">
        <v>93</v>
      </c>
      <c r="G624" t="s">
        <v>7174</v>
      </c>
    </row>
    <row r="625" spans="1:7">
      <c r="A625" t="s">
        <v>7172</v>
      </c>
      <c r="B625" t="s">
        <v>833</v>
      </c>
      <c r="C625">
        <v>1</v>
      </c>
      <c r="D625" t="s">
        <v>861</v>
      </c>
      <c r="E625" t="s">
        <v>939</v>
      </c>
      <c r="F625" t="s">
        <v>99</v>
      </c>
      <c r="G625" t="s">
        <v>7167</v>
      </c>
    </row>
    <row r="626" spans="1:7">
      <c r="A626" t="s">
        <v>7165</v>
      </c>
      <c r="B626" t="s">
        <v>833</v>
      </c>
      <c r="C626">
        <v>1</v>
      </c>
      <c r="D626" t="s">
        <v>861</v>
      </c>
      <c r="E626" t="s">
        <v>939</v>
      </c>
      <c r="F626" t="s">
        <v>99</v>
      </c>
      <c r="G626" t="s">
        <v>7160</v>
      </c>
    </row>
    <row r="627" spans="1:7">
      <c r="A627" t="s">
        <v>7158</v>
      </c>
      <c r="B627" t="s">
        <v>833</v>
      </c>
      <c r="C627">
        <v>1</v>
      </c>
      <c r="D627" t="s">
        <v>861</v>
      </c>
      <c r="E627" t="s">
        <v>939</v>
      </c>
      <c r="F627" t="s">
        <v>99</v>
      </c>
      <c r="G627" t="s">
        <v>7153</v>
      </c>
    </row>
    <row r="628" spans="1:7">
      <c r="A628" t="s">
        <v>7151</v>
      </c>
      <c r="B628" t="s">
        <v>833</v>
      </c>
      <c r="C628">
        <v>1</v>
      </c>
      <c r="D628" t="s">
        <v>924</v>
      </c>
      <c r="E628" t="s">
        <v>104</v>
      </c>
      <c r="F628" t="s">
        <v>103</v>
      </c>
      <c r="G628" t="s">
        <v>7147</v>
      </c>
    </row>
    <row r="629" spans="1:7">
      <c r="A629" t="s">
        <v>7145</v>
      </c>
      <c r="B629" t="s">
        <v>833</v>
      </c>
      <c r="C629">
        <v>1</v>
      </c>
      <c r="D629" t="s">
        <v>861</v>
      </c>
      <c r="E629" t="s">
        <v>1084</v>
      </c>
      <c r="F629" t="s">
        <v>85</v>
      </c>
      <c r="G629" t="s">
        <v>7140</v>
      </c>
    </row>
    <row r="630" spans="1:7">
      <c r="A630" t="s">
        <v>7133</v>
      </c>
      <c r="B630" t="s">
        <v>833</v>
      </c>
      <c r="C630">
        <v>1</v>
      </c>
      <c r="D630" t="s">
        <v>1129</v>
      </c>
      <c r="E630" t="s">
        <v>969</v>
      </c>
      <c r="F630" t="s">
        <v>93</v>
      </c>
      <c r="G630" t="s">
        <v>7134</v>
      </c>
    </row>
    <row r="631" spans="1:7">
      <c r="A631" t="s">
        <v>7131</v>
      </c>
      <c r="B631" t="s">
        <v>833</v>
      </c>
      <c r="C631">
        <v>1</v>
      </c>
      <c r="D631" t="s">
        <v>867</v>
      </c>
      <c r="E631" t="s">
        <v>939</v>
      </c>
      <c r="F631" t="s">
        <v>99</v>
      </c>
      <c r="G631" t="s">
        <v>7127</v>
      </c>
    </row>
    <row r="632" spans="1:7">
      <c r="A632" t="s">
        <v>7121</v>
      </c>
      <c r="B632" t="s">
        <v>833</v>
      </c>
      <c r="C632">
        <v>1</v>
      </c>
      <c r="D632" t="s">
        <v>861</v>
      </c>
      <c r="E632" t="s">
        <v>83</v>
      </c>
      <c r="F632" t="s">
        <v>89</v>
      </c>
      <c r="G632" t="s">
        <v>7122</v>
      </c>
    </row>
    <row r="633" spans="1:7">
      <c r="A633" t="s">
        <v>7119</v>
      </c>
      <c r="B633" t="s">
        <v>833</v>
      </c>
      <c r="C633">
        <v>1</v>
      </c>
      <c r="D633" t="s">
        <v>861</v>
      </c>
      <c r="E633" t="s">
        <v>969</v>
      </c>
      <c r="F633" t="s">
        <v>93</v>
      </c>
      <c r="G633" t="s">
        <v>7114</v>
      </c>
    </row>
    <row r="634" spans="1:7">
      <c r="A634" t="s">
        <v>7107</v>
      </c>
      <c r="B634" t="s">
        <v>833</v>
      </c>
      <c r="C634">
        <v>1</v>
      </c>
      <c r="D634" t="s">
        <v>843</v>
      </c>
      <c r="E634" t="s">
        <v>892</v>
      </c>
      <c r="F634" t="s">
        <v>97</v>
      </c>
      <c r="G634" t="s">
        <v>7108</v>
      </c>
    </row>
    <row r="635" spans="1:7">
      <c r="A635" t="s">
        <v>7104</v>
      </c>
      <c r="B635" t="s">
        <v>833</v>
      </c>
      <c r="C635">
        <v>1</v>
      </c>
      <c r="D635" t="s">
        <v>861</v>
      </c>
      <c r="E635" t="s">
        <v>993</v>
      </c>
      <c r="F635" t="s">
        <v>11127</v>
      </c>
      <c r="G635" t="s">
        <v>7099</v>
      </c>
    </row>
    <row r="636" spans="1:7">
      <c r="A636" t="s">
        <v>7092</v>
      </c>
      <c r="B636" t="s">
        <v>833</v>
      </c>
      <c r="C636">
        <v>1</v>
      </c>
      <c r="D636" t="s">
        <v>843</v>
      </c>
      <c r="E636" t="s">
        <v>993</v>
      </c>
      <c r="F636" t="s">
        <v>11127</v>
      </c>
      <c r="G636" t="s">
        <v>7093</v>
      </c>
    </row>
    <row r="637" spans="1:7">
      <c r="A637" t="s">
        <v>7084</v>
      </c>
      <c r="B637" t="s">
        <v>833</v>
      </c>
      <c r="C637">
        <v>1</v>
      </c>
      <c r="D637" t="s">
        <v>843</v>
      </c>
      <c r="E637" t="s">
        <v>993</v>
      </c>
      <c r="F637" t="s">
        <v>11127</v>
      </c>
      <c r="G637" t="s">
        <v>7085</v>
      </c>
    </row>
    <row r="638" spans="1:7">
      <c r="A638" t="s">
        <v>7075</v>
      </c>
      <c r="B638" t="s">
        <v>833</v>
      </c>
      <c r="C638">
        <v>1</v>
      </c>
      <c r="D638" t="s">
        <v>843</v>
      </c>
      <c r="E638" t="s">
        <v>892</v>
      </c>
      <c r="F638" t="s">
        <v>97</v>
      </c>
      <c r="G638" t="s">
        <v>7076</v>
      </c>
    </row>
    <row r="639" spans="1:7">
      <c r="A639" t="s">
        <v>7072</v>
      </c>
      <c r="B639" t="s">
        <v>833</v>
      </c>
      <c r="C639">
        <v>1</v>
      </c>
      <c r="D639" t="s">
        <v>861</v>
      </c>
      <c r="E639" t="s">
        <v>120</v>
      </c>
      <c r="F639" t="s">
        <v>121</v>
      </c>
      <c r="G639" t="s">
        <v>7067</v>
      </c>
    </row>
    <row r="640" spans="1:7">
      <c r="A640" t="s">
        <v>7065</v>
      </c>
      <c r="B640" t="s">
        <v>833</v>
      </c>
      <c r="C640">
        <v>1</v>
      </c>
      <c r="D640" t="s">
        <v>924</v>
      </c>
      <c r="E640" t="s">
        <v>929</v>
      </c>
      <c r="F640" t="s">
        <v>103</v>
      </c>
      <c r="G640" t="s">
        <v>7061</v>
      </c>
    </row>
    <row r="641" spans="1:7">
      <c r="A641" t="s">
        <v>7059</v>
      </c>
      <c r="B641" t="s">
        <v>833</v>
      </c>
      <c r="C641">
        <v>1</v>
      </c>
      <c r="D641" t="s">
        <v>861</v>
      </c>
      <c r="E641" t="s">
        <v>947</v>
      </c>
      <c r="F641" t="s">
        <v>95</v>
      </c>
      <c r="G641" t="s">
        <v>7054</v>
      </c>
    </row>
    <row r="642" spans="1:7">
      <c r="A642" t="s">
        <v>7047</v>
      </c>
      <c r="B642" t="s">
        <v>833</v>
      </c>
      <c r="C642">
        <v>1</v>
      </c>
      <c r="D642" t="s">
        <v>861</v>
      </c>
      <c r="E642" t="s">
        <v>947</v>
      </c>
      <c r="F642" t="s">
        <v>95</v>
      </c>
      <c r="G642" t="s">
        <v>7048</v>
      </c>
    </row>
    <row r="643" spans="1:7">
      <c r="A643" t="s">
        <v>7045</v>
      </c>
      <c r="B643" t="s">
        <v>833</v>
      </c>
      <c r="C643">
        <v>1</v>
      </c>
      <c r="D643" t="s">
        <v>2983</v>
      </c>
      <c r="E643" t="s">
        <v>908</v>
      </c>
      <c r="F643" t="s">
        <v>103</v>
      </c>
      <c r="G643" t="s">
        <v>7041</v>
      </c>
    </row>
    <row r="644" spans="1:7">
      <c r="A644" t="s">
        <v>7039</v>
      </c>
      <c r="B644" t="s">
        <v>833</v>
      </c>
      <c r="C644">
        <v>1</v>
      </c>
      <c r="D644" t="s">
        <v>861</v>
      </c>
      <c r="E644" t="s">
        <v>1084</v>
      </c>
      <c r="F644" t="s">
        <v>95</v>
      </c>
      <c r="G644" t="s">
        <v>7034</v>
      </c>
    </row>
    <row r="645" spans="1:7">
      <c r="A645" t="s">
        <v>7027</v>
      </c>
      <c r="B645" t="s">
        <v>833</v>
      </c>
      <c r="C645">
        <v>1</v>
      </c>
      <c r="D645" t="s">
        <v>861</v>
      </c>
      <c r="E645" t="s">
        <v>929</v>
      </c>
      <c r="F645" t="s">
        <v>95</v>
      </c>
      <c r="G645" t="s">
        <v>7028</v>
      </c>
    </row>
    <row r="646" spans="1:7">
      <c r="A646" t="s">
        <v>7025</v>
      </c>
      <c r="B646" t="s">
        <v>833</v>
      </c>
      <c r="C646">
        <v>1</v>
      </c>
      <c r="D646" t="s">
        <v>861</v>
      </c>
      <c r="E646" t="s">
        <v>939</v>
      </c>
      <c r="F646" t="s">
        <v>11126</v>
      </c>
      <c r="G646" t="s">
        <v>7020</v>
      </c>
    </row>
    <row r="647" spans="1:7">
      <c r="A647" t="s">
        <v>7018</v>
      </c>
      <c r="B647" t="s">
        <v>833</v>
      </c>
      <c r="C647">
        <v>1</v>
      </c>
      <c r="D647" t="s">
        <v>861</v>
      </c>
      <c r="E647" t="s">
        <v>939</v>
      </c>
      <c r="F647" t="s">
        <v>95</v>
      </c>
      <c r="G647" t="s">
        <v>7013</v>
      </c>
    </row>
    <row r="648" spans="1:7">
      <c r="A648" t="s">
        <v>7011</v>
      </c>
      <c r="B648" t="s">
        <v>833</v>
      </c>
      <c r="C648">
        <v>1</v>
      </c>
      <c r="D648" t="s">
        <v>861</v>
      </c>
      <c r="E648" t="s">
        <v>939</v>
      </c>
      <c r="F648" t="s">
        <v>11127</v>
      </c>
      <c r="G648" t="s">
        <v>7006</v>
      </c>
    </row>
    <row r="649" spans="1:7">
      <c r="A649" t="s">
        <v>6999</v>
      </c>
      <c r="B649" t="s">
        <v>833</v>
      </c>
      <c r="C649">
        <v>1</v>
      </c>
      <c r="D649" t="s">
        <v>861</v>
      </c>
      <c r="E649" t="s">
        <v>83</v>
      </c>
      <c r="F649" t="s">
        <v>89</v>
      </c>
      <c r="G649" t="s">
        <v>7000</v>
      </c>
    </row>
    <row r="650" spans="1:7">
      <c r="A650" t="s">
        <v>6996</v>
      </c>
      <c r="B650" t="s">
        <v>833</v>
      </c>
      <c r="C650">
        <v>1</v>
      </c>
      <c r="D650" t="s">
        <v>861</v>
      </c>
      <c r="E650" t="s">
        <v>83</v>
      </c>
      <c r="F650" t="s">
        <v>89</v>
      </c>
      <c r="G650" t="s">
        <v>6991</v>
      </c>
    </row>
    <row r="651" spans="1:7">
      <c r="A651" t="s">
        <v>6989</v>
      </c>
      <c r="B651" t="s">
        <v>833</v>
      </c>
      <c r="C651">
        <v>1</v>
      </c>
      <c r="D651" t="s">
        <v>861</v>
      </c>
      <c r="E651" t="s">
        <v>929</v>
      </c>
      <c r="F651" t="s">
        <v>95</v>
      </c>
      <c r="G651" t="s">
        <v>6984</v>
      </c>
    </row>
    <row r="652" spans="1:7">
      <c r="A652" t="s">
        <v>6982</v>
      </c>
      <c r="B652" t="s">
        <v>833</v>
      </c>
      <c r="C652">
        <v>1</v>
      </c>
      <c r="D652" t="s">
        <v>867</v>
      </c>
      <c r="E652" t="s">
        <v>929</v>
      </c>
      <c r="F652" t="s">
        <v>95</v>
      </c>
      <c r="G652" t="s">
        <v>6977</v>
      </c>
    </row>
    <row r="653" spans="1:7">
      <c r="A653" t="s">
        <v>6970</v>
      </c>
      <c r="B653" t="s">
        <v>833</v>
      </c>
      <c r="C653">
        <v>1</v>
      </c>
      <c r="D653" t="s">
        <v>861</v>
      </c>
      <c r="E653" t="s">
        <v>929</v>
      </c>
      <c r="F653" t="s">
        <v>95</v>
      </c>
      <c r="G653" t="s">
        <v>6971</v>
      </c>
    </row>
    <row r="654" spans="1:7">
      <c r="A654" t="s">
        <v>6967</v>
      </c>
      <c r="B654" t="s">
        <v>833</v>
      </c>
      <c r="C654">
        <v>1</v>
      </c>
      <c r="D654" t="s">
        <v>861</v>
      </c>
      <c r="E654" t="s">
        <v>939</v>
      </c>
      <c r="F654" t="s">
        <v>11127</v>
      </c>
      <c r="G654" t="s">
        <v>6962</v>
      </c>
    </row>
    <row r="655" spans="1:7">
      <c r="A655" t="s">
        <v>6955</v>
      </c>
      <c r="B655" t="s">
        <v>833</v>
      </c>
      <c r="C655">
        <v>1</v>
      </c>
      <c r="D655" t="s">
        <v>861</v>
      </c>
      <c r="E655" t="s">
        <v>947</v>
      </c>
      <c r="F655" t="s">
        <v>101</v>
      </c>
      <c r="G655" t="s">
        <v>6956</v>
      </c>
    </row>
    <row r="656" spans="1:7">
      <c r="A656" t="s">
        <v>6953</v>
      </c>
      <c r="B656" t="s">
        <v>833</v>
      </c>
      <c r="C656">
        <v>1</v>
      </c>
      <c r="D656" t="s">
        <v>843</v>
      </c>
      <c r="E656" t="s">
        <v>104</v>
      </c>
      <c r="F656" t="s">
        <v>89</v>
      </c>
      <c r="G656" t="s">
        <v>6946</v>
      </c>
    </row>
    <row r="657" spans="1:7">
      <c r="A657" t="s">
        <v>6944</v>
      </c>
      <c r="B657" t="s">
        <v>833</v>
      </c>
      <c r="C657">
        <v>1</v>
      </c>
      <c r="D657" t="s">
        <v>861</v>
      </c>
      <c r="E657" t="s">
        <v>929</v>
      </c>
      <c r="F657" t="s">
        <v>95</v>
      </c>
      <c r="G657" t="s">
        <v>6939</v>
      </c>
    </row>
    <row r="658" spans="1:7">
      <c r="A658" t="s">
        <v>6937</v>
      </c>
      <c r="B658" t="s">
        <v>833</v>
      </c>
      <c r="C658">
        <v>1</v>
      </c>
      <c r="D658" t="s">
        <v>867</v>
      </c>
      <c r="E658" t="s">
        <v>929</v>
      </c>
      <c r="F658" t="s">
        <v>95</v>
      </c>
      <c r="G658" t="s">
        <v>6933</v>
      </c>
    </row>
    <row r="659" spans="1:7">
      <c r="A659" t="s">
        <v>6931</v>
      </c>
      <c r="B659" t="s">
        <v>833</v>
      </c>
      <c r="C659">
        <v>1</v>
      </c>
      <c r="D659" t="s">
        <v>843</v>
      </c>
      <c r="E659" t="s">
        <v>828</v>
      </c>
      <c r="F659" t="s">
        <v>11126</v>
      </c>
      <c r="G659" t="s">
        <v>828</v>
      </c>
    </row>
    <row r="660" spans="1:7">
      <c r="A660" t="s">
        <v>6928</v>
      </c>
      <c r="B660" t="s">
        <v>833</v>
      </c>
      <c r="C660">
        <v>1</v>
      </c>
      <c r="D660" t="s">
        <v>1301</v>
      </c>
      <c r="E660" t="s">
        <v>939</v>
      </c>
      <c r="F660" t="s">
        <v>91</v>
      </c>
      <c r="G660" t="s">
        <v>6924</v>
      </c>
    </row>
    <row r="661" spans="1:7">
      <c r="A661" t="s">
        <v>6922</v>
      </c>
      <c r="B661" t="s">
        <v>833</v>
      </c>
      <c r="C661">
        <v>1</v>
      </c>
      <c r="D661" t="s">
        <v>861</v>
      </c>
      <c r="E661" t="s">
        <v>993</v>
      </c>
      <c r="F661" t="s">
        <v>11127</v>
      </c>
      <c r="G661" t="s">
        <v>6917</v>
      </c>
    </row>
    <row r="662" spans="1:7">
      <c r="A662" t="s">
        <v>6915</v>
      </c>
      <c r="B662" t="s">
        <v>833</v>
      </c>
      <c r="C662">
        <v>1</v>
      </c>
      <c r="D662" t="s">
        <v>843</v>
      </c>
      <c r="E662" t="s">
        <v>908</v>
      </c>
      <c r="F662" t="s">
        <v>11126</v>
      </c>
      <c r="G662" t="s">
        <v>6906</v>
      </c>
    </row>
    <row r="663" spans="1:7">
      <c r="A663" t="s">
        <v>6913</v>
      </c>
      <c r="B663" t="s">
        <v>833</v>
      </c>
      <c r="C663">
        <v>1</v>
      </c>
      <c r="D663" t="s">
        <v>6912</v>
      </c>
      <c r="E663" t="s">
        <v>908</v>
      </c>
      <c r="F663" t="s">
        <v>101</v>
      </c>
      <c r="G663" t="s">
        <v>6906</v>
      </c>
    </row>
    <row r="664" spans="1:7">
      <c r="A664" t="s">
        <v>6904</v>
      </c>
      <c r="B664" t="s">
        <v>833</v>
      </c>
      <c r="C664">
        <v>1</v>
      </c>
      <c r="D664" t="s">
        <v>843</v>
      </c>
      <c r="E664" t="s">
        <v>828</v>
      </c>
      <c r="F664" t="s">
        <v>11127</v>
      </c>
      <c r="G664" t="s">
        <v>6896</v>
      </c>
    </row>
    <row r="665" spans="1:7">
      <c r="A665" t="s">
        <v>6900</v>
      </c>
      <c r="B665" t="s">
        <v>833</v>
      </c>
      <c r="C665">
        <v>1</v>
      </c>
      <c r="D665" t="s">
        <v>972</v>
      </c>
      <c r="E665" t="s">
        <v>828</v>
      </c>
      <c r="F665" t="s">
        <v>11126</v>
      </c>
      <c r="G665" t="s">
        <v>6896</v>
      </c>
    </row>
    <row r="666" spans="1:7">
      <c r="A666" t="s">
        <v>6895</v>
      </c>
      <c r="B666" t="s">
        <v>833</v>
      </c>
      <c r="C666">
        <v>1</v>
      </c>
      <c r="D666" t="s">
        <v>867</v>
      </c>
      <c r="E666" t="s">
        <v>892</v>
      </c>
      <c r="F666" t="s">
        <v>97</v>
      </c>
      <c r="G666" t="s">
        <v>6889</v>
      </c>
    </row>
    <row r="667" spans="1:7">
      <c r="A667" t="s">
        <v>6887</v>
      </c>
      <c r="B667" t="s">
        <v>833</v>
      </c>
      <c r="C667">
        <v>1</v>
      </c>
      <c r="D667" t="s">
        <v>843</v>
      </c>
      <c r="E667" t="s">
        <v>892</v>
      </c>
      <c r="F667" t="s">
        <v>101</v>
      </c>
      <c r="G667" t="s">
        <v>6881</v>
      </c>
    </row>
    <row r="668" spans="1:7">
      <c r="A668" t="s">
        <v>6880</v>
      </c>
      <c r="B668" t="s">
        <v>833</v>
      </c>
      <c r="C668">
        <v>1</v>
      </c>
      <c r="D668" t="s">
        <v>861</v>
      </c>
      <c r="E668" t="s">
        <v>828</v>
      </c>
      <c r="F668" t="s">
        <v>93</v>
      </c>
      <c r="G668" t="s">
        <v>6875</v>
      </c>
    </row>
    <row r="669" spans="1:7">
      <c r="A669" t="s">
        <v>6873</v>
      </c>
      <c r="B669" t="s">
        <v>833</v>
      </c>
      <c r="C669">
        <v>1</v>
      </c>
      <c r="D669" t="s">
        <v>861</v>
      </c>
      <c r="E669" t="s">
        <v>939</v>
      </c>
      <c r="F669" t="s">
        <v>91</v>
      </c>
      <c r="G669" t="s">
        <v>6868</v>
      </c>
    </row>
    <row r="670" spans="1:7">
      <c r="A670" t="s">
        <v>6866</v>
      </c>
      <c r="B670" t="s">
        <v>833</v>
      </c>
      <c r="C670">
        <v>1</v>
      </c>
      <c r="D670" t="s">
        <v>867</v>
      </c>
      <c r="E670" t="s">
        <v>908</v>
      </c>
      <c r="F670" t="s">
        <v>103</v>
      </c>
      <c r="G670" t="s">
        <v>6862</v>
      </c>
    </row>
    <row r="671" spans="1:7">
      <c r="A671" t="s">
        <v>6861</v>
      </c>
      <c r="B671" t="s">
        <v>833</v>
      </c>
      <c r="C671">
        <v>1</v>
      </c>
      <c r="D671" t="s">
        <v>861</v>
      </c>
      <c r="E671" t="s">
        <v>939</v>
      </c>
      <c r="F671" t="s">
        <v>95</v>
      </c>
      <c r="G671" t="s">
        <v>6856</v>
      </c>
    </row>
    <row r="672" spans="1:7">
      <c r="A672" t="s">
        <v>6854</v>
      </c>
      <c r="B672" t="s">
        <v>833</v>
      </c>
      <c r="C672">
        <v>1</v>
      </c>
      <c r="D672" t="s">
        <v>861</v>
      </c>
      <c r="E672" t="s">
        <v>828</v>
      </c>
      <c r="F672" t="s">
        <v>93</v>
      </c>
      <c r="G672" t="s">
        <v>6849</v>
      </c>
    </row>
    <row r="673" spans="1:7">
      <c r="A673" t="s">
        <v>6847</v>
      </c>
      <c r="B673" t="s">
        <v>833</v>
      </c>
      <c r="C673">
        <v>1</v>
      </c>
      <c r="D673" t="s">
        <v>4182</v>
      </c>
      <c r="E673" t="s">
        <v>908</v>
      </c>
      <c r="F673" t="s">
        <v>103</v>
      </c>
      <c r="G673" t="s">
        <v>6842</v>
      </c>
    </row>
    <row r="674" spans="1:7">
      <c r="A674" t="s">
        <v>6840</v>
      </c>
      <c r="B674" t="s">
        <v>833</v>
      </c>
      <c r="C674">
        <v>1</v>
      </c>
      <c r="D674" t="s">
        <v>861</v>
      </c>
      <c r="E674" t="s">
        <v>929</v>
      </c>
      <c r="F674" t="s">
        <v>95</v>
      </c>
      <c r="G674" t="s">
        <v>6835</v>
      </c>
    </row>
    <row r="675" spans="1:7">
      <c r="A675" t="s">
        <v>6833</v>
      </c>
      <c r="B675" t="s">
        <v>833</v>
      </c>
      <c r="C675">
        <v>1</v>
      </c>
      <c r="D675" t="s">
        <v>1191</v>
      </c>
      <c r="E675" t="s">
        <v>939</v>
      </c>
      <c r="F675" t="s">
        <v>99</v>
      </c>
      <c r="G675" t="s">
        <v>6829</v>
      </c>
    </row>
    <row r="676" spans="1:7">
      <c r="A676" t="s">
        <v>6828</v>
      </c>
      <c r="B676" t="s">
        <v>833</v>
      </c>
      <c r="C676">
        <v>1</v>
      </c>
      <c r="D676" t="s">
        <v>861</v>
      </c>
      <c r="E676" t="s">
        <v>1285</v>
      </c>
      <c r="F676" t="s">
        <v>11127</v>
      </c>
      <c r="G676" t="s">
        <v>6823</v>
      </c>
    </row>
    <row r="677" spans="1:7">
      <c r="A677" t="s">
        <v>6821</v>
      </c>
      <c r="B677" t="s">
        <v>833</v>
      </c>
      <c r="C677">
        <v>1</v>
      </c>
      <c r="D677" t="s">
        <v>843</v>
      </c>
      <c r="E677" t="s">
        <v>1285</v>
      </c>
      <c r="F677" t="s">
        <v>11127</v>
      </c>
      <c r="G677" t="s">
        <v>6816</v>
      </c>
    </row>
    <row r="678" spans="1:7">
      <c r="A678" t="s">
        <v>6814</v>
      </c>
      <c r="B678" t="s">
        <v>833</v>
      </c>
      <c r="C678">
        <v>1</v>
      </c>
      <c r="D678" t="s">
        <v>843</v>
      </c>
      <c r="E678" t="s">
        <v>83</v>
      </c>
      <c r="F678" t="s">
        <v>89</v>
      </c>
      <c r="G678" t="s">
        <v>6811</v>
      </c>
    </row>
    <row r="679" spans="1:7">
      <c r="A679" t="s">
        <v>6809</v>
      </c>
      <c r="B679" t="s">
        <v>833</v>
      </c>
      <c r="C679">
        <v>1</v>
      </c>
      <c r="D679" t="s">
        <v>843</v>
      </c>
      <c r="E679" t="s">
        <v>828</v>
      </c>
      <c r="F679" t="s">
        <v>11126</v>
      </c>
      <c r="G679" t="s">
        <v>828</v>
      </c>
    </row>
    <row r="680" spans="1:7">
      <c r="A680" t="s">
        <v>6804</v>
      </c>
      <c r="B680" t="s">
        <v>833</v>
      </c>
      <c r="C680">
        <v>1</v>
      </c>
      <c r="D680" t="s">
        <v>861</v>
      </c>
      <c r="E680" t="s">
        <v>828</v>
      </c>
      <c r="F680" t="s">
        <v>11126</v>
      </c>
      <c r="G680" t="s">
        <v>828</v>
      </c>
    </row>
    <row r="681" spans="1:7">
      <c r="A681" t="s">
        <v>6801</v>
      </c>
      <c r="B681" t="s">
        <v>833</v>
      </c>
      <c r="C681">
        <v>1</v>
      </c>
      <c r="D681" t="s">
        <v>861</v>
      </c>
      <c r="E681" t="s">
        <v>828</v>
      </c>
      <c r="F681" t="s">
        <v>11126</v>
      </c>
      <c r="G681" t="s">
        <v>828</v>
      </c>
    </row>
    <row r="682" spans="1:7">
      <c r="A682" t="s">
        <v>6799</v>
      </c>
      <c r="B682" t="s">
        <v>833</v>
      </c>
      <c r="C682">
        <v>1</v>
      </c>
      <c r="D682" t="s">
        <v>1301</v>
      </c>
      <c r="E682" t="s">
        <v>939</v>
      </c>
      <c r="F682" t="s">
        <v>91</v>
      </c>
      <c r="G682" t="s">
        <v>6795</v>
      </c>
    </row>
    <row r="683" spans="1:7">
      <c r="A683" t="s">
        <v>6789</v>
      </c>
      <c r="B683" t="s">
        <v>833</v>
      </c>
      <c r="C683">
        <v>1</v>
      </c>
      <c r="D683" t="s">
        <v>861</v>
      </c>
      <c r="E683" t="s">
        <v>104</v>
      </c>
      <c r="F683" t="s">
        <v>85</v>
      </c>
      <c r="G683" t="s">
        <v>6790</v>
      </c>
    </row>
    <row r="684" spans="1:7">
      <c r="A684" t="s">
        <v>6780</v>
      </c>
      <c r="B684" t="s">
        <v>833</v>
      </c>
      <c r="C684">
        <v>1</v>
      </c>
      <c r="D684" t="s">
        <v>843</v>
      </c>
      <c r="E684" t="s">
        <v>939</v>
      </c>
      <c r="F684" t="s">
        <v>99</v>
      </c>
      <c r="G684" t="s">
        <v>6781</v>
      </c>
    </row>
    <row r="685" spans="1:7">
      <c r="A685" t="s">
        <v>6778</v>
      </c>
      <c r="B685" t="s">
        <v>833</v>
      </c>
      <c r="C685">
        <v>1</v>
      </c>
      <c r="D685" t="s">
        <v>843</v>
      </c>
      <c r="E685" t="s">
        <v>1285</v>
      </c>
      <c r="F685" t="s">
        <v>11127</v>
      </c>
      <c r="G685" t="s">
        <v>6773</v>
      </c>
    </row>
    <row r="686" spans="1:7">
      <c r="A686" t="s">
        <v>6771</v>
      </c>
      <c r="B686" t="s">
        <v>833</v>
      </c>
      <c r="C686">
        <v>1</v>
      </c>
      <c r="D686" t="s">
        <v>861</v>
      </c>
      <c r="E686" t="s">
        <v>969</v>
      </c>
      <c r="F686" t="s">
        <v>93</v>
      </c>
      <c r="G686" t="s">
        <v>6766</v>
      </c>
    </row>
    <row r="687" spans="1:7">
      <c r="A687" t="s">
        <v>6764</v>
      </c>
      <c r="B687" t="s">
        <v>833</v>
      </c>
      <c r="C687">
        <v>1</v>
      </c>
      <c r="D687" t="s">
        <v>861</v>
      </c>
      <c r="E687" t="s">
        <v>104</v>
      </c>
      <c r="F687" t="s">
        <v>85</v>
      </c>
      <c r="G687" t="s">
        <v>6759</v>
      </c>
    </row>
    <row r="688" spans="1:7">
      <c r="A688" t="s">
        <v>6757</v>
      </c>
      <c r="B688" t="s">
        <v>833</v>
      </c>
      <c r="C688">
        <v>1</v>
      </c>
      <c r="D688" t="s">
        <v>1301</v>
      </c>
      <c r="E688" t="s">
        <v>929</v>
      </c>
      <c r="F688" t="s">
        <v>95</v>
      </c>
      <c r="G688" t="s">
        <v>6753</v>
      </c>
    </row>
    <row r="689" spans="1:7">
      <c r="A689" t="s">
        <v>6747</v>
      </c>
      <c r="B689" t="s">
        <v>833</v>
      </c>
      <c r="C689">
        <v>1</v>
      </c>
      <c r="D689" t="s">
        <v>861</v>
      </c>
      <c r="E689" t="s">
        <v>1285</v>
      </c>
      <c r="F689" t="s">
        <v>11127</v>
      </c>
      <c r="G689" t="s">
        <v>6748</v>
      </c>
    </row>
    <row r="690" spans="1:7">
      <c r="A690" t="s">
        <v>6745</v>
      </c>
      <c r="B690" t="s">
        <v>833</v>
      </c>
      <c r="C690">
        <v>1</v>
      </c>
      <c r="D690" t="s">
        <v>861</v>
      </c>
      <c r="E690" t="s">
        <v>993</v>
      </c>
      <c r="F690" t="s">
        <v>11127</v>
      </c>
      <c r="G690" t="s">
        <v>6740</v>
      </c>
    </row>
    <row r="691" spans="1:7">
      <c r="A691" t="s">
        <v>6732</v>
      </c>
      <c r="B691" t="s">
        <v>833</v>
      </c>
      <c r="C691">
        <v>1</v>
      </c>
      <c r="D691" t="s">
        <v>843</v>
      </c>
      <c r="E691" t="s">
        <v>993</v>
      </c>
      <c r="F691" t="s">
        <v>11127</v>
      </c>
      <c r="G691" t="s">
        <v>6733</v>
      </c>
    </row>
    <row r="692" spans="1:7">
      <c r="A692" t="s">
        <v>6729</v>
      </c>
      <c r="B692" t="s">
        <v>833</v>
      </c>
      <c r="C692">
        <v>1</v>
      </c>
      <c r="D692" t="s">
        <v>6728</v>
      </c>
      <c r="E692" t="s">
        <v>939</v>
      </c>
      <c r="F692" t="s">
        <v>99</v>
      </c>
      <c r="G692" t="s">
        <v>6722</v>
      </c>
    </row>
    <row r="693" spans="1:7">
      <c r="A693" t="s">
        <v>6715</v>
      </c>
      <c r="B693" t="s">
        <v>833</v>
      </c>
      <c r="C693">
        <v>1</v>
      </c>
      <c r="D693" t="s">
        <v>843</v>
      </c>
      <c r="E693" t="s">
        <v>993</v>
      </c>
      <c r="F693" t="s">
        <v>11127</v>
      </c>
      <c r="G693" t="s">
        <v>6716</v>
      </c>
    </row>
    <row r="694" spans="1:7">
      <c r="A694" t="s">
        <v>6712</v>
      </c>
      <c r="B694" t="s">
        <v>833</v>
      </c>
      <c r="C694">
        <v>1</v>
      </c>
      <c r="D694" t="s">
        <v>843</v>
      </c>
      <c r="E694" t="s">
        <v>104</v>
      </c>
      <c r="F694" t="s">
        <v>11126</v>
      </c>
      <c r="G694" t="s">
        <v>6707</v>
      </c>
    </row>
    <row r="695" spans="1:7">
      <c r="A695" t="s">
        <v>6702</v>
      </c>
      <c r="B695" t="s">
        <v>833</v>
      </c>
      <c r="C695">
        <v>1</v>
      </c>
      <c r="D695" t="s">
        <v>843</v>
      </c>
      <c r="E695" t="s">
        <v>828</v>
      </c>
      <c r="F695" t="s">
        <v>11127</v>
      </c>
      <c r="G695" t="s">
        <v>6703</v>
      </c>
    </row>
    <row r="696" spans="1:7">
      <c r="A696" t="s">
        <v>6701</v>
      </c>
      <c r="B696" t="s">
        <v>833</v>
      </c>
      <c r="C696">
        <v>1</v>
      </c>
      <c r="D696" t="s">
        <v>843</v>
      </c>
      <c r="E696" t="s">
        <v>104</v>
      </c>
      <c r="F696" t="s">
        <v>89</v>
      </c>
      <c r="G696" t="s">
        <v>6698</v>
      </c>
    </row>
    <row r="697" spans="1:7">
      <c r="A697" t="s">
        <v>6696</v>
      </c>
      <c r="B697" t="s">
        <v>833</v>
      </c>
      <c r="C697">
        <v>1</v>
      </c>
      <c r="D697" t="s">
        <v>843</v>
      </c>
      <c r="E697" t="s">
        <v>828</v>
      </c>
      <c r="F697" t="s">
        <v>11126</v>
      </c>
      <c r="G697" t="s">
        <v>828</v>
      </c>
    </row>
    <row r="698" spans="1:7">
      <c r="A698" t="s">
        <v>6687</v>
      </c>
      <c r="B698" t="s">
        <v>833</v>
      </c>
      <c r="C698">
        <v>1</v>
      </c>
      <c r="D698" t="s">
        <v>843</v>
      </c>
      <c r="E698" t="s">
        <v>993</v>
      </c>
      <c r="F698" t="s">
        <v>11127</v>
      </c>
      <c r="G698" t="s">
        <v>6688</v>
      </c>
    </row>
    <row r="699" spans="1:7">
      <c r="A699" t="s">
        <v>6679</v>
      </c>
      <c r="B699" t="s">
        <v>833</v>
      </c>
      <c r="C699">
        <v>1</v>
      </c>
      <c r="D699" t="s">
        <v>843</v>
      </c>
      <c r="E699" t="s">
        <v>1285</v>
      </c>
      <c r="F699" t="s">
        <v>11127</v>
      </c>
      <c r="G699" t="s">
        <v>6680</v>
      </c>
    </row>
    <row r="700" spans="1:7">
      <c r="A700" t="s">
        <v>6672</v>
      </c>
      <c r="B700" t="s">
        <v>833</v>
      </c>
      <c r="C700">
        <v>1</v>
      </c>
      <c r="D700" t="s">
        <v>843</v>
      </c>
      <c r="E700" t="s">
        <v>1285</v>
      </c>
      <c r="F700" t="s">
        <v>11127</v>
      </c>
      <c r="G700" t="s">
        <v>6673</v>
      </c>
    </row>
    <row r="701" spans="1:7">
      <c r="A701" t="s">
        <v>6670</v>
      </c>
      <c r="B701" t="s">
        <v>833</v>
      </c>
      <c r="C701">
        <v>1</v>
      </c>
      <c r="D701" t="s">
        <v>843</v>
      </c>
      <c r="E701" t="s">
        <v>892</v>
      </c>
      <c r="F701" t="s">
        <v>97</v>
      </c>
      <c r="G701" t="s">
        <v>6667</v>
      </c>
    </row>
    <row r="702" spans="1:7">
      <c r="A702" t="s">
        <v>6665</v>
      </c>
      <c r="B702" t="s">
        <v>833</v>
      </c>
      <c r="C702">
        <v>1</v>
      </c>
      <c r="D702" t="s">
        <v>843</v>
      </c>
      <c r="E702" t="s">
        <v>828</v>
      </c>
      <c r="F702" t="s">
        <v>11126</v>
      </c>
      <c r="G702" t="s">
        <v>828</v>
      </c>
    </row>
    <row r="703" spans="1:7">
      <c r="A703" t="s">
        <v>6661</v>
      </c>
      <c r="B703" t="s">
        <v>833</v>
      </c>
      <c r="C703">
        <v>1</v>
      </c>
      <c r="D703" t="s">
        <v>861</v>
      </c>
      <c r="E703" t="s">
        <v>969</v>
      </c>
      <c r="F703" t="s">
        <v>93</v>
      </c>
      <c r="G703" t="s">
        <v>6655</v>
      </c>
    </row>
    <row r="704" spans="1:7">
      <c r="A704" t="s">
        <v>6653</v>
      </c>
      <c r="B704" t="s">
        <v>833</v>
      </c>
      <c r="C704">
        <v>1</v>
      </c>
      <c r="D704" t="s">
        <v>861</v>
      </c>
      <c r="E704" t="s">
        <v>120</v>
      </c>
      <c r="F704" t="s">
        <v>121</v>
      </c>
      <c r="G704" t="s">
        <v>6648</v>
      </c>
    </row>
    <row r="705" spans="1:7">
      <c r="A705" t="s">
        <v>6646</v>
      </c>
      <c r="B705" t="s">
        <v>833</v>
      </c>
      <c r="C705">
        <v>1</v>
      </c>
      <c r="D705" t="s">
        <v>1301</v>
      </c>
      <c r="E705" t="s">
        <v>939</v>
      </c>
      <c r="F705" t="s">
        <v>11126</v>
      </c>
      <c r="G705" t="s">
        <v>6642</v>
      </c>
    </row>
    <row r="706" spans="1:7">
      <c r="A706" t="s">
        <v>6641</v>
      </c>
      <c r="B706" t="s">
        <v>833</v>
      </c>
      <c r="C706">
        <v>1</v>
      </c>
      <c r="D706" t="s">
        <v>867</v>
      </c>
      <c r="E706" t="s">
        <v>929</v>
      </c>
      <c r="F706" t="s">
        <v>95</v>
      </c>
      <c r="G706" t="s">
        <v>6638</v>
      </c>
    </row>
    <row r="707" spans="1:7">
      <c r="A707" t="s">
        <v>6636</v>
      </c>
      <c r="B707" t="s">
        <v>833</v>
      </c>
      <c r="C707">
        <v>1</v>
      </c>
      <c r="D707" t="s">
        <v>843</v>
      </c>
      <c r="E707" t="s">
        <v>828</v>
      </c>
      <c r="F707" t="s">
        <v>11126</v>
      </c>
      <c r="G707" t="s">
        <v>828</v>
      </c>
    </row>
    <row r="708" spans="1:7">
      <c r="A708" t="s">
        <v>6628</v>
      </c>
      <c r="B708" t="s">
        <v>833</v>
      </c>
      <c r="C708">
        <v>1</v>
      </c>
      <c r="D708" t="s">
        <v>861</v>
      </c>
      <c r="E708" t="s">
        <v>83</v>
      </c>
      <c r="F708" t="s">
        <v>89</v>
      </c>
      <c r="G708" t="s">
        <v>6629</v>
      </c>
    </row>
    <row r="709" spans="1:7">
      <c r="A709" t="s">
        <v>6626</v>
      </c>
      <c r="B709" t="s">
        <v>833</v>
      </c>
      <c r="C709">
        <v>1</v>
      </c>
      <c r="D709" t="s">
        <v>843</v>
      </c>
      <c r="E709" t="s">
        <v>929</v>
      </c>
      <c r="F709" t="s">
        <v>95</v>
      </c>
      <c r="G709" t="s">
        <v>6618</v>
      </c>
    </row>
    <row r="710" spans="1:7">
      <c r="A710" t="s">
        <v>6616</v>
      </c>
      <c r="B710" t="s">
        <v>833</v>
      </c>
      <c r="C710">
        <v>1</v>
      </c>
      <c r="D710" t="s">
        <v>1301</v>
      </c>
      <c r="E710" t="s">
        <v>939</v>
      </c>
      <c r="F710" t="s">
        <v>99</v>
      </c>
      <c r="G710" t="s">
        <v>6612</v>
      </c>
    </row>
    <row r="711" spans="1:7">
      <c r="A711" t="s">
        <v>6610</v>
      </c>
      <c r="B711" t="s">
        <v>833</v>
      </c>
      <c r="C711">
        <v>1</v>
      </c>
      <c r="D711" t="s">
        <v>861</v>
      </c>
      <c r="E711" t="s">
        <v>1084</v>
      </c>
      <c r="F711" t="s">
        <v>95</v>
      </c>
      <c r="G711" t="s">
        <v>6605</v>
      </c>
    </row>
    <row r="712" spans="1:7">
      <c r="A712" t="s">
        <v>6603</v>
      </c>
      <c r="B712" t="s">
        <v>833</v>
      </c>
      <c r="C712">
        <v>1</v>
      </c>
      <c r="D712" t="s">
        <v>861</v>
      </c>
      <c r="E712" t="s">
        <v>947</v>
      </c>
      <c r="F712" t="s">
        <v>95</v>
      </c>
      <c r="G712" t="s">
        <v>6598</v>
      </c>
    </row>
    <row r="713" spans="1:7">
      <c r="A713" t="s">
        <v>6596</v>
      </c>
      <c r="B713" t="s">
        <v>833</v>
      </c>
      <c r="C713">
        <v>1</v>
      </c>
      <c r="D713" t="s">
        <v>861</v>
      </c>
      <c r="E713" t="s">
        <v>1084</v>
      </c>
      <c r="F713" t="s">
        <v>95</v>
      </c>
      <c r="G713" t="s">
        <v>6591</v>
      </c>
    </row>
    <row r="714" spans="1:7">
      <c r="A714" t="s">
        <v>6589</v>
      </c>
      <c r="B714" t="s">
        <v>833</v>
      </c>
      <c r="C714">
        <v>1</v>
      </c>
      <c r="D714" t="s">
        <v>843</v>
      </c>
      <c r="E714" t="s">
        <v>939</v>
      </c>
      <c r="F714" t="s">
        <v>99</v>
      </c>
      <c r="G714" t="s">
        <v>6584</v>
      </c>
    </row>
    <row r="715" spans="1:7">
      <c r="A715" t="s">
        <v>6583</v>
      </c>
      <c r="B715" t="s">
        <v>833</v>
      </c>
      <c r="C715">
        <v>1</v>
      </c>
      <c r="D715" t="s">
        <v>843</v>
      </c>
      <c r="E715" t="s">
        <v>929</v>
      </c>
      <c r="F715" t="s">
        <v>95</v>
      </c>
      <c r="G715" t="s">
        <v>6580</v>
      </c>
    </row>
    <row r="716" spans="1:7">
      <c r="A716" t="s">
        <v>6578</v>
      </c>
      <c r="B716" t="s">
        <v>833</v>
      </c>
      <c r="C716">
        <v>1</v>
      </c>
      <c r="D716" t="s">
        <v>843</v>
      </c>
      <c r="E716" t="s">
        <v>828</v>
      </c>
      <c r="F716" t="s">
        <v>11126</v>
      </c>
      <c r="G716" t="s">
        <v>828</v>
      </c>
    </row>
    <row r="717" spans="1:7">
      <c r="A717" t="s">
        <v>6574</v>
      </c>
      <c r="B717" t="s">
        <v>833</v>
      </c>
      <c r="C717">
        <v>1</v>
      </c>
      <c r="D717" t="s">
        <v>861</v>
      </c>
      <c r="E717" t="s">
        <v>993</v>
      </c>
      <c r="F717" t="s">
        <v>11127</v>
      </c>
      <c r="G717" t="s">
        <v>6569</v>
      </c>
    </row>
    <row r="718" spans="1:7">
      <c r="A718" t="s">
        <v>6566</v>
      </c>
      <c r="B718" t="s">
        <v>833</v>
      </c>
      <c r="C718">
        <v>1</v>
      </c>
      <c r="D718" t="s">
        <v>843</v>
      </c>
      <c r="E718" t="s">
        <v>892</v>
      </c>
      <c r="F718" t="s">
        <v>97</v>
      </c>
      <c r="G718" t="s">
        <v>6561</v>
      </c>
    </row>
    <row r="719" spans="1:7">
      <c r="A719" t="s">
        <v>6559</v>
      </c>
      <c r="B719" t="s">
        <v>833</v>
      </c>
      <c r="C719">
        <v>1</v>
      </c>
      <c r="D719" t="s">
        <v>861</v>
      </c>
      <c r="E719" t="s">
        <v>828</v>
      </c>
      <c r="F719" t="s">
        <v>103</v>
      </c>
      <c r="G719" t="s">
        <v>6555</v>
      </c>
    </row>
    <row r="720" spans="1:7">
      <c r="A720" t="s">
        <v>6553</v>
      </c>
      <c r="B720" t="s">
        <v>833</v>
      </c>
      <c r="C720">
        <v>1</v>
      </c>
      <c r="D720" t="s">
        <v>849</v>
      </c>
      <c r="E720" t="s">
        <v>993</v>
      </c>
      <c r="F720" t="s">
        <v>11127</v>
      </c>
      <c r="G720" t="s">
        <v>6548</v>
      </c>
    </row>
    <row r="721" spans="1:7">
      <c r="A721" t="s">
        <v>6546</v>
      </c>
      <c r="B721" t="s">
        <v>833</v>
      </c>
      <c r="C721">
        <v>1</v>
      </c>
      <c r="D721" t="s">
        <v>843</v>
      </c>
      <c r="E721" t="s">
        <v>1333</v>
      </c>
      <c r="F721" t="s">
        <v>11127</v>
      </c>
      <c r="G721" t="s">
        <v>6541</v>
      </c>
    </row>
    <row r="722" spans="1:7">
      <c r="A722" t="s">
        <v>6539</v>
      </c>
      <c r="B722" t="s">
        <v>833</v>
      </c>
      <c r="C722">
        <v>1</v>
      </c>
      <c r="D722" t="s">
        <v>861</v>
      </c>
      <c r="E722" t="s">
        <v>828</v>
      </c>
      <c r="F722" t="s">
        <v>93</v>
      </c>
      <c r="G722" t="s">
        <v>6534</v>
      </c>
    </row>
    <row r="723" spans="1:7">
      <c r="A723" t="s">
        <v>6533</v>
      </c>
      <c r="B723" t="s">
        <v>833</v>
      </c>
      <c r="C723">
        <v>1</v>
      </c>
      <c r="D723" t="s">
        <v>861</v>
      </c>
      <c r="E723" t="s">
        <v>1333</v>
      </c>
      <c r="F723" t="s">
        <v>11126</v>
      </c>
      <c r="G723" t="s">
        <v>828</v>
      </c>
    </row>
    <row r="724" spans="1:7">
      <c r="A724" t="s">
        <v>6523</v>
      </c>
      <c r="B724" t="s">
        <v>833</v>
      </c>
      <c r="C724">
        <v>1</v>
      </c>
      <c r="D724" t="s">
        <v>861</v>
      </c>
      <c r="E724" t="s">
        <v>1285</v>
      </c>
      <c r="F724" t="s">
        <v>11127</v>
      </c>
      <c r="G724" t="s">
        <v>6524</v>
      </c>
    </row>
    <row r="725" spans="1:7">
      <c r="A725" t="s">
        <v>6522</v>
      </c>
      <c r="B725" t="s">
        <v>833</v>
      </c>
      <c r="C725">
        <v>1</v>
      </c>
      <c r="D725" t="s">
        <v>843</v>
      </c>
      <c r="E725" t="s">
        <v>83</v>
      </c>
      <c r="F725" t="s">
        <v>89</v>
      </c>
      <c r="G725" t="s">
        <v>6518</v>
      </c>
    </row>
    <row r="726" spans="1:7">
      <c r="A726" t="s">
        <v>6517</v>
      </c>
      <c r="B726" t="s">
        <v>833</v>
      </c>
      <c r="C726">
        <v>1</v>
      </c>
      <c r="D726" t="s">
        <v>867</v>
      </c>
      <c r="E726" t="s">
        <v>908</v>
      </c>
      <c r="F726" t="s">
        <v>103</v>
      </c>
      <c r="G726" t="s">
        <v>6512</v>
      </c>
    </row>
    <row r="727" spans="1:7">
      <c r="A727" t="s">
        <v>6510</v>
      </c>
      <c r="B727" t="s">
        <v>833</v>
      </c>
      <c r="C727">
        <v>1</v>
      </c>
      <c r="D727" t="s">
        <v>861</v>
      </c>
      <c r="E727" t="s">
        <v>1084</v>
      </c>
      <c r="F727" t="s">
        <v>103</v>
      </c>
      <c r="G727" t="s">
        <v>6505</v>
      </c>
    </row>
    <row r="728" spans="1:7">
      <c r="A728" t="s">
        <v>6503</v>
      </c>
      <c r="B728" t="s">
        <v>833</v>
      </c>
      <c r="C728">
        <v>1</v>
      </c>
      <c r="D728" t="s">
        <v>861</v>
      </c>
      <c r="E728" t="s">
        <v>947</v>
      </c>
      <c r="F728" t="s">
        <v>121</v>
      </c>
      <c r="G728" t="s">
        <v>6498</v>
      </c>
    </row>
    <row r="729" spans="1:7">
      <c r="A729" t="s">
        <v>6496</v>
      </c>
      <c r="B729" t="s">
        <v>833</v>
      </c>
      <c r="C729">
        <v>1</v>
      </c>
      <c r="D729" t="s">
        <v>861</v>
      </c>
      <c r="E729" t="s">
        <v>947</v>
      </c>
      <c r="F729" t="s">
        <v>101</v>
      </c>
      <c r="G729" t="s">
        <v>6491</v>
      </c>
    </row>
    <row r="730" spans="1:7">
      <c r="A730" t="s">
        <v>6484</v>
      </c>
      <c r="B730" t="s">
        <v>833</v>
      </c>
      <c r="C730">
        <v>1</v>
      </c>
      <c r="D730" t="s">
        <v>1105</v>
      </c>
      <c r="E730" t="s">
        <v>120</v>
      </c>
      <c r="F730" t="s">
        <v>121</v>
      </c>
      <c r="G730" t="s">
        <v>6485</v>
      </c>
    </row>
    <row r="731" spans="1:7">
      <c r="A731" t="s">
        <v>6482</v>
      </c>
      <c r="B731" t="s">
        <v>833</v>
      </c>
      <c r="C731">
        <v>1</v>
      </c>
      <c r="D731" t="s">
        <v>861</v>
      </c>
      <c r="E731" t="s">
        <v>1084</v>
      </c>
      <c r="F731" t="s">
        <v>103</v>
      </c>
      <c r="G731" t="s">
        <v>6477</v>
      </c>
    </row>
    <row r="732" spans="1:7">
      <c r="A732" t="s">
        <v>6470</v>
      </c>
      <c r="B732" t="s">
        <v>833</v>
      </c>
      <c r="C732">
        <v>1</v>
      </c>
      <c r="D732" t="s">
        <v>861</v>
      </c>
      <c r="E732" t="s">
        <v>947</v>
      </c>
      <c r="F732" t="s">
        <v>97</v>
      </c>
      <c r="G732" t="s">
        <v>6471</v>
      </c>
    </row>
    <row r="733" spans="1:7">
      <c r="A733" t="s">
        <v>6468</v>
      </c>
      <c r="B733" t="s">
        <v>833</v>
      </c>
      <c r="C733">
        <v>1</v>
      </c>
      <c r="D733" t="s">
        <v>861</v>
      </c>
      <c r="E733" t="s">
        <v>104</v>
      </c>
      <c r="F733" t="s">
        <v>11127</v>
      </c>
      <c r="G733" t="s">
        <v>6463</v>
      </c>
    </row>
    <row r="734" spans="1:7">
      <c r="A734" t="s">
        <v>6461</v>
      </c>
      <c r="B734" t="s">
        <v>833</v>
      </c>
      <c r="C734">
        <v>1</v>
      </c>
      <c r="D734" t="s">
        <v>924</v>
      </c>
      <c r="E734" t="s">
        <v>908</v>
      </c>
      <c r="F734" t="s">
        <v>103</v>
      </c>
      <c r="G734" t="s">
        <v>6457</v>
      </c>
    </row>
    <row r="735" spans="1:7">
      <c r="A735" t="s">
        <v>6455</v>
      </c>
      <c r="B735" t="s">
        <v>833</v>
      </c>
      <c r="C735">
        <v>1</v>
      </c>
      <c r="D735" t="s">
        <v>861</v>
      </c>
      <c r="E735" t="s">
        <v>929</v>
      </c>
      <c r="F735" t="s">
        <v>95</v>
      </c>
      <c r="G735" t="s">
        <v>6450</v>
      </c>
    </row>
    <row r="736" spans="1:7">
      <c r="A736" t="s">
        <v>6442</v>
      </c>
      <c r="B736" t="s">
        <v>833</v>
      </c>
      <c r="C736">
        <v>1</v>
      </c>
      <c r="D736" t="s">
        <v>843</v>
      </c>
      <c r="E736" t="s">
        <v>104</v>
      </c>
      <c r="F736" t="s">
        <v>85</v>
      </c>
      <c r="G736" t="s">
        <v>6443</v>
      </c>
    </row>
    <row r="737" spans="1:7">
      <c r="A737" t="s">
        <v>6435</v>
      </c>
      <c r="B737" t="s">
        <v>833</v>
      </c>
      <c r="C737">
        <v>1</v>
      </c>
      <c r="D737" t="s">
        <v>861</v>
      </c>
      <c r="E737" t="s">
        <v>939</v>
      </c>
      <c r="F737" t="s">
        <v>11126</v>
      </c>
      <c r="G737" t="s">
        <v>6436</v>
      </c>
    </row>
    <row r="738" spans="1:7">
      <c r="A738" t="s">
        <v>6433</v>
      </c>
      <c r="B738" t="s">
        <v>833</v>
      </c>
      <c r="C738">
        <v>1</v>
      </c>
      <c r="D738" t="s">
        <v>861</v>
      </c>
      <c r="E738" t="s">
        <v>993</v>
      </c>
      <c r="F738" t="s">
        <v>11127</v>
      </c>
      <c r="G738" t="s">
        <v>6429</v>
      </c>
    </row>
    <row r="739" spans="1:7">
      <c r="A739" t="s">
        <v>6427</v>
      </c>
      <c r="B739" t="s">
        <v>833</v>
      </c>
      <c r="C739">
        <v>1</v>
      </c>
      <c r="D739" t="s">
        <v>861</v>
      </c>
      <c r="E739" t="s">
        <v>993</v>
      </c>
      <c r="F739" t="s">
        <v>11127</v>
      </c>
      <c r="G739" t="s">
        <v>6423</v>
      </c>
    </row>
    <row r="740" spans="1:7">
      <c r="A740" t="s">
        <v>6421</v>
      </c>
      <c r="B740" t="s">
        <v>833</v>
      </c>
      <c r="C740">
        <v>1</v>
      </c>
      <c r="D740" t="s">
        <v>861</v>
      </c>
      <c r="E740" t="s">
        <v>939</v>
      </c>
      <c r="F740" t="s">
        <v>91</v>
      </c>
      <c r="G740" t="s">
        <v>6416</v>
      </c>
    </row>
    <row r="741" spans="1:7">
      <c r="A741" t="s">
        <v>6414</v>
      </c>
      <c r="B741" t="s">
        <v>833</v>
      </c>
      <c r="C741">
        <v>1</v>
      </c>
      <c r="D741" t="s">
        <v>861</v>
      </c>
      <c r="E741" t="s">
        <v>120</v>
      </c>
      <c r="F741" t="s">
        <v>121</v>
      </c>
      <c r="G741" t="s">
        <v>6409</v>
      </c>
    </row>
    <row r="742" spans="1:7">
      <c r="A742" t="s">
        <v>6407</v>
      </c>
      <c r="B742" t="s">
        <v>833</v>
      </c>
      <c r="C742">
        <v>1</v>
      </c>
      <c r="D742" t="s">
        <v>843</v>
      </c>
      <c r="E742" t="s">
        <v>892</v>
      </c>
      <c r="F742" t="s">
        <v>97</v>
      </c>
      <c r="G742" t="s">
        <v>6401</v>
      </c>
    </row>
    <row r="743" spans="1:7">
      <c r="A743" t="s">
        <v>6399</v>
      </c>
      <c r="B743" t="s">
        <v>833</v>
      </c>
      <c r="C743">
        <v>1</v>
      </c>
      <c r="D743" t="s">
        <v>861</v>
      </c>
      <c r="E743" t="s">
        <v>947</v>
      </c>
      <c r="F743" t="s">
        <v>103</v>
      </c>
      <c r="G743" t="s">
        <v>6394</v>
      </c>
    </row>
    <row r="744" spans="1:7">
      <c r="A744" t="s">
        <v>6392</v>
      </c>
      <c r="B744" t="s">
        <v>833</v>
      </c>
      <c r="C744">
        <v>1</v>
      </c>
      <c r="D744" t="s">
        <v>861</v>
      </c>
      <c r="E744" t="s">
        <v>939</v>
      </c>
      <c r="F744" t="s">
        <v>91</v>
      </c>
      <c r="G744" t="s">
        <v>6387</v>
      </c>
    </row>
    <row r="745" spans="1:7">
      <c r="A745" t="s">
        <v>6385</v>
      </c>
      <c r="B745" t="s">
        <v>833</v>
      </c>
      <c r="C745">
        <v>1</v>
      </c>
      <c r="D745" t="s">
        <v>1231</v>
      </c>
      <c r="E745" t="s">
        <v>908</v>
      </c>
      <c r="F745" t="s">
        <v>103</v>
      </c>
      <c r="G745" t="s">
        <v>6381</v>
      </c>
    </row>
    <row r="746" spans="1:7">
      <c r="A746" t="s">
        <v>6375</v>
      </c>
      <c r="B746" t="s">
        <v>833</v>
      </c>
      <c r="C746">
        <v>1</v>
      </c>
      <c r="D746" t="s">
        <v>861</v>
      </c>
      <c r="E746" t="s">
        <v>939</v>
      </c>
      <c r="F746" t="s">
        <v>99</v>
      </c>
      <c r="G746" t="s">
        <v>6376</v>
      </c>
    </row>
    <row r="747" spans="1:7">
      <c r="A747" t="s">
        <v>6373</v>
      </c>
      <c r="B747" t="s">
        <v>833</v>
      </c>
      <c r="C747">
        <v>1</v>
      </c>
      <c r="D747" t="s">
        <v>861</v>
      </c>
      <c r="E747" t="s">
        <v>828</v>
      </c>
      <c r="F747" t="s">
        <v>97</v>
      </c>
      <c r="G747" t="s">
        <v>6368</v>
      </c>
    </row>
    <row r="748" spans="1:7">
      <c r="A748" t="s">
        <v>6366</v>
      </c>
      <c r="B748" t="s">
        <v>833</v>
      </c>
      <c r="C748">
        <v>1</v>
      </c>
      <c r="D748" t="s">
        <v>861</v>
      </c>
      <c r="E748" t="s">
        <v>939</v>
      </c>
      <c r="F748" t="s">
        <v>11127</v>
      </c>
      <c r="G748" t="s">
        <v>6361</v>
      </c>
    </row>
    <row r="749" spans="1:7">
      <c r="A749" t="s">
        <v>6354</v>
      </c>
      <c r="B749" t="s">
        <v>833</v>
      </c>
      <c r="C749">
        <v>1</v>
      </c>
      <c r="D749" t="s">
        <v>843</v>
      </c>
      <c r="E749" t="s">
        <v>993</v>
      </c>
      <c r="F749" t="s">
        <v>11127</v>
      </c>
      <c r="G749" t="s">
        <v>6355</v>
      </c>
    </row>
    <row r="750" spans="1:7">
      <c r="A750" t="s">
        <v>6347</v>
      </c>
      <c r="B750" t="s">
        <v>833</v>
      </c>
      <c r="C750">
        <v>1</v>
      </c>
      <c r="D750" t="s">
        <v>861</v>
      </c>
      <c r="E750" t="s">
        <v>1084</v>
      </c>
      <c r="F750" t="s">
        <v>11126</v>
      </c>
      <c r="G750" t="s">
        <v>6348</v>
      </c>
    </row>
    <row r="751" spans="1:7">
      <c r="A751" t="s">
        <v>6339</v>
      </c>
      <c r="B751" t="s">
        <v>833</v>
      </c>
      <c r="C751">
        <v>1</v>
      </c>
      <c r="D751" t="s">
        <v>843</v>
      </c>
      <c r="E751" t="s">
        <v>892</v>
      </c>
      <c r="F751" t="s">
        <v>97</v>
      </c>
      <c r="G751" t="s">
        <v>6340</v>
      </c>
    </row>
    <row r="752" spans="1:7">
      <c r="A752" t="s">
        <v>6331</v>
      </c>
      <c r="B752" t="s">
        <v>833</v>
      </c>
      <c r="C752">
        <v>1</v>
      </c>
      <c r="D752" t="s">
        <v>867</v>
      </c>
      <c r="E752" t="s">
        <v>939</v>
      </c>
      <c r="F752" t="s">
        <v>91</v>
      </c>
      <c r="G752" t="s">
        <v>6332</v>
      </c>
    </row>
    <row r="753" spans="1:7">
      <c r="A753" t="s">
        <v>6329</v>
      </c>
      <c r="B753" t="s">
        <v>833</v>
      </c>
      <c r="C753">
        <v>1</v>
      </c>
      <c r="D753" t="s">
        <v>1231</v>
      </c>
      <c r="E753" t="s">
        <v>939</v>
      </c>
      <c r="F753" t="s">
        <v>97</v>
      </c>
      <c r="G753" t="s">
        <v>6325</v>
      </c>
    </row>
    <row r="754" spans="1:7">
      <c r="A754" t="s">
        <v>6324</v>
      </c>
      <c r="B754" t="s">
        <v>833</v>
      </c>
      <c r="C754">
        <v>1</v>
      </c>
      <c r="D754" t="s">
        <v>861</v>
      </c>
      <c r="E754" t="s">
        <v>947</v>
      </c>
      <c r="F754" t="s">
        <v>95</v>
      </c>
      <c r="G754" t="s">
        <v>6319</v>
      </c>
    </row>
    <row r="755" spans="1:7">
      <c r="A755" t="s">
        <v>6317</v>
      </c>
      <c r="B755" t="s">
        <v>833</v>
      </c>
      <c r="C755">
        <v>1</v>
      </c>
      <c r="D755" t="s">
        <v>924</v>
      </c>
      <c r="E755" t="s">
        <v>929</v>
      </c>
      <c r="F755" t="s">
        <v>95</v>
      </c>
      <c r="G755" t="s">
        <v>6313</v>
      </c>
    </row>
    <row r="756" spans="1:7">
      <c r="A756" t="s">
        <v>6311</v>
      </c>
      <c r="B756" t="s">
        <v>833</v>
      </c>
      <c r="C756">
        <v>1</v>
      </c>
      <c r="D756" t="s">
        <v>867</v>
      </c>
      <c r="E756" t="s">
        <v>939</v>
      </c>
      <c r="F756" t="s">
        <v>91</v>
      </c>
      <c r="G756" t="s">
        <v>6306</v>
      </c>
    </row>
    <row r="757" spans="1:7">
      <c r="A757" t="s">
        <v>6299</v>
      </c>
      <c r="B757" t="s">
        <v>833</v>
      </c>
      <c r="C757">
        <v>1</v>
      </c>
      <c r="D757" t="s">
        <v>843</v>
      </c>
      <c r="E757" t="s">
        <v>939</v>
      </c>
      <c r="F757" t="s">
        <v>99</v>
      </c>
      <c r="G757" t="s">
        <v>6300</v>
      </c>
    </row>
    <row r="758" spans="1:7">
      <c r="A758" t="s">
        <v>6291</v>
      </c>
      <c r="B758" t="s">
        <v>833</v>
      </c>
      <c r="C758">
        <v>1</v>
      </c>
      <c r="D758" t="s">
        <v>924</v>
      </c>
      <c r="E758" t="s">
        <v>939</v>
      </c>
      <c r="F758" t="s">
        <v>99</v>
      </c>
      <c r="G758" t="s">
        <v>6292</v>
      </c>
    </row>
    <row r="759" spans="1:7">
      <c r="A759" t="s">
        <v>6288</v>
      </c>
      <c r="B759" t="s">
        <v>833</v>
      </c>
      <c r="C759">
        <v>1</v>
      </c>
      <c r="D759" t="s">
        <v>924</v>
      </c>
      <c r="E759" t="s">
        <v>939</v>
      </c>
      <c r="F759" t="s">
        <v>99</v>
      </c>
      <c r="G759" t="s">
        <v>6284</v>
      </c>
    </row>
    <row r="760" spans="1:7">
      <c r="A760" t="s">
        <v>6282</v>
      </c>
      <c r="B760" t="s">
        <v>833</v>
      </c>
      <c r="C760">
        <v>1</v>
      </c>
      <c r="D760" t="s">
        <v>861</v>
      </c>
      <c r="E760" t="s">
        <v>1084</v>
      </c>
      <c r="F760" t="s">
        <v>103</v>
      </c>
      <c r="G760" t="s">
        <v>6277</v>
      </c>
    </row>
    <row r="761" spans="1:7">
      <c r="A761" t="s">
        <v>6275</v>
      </c>
      <c r="B761" t="s">
        <v>833</v>
      </c>
      <c r="C761">
        <v>1</v>
      </c>
      <c r="D761" t="s">
        <v>3668</v>
      </c>
      <c r="E761" t="s">
        <v>892</v>
      </c>
      <c r="F761" t="s">
        <v>101</v>
      </c>
      <c r="G761" t="s">
        <v>6270</v>
      </c>
    </row>
    <row r="762" spans="1:7">
      <c r="A762" t="s">
        <v>6263</v>
      </c>
      <c r="B762" t="s">
        <v>833</v>
      </c>
      <c r="C762">
        <v>1</v>
      </c>
      <c r="D762" t="s">
        <v>867</v>
      </c>
      <c r="E762" t="s">
        <v>947</v>
      </c>
      <c r="F762" t="s">
        <v>101</v>
      </c>
      <c r="G762" t="s">
        <v>6264</v>
      </c>
    </row>
    <row r="763" spans="1:7">
      <c r="A763" t="s">
        <v>6261</v>
      </c>
      <c r="B763" t="s">
        <v>833</v>
      </c>
      <c r="C763">
        <v>1</v>
      </c>
      <c r="D763" t="s">
        <v>1301</v>
      </c>
      <c r="E763" t="s">
        <v>892</v>
      </c>
      <c r="F763" t="s">
        <v>11126</v>
      </c>
      <c r="G763" t="s">
        <v>6257</v>
      </c>
    </row>
    <row r="764" spans="1:7">
      <c r="A764" t="s">
        <v>6251</v>
      </c>
      <c r="B764" t="s">
        <v>833</v>
      </c>
      <c r="C764">
        <v>1</v>
      </c>
      <c r="D764" t="s">
        <v>843</v>
      </c>
      <c r="E764" t="s">
        <v>993</v>
      </c>
      <c r="F764" t="s">
        <v>11127</v>
      </c>
      <c r="G764" t="s">
        <v>6252</v>
      </c>
    </row>
    <row r="765" spans="1:7">
      <c r="A765" t="s">
        <v>6245</v>
      </c>
      <c r="B765" t="s">
        <v>833</v>
      </c>
      <c r="C765">
        <v>1</v>
      </c>
      <c r="D765" t="s">
        <v>843</v>
      </c>
      <c r="E765" t="s">
        <v>1285</v>
      </c>
      <c r="F765" t="s">
        <v>11127</v>
      </c>
      <c r="G765" t="s">
        <v>6246</v>
      </c>
    </row>
    <row r="766" spans="1:7">
      <c r="A766" t="s">
        <v>6243</v>
      </c>
      <c r="B766" t="s">
        <v>833</v>
      </c>
      <c r="C766">
        <v>1</v>
      </c>
      <c r="D766" t="s">
        <v>861</v>
      </c>
      <c r="E766" t="s">
        <v>1084</v>
      </c>
      <c r="F766" t="s">
        <v>103</v>
      </c>
      <c r="G766" t="s">
        <v>6238</v>
      </c>
    </row>
    <row r="767" spans="1:7">
      <c r="A767" t="s">
        <v>6236</v>
      </c>
      <c r="B767" t="s">
        <v>833</v>
      </c>
      <c r="C767">
        <v>1</v>
      </c>
      <c r="D767" t="s">
        <v>861</v>
      </c>
      <c r="E767" t="s">
        <v>939</v>
      </c>
      <c r="F767" t="s">
        <v>99</v>
      </c>
      <c r="G767" t="s">
        <v>6231</v>
      </c>
    </row>
    <row r="768" spans="1:7">
      <c r="A768" t="s">
        <v>6229</v>
      </c>
      <c r="B768" t="s">
        <v>833</v>
      </c>
      <c r="C768">
        <v>1</v>
      </c>
      <c r="D768" t="s">
        <v>843</v>
      </c>
      <c r="E768" t="s">
        <v>104</v>
      </c>
      <c r="F768" t="s">
        <v>95</v>
      </c>
      <c r="G768" t="s">
        <v>6224</v>
      </c>
    </row>
    <row r="769" spans="1:7">
      <c r="A769" t="s">
        <v>6223</v>
      </c>
      <c r="B769" t="s">
        <v>833</v>
      </c>
      <c r="C769">
        <v>1</v>
      </c>
      <c r="D769" t="s">
        <v>861</v>
      </c>
      <c r="E769" t="s">
        <v>939</v>
      </c>
      <c r="F769" t="s">
        <v>11127</v>
      </c>
      <c r="G769" t="s">
        <v>6218</v>
      </c>
    </row>
    <row r="770" spans="1:7">
      <c r="A770" t="s">
        <v>6216</v>
      </c>
      <c r="B770" t="s">
        <v>833</v>
      </c>
      <c r="C770">
        <v>1</v>
      </c>
      <c r="D770" t="s">
        <v>861</v>
      </c>
      <c r="E770" t="s">
        <v>947</v>
      </c>
      <c r="F770" t="s">
        <v>97</v>
      </c>
      <c r="G770" t="s">
        <v>6211</v>
      </c>
    </row>
    <row r="771" spans="1:7">
      <c r="A771" t="s">
        <v>6209</v>
      </c>
      <c r="B771" t="s">
        <v>833</v>
      </c>
      <c r="C771">
        <v>1</v>
      </c>
      <c r="D771" t="s">
        <v>861</v>
      </c>
      <c r="E771" t="s">
        <v>929</v>
      </c>
      <c r="F771" t="s">
        <v>93</v>
      </c>
      <c r="G771" t="s">
        <v>6204</v>
      </c>
    </row>
    <row r="772" spans="1:7">
      <c r="A772" t="s">
        <v>6202</v>
      </c>
      <c r="B772" t="s">
        <v>833</v>
      </c>
      <c r="C772">
        <v>1</v>
      </c>
      <c r="D772" t="s">
        <v>843</v>
      </c>
      <c r="E772" t="s">
        <v>939</v>
      </c>
      <c r="F772" t="s">
        <v>91</v>
      </c>
      <c r="G772" t="s">
        <v>6198</v>
      </c>
    </row>
    <row r="773" spans="1:7">
      <c r="A773" t="s">
        <v>6192</v>
      </c>
      <c r="B773" t="s">
        <v>833</v>
      </c>
      <c r="C773">
        <v>1</v>
      </c>
      <c r="D773" t="s">
        <v>861</v>
      </c>
      <c r="E773" t="s">
        <v>939</v>
      </c>
      <c r="F773" t="s">
        <v>99</v>
      </c>
      <c r="G773" t="s">
        <v>6193</v>
      </c>
    </row>
    <row r="774" spans="1:7">
      <c r="A774" t="s">
        <v>6190</v>
      </c>
      <c r="B774" t="s">
        <v>833</v>
      </c>
      <c r="C774">
        <v>1</v>
      </c>
      <c r="D774" t="s">
        <v>861</v>
      </c>
      <c r="E774" t="s">
        <v>939</v>
      </c>
      <c r="F774" t="s">
        <v>91</v>
      </c>
      <c r="G774" t="s">
        <v>6185</v>
      </c>
    </row>
    <row r="775" spans="1:7">
      <c r="A775" t="s">
        <v>6183</v>
      </c>
      <c r="B775" t="s">
        <v>833</v>
      </c>
      <c r="C775">
        <v>1</v>
      </c>
      <c r="D775" t="s">
        <v>861</v>
      </c>
      <c r="E775" t="s">
        <v>929</v>
      </c>
      <c r="F775" t="s">
        <v>89</v>
      </c>
      <c r="G775" t="s">
        <v>6179</v>
      </c>
    </row>
    <row r="776" spans="1:7">
      <c r="A776" t="s">
        <v>6177</v>
      </c>
      <c r="B776" t="s">
        <v>833</v>
      </c>
      <c r="C776">
        <v>1</v>
      </c>
      <c r="D776" t="s">
        <v>843</v>
      </c>
      <c r="E776" t="s">
        <v>828</v>
      </c>
      <c r="F776" t="s">
        <v>11126</v>
      </c>
      <c r="G776" t="s">
        <v>828</v>
      </c>
    </row>
    <row r="777" spans="1:7">
      <c r="A777" t="s">
        <v>6174</v>
      </c>
      <c r="B777" t="s">
        <v>833</v>
      </c>
      <c r="C777">
        <v>1</v>
      </c>
      <c r="D777" t="s">
        <v>861</v>
      </c>
      <c r="E777" t="s">
        <v>892</v>
      </c>
      <c r="F777" t="s">
        <v>97</v>
      </c>
      <c r="G777" t="s">
        <v>6171</v>
      </c>
    </row>
    <row r="778" spans="1:7">
      <c r="A778" t="s">
        <v>6169</v>
      </c>
      <c r="B778" t="s">
        <v>833</v>
      </c>
      <c r="C778">
        <v>1</v>
      </c>
      <c r="D778" t="s">
        <v>843</v>
      </c>
      <c r="E778" t="s">
        <v>828</v>
      </c>
      <c r="F778" t="s">
        <v>11126</v>
      </c>
      <c r="G778" t="s">
        <v>828</v>
      </c>
    </row>
    <row r="779" spans="1:7">
      <c r="A779" t="s">
        <v>6166</v>
      </c>
      <c r="B779" t="s">
        <v>833</v>
      </c>
      <c r="C779">
        <v>1</v>
      </c>
      <c r="D779" t="s">
        <v>924</v>
      </c>
      <c r="E779" t="s">
        <v>908</v>
      </c>
      <c r="F779" t="s">
        <v>103</v>
      </c>
      <c r="G779" t="s">
        <v>6162</v>
      </c>
    </row>
    <row r="780" spans="1:7">
      <c r="A780" t="s">
        <v>6160</v>
      </c>
      <c r="B780" t="s">
        <v>833</v>
      </c>
      <c r="C780">
        <v>1</v>
      </c>
      <c r="D780" t="s">
        <v>2857</v>
      </c>
      <c r="E780" t="s">
        <v>908</v>
      </c>
      <c r="F780" t="s">
        <v>103</v>
      </c>
      <c r="G780" t="s">
        <v>6156</v>
      </c>
    </row>
    <row r="781" spans="1:7">
      <c r="A781" t="s">
        <v>6154</v>
      </c>
      <c r="B781" t="s">
        <v>833</v>
      </c>
      <c r="C781">
        <v>1</v>
      </c>
      <c r="D781" t="s">
        <v>861</v>
      </c>
      <c r="E781" t="s">
        <v>939</v>
      </c>
      <c r="F781" t="s">
        <v>11126</v>
      </c>
      <c r="G781" t="s">
        <v>6149</v>
      </c>
    </row>
    <row r="782" spans="1:7">
      <c r="A782" t="s">
        <v>6147</v>
      </c>
      <c r="B782" t="s">
        <v>833</v>
      </c>
      <c r="C782">
        <v>1</v>
      </c>
      <c r="D782" t="s">
        <v>861</v>
      </c>
      <c r="E782" t="s">
        <v>939</v>
      </c>
      <c r="F782" t="s">
        <v>91</v>
      </c>
      <c r="G782" t="s">
        <v>6142</v>
      </c>
    </row>
    <row r="783" spans="1:7">
      <c r="A783" t="s">
        <v>6140</v>
      </c>
      <c r="B783" t="s">
        <v>833</v>
      </c>
      <c r="C783">
        <v>1</v>
      </c>
      <c r="D783" t="s">
        <v>861</v>
      </c>
      <c r="E783" t="s">
        <v>969</v>
      </c>
      <c r="F783" t="s">
        <v>93</v>
      </c>
      <c r="G783" t="s">
        <v>6135</v>
      </c>
    </row>
    <row r="784" spans="1:7">
      <c r="A784" t="s">
        <v>6133</v>
      </c>
      <c r="B784" t="s">
        <v>833</v>
      </c>
      <c r="C784">
        <v>1</v>
      </c>
      <c r="D784" t="s">
        <v>843</v>
      </c>
      <c r="E784" t="s">
        <v>892</v>
      </c>
      <c r="F784" t="s">
        <v>97</v>
      </c>
      <c r="G784" t="s">
        <v>6127</v>
      </c>
    </row>
    <row r="785" spans="1:7">
      <c r="A785" t="s">
        <v>6125</v>
      </c>
      <c r="B785" t="s">
        <v>833</v>
      </c>
      <c r="C785">
        <v>1</v>
      </c>
      <c r="D785" t="s">
        <v>843</v>
      </c>
      <c r="E785" t="s">
        <v>83</v>
      </c>
      <c r="F785" t="s">
        <v>89</v>
      </c>
      <c r="G785" t="s">
        <v>6122</v>
      </c>
    </row>
    <row r="786" spans="1:7">
      <c r="A786" t="s">
        <v>6120</v>
      </c>
      <c r="B786" t="s">
        <v>833</v>
      </c>
      <c r="C786">
        <v>1</v>
      </c>
      <c r="D786" t="s">
        <v>843</v>
      </c>
      <c r="E786" t="s">
        <v>828</v>
      </c>
      <c r="F786" t="s">
        <v>11126</v>
      </c>
      <c r="G786" t="s">
        <v>828</v>
      </c>
    </row>
    <row r="787" spans="1:7">
      <c r="A787" t="s">
        <v>6116</v>
      </c>
      <c r="B787" t="s">
        <v>833</v>
      </c>
      <c r="C787">
        <v>1</v>
      </c>
      <c r="D787" t="s">
        <v>843</v>
      </c>
      <c r="E787" t="s">
        <v>83</v>
      </c>
      <c r="F787" t="s">
        <v>89</v>
      </c>
      <c r="G787" t="s">
        <v>6113</v>
      </c>
    </row>
    <row r="788" spans="1:7">
      <c r="A788" t="s">
        <v>6111</v>
      </c>
      <c r="B788" t="s">
        <v>833</v>
      </c>
      <c r="C788">
        <v>1</v>
      </c>
      <c r="D788" t="s">
        <v>843</v>
      </c>
      <c r="E788" t="s">
        <v>828</v>
      </c>
      <c r="F788" t="s">
        <v>11126</v>
      </c>
      <c r="G788" t="s">
        <v>828</v>
      </c>
    </row>
    <row r="789" spans="1:7">
      <c r="A789" t="s">
        <v>6107</v>
      </c>
      <c r="B789" t="s">
        <v>833</v>
      </c>
      <c r="C789">
        <v>1</v>
      </c>
      <c r="D789" t="s">
        <v>861</v>
      </c>
      <c r="E789" t="s">
        <v>939</v>
      </c>
      <c r="F789" t="s">
        <v>11127</v>
      </c>
      <c r="G789" t="s">
        <v>6102</v>
      </c>
    </row>
    <row r="790" spans="1:7">
      <c r="A790" t="s">
        <v>6100</v>
      </c>
      <c r="B790" t="s">
        <v>833</v>
      </c>
      <c r="C790">
        <v>1</v>
      </c>
      <c r="D790" t="s">
        <v>843</v>
      </c>
      <c r="E790" t="s">
        <v>120</v>
      </c>
      <c r="F790" t="s">
        <v>121</v>
      </c>
      <c r="G790" t="s">
        <v>6094</v>
      </c>
    </row>
    <row r="791" spans="1:7">
      <c r="A791" t="s">
        <v>6092</v>
      </c>
      <c r="B791" t="s">
        <v>833</v>
      </c>
      <c r="C791">
        <v>1</v>
      </c>
      <c r="D791" t="s">
        <v>861</v>
      </c>
      <c r="E791" t="s">
        <v>828</v>
      </c>
      <c r="F791" t="s">
        <v>99</v>
      </c>
      <c r="G791" t="s">
        <v>6087</v>
      </c>
    </row>
    <row r="792" spans="1:7">
      <c r="A792" t="s">
        <v>6085</v>
      </c>
      <c r="B792" t="s">
        <v>833</v>
      </c>
      <c r="C792">
        <v>1</v>
      </c>
      <c r="D792" t="s">
        <v>861</v>
      </c>
      <c r="E792" t="s">
        <v>929</v>
      </c>
      <c r="F792" t="s">
        <v>121</v>
      </c>
      <c r="G792" t="s">
        <v>6080</v>
      </c>
    </row>
    <row r="793" spans="1:7">
      <c r="A793" t="s">
        <v>6078</v>
      </c>
      <c r="B793" t="s">
        <v>833</v>
      </c>
      <c r="C793">
        <v>1</v>
      </c>
      <c r="D793" t="s">
        <v>843</v>
      </c>
      <c r="E793" t="s">
        <v>939</v>
      </c>
      <c r="F793" t="s">
        <v>91</v>
      </c>
      <c r="G793" t="s">
        <v>6075</v>
      </c>
    </row>
    <row r="794" spans="1:7">
      <c r="A794" t="s">
        <v>6073</v>
      </c>
      <c r="B794" t="s">
        <v>833</v>
      </c>
      <c r="C794">
        <v>1</v>
      </c>
      <c r="D794" t="s">
        <v>843</v>
      </c>
      <c r="E794" t="s">
        <v>828</v>
      </c>
      <c r="F794" t="s">
        <v>11126</v>
      </c>
      <c r="G794" t="s">
        <v>828</v>
      </c>
    </row>
    <row r="795" spans="1:7">
      <c r="A795" t="s">
        <v>6069</v>
      </c>
      <c r="B795" t="s">
        <v>833</v>
      </c>
      <c r="C795">
        <v>1</v>
      </c>
      <c r="D795" t="s">
        <v>861</v>
      </c>
      <c r="E795" t="s">
        <v>939</v>
      </c>
      <c r="F795" t="s">
        <v>91</v>
      </c>
      <c r="G795" t="s">
        <v>6064</v>
      </c>
    </row>
    <row r="796" spans="1:7">
      <c r="A796" t="s">
        <v>6062</v>
      </c>
      <c r="B796" t="s">
        <v>833</v>
      </c>
      <c r="C796">
        <v>1</v>
      </c>
      <c r="D796" t="s">
        <v>861</v>
      </c>
      <c r="E796" t="s">
        <v>929</v>
      </c>
      <c r="F796" t="s">
        <v>95</v>
      </c>
      <c r="G796" t="s">
        <v>6057</v>
      </c>
    </row>
    <row r="797" spans="1:7">
      <c r="A797" t="s">
        <v>6055</v>
      </c>
      <c r="B797" t="s">
        <v>833</v>
      </c>
      <c r="C797">
        <v>1</v>
      </c>
      <c r="D797" t="s">
        <v>861</v>
      </c>
      <c r="E797" t="s">
        <v>939</v>
      </c>
      <c r="F797" t="s">
        <v>99</v>
      </c>
      <c r="G797" t="s">
        <v>6050</v>
      </c>
    </row>
    <row r="798" spans="1:7">
      <c r="A798" t="s">
        <v>6048</v>
      </c>
      <c r="B798" t="s">
        <v>833</v>
      </c>
      <c r="C798">
        <v>1</v>
      </c>
      <c r="D798" t="s">
        <v>861</v>
      </c>
      <c r="E798" t="s">
        <v>120</v>
      </c>
      <c r="F798" t="s">
        <v>121</v>
      </c>
      <c r="G798" t="s">
        <v>6043</v>
      </c>
    </row>
    <row r="799" spans="1:7">
      <c r="A799" t="s">
        <v>6041</v>
      </c>
      <c r="B799" t="s">
        <v>833</v>
      </c>
      <c r="C799">
        <v>1</v>
      </c>
      <c r="D799" t="s">
        <v>843</v>
      </c>
      <c r="E799" t="s">
        <v>892</v>
      </c>
      <c r="F799" t="s">
        <v>97</v>
      </c>
      <c r="G799" t="s">
        <v>6038</v>
      </c>
    </row>
    <row r="800" spans="1:7">
      <c r="A800" t="s">
        <v>6036</v>
      </c>
      <c r="B800" t="s">
        <v>833</v>
      </c>
      <c r="C800">
        <v>1</v>
      </c>
      <c r="D800" t="s">
        <v>843</v>
      </c>
      <c r="E800" t="s">
        <v>828</v>
      </c>
      <c r="F800" t="s">
        <v>11126</v>
      </c>
      <c r="G800" t="s">
        <v>828</v>
      </c>
    </row>
    <row r="801" spans="1:7">
      <c r="A801" t="s">
        <v>6032</v>
      </c>
      <c r="B801" t="s">
        <v>833</v>
      </c>
      <c r="C801">
        <v>1</v>
      </c>
      <c r="D801" t="s">
        <v>861</v>
      </c>
      <c r="E801" t="s">
        <v>828</v>
      </c>
      <c r="F801" t="s">
        <v>121</v>
      </c>
      <c r="G801" t="s">
        <v>6027</v>
      </c>
    </row>
    <row r="802" spans="1:7">
      <c r="A802" t="s">
        <v>6025</v>
      </c>
      <c r="B802" t="s">
        <v>833</v>
      </c>
      <c r="C802">
        <v>1</v>
      </c>
      <c r="D802" t="s">
        <v>924</v>
      </c>
      <c r="E802" t="s">
        <v>892</v>
      </c>
      <c r="F802" t="s">
        <v>101</v>
      </c>
      <c r="G802" t="s">
        <v>6021</v>
      </c>
    </row>
    <row r="803" spans="1:7">
      <c r="A803" t="s">
        <v>6019</v>
      </c>
      <c r="B803" t="s">
        <v>833</v>
      </c>
      <c r="C803">
        <v>1</v>
      </c>
      <c r="D803" t="s">
        <v>861</v>
      </c>
      <c r="E803" t="s">
        <v>1084</v>
      </c>
      <c r="F803" t="s">
        <v>95</v>
      </c>
      <c r="G803" t="s">
        <v>6014</v>
      </c>
    </row>
    <row r="804" spans="1:7">
      <c r="A804" t="s">
        <v>6012</v>
      </c>
      <c r="B804" t="s">
        <v>833</v>
      </c>
      <c r="C804">
        <v>1</v>
      </c>
      <c r="D804" t="s">
        <v>861</v>
      </c>
      <c r="E804" t="s">
        <v>939</v>
      </c>
      <c r="F804" t="s">
        <v>11127</v>
      </c>
      <c r="G804" t="s">
        <v>6007</v>
      </c>
    </row>
    <row r="805" spans="1:7">
      <c r="A805" t="s">
        <v>6004</v>
      </c>
      <c r="B805" t="s">
        <v>833</v>
      </c>
      <c r="C805">
        <v>1</v>
      </c>
      <c r="D805" t="s">
        <v>1231</v>
      </c>
      <c r="E805" t="s">
        <v>892</v>
      </c>
      <c r="F805" t="s">
        <v>97</v>
      </c>
      <c r="G805" t="s">
        <v>6000</v>
      </c>
    </row>
    <row r="806" spans="1:7">
      <c r="A806" t="s">
        <v>5999</v>
      </c>
      <c r="B806" t="s">
        <v>833</v>
      </c>
      <c r="C806">
        <v>1</v>
      </c>
      <c r="D806" t="s">
        <v>861</v>
      </c>
      <c r="E806" t="s">
        <v>1084</v>
      </c>
      <c r="F806" t="s">
        <v>95</v>
      </c>
      <c r="G806" t="s">
        <v>5994</v>
      </c>
    </row>
    <row r="807" spans="1:7">
      <c r="A807" t="s">
        <v>5992</v>
      </c>
      <c r="B807" t="s">
        <v>833</v>
      </c>
      <c r="C807">
        <v>1</v>
      </c>
      <c r="D807" t="s">
        <v>843</v>
      </c>
      <c r="E807" t="s">
        <v>83</v>
      </c>
      <c r="F807" t="s">
        <v>89</v>
      </c>
      <c r="G807" t="s">
        <v>5985</v>
      </c>
    </row>
    <row r="808" spans="1:7">
      <c r="A808" t="s">
        <v>5983</v>
      </c>
      <c r="B808" t="s">
        <v>833</v>
      </c>
      <c r="C808">
        <v>1</v>
      </c>
      <c r="D808" t="s">
        <v>843</v>
      </c>
      <c r="E808" t="s">
        <v>939</v>
      </c>
      <c r="F808" t="s">
        <v>99</v>
      </c>
      <c r="G808" t="s">
        <v>5978</v>
      </c>
    </row>
    <row r="809" spans="1:7">
      <c r="A809" t="s">
        <v>5977</v>
      </c>
      <c r="B809" t="s">
        <v>833</v>
      </c>
      <c r="C809">
        <v>1</v>
      </c>
      <c r="D809" t="s">
        <v>861</v>
      </c>
      <c r="E809" t="s">
        <v>929</v>
      </c>
      <c r="F809" t="s">
        <v>93</v>
      </c>
      <c r="G809" t="s">
        <v>5972</v>
      </c>
    </row>
    <row r="810" spans="1:7">
      <c r="A810" t="s">
        <v>5965</v>
      </c>
      <c r="B810" t="s">
        <v>833</v>
      </c>
      <c r="C810">
        <v>1</v>
      </c>
      <c r="D810" t="s">
        <v>861</v>
      </c>
      <c r="E810" t="s">
        <v>1285</v>
      </c>
      <c r="F810" t="s">
        <v>11127</v>
      </c>
      <c r="G810" t="s">
        <v>5966</v>
      </c>
    </row>
    <row r="811" spans="1:7">
      <c r="A811" t="s">
        <v>5959</v>
      </c>
      <c r="B811" t="s">
        <v>833</v>
      </c>
      <c r="C811">
        <v>1</v>
      </c>
      <c r="D811" t="s">
        <v>861</v>
      </c>
      <c r="E811" t="s">
        <v>993</v>
      </c>
      <c r="F811" t="s">
        <v>11126</v>
      </c>
      <c r="G811" t="s">
        <v>5960</v>
      </c>
    </row>
    <row r="812" spans="1:7">
      <c r="A812" t="s">
        <v>5957</v>
      </c>
      <c r="B812" t="s">
        <v>833</v>
      </c>
      <c r="C812">
        <v>1</v>
      </c>
      <c r="D812" t="s">
        <v>924</v>
      </c>
      <c r="E812" t="s">
        <v>939</v>
      </c>
      <c r="F812" t="s">
        <v>99</v>
      </c>
      <c r="G812" t="s">
        <v>5953</v>
      </c>
    </row>
    <row r="813" spans="1:7">
      <c r="A813" t="s">
        <v>5951</v>
      </c>
      <c r="B813" t="s">
        <v>833</v>
      </c>
      <c r="C813">
        <v>1</v>
      </c>
      <c r="D813" t="s">
        <v>843</v>
      </c>
      <c r="E813" t="s">
        <v>5949</v>
      </c>
      <c r="F813" t="s">
        <v>11127</v>
      </c>
      <c r="G813" t="s">
        <v>5945</v>
      </c>
    </row>
    <row r="814" spans="1:7">
      <c r="A814" t="s">
        <v>5943</v>
      </c>
      <c r="B814" t="s">
        <v>833</v>
      </c>
      <c r="C814">
        <v>1</v>
      </c>
      <c r="D814" t="s">
        <v>861</v>
      </c>
      <c r="E814" t="s">
        <v>939</v>
      </c>
      <c r="F814" t="s">
        <v>99</v>
      </c>
      <c r="G814" t="s">
        <v>5938</v>
      </c>
    </row>
    <row r="815" spans="1:7">
      <c r="A815" t="s">
        <v>5936</v>
      </c>
      <c r="B815" t="s">
        <v>833</v>
      </c>
      <c r="C815">
        <v>1</v>
      </c>
      <c r="D815" t="s">
        <v>2452</v>
      </c>
      <c r="E815" t="s">
        <v>892</v>
      </c>
      <c r="F815" t="s">
        <v>95</v>
      </c>
      <c r="G815" t="s">
        <v>5932</v>
      </c>
    </row>
    <row r="816" spans="1:7">
      <c r="A816" t="s">
        <v>5930</v>
      </c>
      <c r="B816" t="s">
        <v>833</v>
      </c>
      <c r="C816">
        <v>1</v>
      </c>
      <c r="D816" t="s">
        <v>843</v>
      </c>
      <c r="E816" t="s">
        <v>892</v>
      </c>
      <c r="F816" t="s">
        <v>97</v>
      </c>
      <c r="G816" t="s">
        <v>5926</v>
      </c>
    </row>
    <row r="817" spans="1:7">
      <c r="A817" t="s">
        <v>5918</v>
      </c>
      <c r="B817" t="s">
        <v>833</v>
      </c>
      <c r="C817">
        <v>1</v>
      </c>
      <c r="D817" t="s">
        <v>843</v>
      </c>
      <c r="E817" t="s">
        <v>947</v>
      </c>
      <c r="F817" t="s">
        <v>97</v>
      </c>
      <c r="G817" t="s">
        <v>5919</v>
      </c>
    </row>
    <row r="818" spans="1:7">
      <c r="A818" t="s">
        <v>5916</v>
      </c>
      <c r="B818" t="s">
        <v>833</v>
      </c>
      <c r="C818">
        <v>1</v>
      </c>
      <c r="D818" t="s">
        <v>861</v>
      </c>
      <c r="E818" t="s">
        <v>939</v>
      </c>
      <c r="F818" t="s">
        <v>11127</v>
      </c>
      <c r="G818" t="s">
        <v>5911</v>
      </c>
    </row>
    <row r="819" spans="1:7">
      <c r="A819" t="s">
        <v>5909</v>
      </c>
      <c r="B819" t="s">
        <v>833</v>
      </c>
      <c r="C819">
        <v>1</v>
      </c>
      <c r="D819" t="s">
        <v>861</v>
      </c>
      <c r="E819" t="s">
        <v>993</v>
      </c>
      <c r="F819" t="s">
        <v>11127</v>
      </c>
      <c r="G819" t="s">
        <v>5904</v>
      </c>
    </row>
    <row r="820" spans="1:7">
      <c r="A820" t="s">
        <v>5902</v>
      </c>
      <c r="B820" t="s">
        <v>833</v>
      </c>
      <c r="C820">
        <v>1</v>
      </c>
      <c r="D820" t="s">
        <v>861</v>
      </c>
      <c r="E820" t="s">
        <v>1285</v>
      </c>
      <c r="F820" t="s">
        <v>11127</v>
      </c>
      <c r="G820" t="s">
        <v>5896</v>
      </c>
    </row>
    <row r="821" spans="1:7">
      <c r="A821" t="s">
        <v>5890</v>
      </c>
      <c r="B821" t="s">
        <v>833</v>
      </c>
      <c r="C821">
        <v>1</v>
      </c>
      <c r="D821" t="s">
        <v>867</v>
      </c>
      <c r="E821" t="s">
        <v>1285</v>
      </c>
      <c r="F821" t="s">
        <v>11127</v>
      </c>
      <c r="G821" t="s">
        <v>5891</v>
      </c>
    </row>
    <row r="822" spans="1:7">
      <c r="A822" t="s">
        <v>5888</v>
      </c>
      <c r="B822" t="s">
        <v>833</v>
      </c>
      <c r="C822">
        <v>1</v>
      </c>
      <c r="D822" t="s">
        <v>861</v>
      </c>
      <c r="E822" t="s">
        <v>828</v>
      </c>
      <c r="F822" t="s">
        <v>99</v>
      </c>
      <c r="G822" t="s">
        <v>5883</v>
      </c>
    </row>
    <row r="823" spans="1:7">
      <c r="A823" t="s">
        <v>5880</v>
      </c>
      <c r="B823" t="s">
        <v>833</v>
      </c>
      <c r="C823">
        <v>1</v>
      </c>
      <c r="D823" t="s">
        <v>867</v>
      </c>
      <c r="E823" t="s">
        <v>828</v>
      </c>
      <c r="F823" t="s">
        <v>11126</v>
      </c>
      <c r="G823" t="s">
        <v>5876</v>
      </c>
    </row>
    <row r="824" spans="1:7">
      <c r="A824" t="s">
        <v>5874</v>
      </c>
      <c r="B824" t="s">
        <v>833</v>
      </c>
      <c r="C824">
        <v>1</v>
      </c>
      <c r="D824" t="s">
        <v>861</v>
      </c>
      <c r="E824" t="s">
        <v>939</v>
      </c>
      <c r="F824" t="s">
        <v>99</v>
      </c>
      <c r="G824" t="s">
        <v>5869</v>
      </c>
    </row>
    <row r="825" spans="1:7">
      <c r="A825" t="s">
        <v>5867</v>
      </c>
      <c r="B825" t="s">
        <v>833</v>
      </c>
      <c r="C825">
        <v>1</v>
      </c>
      <c r="D825" t="s">
        <v>843</v>
      </c>
      <c r="E825" t="s">
        <v>993</v>
      </c>
      <c r="F825" t="s">
        <v>11127</v>
      </c>
      <c r="G825" t="s">
        <v>2691</v>
      </c>
    </row>
    <row r="826" spans="1:7">
      <c r="A826" t="s">
        <v>5862</v>
      </c>
      <c r="B826" t="s">
        <v>833</v>
      </c>
      <c r="C826">
        <v>1</v>
      </c>
      <c r="D826" t="s">
        <v>861</v>
      </c>
      <c r="E826" t="s">
        <v>1084</v>
      </c>
      <c r="F826" t="s">
        <v>103</v>
      </c>
      <c r="G826" t="s">
        <v>5856</v>
      </c>
    </row>
    <row r="827" spans="1:7">
      <c r="A827" t="s">
        <v>5849</v>
      </c>
      <c r="B827" t="s">
        <v>833</v>
      </c>
      <c r="C827">
        <v>1</v>
      </c>
      <c r="D827" t="s">
        <v>861</v>
      </c>
      <c r="E827" t="s">
        <v>2430</v>
      </c>
      <c r="F827" t="s">
        <v>91</v>
      </c>
      <c r="G827" t="s">
        <v>5850</v>
      </c>
    </row>
    <row r="828" spans="1:7">
      <c r="A828" t="s">
        <v>5847</v>
      </c>
      <c r="B828" t="s">
        <v>833</v>
      </c>
      <c r="C828">
        <v>1</v>
      </c>
      <c r="D828" t="s">
        <v>867</v>
      </c>
      <c r="E828" t="s">
        <v>993</v>
      </c>
      <c r="F828" t="s">
        <v>11127</v>
      </c>
      <c r="G828" t="s">
        <v>5842</v>
      </c>
    </row>
    <row r="829" spans="1:7">
      <c r="A829" t="s">
        <v>5834</v>
      </c>
      <c r="B829" t="s">
        <v>833</v>
      </c>
      <c r="C829">
        <v>1</v>
      </c>
      <c r="D829" t="s">
        <v>843</v>
      </c>
      <c r="E829" t="s">
        <v>1333</v>
      </c>
      <c r="F829" t="s">
        <v>11127</v>
      </c>
      <c r="G829" t="s">
        <v>5835</v>
      </c>
    </row>
    <row r="830" spans="1:7">
      <c r="A830" t="s">
        <v>5831</v>
      </c>
      <c r="B830" t="s">
        <v>833</v>
      </c>
      <c r="C830">
        <v>1</v>
      </c>
      <c r="D830" t="s">
        <v>924</v>
      </c>
      <c r="E830" t="s">
        <v>939</v>
      </c>
      <c r="F830" t="s">
        <v>99</v>
      </c>
      <c r="G830" t="s">
        <v>5827</v>
      </c>
    </row>
    <row r="831" spans="1:7">
      <c r="A831" t="s">
        <v>5825</v>
      </c>
      <c r="B831" t="s">
        <v>833</v>
      </c>
      <c r="C831">
        <v>1</v>
      </c>
      <c r="D831" t="s">
        <v>861</v>
      </c>
      <c r="E831" t="s">
        <v>939</v>
      </c>
      <c r="F831" t="s">
        <v>99</v>
      </c>
      <c r="G831" t="s">
        <v>5820</v>
      </c>
    </row>
    <row r="832" spans="1:7">
      <c r="A832" t="s">
        <v>5818</v>
      </c>
      <c r="B832" t="s">
        <v>833</v>
      </c>
      <c r="C832">
        <v>1</v>
      </c>
      <c r="D832" t="s">
        <v>861</v>
      </c>
      <c r="E832" t="s">
        <v>1285</v>
      </c>
      <c r="F832" t="s">
        <v>11127</v>
      </c>
      <c r="G832" t="s">
        <v>5813</v>
      </c>
    </row>
    <row r="833" spans="1:7">
      <c r="A833" t="s">
        <v>5804</v>
      </c>
      <c r="B833" t="s">
        <v>833</v>
      </c>
      <c r="C833">
        <v>1</v>
      </c>
      <c r="D833" t="s">
        <v>843</v>
      </c>
      <c r="E833" t="s">
        <v>892</v>
      </c>
      <c r="F833" t="s">
        <v>97</v>
      </c>
      <c r="G833" t="s">
        <v>5805</v>
      </c>
    </row>
    <row r="834" spans="1:7">
      <c r="A834" t="s">
        <v>5795</v>
      </c>
      <c r="B834" t="s">
        <v>833</v>
      </c>
      <c r="C834">
        <v>1</v>
      </c>
      <c r="D834" t="s">
        <v>861</v>
      </c>
      <c r="E834" t="s">
        <v>947</v>
      </c>
      <c r="F834" t="s">
        <v>101</v>
      </c>
      <c r="G834" t="s">
        <v>5796</v>
      </c>
    </row>
    <row r="835" spans="1:7">
      <c r="A835" t="s">
        <v>5793</v>
      </c>
      <c r="B835" t="s">
        <v>833</v>
      </c>
      <c r="C835">
        <v>1</v>
      </c>
      <c r="D835" t="s">
        <v>843</v>
      </c>
      <c r="E835" t="s">
        <v>993</v>
      </c>
      <c r="F835" t="s">
        <v>11127</v>
      </c>
      <c r="G835" t="s">
        <v>5789</v>
      </c>
    </row>
    <row r="836" spans="1:7">
      <c r="A836" t="s">
        <v>5787</v>
      </c>
      <c r="B836" t="s">
        <v>833</v>
      </c>
      <c r="C836">
        <v>1</v>
      </c>
      <c r="D836" t="s">
        <v>861</v>
      </c>
      <c r="E836" t="s">
        <v>993</v>
      </c>
      <c r="F836" t="s">
        <v>11127</v>
      </c>
      <c r="G836" t="s">
        <v>5782</v>
      </c>
    </row>
    <row r="837" spans="1:7">
      <c r="A837" t="s">
        <v>5780</v>
      </c>
      <c r="B837" t="s">
        <v>833</v>
      </c>
      <c r="C837">
        <v>1</v>
      </c>
      <c r="D837" t="s">
        <v>861</v>
      </c>
      <c r="E837" t="s">
        <v>83</v>
      </c>
      <c r="F837" t="s">
        <v>89</v>
      </c>
      <c r="G837" t="s">
        <v>5775</v>
      </c>
    </row>
    <row r="838" spans="1:7">
      <c r="A838" t="s">
        <v>5773</v>
      </c>
      <c r="B838" t="s">
        <v>833</v>
      </c>
      <c r="C838">
        <v>1</v>
      </c>
      <c r="D838" t="s">
        <v>861</v>
      </c>
      <c r="E838" t="s">
        <v>929</v>
      </c>
      <c r="F838" t="s">
        <v>95</v>
      </c>
      <c r="G838" t="s">
        <v>5768</v>
      </c>
    </row>
    <row r="839" spans="1:7">
      <c r="A839" t="s">
        <v>5766</v>
      </c>
      <c r="B839" t="s">
        <v>833</v>
      </c>
      <c r="C839">
        <v>1</v>
      </c>
      <c r="D839" t="s">
        <v>861</v>
      </c>
      <c r="E839" t="s">
        <v>1084</v>
      </c>
      <c r="F839" t="s">
        <v>103</v>
      </c>
      <c r="G839" t="s">
        <v>5761</v>
      </c>
    </row>
    <row r="840" spans="1:7">
      <c r="A840" t="s">
        <v>5759</v>
      </c>
      <c r="B840" t="s">
        <v>833</v>
      </c>
      <c r="C840">
        <v>1</v>
      </c>
      <c r="D840" t="s">
        <v>843</v>
      </c>
      <c r="E840" t="s">
        <v>892</v>
      </c>
      <c r="F840" t="s">
        <v>97</v>
      </c>
      <c r="G840" t="s">
        <v>5755</v>
      </c>
    </row>
    <row r="841" spans="1:7">
      <c r="A841" t="s">
        <v>5753</v>
      </c>
      <c r="B841" t="s">
        <v>833</v>
      </c>
      <c r="C841">
        <v>1</v>
      </c>
      <c r="D841" t="s">
        <v>843</v>
      </c>
      <c r="E841" t="s">
        <v>828</v>
      </c>
      <c r="F841" t="s">
        <v>11126</v>
      </c>
      <c r="G841" t="s">
        <v>828</v>
      </c>
    </row>
    <row r="842" spans="1:7">
      <c r="A842" t="s">
        <v>5749</v>
      </c>
      <c r="B842" t="s">
        <v>833</v>
      </c>
      <c r="C842">
        <v>1</v>
      </c>
      <c r="D842" t="s">
        <v>924</v>
      </c>
      <c r="E842" t="s">
        <v>908</v>
      </c>
      <c r="F842" t="s">
        <v>95</v>
      </c>
      <c r="G842" t="s">
        <v>5743</v>
      </c>
    </row>
    <row r="843" spans="1:7">
      <c r="A843" t="s">
        <v>5741</v>
      </c>
      <c r="B843" t="s">
        <v>833</v>
      </c>
      <c r="C843">
        <v>1</v>
      </c>
      <c r="D843" t="s">
        <v>861</v>
      </c>
      <c r="E843" t="s">
        <v>947</v>
      </c>
      <c r="F843" t="s">
        <v>97</v>
      </c>
      <c r="G843" t="s">
        <v>5736</v>
      </c>
    </row>
    <row r="844" spans="1:7">
      <c r="A844" t="s">
        <v>5734</v>
      </c>
      <c r="B844" t="s">
        <v>833</v>
      </c>
      <c r="C844">
        <v>1</v>
      </c>
      <c r="D844" t="s">
        <v>861</v>
      </c>
      <c r="E844" t="s">
        <v>104</v>
      </c>
      <c r="F844" t="s">
        <v>85</v>
      </c>
      <c r="G844" t="s">
        <v>5730</v>
      </c>
    </row>
    <row r="845" spans="1:7">
      <c r="A845" t="s">
        <v>5728</v>
      </c>
      <c r="B845" t="s">
        <v>833</v>
      </c>
      <c r="C845">
        <v>1</v>
      </c>
      <c r="D845" t="s">
        <v>924</v>
      </c>
      <c r="E845" t="s">
        <v>83</v>
      </c>
      <c r="F845" t="s">
        <v>89</v>
      </c>
      <c r="G845" t="s">
        <v>5723</v>
      </c>
    </row>
    <row r="846" spans="1:7">
      <c r="A846" t="s">
        <v>5721</v>
      </c>
      <c r="B846" t="s">
        <v>833</v>
      </c>
      <c r="C846">
        <v>1</v>
      </c>
      <c r="D846" t="s">
        <v>843</v>
      </c>
      <c r="E846" t="s">
        <v>83</v>
      </c>
      <c r="F846" t="s">
        <v>89</v>
      </c>
      <c r="G846" t="s">
        <v>5714</v>
      </c>
    </row>
    <row r="847" spans="1:7">
      <c r="A847" t="s">
        <v>5712</v>
      </c>
      <c r="B847" t="s">
        <v>833</v>
      </c>
      <c r="C847">
        <v>1</v>
      </c>
      <c r="D847" t="s">
        <v>861</v>
      </c>
      <c r="E847" t="s">
        <v>83</v>
      </c>
      <c r="F847" t="s">
        <v>89</v>
      </c>
      <c r="G847" t="s">
        <v>5707</v>
      </c>
    </row>
    <row r="848" spans="1:7">
      <c r="A848" t="s">
        <v>5705</v>
      </c>
      <c r="B848" t="s">
        <v>833</v>
      </c>
      <c r="C848">
        <v>1</v>
      </c>
      <c r="D848" t="s">
        <v>861</v>
      </c>
      <c r="E848" t="s">
        <v>939</v>
      </c>
      <c r="F848" t="s">
        <v>11127</v>
      </c>
      <c r="G848" t="s">
        <v>5700</v>
      </c>
    </row>
    <row r="849" spans="1:7">
      <c r="A849" t="s">
        <v>5698</v>
      </c>
      <c r="B849" t="s">
        <v>833</v>
      </c>
      <c r="C849">
        <v>1</v>
      </c>
      <c r="D849" t="s">
        <v>861</v>
      </c>
      <c r="E849" t="s">
        <v>120</v>
      </c>
      <c r="F849" t="s">
        <v>95</v>
      </c>
      <c r="G849" t="s">
        <v>5693</v>
      </c>
    </row>
    <row r="850" spans="1:7">
      <c r="A850" t="s">
        <v>5691</v>
      </c>
      <c r="B850" t="s">
        <v>833</v>
      </c>
      <c r="C850">
        <v>1</v>
      </c>
      <c r="D850" t="s">
        <v>843</v>
      </c>
      <c r="E850" t="s">
        <v>83</v>
      </c>
      <c r="F850" t="s">
        <v>89</v>
      </c>
      <c r="G850" t="s">
        <v>5687</v>
      </c>
    </row>
    <row r="851" spans="1:7">
      <c r="A851" t="s">
        <v>5685</v>
      </c>
      <c r="B851" t="s">
        <v>833</v>
      </c>
      <c r="C851">
        <v>1</v>
      </c>
      <c r="D851" t="s">
        <v>843</v>
      </c>
      <c r="E851" t="s">
        <v>828</v>
      </c>
      <c r="F851" t="s">
        <v>11126</v>
      </c>
      <c r="G851" t="s">
        <v>828</v>
      </c>
    </row>
    <row r="852" spans="1:7">
      <c r="A852" t="s">
        <v>5681</v>
      </c>
      <c r="B852" t="s">
        <v>833</v>
      </c>
      <c r="C852">
        <v>1</v>
      </c>
      <c r="D852" t="s">
        <v>861</v>
      </c>
      <c r="E852" t="s">
        <v>939</v>
      </c>
      <c r="F852" t="s">
        <v>91</v>
      </c>
      <c r="G852" t="s">
        <v>5677</v>
      </c>
    </row>
    <row r="853" spans="1:7">
      <c r="A853" t="s">
        <v>5675</v>
      </c>
      <c r="B853" t="s">
        <v>833</v>
      </c>
      <c r="C853">
        <v>1</v>
      </c>
      <c r="D853" t="s">
        <v>843</v>
      </c>
      <c r="E853" t="s">
        <v>83</v>
      </c>
      <c r="F853" t="s">
        <v>89</v>
      </c>
      <c r="G853" t="s">
        <v>5669</v>
      </c>
    </row>
    <row r="854" spans="1:7">
      <c r="A854" t="s">
        <v>5667</v>
      </c>
      <c r="B854" t="s">
        <v>833</v>
      </c>
      <c r="C854">
        <v>1</v>
      </c>
      <c r="D854" t="s">
        <v>861</v>
      </c>
      <c r="E854" t="s">
        <v>939</v>
      </c>
      <c r="F854" t="s">
        <v>99</v>
      </c>
      <c r="G854" t="s">
        <v>5662</v>
      </c>
    </row>
    <row r="855" spans="1:7">
      <c r="A855" t="s">
        <v>5660</v>
      </c>
      <c r="B855" t="s">
        <v>833</v>
      </c>
      <c r="C855">
        <v>1</v>
      </c>
      <c r="D855" t="s">
        <v>843</v>
      </c>
      <c r="E855" t="s">
        <v>2727</v>
      </c>
      <c r="F855" t="s">
        <v>95</v>
      </c>
      <c r="G855" t="s">
        <v>828</v>
      </c>
    </row>
    <row r="856" spans="1:7">
      <c r="A856" t="s">
        <v>5655</v>
      </c>
      <c r="B856" t="s">
        <v>833</v>
      </c>
      <c r="C856">
        <v>1</v>
      </c>
      <c r="D856" t="s">
        <v>843</v>
      </c>
      <c r="E856" t="s">
        <v>2727</v>
      </c>
      <c r="F856" t="s">
        <v>95</v>
      </c>
      <c r="G856" t="s">
        <v>5650</v>
      </c>
    </row>
    <row r="857" spans="1:7">
      <c r="A857" t="s">
        <v>5648</v>
      </c>
      <c r="B857" t="s">
        <v>833</v>
      </c>
      <c r="C857">
        <v>1</v>
      </c>
      <c r="D857" t="s">
        <v>924</v>
      </c>
      <c r="E857" t="s">
        <v>929</v>
      </c>
      <c r="F857" t="s">
        <v>95</v>
      </c>
      <c r="G857" t="s">
        <v>5644</v>
      </c>
    </row>
    <row r="858" spans="1:7">
      <c r="A858" t="s">
        <v>5642</v>
      </c>
      <c r="B858" t="s">
        <v>833</v>
      </c>
      <c r="C858">
        <v>1</v>
      </c>
      <c r="D858" t="s">
        <v>843</v>
      </c>
      <c r="E858" t="s">
        <v>969</v>
      </c>
      <c r="F858" t="s">
        <v>93</v>
      </c>
      <c r="G858" t="s">
        <v>5638</v>
      </c>
    </row>
    <row r="859" spans="1:7">
      <c r="A859" t="s">
        <v>5636</v>
      </c>
      <c r="B859" t="s">
        <v>833</v>
      </c>
      <c r="C859">
        <v>1</v>
      </c>
      <c r="D859" t="s">
        <v>843</v>
      </c>
      <c r="E859" t="s">
        <v>828</v>
      </c>
      <c r="F859" t="s">
        <v>11126</v>
      </c>
      <c r="G859" t="s">
        <v>828</v>
      </c>
    </row>
    <row r="860" spans="1:7">
      <c r="A860" t="s">
        <v>5627</v>
      </c>
      <c r="B860" t="s">
        <v>833</v>
      </c>
      <c r="C860">
        <v>1</v>
      </c>
      <c r="D860" t="s">
        <v>861</v>
      </c>
      <c r="E860" t="s">
        <v>892</v>
      </c>
      <c r="F860" t="s">
        <v>95</v>
      </c>
      <c r="G860" t="s">
        <v>5628</v>
      </c>
    </row>
    <row r="861" spans="1:7">
      <c r="A861" t="s">
        <v>5620</v>
      </c>
      <c r="B861" t="s">
        <v>833</v>
      </c>
      <c r="C861">
        <v>1</v>
      </c>
      <c r="D861" t="s">
        <v>861</v>
      </c>
      <c r="E861" t="s">
        <v>939</v>
      </c>
      <c r="F861" t="s">
        <v>99</v>
      </c>
      <c r="G861" t="s">
        <v>5621</v>
      </c>
    </row>
    <row r="862" spans="1:7">
      <c r="A862" t="s">
        <v>5618</v>
      </c>
      <c r="B862" t="s">
        <v>833</v>
      </c>
      <c r="C862">
        <v>1</v>
      </c>
      <c r="D862" t="s">
        <v>861</v>
      </c>
      <c r="E862" t="s">
        <v>939</v>
      </c>
      <c r="F862" t="s">
        <v>99</v>
      </c>
      <c r="G862" t="s">
        <v>5613</v>
      </c>
    </row>
    <row r="863" spans="1:7">
      <c r="A863" t="s">
        <v>5611</v>
      </c>
      <c r="B863" t="s">
        <v>833</v>
      </c>
      <c r="C863">
        <v>1</v>
      </c>
      <c r="D863" t="s">
        <v>924</v>
      </c>
      <c r="E863" t="s">
        <v>939</v>
      </c>
      <c r="F863" t="s">
        <v>99</v>
      </c>
      <c r="G863" t="s">
        <v>5605</v>
      </c>
    </row>
    <row r="864" spans="1:7">
      <c r="A864" t="s">
        <v>5603</v>
      </c>
      <c r="B864" t="s">
        <v>833</v>
      </c>
      <c r="C864">
        <v>1</v>
      </c>
      <c r="D864" t="s">
        <v>1231</v>
      </c>
      <c r="E864" t="s">
        <v>939</v>
      </c>
      <c r="F864" t="s">
        <v>99</v>
      </c>
      <c r="G864" t="s">
        <v>5599</v>
      </c>
    </row>
    <row r="865" spans="1:7">
      <c r="A865" t="s">
        <v>5598</v>
      </c>
      <c r="B865" t="s">
        <v>833</v>
      </c>
      <c r="C865">
        <v>1</v>
      </c>
      <c r="D865" t="s">
        <v>861</v>
      </c>
      <c r="E865" t="s">
        <v>947</v>
      </c>
      <c r="F865" t="s">
        <v>95</v>
      </c>
      <c r="G865" t="s">
        <v>5593</v>
      </c>
    </row>
    <row r="866" spans="1:7">
      <c r="A866" t="s">
        <v>5591</v>
      </c>
      <c r="B866" t="s">
        <v>833</v>
      </c>
      <c r="C866">
        <v>1</v>
      </c>
      <c r="D866" t="s">
        <v>861</v>
      </c>
      <c r="E866" t="s">
        <v>1333</v>
      </c>
      <c r="F866" t="s">
        <v>11127</v>
      </c>
      <c r="G866" t="s">
        <v>5586</v>
      </c>
    </row>
    <row r="867" spans="1:7">
      <c r="A867" t="s">
        <v>5583</v>
      </c>
      <c r="B867" t="s">
        <v>833</v>
      </c>
      <c r="C867">
        <v>1</v>
      </c>
      <c r="D867" t="s">
        <v>861</v>
      </c>
      <c r="E867" t="s">
        <v>104</v>
      </c>
      <c r="F867" t="s">
        <v>85</v>
      </c>
      <c r="G867" t="s">
        <v>5578</v>
      </c>
    </row>
    <row r="868" spans="1:7">
      <c r="A868" t="s">
        <v>5576</v>
      </c>
      <c r="B868" t="s">
        <v>833</v>
      </c>
      <c r="C868">
        <v>1</v>
      </c>
      <c r="D868" t="s">
        <v>843</v>
      </c>
      <c r="E868" t="s">
        <v>993</v>
      </c>
      <c r="F868" t="s">
        <v>11127</v>
      </c>
      <c r="G868" t="s">
        <v>5571</v>
      </c>
    </row>
    <row r="869" spans="1:7">
      <c r="A869" t="s">
        <v>5569</v>
      </c>
      <c r="B869" t="s">
        <v>833</v>
      </c>
      <c r="C869">
        <v>1</v>
      </c>
      <c r="D869" t="s">
        <v>867</v>
      </c>
      <c r="E869" t="s">
        <v>939</v>
      </c>
      <c r="F869" t="s">
        <v>99</v>
      </c>
      <c r="G869" t="s">
        <v>5563</v>
      </c>
    </row>
    <row r="870" spans="1:7">
      <c r="A870" t="s">
        <v>5561</v>
      </c>
      <c r="B870" t="s">
        <v>833</v>
      </c>
      <c r="C870">
        <v>1</v>
      </c>
      <c r="D870" t="s">
        <v>861</v>
      </c>
      <c r="E870" t="s">
        <v>993</v>
      </c>
      <c r="F870" t="s">
        <v>11127</v>
      </c>
      <c r="G870" t="s">
        <v>5556</v>
      </c>
    </row>
    <row r="871" spans="1:7">
      <c r="A871" t="s">
        <v>5550</v>
      </c>
      <c r="B871" t="s">
        <v>833</v>
      </c>
      <c r="C871">
        <v>1</v>
      </c>
      <c r="D871" t="s">
        <v>843</v>
      </c>
      <c r="E871" t="s">
        <v>892</v>
      </c>
      <c r="F871" t="s">
        <v>97</v>
      </c>
      <c r="G871" t="s">
        <v>5551</v>
      </c>
    </row>
    <row r="872" spans="1:7">
      <c r="A872" t="s">
        <v>5547</v>
      </c>
      <c r="B872" t="s">
        <v>833</v>
      </c>
      <c r="C872">
        <v>1</v>
      </c>
      <c r="D872" t="s">
        <v>843</v>
      </c>
      <c r="E872" t="s">
        <v>828</v>
      </c>
      <c r="F872" t="s">
        <v>11126</v>
      </c>
      <c r="G872" t="s">
        <v>828</v>
      </c>
    </row>
    <row r="873" spans="1:7">
      <c r="A873" t="s">
        <v>5538</v>
      </c>
      <c r="B873" t="s">
        <v>833</v>
      </c>
      <c r="C873">
        <v>1</v>
      </c>
      <c r="D873" t="s">
        <v>924</v>
      </c>
      <c r="E873" t="s">
        <v>892</v>
      </c>
      <c r="F873" t="s">
        <v>101</v>
      </c>
      <c r="G873" t="s">
        <v>5539</v>
      </c>
    </row>
    <row r="874" spans="1:7">
      <c r="A874" t="s">
        <v>5535</v>
      </c>
      <c r="B874" t="s">
        <v>833</v>
      </c>
      <c r="C874">
        <v>1</v>
      </c>
      <c r="D874" t="s">
        <v>861</v>
      </c>
      <c r="E874" t="s">
        <v>947</v>
      </c>
      <c r="F874" t="s">
        <v>11126</v>
      </c>
      <c r="G874" t="s">
        <v>5530</v>
      </c>
    </row>
    <row r="875" spans="1:7">
      <c r="A875" t="s">
        <v>5523</v>
      </c>
      <c r="B875" t="s">
        <v>833</v>
      </c>
      <c r="C875">
        <v>1</v>
      </c>
      <c r="D875" t="s">
        <v>861</v>
      </c>
      <c r="E875" t="s">
        <v>947</v>
      </c>
      <c r="F875" t="s">
        <v>95</v>
      </c>
      <c r="G875" t="s">
        <v>5524</v>
      </c>
    </row>
    <row r="876" spans="1:7">
      <c r="A876" t="s">
        <v>5521</v>
      </c>
      <c r="B876" t="s">
        <v>833</v>
      </c>
      <c r="C876">
        <v>1</v>
      </c>
      <c r="D876" t="s">
        <v>1231</v>
      </c>
      <c r="E876" t="s">
        <v>939</v>
      </c>
      <c r="F876" t="s">
        <v>99</v>
      </c>
      <c r="G876" t="s">
        <v>5517</v>
      </c>
    </row>
    <row r="877" spans="1:7">
      <c r="A877" t="s">
        <v>5516</v>
      </c>
      <c r="B877" t="s">
        <v>833</v>
      </c>
      <c r="C877">
        <v>1</v>
      </c>
      <c r="D877" t="s">
        <v>843</v>
      </c>
      <c r="E877" t="s">
        <v>939</v>
      </c>
      <c r="F877" t="s">
        <v>99</v>
      </c>
      <c r="G877" t="s">
        <v>5511</v>
      </c>
    </row>
    <row r="878" spans="1:7">
      <c r="A878" t="s">
        <v>5510</v>
      </c>
      <c r="B878" t="s">
        <v>833</v>
      </c>
      <c r="C878">
        <v>1</v>
      </c>
      <c r="D878" t="s">
        <v>1231</v>
      </c>
      <c r="E878" t="s">
        <v>939</v>
      </c>
      <c r="F878" t="s">
        <v>99</v>
      </c>
      <c r="G878" t="s">
        <v>5507</v>
      </c>
    </row>
    <row r="879" spans="1:7">
      <c r="A879" t="s">
        <v>5506</v>
      </c>
      <c r="B879" t="s">
        <v>833</v>
      </c>
      <c r="C879">
        <v>1</v>
      </c>
      <c r="D879" t="s">
        <v>843</v>
      </c>
      <c r="E879" t="s">
        <v>828</v>
      </c>
      <c r="F879" t="s">
        <v>11126</v>
      </c>
      <c r="G879" t="s">
        <v>828</v>
      </c>
    </row>
    <row r="880" spans="1:7">
      <c r="A880" t="s">
        <v>5503</v>
      </c>
      <c r="B880" t="s">
        <v>833</v>
      </c>
      <c r="C880">
        <v>1</v>
      </c>
      <c r="D880" t="s">
        <v>861</v>
      </c>
      <c r="E880" t="s">
        <v>104</v>
      </c>
      <c r="F880" t="s">
        <v>85</v>
      </c>
      <c r="G880" t="s">
        <v>5497</v>
      </c>
    </row>
    <row r="881" spans="1:7">
      <c r="A881" t="s">
        <v>5490</v>
      </c>
      <c r="B881" t="s">
        <v>833</v>
      </c>
      <c r="C881">
        <v>1</v>
      </c>
      <c r="D881" t="s">
        <v>861</v>
      </c>
      <c r="E881" t="s">
        <v>993</v>
      </c>
      <c r="F881" t="s">
        <v>11127</v>
      </c>
      <c r="G881" t="s">
        <v>5491</v>
      </c>
    </row>
    <row r="882" spans="1:7">
      <c r="A882" t="s">
        <v>5487</v>
      </c>
      <c r="B882" t="s">
        <v>833</v>
      </c>
      <c r="C882">
        <v>1</v>
      </c>
      <c r="D882" t="s">
        <v>861</v>
      </c>
      <c r="E882" t="s">
        <v>1285</v>
      </c>
      <c r="F882" t="s">
        <v>11127</v>
      </c>
      <c r="G882" t="s">
        <v>5482</v>
      </c>
    </row>
    <row r="883" spans="1:7">
      <c r="A883" t="s">
        <v>5480</v>
      </c>
      <c r="B883" t="s">
        <v>833</v>
      </c>
      <c r="C883">
        <v>1</v>
      </c>
      <c r="D883" t="s">
        <v>861</v>
      </c>
      <c r="E883" t="s">
        <v>993</v>
      </c>
      <c r="F883" t="s">
        <v>11127</v>
      </c>
      <c r="G883" t="s">
        <v>5475</v>
      </c>
    </row>
    <row r="884" spans="1:7">
      <c r="A884" t="s">
        <v>5473</v>
      </c>
      <c r="B884" t="s">
        <v>833</v>
      </c>
      <c r="C884">
        <v>1</v>
      </c>
      <c r="D884" t="s">
        <v>861</v>
      </c>
      <c r="E884" t="s">
        <v>947</v>
      </c>
      <c r="F884" t="s">
        <v>91</v>
      </c>
      <c r="G884" t="s">
        <v>5468</v>
      </c>
    </row>
    <row r="885" spans="1:7">
      <c r="A885" t="s">
        <v>5466</v>
      </c>
      <c r="B885" t="s">
        <v>833</v>
      </c>
      <c r="C885">
        <v>1</v>
      </c>
      <c r="D885" t="s">
        <v>924</v>
      </c>
      <c r="E885" t="s">
        <v>908</v>
      </c>
      <c r="F885" t="s">
        <v>103</v>
      </c>
      <c r="G885" t="s">
        <v>5460</v>
      </c>
    </row>
    <row r="886" spans="1:7">
      <c r="A886" t="s">
        <v>5458</v>
      </c>
      <c r="B886" t="s">
        <v>833</v>
      </c>
      <c r="C886">
        <v>1</v>
      </c>
      <c r="D886" t="s">
        <v>843</v>
      </c>
      <c r="E886" t="s">
        <v>929</v>
      </c>
      <c r="F886" t="s">
        <v>95</v>
      </c>
      <c r="G886" t="s">
        <v>5452</v>
      </c>
    </row>
    <row r="887" spans="1:7">
      <c r="A887" t="s">
        <v>5450</v>
      </c>
      <c r="B887" t="s">
        <v>833</v>
      </c>
      <c r="C887">
        <v>1</v>
      </c>
      <c r="D887" t="s">
        <v>843</v>
      </c>
      <c r="E887" t="s">
        <v>828</v>
      </c>
      <c r="F887" t="s">
        <v>11126</v>
      </c>
      <c r="G887" t="s">
        <v>828</v>
      </c>
    </row>
    <row r="888" spans="1:7">
      <c r="A888" t="s">
        <v>5446</v>
      </c>
      <c r="B888" t="s">
        <v>833</v>
      </c>
      <c r="C888">
        <v>1</v>
      </c>
      <c r="D888" t="s">
        <v>861</v>
      </c>
      <c r="E888" t="s">
        <v>939</v>
      </c>
      <c r="F888" t="s">
        <v>11126</v>
      </c>
      <c r="G888" t="s">
        <v>5441</v>
      </c>
    </row>
    <row r="889" spans="1:7">
      <c r="A889" t="s">
        <v>5439</v>
      </c>
      <c r="B889" t="s">
        <v>833</v>
      </c>
      <c r="C889">
        <v>1</v>
      </c>
      <c r="D889" t="s">
        <v>861</v>
      </c>
      <c r="E889" t="s">
        <v>939</v>
      </c>
      <c r="F889" t="s">
        <v>11127</v>
      </c>
      <c r="G889" t="s">
        <v>5435</v>
      </c>
    </row>
    <row r="890" spans="1:7">
      <c r="A890" t="s">
        <v>5433</v>
      </c>
      <c r="B890" t="s">
        <v>833</v>
      </c>
      <c r="C890">
        <v>1</v>
      </c>
      <c r="D890" t="s">
        <v>843</v>
      </c>
      <c r="E890" t="s">
        <v>929</v>
      </c>
      <c r="F890" t="s">
        <v>89</v>
      </c>
      <c r="G890" t="s">
        <v>5427</v>
      </c>
    </row>
    <row r="891" spans="1:7">
      <c r="A891" t="s">
        <v>5425</v>
      </c>
      <c r="B891" t="s">
        <v>833</v>
      </c>
      <c r="C891">
        <v>1</v>
      </c>
      <c r="D891" t="s">
        <v>843</v>
      </c>
      <c r="E891" t="s">
        <v>828</v>
      </c>
      <c r="F891" t="s">
        <v>11126</v>
      </c>
      <c r="G891" t="s">
        <v>828</v>
      </c>
    </row>
    <row r="892" spans="1:7">
      <c r="A892" t="s">
        <v>5421</v>
      </c>
      <c r="B892" t="s">
        <v>833</v>
      </c>
      <c r="C892">
        <v>1</v>
      </c>
      <c r="D892" t="s">
        <v>843</v>
      </c>
      <c r="E892" t="s">
        <v>929</v>
      </c>
      <c r="F892" t="s">
        <v>95</v>
      </c>
      <c r="G892" t="s">
        <v>5415</v>
      </c>
    </row>
    <row r="893" spans="1:7">
      <c r="A893" t="s">
        <v>5408</v>
      </c>
      <c r="B893" t="s">
        <v>833</v>
      </c>
      <c r="C893">
        <v>1</v>
      </c>
      <c r="D893" t="s">
        <v>861</v>
      </c>
      <c r="E893" t="s">
        <v>1084</v>
      </c>
      <c r="F893" t="s">
        <v>103</v>
      </c>
      <c r="G893" t="s">
        <v>5409</v>
      </c>
    </row>
    <row r="894" spans="1:7">
      <c r="A894" t="s">
        <v>5405</v>
      </c>
      <c r="B894" t="s">
        <v>833</v>
      </c>
      <c r="C894">
        <v>1</v>
      </c>
      <c r="D894" t="s">
        <v>861</v>
      </c>
      <c r="E894" t="s">
        <v>1084</v>
      </c>
      <c r="F894" t="s">
        <v>103</v>
      </c>
      <c r="G894" t="s">
        <v>5400</v>
      </c>
    </row>
    <row r="895" spans="1:7">
      <c r="A895" t="s">
        <v>5398</v>
      </c>
      <c r="B895" t="s">
        <v>833</v>
      </c>
      <c r="C895">
        <v>1</v>
      </c>
      <c r="D895" t="s">
        <v>861</v>
      </c>
      <c r="E895" t="s">
        <v>104</v>
      </c>
      <c r="F895" t="s">
        <v>11126</v>
      </c>
      <c r="G895" t="s">
        <v>5394</v>
      </c>
    </row>
    <row r="896" spans="1:7">
      <c r="A896" t="s">
        <v>5392</v>
      </c>
      <c r="B896" t="s">
        <v>833</v>
      </c>
      <c r="C896">
        <v>1</v>
      </c>
      <c r="D896" t="s">
        <v>861</v>
      </c>
      <c r="E896" t="s">
        <v>939</v>
      </c>
      <c r="F896" t="s">
        <v>11127</v>
      </c>
      <c r="G896" t="s">
        <v>5387</v>
      </c>
    </row>
    <row r="897" spans="1:7">
      <c r="A897" t="s">
        <v>5385</v>
      </c>
      <c r="B897" t="s">
        <v>833</v>
      </c>
      <c r="C897">
        <v>1</v>
      </c>
      <c r="D897" t="s">
        <v>861</v>
      </c>
      <c r="E897" t="s">
        <v>939</v>
      </c>
      <c r="F897" t="s">
        <v>11127</v>
      </c>
      <c r="G897" t="s">
        <v>5380</v>
      </c>
    </row>
    <row r="898" spans="1:7">
      <c r="A898" t="s">
        <v>5378</v>
      </c>
      <c r="B898" t="s">
        <v>833</v>
      </c>
      <c r="C898">
        <v>1</v>
      </c>
      <c r="D898" t="s">
        <v>861</v>
      </c>
      <c r="E898" t="s">
        <v>120</v>
      </c>
      <c r="F898" t="s">
        <v>121</v>
      </c>
      <c r="G898" t="s">
        <v>5373</v>
      </c>
    </row>
    <row r="899" spans="1:7">
      <c r="A899" t="s">
        <v>5371</v>
      </c>
      <c r="B899" t="s">
        <v>833</v>
      </c>
      <c r="C899">
        <v>1</v>
      </c>
      <c r="D899" t="s">
        <v>861</v>
      </c>
      <c r="E899" t="s">
        <v>939</v>
      </c>
      <c r="F899" t="s">
        <v>11127</v>
      </c>
      <c r="G899" t="s">
        <v>5366</v>
      </c>
    </row>
    <row r="900" spans="1:7">
      <c r="A900" t="s">
        <v>5364</v>
      </c>
      <c r="B900" t="s">
        <v>833</v>
      </c>
      <c r="C900">
        <v>1</v>
      </c>
      <c r="D900" t="s">
        <v>861</v>
      </c>
      <c r="E900" t="s">
        <v>939</v>
      </c>
      <c r="F900" t="s">
        <v>99</v>
      </c>
      <c r="G900" t="s">
        <v>5359</v>
      </c>
    </row>
    <row r="901" spans="1:7">
      <c r="A901" t="s">
        <v>5357</v>
      </c>
      <c r="B901" t="s">
        <v>833</v>
      </c>
      <c r="C901">
        <v>1</v>
      </c>
      <c r="D901" t="s">
        <v>861</v>
      </c>
      <c r="E901" t="s">
        <v>969</v>
      </c>
      <c r="F901" t="s">
        <v>93</v>
      </c>
      <c r="G901" t="s">
        <v>5352</v>
      </c>
    </row>
    <row r="902" spans="1:7">
      <c r="A902" t="s">
        <v>5350</v>
      </c>
      <c r="B902" t="s">
        <v>833</v>
      </c>
      <c r="C902">
        <v>1</v>
      </c>
      <c r="D902" t="s">
        <v>861</v>
      </c>
      <c r="E902" t="s">
        <v>939</v>
      </c>
      <c r="F902" t="s">
        <v>11127</v>
      </c>
      <c r="G902" t="s">
        <v>5345</v>
      </c>
    </row>
    <row r="903" spans="1:7">
      <c r="A903" t="s">
        <v>5343</v>
      </c>
      <c r="B903" t="s">
        <v>833</v>
      </c>
      <c r="C903">
        <v>1</v>
      </c>
      <c r="D903" t="s">
        <v>843</v>
      </c>
      <c r="E903" t="s">
        <v>104</v>
      </c>
      <c r="F903" t="s">
        <v>103</v>
      </c>
      <c r="G903" t="s">
        <v>5338</v>
      </c>
    </row>
    <row r="904" spans="1:7">
      <c r="A904" t="s">
        <v>5337</v>
      </c>
      <c r="B904" t="s">
        <v>833</v>
      </c>
      <c r="C904">
        <v>1</v>
      </c>
      <c r="D904" t="s">
        <v>843</v>
      </c>
      <c r="E904" t="s">
        <v>947</v>
      </c>
      <c r="F904" t="s">
        <v>97</v>
      </c>
      <c r="G904" t="s">
        <v>5332</v>
      </c>
    </row>
    <row r="905" spans="1:7">
      <c r="A905" t="s">
        <v>5330</v>
      </c>
      <c r="B905" t="s">
        <v>833</v>
      </c>
      <c r="C905">
        <v>1</v>
      </c>
      <c r="D905" t="s">
        <v>843</v>
      </c>
      <c r="E905" t="s">
        <v>939</v>
      </c>
      <c r="F905" t="s">
        <v>11127</v>
      </c>
      <c r="G905" t="s">
        <v>5324</v>
      </c>
    </row>
    <row r="906" spans="1:7">
      <c r="A906" t="s">
        <v>5321</v>
      </c>
      <c r="B906" t="s">
        <v>833</v>
      </c>
      <c r="C906">
        <v>1</v>
      </c>
      <c r="D906" t="s">
        <v>861</v>
      </c>
      <c r="E906" t="s">
        <v>939</v>
      </c>
      <c r="F906" t="s">
        <v>11127</v>
      </c>
      <c r="G906" t="s">
        <v>5316</v>
      </c>
    </row>
    <row r="907" spans="1:7">
      <c r="A907" t="s">
        <v>5314</v>
      </c>
      <c r="B907" t="s">
        <v>833</v>
      </c>
      <c r="C907">
        <v>1</v>
      </c>
      <c r="D907" t="s">
        <v>861</v>
      </c>
      <c r="E907" t="s">
        <v>939</v>
      </c>
      <c r="F907" t="s">
        <v>99</v>
      </c>
      <c r="G907" t="s">
        <v>5309</v>
      </c>
    </row>
    <row r="908" spans="1:7">
      <c r="A908" t="s">
        <v>5302</v>
      </c>
      <c r="B908" t="s">
        <v>833</v>
      </c>
      <c r="C908">
        <v>1</v>
      </c>
      <c r="D908" t="s">
        <v>861</v>
      </c>
      <c r="E908" t="s">
        <v>939</v>
      </c>
      <c r="F908" t="s">
        <v>99</v>
      </c>
      <c r="G908" t="s">
        <v>5303</v>
      </c>
    </row>
    <row r="909" spans="1:7">
      <c r="A909" t="s">
        <v>5295</v>
      </c>
      <c r="B909" t="s">
        <v>833</v>
      </c>
      <c r="C909">
        <v>1</v>
      </c>
      <c r="D909" t="s">
        <v>861</v>
      </c>
      <c r="E909" t="s">
        <v>104</v>
      </c>
      <c r="F909" t="s">
        <v>85</v>
      </c>
      <c r="G909" t="s">
        <v>5296</v>
      </c>
    </row>
    <row r="910" spans="1:7">
      <c r="A910" t="s">
        <v>5293</v>
      </c>
      <c r="B910" t="s">
        <v>833</v>
      </c>
      <c r="C910">
        <v>1</v>
      </c>
      <c r="D910" t="s">
        <v>1191</v>
      </c>
      <c r="E910" t="s">
        <v>929</v>
      </c>
      <c r="F910" t="s">
        <v>95</v>
      </c>
      <c r="G910" t="s">
        <v>5289</v>
      </c>
    </row>
    <row r="911" spans="1:7">
      <c r="A911" t="s">
        <v>5288</v>
      </c>
      <c r="B911" t="s">
        <v>833</v>
      </c>
      <c r="C911">
        <v>1</v>
      </c>
      <c r="D911" t="s">
        <v>867</v>
      </c>
      <c r="E911" t="s">
        <v>947</v>
      </c>
      <c r="F911" t="s">
        <v>101</v>
      </c>
      <c r="G911" t="s">
        <v>5282</v>
      </c>
    </row>
    <row r="912" spans="1:7">
      <c r="A912" t="s">
        <v>5281</v>
      </c>
      <c r="B912" t="s">
        <v>833</v>
      </c>
      <c r="C912">
        <v>1</v>
      </c>
      <c r="D912" t="s">
        <v>843</v>
      </c>
      <c r="E912" t="s">
        <v>83</v>
      </c>
      <c r="F912" t="s">
        <v>89</v>
      </c>
      <c r="G912" t="s">
        <v>5277</v>
      </c>
    </row>
    <row r="913" spans="1:7">
      <c r="A913" t="s">
        <v>5272</v>
      </c>
      <c r="B913" t="s">
        <v>833</v>
      </c>
      <c r="C913">
        <v>1</v>
      </c>
      <c r="D913" t="s">
        <v>861</v>
      </c>
      <c r="E913" t="s">
        <v>969</v>
      </c>
      <c r="F913" t="s">
        <v>93</v>
      </c>
      <c r="G913" t="s">
        <v>5273</v>
      </c>
    </row>
    <row r="914" spans="1:7">
      <c r="A914" t="s">
        <v>5270</v>
      </c>
      <c r="B914" t="s">
        <v>833</v>
      </c>
      <c r="C914">
        <v>1</v>
      </c>
      <c r="D914" t="s">
        <v>2857</v>
      </c>
      <c r="E914" t="s">
        <v>939</v>
      </c>
      <c r="F914" t="s">
        <v>99</v>
      </c>
      <c r="G914" t="s">
        <v>5266</v>
      </c>
    </row>
    <row r="915" spans="1:7">
      <c r="A915" t="s">
        <v>5264</v>
      </c>
      <c r="B915" t="s">
        <v>833</v>
      </c>
      <c r="C915">
        <v>1</v>
      </c>
      <c r="D915" t="s">
        <v>867</v>
      </c>
      <c r="E915" t="s">
        <v>939</v>
      </c>
      <c r="F915" t="s">
        <v>99</v>
      </c>
      <c r="G915" t="s">
        <v>5259</v>
      </c>
    </row>
    <row r="916" spans="1:7">
      <c r="A916" t="s">
        <v>5257</v>
      </c>
      <c r="B916" t="s">
        <v>833</v>
      </c>
      <c r="C916">
        <v>1</v>
      </c>
      <c r="D916" t="s">
        <v>867</v>
      </c>
      <c r="E916" t="s">
        <v>929</v>
      </c>
      <c r="F916" t="s">
        <v>95</v>
      </c>
      <c r="G916" t="s">
        <v>5253</v>
      </c>
    </row>
    <row r="917" spans="1:7">
      <c r="A917" t="s">
        <v>5251</v>
      </c>
      <c r="B917" t="s">
        <v>833</v>
      </c>
      <c r="C917">
        <v>1</v>
      </c>
      <c r="D917" t="s">
        <v>861</v>
      </c>
      <c r="E917" t="s">
        <v>104</v>
      </c>
      <c r="F917" t="s">
        <v>85</v>
      </c>
      <c r="G917" t="s">
        <v>5246</v>
      </c>
    </row>
    <row r="918" spans="1:7">
      <c r="A918" t="s">
        <v>5244</v>
      </c>
      <c r="B918" t="s">
        <v>833</v>
      </c>
      <c r="C918">
        <v>1</v>
      </c>
      <c r="D918" t="s">
        <v>861</v>
      </c>
      <c r="E918" t="s">
        <v>1084</v>
      </c>
      <c r="F918" t="s">
        <v>103</v>
      </c>
      <c r="G918" t="s">
        <v>5239</v>
      </c>
    </row>
    <row r="919" spans="1:7">
      <c r="A919" t="s">
        <v>5237</v>
      </c>
      <c r="B919" t="s">
        <v>833</v>
      </c>
      <c r="C919">
        <v>1</v>
      </c>
      <c r="D919" t="s">
        <v>867</v>
      </c>
      <c r="E919" t="s">
        <v>929</v>
      </c>
      <c r="F919" t="s">
        <v>95</v>
      </c>
      <c r="G919" t="s">
        <v>5231</v>
      </c>
    </row>
    <row r="920" spans="1:7">
      <c r="A920" t="s">
        <v>5229</v>
      </c>
      <c r="B920" t="s">
        <v>833</v>
      </c>
      <c r="C920">
        <v>1</v>
      </c>
      <c r="D920" t="s">
        <v>843</v>
      </c>
      <c r="E920" t="s">
        <v>892</v>
      </c>
      <c r="F920" t="s">
        <v>101</v>
      </c>
      <c r="G920" t="s">
        <v>5222</v>
      </c>
    </row>
    <row r="921" spans="1:7">
      <c r="A921" t="s">
        <v>5220</v>
      </c>
      <c r="B921" t="s">
        <v>833</v>
      </c>
      <c r="C921">
        <v>1</v>
      </c>
      <c r="D921" t="s">
        <v>861</v>
      </c>
      <c r="E921" t="s">
        <v>929</v>
      </c>
      <c r="F921" t="s">
        <v>95</v>
      </c>
      <c r="G921" t="s">
        <v>5215</v>
      </c>
    </row>
    <row r="922" spans="1:7">
      <c r="A922" t="s">
        <v>5213</v>
      </c>
      <c r="B922" t="s">
        <v>833</v>
      </c>
      <c r="C922">
        <v>1</v>
      </c>
      <c r="D922" t="s">
        <v>843</v>
      </c>
      <c r="E922" t="s">
        <v>939</v>
      </c>
      <c r="F922" t="s">
        <v>91</v>
      </c>
      <c r="G922" t="s">
        <v>5210</v>
      </c>
    </row>
    <row r="923" spans="1:7">
      <c r="A923" t="s">
        <v>5208</v>
      </c>
      <c r="B923" t="s">
        <v>833</v>
      </c>
      <c r="C923">
        <v>1</v>
      </c>
      <c r="D923" t="s">
        <v>843</v>
      </c>
      <c r="E923" t="s">
        <v>828</v>
      </c>
      <c r="F923" t="s">
        <v>11126</v>
      </c>
      <c r="G923" t="s">
        <v>828</v>
      </c>
    </row>
    <row r="924" spans="1:7">
      <c r="A924" t="s">
        <v>5204</v>
      </c>
      <c r="B924" t="s">
        <v>833</v>
      </c>
      <c r="C924">
        <v>1</v>
      </c>
      <c r="D924" t="s">
        <v>1301</v>
      </c>
      <c r="E924" t="s">
        <v>892</v>
      </c>
      <c r="F924" t="s">
        <v>101</v>
      </c>
      <c r="G924" t="s">
        <v>5198</v>
      </c>
    </row>
    <row r="925" spans="1:7">
      <c r="A925" t="s">
        <v>5196</v>
      </c>
      <c r="B925" t="s">
        <v>833</v>
      </c>
      <c r="C925">
        <v>1</v>
      </c>
      <c r="D925" t="s">
        <v>1191</v>
      </c>
      <c r="E925" t="s">
        <v>969</v>
      </c>
      <c r="F925" t="s">
        <v>93</v>
      </c>
      <c r="G925" t="s">
        <v>5192</v>
      </c>
    </row>
    <row r="926" spans="1:7">
      <c r="A926" t="s">
        <v>5191</v>
      </c>
      <c r="B926" t="s">
        <v>833</v>
      </c>
      <c r="C926">
        <v>1</v>
      </c>
      <c r="D926" t="s">
        <v>924</v>
      </c>
      <c r="E926" t="s">
        <v>929</v>
      </c>
      <c r="F926" t="s">
        <v>95</v>
      </c>
      <c r="G926" t="s">
        <v>5187</v>
      </c>
    </row>
    <row r="927" spans="1:7">
      <c r="A927" t="s">
        <v>5185</v>
      </c>
      <c r="B927" t="s">
        <v>833</v>
      </c>
      <c r="C927">
        <v>1</v>
      </c>
      <c r="D927" t="s">
        <v>1231</v>
      </c>
      <c r="E927" t="s">
        <v>929</v>
      </c>
      <c r="F927" t="s">
        <v>93</v>
      </c>
      <c r="G927" t="s">
        <v>5181</v>
      </c>
    </row>
    <row r="928" spans="1:7">
      <c r="A928" t="s">
        <v>5180</v>
      </c>
      <c r="B928" t="s">
        <v>833</v>
      </c>
      <c r="C928">
        <v>1</v>
      </c>
      <c r="D928" t="s">
        <v>861</v>
      </c>
      <c r="E928" t="s">
        <v>929</v>
      </c>
      <c r="F928" t="s">
        <v>95</v>
      </c>
      <c r="G928" t="s">
        <v>5175</v>
      </c>
    </row>
    <row r="929" spans="1:7">
      <c r="A929" t="s">
        <v>5173</v>
      </c>
      <c r="B929" t="s">
        <v>833</v>
      </c>
      <c r="C929">
        <v>1</v>
      </c>
      <c r="D929" t="s">
        <v>924</v>
      </c>
      <c r="E929" t="s">
        <v>939</v>
      </c>
      <c r="F929" t="s">
        <v>99</v>
      </c>
      <c r="G929" t="s">
        <v>5169</v>
      </c>
    </row>
    <row r="930" spans="1:7">
      <c r="A930" t="s">
        <v>5167</v>
      </c>
      <c r="B930" t="s">
        <v>833</v>
      </c>
      <c r="C930">
        <v>1</v>
      </c>
      <c r="D930" t="s">
        <v>861</v>
      </c>
      <c r="E930" t="s">
        <v>969</v>
      </c>
      <c r="F930" t="s">
        <v>93</v>
      </c>
      <c r="G930" t="s">
        <v>5162</v>
      </c>
    </row>
    <row r="931" spans="1:7">
      <c r="A931" t="s">
        <v>5160</v>
      </c>
      <c r="B931" t="s">
        <v>833</v>
      </c>
      <c r="C931">
        <v>1</v>
      </c>
      <c r="D931" t="s">
        <v>867</v>
      </c>
      <c r="E931" t="s">
        <v>929</v>
      </c>
      <c r="F931" t="s">
        <v>95</v>
      </c>
      <c r="G931" t="s">
        <v>5156</v>
      </c>
    </row>
    <row r="932" spans="1:7">
      <c r="A932" t="s">
        <v>5154</v>
      </c>
      <c r="B932" t="s">
        <v>833</v>
      </c>
      <c r="C932">
        <v>1</v>
      </c>
      <c r="D932" t="s">
        <v>843</v>
      </c>
      <c r="E932" t="s">
        <v>828</v>
      </c>
      <c r="F932" t="s">
        <v>11126</v>
      </c>
      <c r="G932" t="s">
        <v>828</v>
      </c>
    </row>
    <row r="933" spans="1:7">
      <c r="A933" t="s">
        <v>5146</v>
      </c>
      <c r="B933" t="s">
        <v>833</v>
      </c>
      <c r="C933">
        <v>1</v>
      </c>
      <c r="D933" t="s">
        <v>843</v>
      </c>
      <c r="E933" t="s">
        <v>947</v>
      </c>
      <c r="F933" t="s">
        <v>101</v>
      </c>
      <c r="G933" t="s">
        <v>5147</v>
      </c>
    </row>
    <row r="934" spans="1:7">
      <c r="A934" t="s">
        <v>5144</v>
      </c>
      <c r="B934" t="s">
        <v>833</v>
      </c>
      <c r="C934">
        <v>1</v>
      </c>
      <c r="D934" t="s">
        <v>843</v>
      </c>
      <c r="E934" t="s">
        <v>892</v>
      </c>
      <c r="F934" t="s">
        <v>101</v>
      </c>
      <c r="G934" t="s">
        <v>5139</v>
      </c>
    </row>
    <row r="935" spans="1:7">
      <c r="A935" t="s">
        <v>5132</v>
      </c>
      <c r="B935" t="s">
        <v>833</v>
      </c>
      <c r="C935">
        <v>1</v>
      </c>
      <c r="D935" t="s">
        <v>1129</v>
      </c>
      <c r="E935" t="s">
        <v>969</v>
      </c>
      <c r="F935" t="s">
        <v>93</v>
      </c>
      <c r="G935" t="s">
        <v>5133</v>
      </c>
    </row>
    <row r="936" spans="1:7">
      <c r="A936" t="s">
        <v>5130</v>
      </c>
      <c r="B936" t="s">
        <v>833</v>
      </c>
      <c r="C936">
        <v>1</v>
      </c>
      <c r="D936" t="s">
        <v>1129</v>
      </c>
      <c r="E936" t="s">
        <v>892</v>
      </c>
      <c r="F936" t="s">
        <v>95</v>
      </c>
      <c r="G936" t="s">
        <v>5126</v>
      </c>
    </row>
    <row r="937" spans="1:7">
      <c r="A937" t="s">
        <v>5124</v>
      </c>
      <c r="B937" t="s">
        <v>833</v>
      </c>
      <c r="C937">
        <v>1</v>
      </c>
      <c r="D937" t="s">
        <v>2857</v>
      </c>
      <c r="E937" t="s">
        <v>939</v>
      </c>
      <c r="F937" t="s">
        <v>99</v>
      </c>
      <c r="G937" t="s">
        <v>5120</v>
      </c>
    </row>
    <row r="938" spans="1:7">
      <c r="A938" t="s">
        <v>5118</v>
      </c>
      <c r="B938" t="s">
        <v>833</v>
      </c>
      <c r="C938">
        <v>1</v>
      </c>
      <c r="D938" t="s">
        <v>843</v>
      </c>
      <c r="E938" t="s">
        <v>892</v>
      </c>
      <c r="F938" t="s">
        <v>101</v>
      </c>
      <c r="G938" t="s">
        <v>5113</v>
      </c>
    </row>
    <row r="939" spans="1:7">
      <c r="A939" t="s">
        <v>5111</v>
      </c>
      <c r="B939" t="s">
        <v>833</v>
      </c>
      <c r="C939">
        <v>1</v>
      </c>
      <c r="D939" t="s">
        <v>843</v>
      </c>
      <c r="E939" t="s">
        <v>828</v>
      </c>
      <c r="F939" t="s">
        <v>11126</v>
      </c>
      <c r="G939" t="s">
        <v>828</v>
      </c>
    </row>
    <row r="940" spans="1:7">
      <c r="A940" t="s">
        <v>5107</v>
      </c>
      <c r="B940" t="s">
        <v>833</v>
      </c>
      <c r="C940">
        <v>1</v>
      </c>
      <c r="D940" t="s">
        <v>861</v>
      </c>
      <c r="E940" t="s">
        <v>939</v>
      </c>
      <c r="F940" t="s">
        <v>11127</v>
      </c>
      <c r="G940" t="s">
        <v>5102</v>
      </c>
    </row>
    <row r="941" spans="1:7">
      <c r="A941" t="s">
        <v>5100</v>
      </c>
      <c r="B941" t="s">
        <v>833</v>
      </c>
      <c r="C941">
        <v>1</v>
      </c>
      <c r="D941" t="s">
        <v>843</v>
      </c>
      <c r="E941" t="s">
        <v>1285</v>
      </c>
      <c r="F941" t="s">
        <v>11127</v>
      </c>
      <c r="G941" t="s">
        <v>5095</v>
      </c>
    </row>
    <row r="942" spans="1:7">
      <c r="A942" t="s">
        <v>5093</v>
      </c>
      <c r="B942" t="s">
        <v>833</v>
      </c>
      <c r="C942">
        <v>1</v>
      </c>
      <c r="D942" t="s">
        <v>1105</v>
      </c>
      <c r="E942" t="s">
        <v>892</v>
      </c>
      <c r="F942" t="s">
        <v>101</v>
      </c>
      <c r="G942" t="s">
        <v>5085</v>
      </c>
    </row>
    <row r="943" spans="1:7">
      <c r="A943" t="s">
        <v>5083</v>
      </c>
      <c r="B943" t="s">
        <v>833</v>
      </c>
      <c r="C943">
        <v>1</v>
      </c>
      <c r="D943" t="s">
        <v>1301</v>
      </c>
      <c r="E943" t="s">
        <v>892</v>
      </c>
      <c r="F943" t="s">
        <v>101</v>
      </c>
      <c r="G943" t="s">
        <v>5079</v>
      </c>
    </row>
    <row r="944" spans="1:7">
      <c r="A944" t="s">
        <v>5078</v>
      </c>
      <c r="B944" t="s">
        <v>833</v>
      </c>
      <c r="C944">
        <v>1</v>
      </c>
      <c r="D944" t="s">
        <v>861</v>
      </c>
      <c r="E944" t="s">
        <v>120</v>
      </c>
      <c r="F944" t="s">
        <v>121</v>
      </c>
      <c r="G944" t="s">
        <v>5073</v>
      </c>
    </row>
    <row r="945" spans="1:7">
      <c r="A945" t="s">
        <v>5071</v>
      </c>
      <c r="B945" t="s">
        <v>833</v>
      </c>
      <c r="C945">
        <v>1</v>
      </c>
      <c r="D945" t="s">
        <v>861</v>
      </c>
      <c r="E945" t="s">
        <v>939</v>
      </c>
      <c r="F945" t="s">
        <v>91</v>
      </c>
      <c r="G945" t="s">
        <v>5066</v>
      </c>
    </row>
    <row r="946" spans="1:7">
      <c r="A946" t="s">
        <v>5059</v>
      </c>
      <c r="B946" t="s">
        <v>833</v>
      </c>
      <c r="C946">
        <v>1</v>
      </c>
      <c r="D946" t="s">
        <v>861</v>
      </c>
      <c r="E946" t="s">
        <v>1333</v>
      </c>
      <c r="F946" t="s">
        <v>11127</v>
      </c>
      <c r="G946" t="s">
        <v>5060</v>
      </c>
    </row>
    <row r="947" spans="1:7">
      <c r="A947" t="s">
        <v>5058</v>
      </c>
      <c r="B947" t="s">
        <v>833</v>
      </c>
      <c r="C947">
        <v>1</v>
      </c>
      <c r="D947" t="s">
        <v>861</v>
      </c>
      <c r="E947" t="s">
        <v>1285</v>
      </c>
      <c r="F947" t="s">
        <v>11127</v>
      </c>
      <c r="G947" t="s">
        <v>5053</v>
      </c>
    </row>
    <row r="948" spans="1:7">
      <c r="A948" t="s">
        <v>5051</v>
      </c>
      <c r="B948" t="s">
        <v>833</v>
      </c>
      <c r="C948">
        <v>1</v>
      </c>
      <c r="D948" t="s">
        <v>861</v>
      </c>
      <c r="E948" t="s">
        <v>1084</v>
      </c>
      <c r="F948" t="s">
        <v>103</v>
      </c>
      <c r="G948" t="s">
        <v>5046</v>
      </c>
    </row>
    <row r="949" spans="1:7">
      <c r="A949" t="s">
        <v>5044</v>
      </c>
      <c r="B949" t="s">
        <v>833</v>
      </c>
      <c r="C949">
        <v>1</v>
      </c>
      <c r="D949" t="s">
        <v>924</v>
      </c>
      <c r="E949" t="s">
        <v>908</v>
      </c>
      <c r="F949" t="s">
        <v>103</v>
      </c>
      <c r="G949" t="s">
        <v>5040</v>
      </c>
    </row>
    <row r="950" spans="1:7">
      <c r="A950" t="s">
        <v>5032</v>
      </c>
      <c r="B950" t="s">
        <v>833</v>
      </c>
      <c r="C950">
        <v>1</v>
      </c>
      <c r="D950" t="s">
        <v>861</v>
      </c>
      <c r="E950" t="s">
        <v>5038</v>
      </c>
      <c r="F950" t="s">
        <v>11127</v>
      </c>
      <c r="G950" t="s">
        <v>5033</v>
      </c>
    </row>
    <row r="951" spans="1:7">
      <c r="A951" t="s">
        <v>5030</v>
      </c>
      <c r="B951" t="s">
        <v>833</v>
      </c>
      <c r="C951">
        <v>1</v>
      </c>
      <c r="D951" t="s">
        <v>861</v>
      </c>
      <c r="E951" t="s">
        <v>828</v>
      </c>
      <c r="F951" t="s">
        <v>99</v>
      </c>
      <c r="G951" t="s">
        <v>5025</v>
      </c>
    </row>
    <row r="952" spans="1:7">
      <c r="A952" t="s">
        <v>5018</v>
      </c>
      <c r="B952" t="s">
        <v>833</v>
      </c>
      <c r="C952">
        <v>1</v>
      </c>
      <c r="D952" t="s">
        <v>2857</v>
      </c>
      <c r="E952" t="s">
        <v>908</v>
      </c>
      <c r="F952" t="s">
        <v>91</v>
      </c>
      <c r="G952" t="s">
        <v>5019</v>
      </c>
    </row>
    <row r="953" spans="1:7">
      <c r="A953" t="s">
        <v>5015</v>
      </c>
      <c r="B953" t="s">
        <v>833</v>
      </c>
      <c r="C953">
        <v>1</v>
      </c>
      <c r="D953" t="s">
        <v>843</v>
      </c>
      <c r="E953" t="s">
        <v>929</v>
      </c>
      <c r="F953" t="s">
        <v>95</v>
      </c>
      <c r="G953" t="s">
        <v>5008</v>
      </c>
    </row>
    <row r="954" spans="1:7">
      <c r="A954" t="s">
        <v>5006</v>
      </c>
      <c r="B954" t="s">
        <v>833</v>
      </c>
      <c r="C954">
        <v>1</v>
      </c>
      <c r="D954" t="s">
        <v>3350</v>
      </c>
      <c r="E954" t="s">
        <v>892</v>
      </c>
      <c r="F954" t="s">
        <v>95</v>
      </c>
      <c r="G954" t="s">
        <v>5001</v>
      </c>
    </row>
    <row r="955" spans="1:7">
      <c r="A955" t="s">
        <v>4999</v>
      </c>
      <c r="B955" t="s">
        <v>833</v>
      </c>
      <c r="C955">
        <v>1</v>
      </c>
      <c r="D955" t="s">
        <v>1231</v>
      </c>
      <c r="E955" t="s">
        <v>83</v>
      </c>
      <c r="F955" t="s">
        <v>89</v>
      </c>
      <c r="G955" t="s">
        <v>4995</v>
      </c>
    </row>
    <row r="956" spans="1:7">
      <c r="A956" t="s">
        <v>4994</v>
      </c>
      <c r="B956" t="s">
        <v>833</v>
      </c>
      <c r="C956">
        <v>1</v>
      </c>
      <c r="D956" t="s">
        <v>861</v>
      </c>
      <c r="E956" t="s">
        <v>993</v>
      </c>
      <c r="F956" t="s">
        <v>11127</v>
      </c>
      <c r="G956" t="s">
        <v>4989</v>
      </c>
    </row>
    <row r="957" spans="1:7">
      <c r="A957" t="s">
        <v>4987</v>
      </c>
      <c r="B957" t="s">
        <v>833</v>
      </c>
      <c r="C957">
        <v>1</v>
      </c>
      <c r="D957" t="s">
        <v>1301</v>
      </c>
      <c r="E957" t="s">
        <v>908</v>
      </c>
      <c r="F957" t="s">
        <v>103</v>
      </c>
      <c r="G957" t="s">
        <v>4982</v>
      </c>
    </row>
    <row r="958" spans="1:7">
      <c r="A958" t="s">
        <v>4981</v>
      </c>
      <c r="B958" t="s">
        <v>833</v>
      </c>
      <c r="C958">
        <v>1</v>
      </c>
      <c r="D958" t="s">
        <v>861</v>
      </c>
      <c r="E958" t="s">
        <v>939</v>
      </c>
      <c r="F958" t="s">
        <v>99</v>
      </c>
      <c r="G958" t="s">
        <v>4976</v>
      </c>
    </row>
    <row r="959" spans="1:7">
      <c r="A959" t="s">
        <v>4974</v>
      </c>
      <c r="B959" t="s">
        <v>833</v>
      </c>
      <c r="C959">
        <v>1</v>
      </c>
      <c r="D959" t="s">
        <v>843</v>
      </c>
      <c r="E959" t="s">
        <v>892</v>
      </c>
      <c r="F959" t="s">
        <v>97</v>
      </c>
      <c r="G959" t="s">
        <v>4971</v>
      </c>
    </row>
    <row r="960" spans="1:7">
      <c r="A960" t="s">
        <v>4969</v>
      </c>
      <c r="B960" t="s">
        <v>833</v>
      </c>
      <c r="C960">
        <v>1</v>
      </c>
      <c r="D960" t="s">
        <v>843</v>
      </c>
      <c r="E960" t="s">
        <v>828</v>
      </c>
      <c r="F960" t="s">
        <v>11126</v>
      </c>
      <c r="G960" t="s">
        <v>828</v>
      </c>
    </row>
    <row r="961" spans="1:7">
      <c r="A961" t="s">
        <v>4965</v>
      </c>
      <c r="B961" t="s">
        <v>833</v>
      </c>
      <c r="C961">
        <v>1</v>
      </c>
      <c r="D961" t="s">
        <v>861</v>
      </c>
      <c r="E961" t="s">
        <v>969</v>
      </c>
      <c r="F961" t="s">
        <v>93</v>
      </c>
      <c r="G961" t="s">
        <v>4960</v>
      </c>
    </row>
    <row r="962" spans="1:7">
      <c r="A962" t="s">
        <v>4952</v>
      </c>
      <c r="B962" t="s">
        <v>833</v>
      </c>
      <c r="C962">
        <v>1</v>
      </c>
      <c r="D962" t="s">
        <v>861</v>
      </c>
      <c r="E962" t="s">
        <v>1285</v>
      </c>
      <c r="F962" t="s">
        <v>11127</v>
      </c>
      <c r="G962" t="s">
        <v>4953</v>
      </c>
    </row>
    <row r="963" spans="1:7">
      <c r="A963" t="s">
        <v>4950</v>
      </c>
      <c r="B963" t="s">
        <v>833</v>
      </c>
      <c r="C963">
        <v>1</v>
      </c>
      <c r="D963" t="s">
        <v>861</v>
      </c>
      <c r="E963" t="s">
        <v>939</v>
      </c>
      <c r="F963" t="s">
        <v>91</v>
      </c>
      <c r="G963" t="s">
        <v>4945</v>
      </c>
    </row>
    <row r="964" spans="1:7">
      <c r="A964" t="s">
        <v>4943</v>
      </c>
      <c r="B964" t="s">
        <v>833</v>
      </c>
      <c r="C964">
        <v>1</v>
      </c>
      <c r="D964" t="s">
        <v>924</v>
      </c>
      <c r="E964" t="s">
        <v>939</v>
      </c>
      <c r="F964" t="s">
        <v>91</v>
      </c>
      <c r="G964" t="s">
        <v>4937</v>
      </c>
    </row>
    <row r="965" spans="1:7">
      <c r="A965" t="s">
        <v>4935</v>
      </c>
      <c r="B965" t="s">
        <v>833</v>
      </c>
      <c r="C965">
        <v>1</v>
      </c>
      <c r="D965" t="s">
        <v>861</v>
      </c>
      <c r="E965" t="s">
        <v>1084</v>
      </c>
      <c r="F965" t="s">
        <v>103</v>
      </c>
      <c r="G965" t="s">
        <v>4930</v>
      </c>
    </row>
    <row r="966" spans="1:7">
      <c r="A966" t="s">
        <v>4928</v>
      </c>
      <c r="B966" t="s">
        <v>833</v>
      </c>
      <c r="C966">
        <v>1</v>
      </c>
      <c r="D966" t="s">
        <v>843</v>
      </c>
      <c r="E966" t="s">
        <v>929</v>
      </c>
      <c r="F966" t="s">
        <v>93</v>
      </c>
      <c r="G966" t="s">
        <v>4922</v>
      </c>
    </row>
    <row r="967" spans="1:7">
      <c r="A967" t="s">
        <v>4914</v>
      </c>
      <c r="B967" t="s">
        <v>833</v>
      </c>
      <c r="C967">
        <v>1</v>
      </c>
      <c r="D967" t="s">
        <v>843</v>
      </c>
      <c r="E967" t="s">
        <v>929</v>
      </c>
      <c r="F967" t="s">
        <v>121</v>
      </c>
      <c r="G967" t="s">
        <v>4915</v>
      </c>
    </row>
    <row r="968" spans="1:7">
      <c r="A968" t="s">
        <v>4912</v>
      </c>
      <c r="B968" t="s">
        <v>833</v>
      </c>
      <c r="C968">
        <v>1</v>
      </c>
      <c r="D968" t="s">
        <v>861</v>
      </c>
      <c r="E968" t="s">
        <v>104</v>
      </c>
      <c r="F968" t="s">
        <v>89</v>
      </c>
      <c r="G968" t="s">
        <v>4907</v>
      </c>
    </row>
    <row r="969" spans="1:7">
      <c r="A969" t="s">
        <v>4905</v>
      </c>
      <c r="B969" t="s">
        <v>833</v>
      </c>
      <c r="C969">
        <v>1</v>
      </c>
      <c r="D969" t="s">
        <v>861</v>
      </c>
      <c r="E969" t="s">
        <v>828</v>
      </c>
      <c r="F969" t="s">
        <v>99</v>
      </c>
      <c r="G969" t="s">
        <v>4900</v>
      </c>
    </row>
    <row r="970" spans="1:7">
      <c r="A970" t="s">
        <v>4898</v>
      </c>
      <c r="B970" t="s">
        <v>833</v>
      </c>
      <c r="C970">
        <v>1</v>
      </c>
      <c r="D970" t="s">
        <v>843</v>
      </c>
      <c r="E970" t="s">
        <v>939</v>
      </c>
      <c r="F970" t="s">
        <v>99</v>
      </c>
      <c r="G970" t="s">
        <v>4892</v>
      </c>
    </row>
    <row r="971" spans="1:7">
      <c r="A971" t="s">
        <v>4890</v>
      </c>
      <c r="B971" t="s">
        <v>833</v>
      </c>
      <c r="C971">
        <v>1</v>
      </c>
      <c r="D971" t="s">
        <v>861</v>
      </c>
      <c r="E971" t="s">
        <v>939</v>
      </c>
      <c r="F971" t="s">
        <v>99</v>
      </c>
      <c r="G971" t="s">
        <v>4885</v>
      </c>
    </row>
    <row r="972" spans="1:7">
      <c r="A972" t="s">
        <v>4879</v>
      </c>
      <c r="B972" t="s">
        <v>833</v>
      </c>
      <c r="C972">
        <v>1</v>
      </c>
      <c r="D972" t="s">
        <v>924</v>
      </c>
      <c r="E972" t="s">
        <v>929</v>
      </c>
      <c r="F972" t="s">
        <v>95</v>
      </c>
      <c r="G972" t="s">
        <v>4880</v>
      </c>
    </row>
    <row r="973" spans="1:7">
      <c r="A973" t="s">
        <v>4871</v>
      </c>
      <c r="B973" t="s">
        <v>833</v>
      </c>
      <c r="C973">
        <v>1</v>
      </c>
      <c r="D973" t="s">
        <v>843</v>
      </c>
      <c r="E973" t="s">
        <v>929</v>
      </c>
      <c r="F973" t="s">
        <v>95</v>
      </c>
      <c r="G973" t="s">
        <v>4872</v>
      </c>
    </row>
    <row r="974" spans="1:7">
      <c r="A974" t="s">
        <v>4869</v>
      </c>
      <c r="B974" t="s">
        <v>833</v>
      </c>
      <c r="C974">
        <v>1</v>
      </c>
      <c r="D974" t="s">
        <v>861</v>
      </c>
      <c r="E974" t="s">
        <v>929</v>
      </c>
      <c r="F974" t="s">
        <v>95</v>
      </c>
      <c r="G974" t="s">
        <v>4864</v>
      </c>
    </row>
    <row r="975" spans="1:7">
      <c r="A975" t="s">
        <v>4862</v>
      </c>
      <c r="B975" t="s">
        <v>833</v>
      </c>
      <c r="C975">
        <v>1</v>
      </c>
      <c r="D975" t="s">
        <v>861</v>
      </c>
      <c r="E975" t="s">
        <v>939</v>
      </c>
      <c r="F975" t="s">
        <v>99</v>
      </c>
      <c r="G975" t="s">
        <v>4857</v>
      </c>
    </row>
    <row r="976" spans="1:7">
      <c r="A976" t="s">
        <v>4855</v>
      </c>
      <c r="B976" t="s">
        <v>833</v>
      </c>
      <c r="C976">
        <v>1</v>
      </c>
      <c r="D976" t="s">
        <v>1231</v>
      </c>
      <c r="E976" t="s">
        <v>104</v>
      </c>
      <c r="F976" t="s">
        <v>89</v>
      </c>
      <c r="G976" t="s">
        <v>4850</v>
      </c>
    </row>
    <row r="977" spans="1:7">
      <c r="A977" t="s">
        <v>4849</v>
      </c>
      <c r="B977" t="s">
        <v>833</v>
      </c>
      <c r="C977">
        <v>1</v>
      </c>
      <c r="D977" t="s">
        <v>843</v>
      </c>
      <c r="E977" t="s">
        <v>83</v>
      </c>
      <c r="F977" t="s">
        <v>99</v>
      </c>
      <c r="G977" t="s">
        <v>4844</v>
      </c>
    </row>
    <row r="978" spans="1:7">
      <c r="A978" t="s">
        <v>4843</v>
      </c>
      <c r="B978" t="s">
        <v>833</v>
      </c>
      <c r="C978">
        <v>1</v>
      </c>
      <c r="D978" t="s">
        <v>861</v>
      </c>
      <c r="E978" t="s">
        <v>1084</v>
      </c>
      <c r="F978" t="s">
        <v>103</v>
      </c>
      <c r="G978" t="s">
        <v>4838</v>
      </c>
    </row>
    <row r="979" spans="1:7">
      <c r="A979" t="s">
        <v>4836</v>
      </c>
      <c r="B979" t="s">
        <v>833</v>
      </c>
      <c r="C979">
        <v>1</v>
      </c>
      <c r="D979" t="s">
        <v>861</v>
      </c>
      <c r="E979" t="s">
        <v>828</v>
      </c>
      <c r="F979" t="s">
        <v>99</v>
      </c>
      <c r="G979" t="s">
        <v>4831</v>
      </c>
    </row>
    <row r="980" spans="1:7">
      <c r="A980" t="s">
        <v>4824</v>
      </c>
      <c r="B980" t="s">
        <v>833</v>
      </c>
      <c r="C980">
        <v>1</v>
      </c>
      <c r="D980" t="s">
        <v>867</v>
      </c>
      <c r="E980" t="s">
        <v>908</v>
      </c>
      <c r="F980" t="s">
        <v>11127</v>
      </c>
      <c r="G980" t="s">
        <v>4825</v>
      </c>
    </row>
    <row r="981" spans="1:7">
      <c r="A981" t="s">
        <v>4822</v>
      </c>
      <c r="B981" t="s">
        <v>833</v>
      </c>
      <c r="C981">
        <v>1</v>
      </c>
      <c r="D981" t="s">
        <v>861</v>
      </c>
      <c r="E981" t="s">
        <v>1333</v>
      </c>
      <c r="F981" t="s">
        <v>11127</v>
      </c>
      <c r="G981" t="s">
        <v>4819</v>
      </c>
    </row>
    <row r="982" spans="1:7">
      <c r="A982" t="s">
        <v>4817</v>
      </c>
      <c r="B982" t="s">
        <v>833</v>
      </c>
      <c r="C982">
        <v>1</v>
      </c>
      <c r="D982" t="s">
        <v>861</v>
      </c>
      <c r="E982" t="s">
        <v>1333</v>
      </c>
      <c r="F982" t="s">
        <v>11126</v>
      </c>
      <c r="G982" t="s">
        <v>828</v>
      </c>
    </row>
    <row r="983" spans="1:7">
      <c r="A983" t="s">
        <v>4811</v>
      </c>
      <c r="B983" t="s">
        <v>833</v>
      </c>
      <c r="C983">
        <v>1</v>
      </c>
      <c r="D983" t="s">
        <v>924</v>
      </c>
      <c r="E983" t="s">
        <v>892</v>
      </c>
      <c r="F983" t="s">
        <v>97</v>
      </c>
      <c r="G983" t="s">
        <v>4807</v>
      </c>
    </row>
    <row r="984" spans="1:7">
      <c r="A984" t="s">
        <v>4805</v>
      </c>
      <c r="B984" t="s">
        <v>833</v>
      </c>
      <c r="C984">
        <v>1</v>
      </c>
      <c r="D984" t="s">
        <v>1861</v>
      </c>
      <c r="E984" t="s">
        <v>908</v>
      </c>
      <c r="F984" t="s">
        <v>103</v>
      </c>
      <c r="G984" t="s">
        <v>4801</v>
      </c>
    </row>
    <row r="985" spans="1:7">
      <c r="A985" t="s">
        <v>4795</v>
      </c>
      <c r="B985" t="s">
        <v>833</v>
      </c>
      <c r="C985">
        <v>1</v>
      </c>
      <c r="D985" t="s">
        <v>861</v>
      </c>
      <c r="E985" t="s">
        <v>939</v>
      </c>
      <c r="F985" t="s">
        <v>103</v>
      </c>
      <c r="G985" t="s">
        <v>4796</v>
      </c>
    </row>
    <row r="986" spans="1:7">
      <c r="A986" t="s">
        <v>4793</v>
      </c>
      <c r="B986" t="s">
        <v>833</v>
      </c>
      <c r="C986">
        <v>1</v>
      </c>
      <c r="D986" t="s">
        <v>861</v>
      </c>
      <c r="E986" t="s">
        <v>947</v>
      </c>
      <c r="F986" t="s">
        <v>103</v>
      </c>
      <c r="G986" t="s">
        <v>4788</v>
      </c>
    </row>
    <row r="987" spans="1:7">
      <c r="A987" t="s">
        <v>4780</v>
      </c>
      <c r="B987" t="s">
        <v>833</v>
      </c>
      <c r="C987">
        <v>1</v>
      </c>
      <c r="D987" t="s">
        <v>843</v>
      </c>
      <c r="E987" t="s">
        <v>947</v>
      </c>
      <c r="F987" t="s">
        <v>97</v>
      </c>
      <c r="G987" t="s">
        <v>4781</v>
      </c>
    </row>
    <row r="988" spans="1:7">
      <c r="A988" t="s">
        <v>4778</v>
      </c>
      <c r="B988" t="s">
        <v>833</v>
      </c>
      <c r="C988">
        <v>1</v>
      </c>
      <c r="D988" t="s">
        <v>867</v>
      </c>
      <c r="E988" t="s">
        <v>908</v>
      </c>
      <c r="F988" t="s">
        <v>103</v>
      </c>
      <c r="G988" t="s">
        <v>4775</v>
      </c>
    </row>
    <row r="989" spans="1:7">
      <c r="A989" t="s">
        <v>4773</v>
      </c>
      <c r="B989" t="s">
        <v>833</v>
      </c>
      <c r="C989">
        <v>1</v>
      </c>
      <c r="D989" t="s">
        <v>843</v>
      </c>
      <c r="E989" t="s">
        <v>828</v>
      </c>
      <c r="F989" t="s">
        <v>11126</v>
      </c>
      <c r="G989" t="s">
        <v>828</v>
      </c>
    </row>
    <row r="990" spans="1:7">
      <c r="A990" t="s">
        <v>4770</v>
      </c>
      <c r="B990" t="s">
        <v>833</v>
      </c>
      <c r="C990">
        <v>1</v>
      </c>
      <c r="D990" t="s">
        <v>861</v>
      </c>
      <c r="E990" t="s">
        <v>83</v>
      </c>
      <c r="F990" t="s">
        <v>89</v>
      </c>
      <c r="G990" t="s">
        <v>4765</v>
      </c>
    </row>
    <row r="991" spans="1:7">
      <c r="A991" t="s">
        <v>4759</v>
      </c>
      <c r="B991" t="s">
        <v>833</v>
      </c>
      <c r="C991">
        <v>1</v>
      </c>
      <c r="D991" t="s">
        <v>867</v>
      </c>
      <c r="E991" t="s">
        <v>908</v>
      </c>
      <c r="F991" t="s">
        <v>103</v>
      </c>
      <c r="G991" t="s">
        <v>4760</v>
      </c>
    </row>
    <row r="992" spans="1:7">
      <c r="A992" t="s">
        <v>4757</v>
      </c>
      <c r="B992" t="s">
        <v>833</v>
      </c>
      <c r="C992">
        <v>1</v>
      </c>
      <c r="D992" t="s">
        <v>861</v>
      </c>
      <c r="E992" t="s">
        <v>947</v>
      </c>
      <c r="F992" t="s">
        <v>101</v>
      </c>
      <c r="G992" t="s">
        <v>4752</v>
      </c>
    </row>
    <row r="993" spans="1:7">
      <c r="A993" t="s">
        <v>4744</v>
      </c>
      <c r="B993" t="s">
        <v>833</v>
      </c>
      <c r="C993">
        <v>1</v>
      </c>
      <c r="D993" t="s">
        <v>843</v>
      </c>
      <c r="E993" t="s">
        <v>1084</v>
      </c>
      <c r="F993" t="s">
        <v>103</v>
      </c>
      <c r="G993" t="s">
        <v>4745</v>
      </c>
    </row>
    <row r="994" spans="1:7">
      <c r="A994" t="s">
        <v>4742</v>
      </c>
      <c r="B994" t="s">
        <v>833</v>
      </c>
      <c r="C994">
        <v>1</v>
      </c>
      <c r="D994" t="s">
        <v>1191</v>
      </c>
      <c r="E994" t="s">
        <v>908</v>
      </c>
      <c r="F994" t="s">
        <v>85</v>
      </c>
      <c r="G994" t="s">
        <v>4738</v>
      </c>
    </row>
    <row r="995" spans="1:7">
      <c r="A995" t="s">
        <v>4737</v>
      </c>
      <c r="B995" t="s">
        <v>833</v>
      </c>
      <c r="C995">
        <v>1</v>
      </c>
      <c r="D995" t="s">
        <v>861</v>
      </c>
      <c r="E995" t="s">
        <v>83</v>
      </c>
      <c r="F995" t="s">
        <v>89</v>
      </c>
      <c r="G995" t="s">
        <v>4732</v>
      </c>
    </row>
    <row r="996" spans="1:7">
      <c r="A996" t="s">
        <v>4725</v>
      </c>
      <c r="B996" t="s">
        <v>833</v>
      </c>
      <c r="C996">
        <v>1</v>
      </c>
      <c r="D996" t="s">
        <v>861</v>
      </c>
      <c r="E996" t="s">
        <v>939</v>
      </c>
      <c r="F996" t="s">
        <v>103</v>
      </c>
      <c r="G996" t="s">
        <v>4726</v>
      </c>
    </row>
    <row r="997" spans="1:7">
      <c r="A997" t="s">
        <v>4722</v>
      </c>
      <c r="B997" t="s">
        <v>833</v>
      </c>
      <c r="C997">
        <v>1</v>
      </c>
      <c r="D997" t="s">
        <v>861</v>
      </c>
      <c r="E997" t="s">
        <v>947</v>
      </c>
      <c r="F997" t="s">
        <v>97</v>
      </c>
      <c r="G997" t="s">
        <v>4717</v>
      </c>
    </row>
    <row r="998" spans="1:7">
      <c r="A998" t="s">
        <v>4715</v>
      </c>
      <c r="B998" t="s">
        <v>833</v>
      </c>
      <c r="C998">
        <v>1</v>
      </c>
      <c r="D998" t="s">
        <v>1231</v>
      </c>
      <c r="E998" t="s">
        <v>892</v>
      </c>
      <c r="F998" t="s">
        <v>101</v>
      </c>
      <c r="G998" t="s">
        <v>4710</v>
      </c>
    </row>
    <row r="999" spans="1:7">
      <c r="A999" t="s">
        <v>4709</v>
      </c>
      <c r="B999" t="s">
        <v>833</v>
      </c>
      <c r="C999">
        <v>1</v>
      </c>
      <c r="D999" t="s">
        <v>4708</v>
      </c>
      <c r="E999" t="s">
        <v>86</v>
      </c>
      <c r="F999" t="s">
        <v>87</v>
      </c>
      <c r="G999" t="s">
        <v>4703</v>
      </c>
    </row>
    <row r="1000" spans="1:7">
      <c r="A1000" t="s">
        <v>4701</v>
      </c>
      <c r="B1000" t="s">
        <v>833</v>
      </c>
      <c r="C1000">
        <v>1</v>
      </c>
      <c r="D1000" t="s">
        <v>843</v>
      </c>
      <c r="E1000" t="s">
        <v>104</v>
      </c>
      <c r="F1000" t="s">
        <v>103</v>
      </c>
      <c r="G1000" t="s">
        <v>4696</v>
      </c>
    </row>
    <row r="1001" spans="1:7">
      <c r="A1001" t="s">
        <v>4695</v>
      </c>
      <c r="B1001" t="s">
        <v>833</v>
      </c>
      <c r="C1001">
        <v>1</v>
      </c>
      <c r="D1001" t="s">
        <v>861</v>
      </c>
      <c r="E1001" t="s">
        <v>1084</v>
      </c>
      <c r="F1001" t="s">
        <v>103</v>
      </c>
      <c r="G1001" t="s">
        <v>4690</v>
      </c>
    </row>
    <row r="1002" spans="1:7">
      <c r="A1002" t="s">
        <v>4682</v>
      </c>
      <c r="B1002" t="s">
        <v>833</v>
      </c>
      <c r="C1002">
        <v>1</v>
      </c>
      <c r="D1002" t="s">
        <v>843</v>
      </c>
      <c r="E1002" t="s">
        <v>104</v>
      </c>
      <c r="F1002" t="s">
        <v>85</v>
      </c>
      <c r="G1002" t="s">
        <v>4683</v>
      </c>
    </row>
    <row r="1003" spans="1:7">
      <c r="A1003" t="s">
        <v>4679</v>
      </c>
      <c r="B1003" t="s">
        <v>833</v>
      </c>
      <c r="C1003">
        <v>1</v>
      </c>
      <c r="D1003" t="s">
        <v>924</v>
      </c>
      <c r="E1003" t="s">
        <v>908</v>
      </c>
      <c r="F1003" t="s">
        <v>103</v>
      </c>
      <c r="G1003" t="s">
        <v>4673</v>
      </c>
    </row>
    <row r="1004" spans="1:7">
      <c r="A1004" t="s">
        <v>4671</v>
      </c>
      <c r="B1004" t="s">
        <v>833</v>
      </c>
      <c r="C1004">
        <v>1</v>
      </c>
      <c r="D1004" t="s">
        <v>861</v>
      </c>
      <c r="E1004" t="s">
        <v>929</v>
      </c>
      <c r="F1004" t="s">
        <v>95</v>
      </c>
      <c r="G1004" t="s">
        <v>4666</v>
      </c>
    </row>
    <row r="1005" spans="1:7">
      <c r="A1005" t="s">
        <v>4664</v>
      </c>
      <c r="B1005" t="s">
        <v>833</v>
      </c>
      <c r="C1005">
        <v>1</v>
      </c>
      <c r="D1005" t="s">
        <v>861</v>
      </c>
      <c r="E1005" t="s">
        <v>929</v>
      </c>
      <c r="F1005" t="s">
        <v>95</v>
      </c>
      <c r="G1005" t="s">
        <v>4659</v>
      </c>
    </row>
    <row r="1006" spans="1:7">
      <c r="A1006" t="s">
        <v>4657</v>
      </c>
      <c r="B1006" t="s">
        <v>833</v>
      </c>
      <c r="C1006">
        <v>1</v>
      </c>
      <c r="D1006" t="s">
        <v>1231</v>
      </c>
      <c r="E1006" t="s">
        <v>908</v>
      </c>
      <c r="F1006" t="s">
        <v>103</v>
      </c>
      <c r="G1006" t="s">
        <v>4653</v>
      </c>
    </row>
    <row r="1007" spans="1:7">
      <c r="A1007" t="s">
        <v>4652</v>
      </c>
      <c r="B1007" t="s">
        <v>833</v>
      </c>
      <c r="C1007">
        <v>1</v>
      </c>
      <c r="D1007" t="s">
        <v>867</v>
      </c>
      <c r="E1007" t="s">
        <v>929</v>
      </c>
      <c r="F1007" t="s">
        <v>95</v>
      </c>
      <c r="G1007" t="s">
        <v>4646</v>
      </c>
    </row>
    <row r="1008" spans="1:7">
      <c r="A1008" t="s">
        <v>4645</v>
      </c>
      <c r="B1008" t="s">
        <v>833</v>
      </c>
      <c r="C1008">
        <v>1</v>
      </c>
      <c r="D1008" t="s">
        <v>1231</v>
      </c>
      <c r="E1008" t="s">
        <v>892</v>
      </c>
      <c r="F1008" t="s">
        <v>95</v>
      </c>
      <c r="G1008" t="s">
        <v>4640</v>
      </c>
    </row>
    <row r="1009" spans="1:7">
      <c r="A1009" t="s">
        <v>4639</v>
      </c>
      <c r="B1009" t="s">
        <v>833</v>
      </c>
      <c r="C1009">
        <v>1</v>
      </c>
      <c r="D1009" t="s">
        <v>2857</v>
      </c>
      <c r="E1009" t="s">
        <v>908</v>
      </c>
      <c r="F1009" t="s">
        <v>103</v>
      </c>
      <c r="G1009" t="s">
        <v>4635</v>
      </c>
    </row>
    <row r="1010" spans="1:7">
      <c r="A1010" t="s">
        <v>4628</v>
      </c>
      <c r="B1010" t="s">
        <v>833</v>
      </c>
      <c r="C1010">
        <v>1</v>
      </c>
      <c r="D1010" t="s">
        <v>861</v>
      </c>
      <c r="E1010" t="s">
        <v>104</v>
      </c>
      <c r="F1010" t="s">
        <v>85</v>
      </c>
      <c r="G1010" t="s">
        <v>4629</v>
      </c>
    </row>
    <row r="1011" spans="1:7">
      <c r="A1011" t="s">
        <v>4626</v>
      </c>
      <c r="B1011" t="s">
        <v>833</v>
      </c>
      <c r="C1011">
        <v>1</v>
      </c>
      <c r="D1011" t="s">
        <v>861</v>
      </c>
      <c r="E1011" t="s">
        <v>828</v>
      </c>
      <c r="F1011" t="s">
        <v>101</v>
      </c>
      <c r="G1011" t="s">
        <v>4621</v>
      </c>
    </row>
    <row r="1012" spans="1:7">
      <c r="A1012" t="s">
        <v>4619</v>
      </c>
      <c r="B1012" t="s">
        <v>833</v>
      </c>
      <c r="C1012">
        <v>1</v>
      </c>
      <c r="D1012" t="s">
        <v>861</v>
      </c>
      <c r="E1012" t="s">
        <v>1084</v>
      </c>
      <c r="F1012" t="s">
        <v>103</v>
      </c>
      <c r="G1012" t="s">
        <v>4614</v>
      </c>
    </row>
    <row r="1013" spans="1:7">
      <c r="A1013" t="s">
        <v>4607</v>
      </c>
      <c r="B1013" t="s">
        <v>833</v>
      </c>
      <c r="C1013">
        <v>1</v>
      </c>
      <c r="D1013" t="s">
        <v>843</v>
      </c>
      <c r="E1013" t="s">
        <v>1285</v>
      </c>
      <c r="F1013" t="s">
        <v>11127</v>
      </c>
      <c r="G1013" t="s">
        <v>4608</v>
      </c>
    </row>
    <row r="1014" spans="1:7">
      <c r="A1014" t="s">
        <v>4600</v>
      </c>
      <c r="B1014" t="s">
        <v>833</v>
      </c>
      <c r="C1014">
        <v>1</v>
      </c>
      <c r="D1014" t="s">
        <v>861</v>
      </c>
      <c r="E1014" t="s">
        <v>892</v>
      </c>
      <c r="F1014" t="s">
        <v>103</v>
      </c>
      <c r="G1014" t="s">
        <v>4601</v>
      </c>
    </row>
    <row r="1015" spans="1:7">
      <c r="A1015" t="s">
        <v>4598</v>
      </c>
      <c r="B1015" t="s">
        <v>833</v>
      </c>
      <c r="C1015">
        <v>1</v>
      </c>
      <c r="D1015" t="s">
        <v>924</v>
      </c>
      <c r="E1015" t="s">
        <v>908</v>
      </c>
      <c r="F1015" t="s">
        <v>103</v>
      </c>
      <c r="G1015" t="s">
        <v>4595</v>
      </c>
    </row>
    <row r="1016" spans="1:7">
      <c r="A1016" t="s">
        <v>4593</v>
      </c>
      <c r="B1016" t="s">
        <v>833</v>
      </c>
      <c r="C1016">
        <v>1</v>
      </c>
      <c r="D1016" t="s">
        <v>843</v>
      </c>
      <c r="E1016" t="s">
        <v>929</v>
      </c>
      <c r="F1016" t="s">
        <v>89</v>
      </c>
      <c r="G1016" t="s">
        <v>4587</v>
      </c>
    </row>
    <row r="1017" spans="1:7">
      <c r="A1017" t="s">
        <v>4585</v>
      </c>
      <c r="B1017" t="s">
        <v>833</v>
      </c>
      <c r="C1017">
        <v>1</v>
      </c>
      <c r="D1017" t="s">
        <v>924</v>
      </c>
      <c r="E1017" t="s">
        <v>939</v>
      </c>
      <c r="F1017" t="s">
        <v>99</v>
      </c>
      <c r="G1017" t="s">
        <v>4581</v>
      </c>
    </row>
    <row r="1018" spans="1:7">
      <c r="A1018" t="s">
        <v>4579</v>
      </c>
      <c r="B1018" t="s">
        <v>833</v>
      </c>
      <c r="C1018">
        <v>1</v>
      </c>
      <c r="D1018" t="s">
        <v>843</v>
      </c>
      <c r="E1018" t="s">
        <v>929</v>
      </c>
      <c r="F1018" t="s">
        <v>95</v>
      </c>
      <c r="G1018" t="s">
        <v>4574</v>
      </c>
    </row>
    <row r="1019" spans="1:7">
      <c r="A1019" t="s">
        <v>4572</v>
      </c>
      <c r="B1019" t="s">
        <v>833</v>
      </c>
      <c r="C1019">
        <v>1</v>
      </c>
      <c r="D1019" t="s">
        <v>843</v>
      </c>
      <c r="E1019" t="s">
        <v>104</v>
      </c>
      <c r="F1019" t="s">
        <v>103</v>
      </c>
      <c r="G1019" t="s">
        <v>4566</v>
      </c>
    </row>
    <row r="1020" spans="1:7">
      <c r="A1020" t="s">
        <v>4564</v>
      </c>
      <c r="B1020" t="s">
        <v>833</v>
      </c>
      <c r="C1020">
        <v>1</v>
      </c>
      <c r="D1020" t="s">
        <v>861</v>
      </c>
      <c r="E1020" t="s">
        <v>969</v>
      </c>
      <c r="F1020" t="s">
        <v>93</v>
      </c>
      <c r="G1020" t="s">
        <v>4560</v>
      </c>
    </row>
    <row r="1021" spans="1:7">
      <c r="A1021" t="s">
        <v>4558</v>
      </c>
      <c r="B1021" t="s">
        <v>833</v>
      </c>
      <c r="C1021">
        <v>1</v>
      </c>
      <c r="D1021" t="s">
        <v>843</v>
      </c>
      <c r="E1021" t="s">
        <v>828</v>
      </c>
      <c r="F1021" t="s">
        <v>11126</v>
      </c>
      <c r="G1021" t="s">
        <v>828</v>
      </c>
    </row>
    <row r="1022" spans="1:7">
      <c r="A1022" t="s">
        <v>4555</v>
      </c>
      <c r="B1022" t="s">
        <v>833</v>
      </c>
      <c r="C1022">
        <v>1</v>
      </c>
      <c r="D1022" t="s">
        <v>861</v>
      </c>
      <c r="E1022" t="s">
        <v>939</v>
      </c>
      <c r="F1022" t="s">
        <v>11127</v>
      </c>
      <c r="G1022" t="s">
        <v>4550</v>
      </c>
    </row>
    <row r="1023" spans="1:7">
      <c r="A1023" t="s">
        <v>4548</v>
      </c>
      <c r="B1023" t="s">
        <v>833</v>
      </c>
      <c r="C1023">
        <v>1</v>
      </c>
      <c r="D1023" t="s">
        <v>861</v>
      </c>
      <c r="E1023" t="s">
        <v>929</v>
      </c>
      <c r="F1023" t="s">
        <v>95</v>
      </c>
      <c r="G1023" t="s">
        <v>4543</v>
      </c>
    </row>
    <row r="1024" spans="1:7">
      <c r="A1024" t="s">
        <v>4541</v>
      </c>
      <c r="B1024" t="s">
        <v>833</v>
      </c>
      <c r="C1024">
        <v>1</v>
      </c>
      <c r="D1024" t="s">
        <v>843</v>
      </c>
      <c r="E1024" t="s">
        <v>947</v>
      </c>
      <c r="F1024" t="s">
        <v>101</v>
      </c>
      <c r="G1024" t="s">
        <v>4536</v>
      </c>
    </row>
    <row r="1025" spans="1:7">
      <c r="A1025" t="s">
        <v>4535</v>
      </c>
      <c r="B1025" t="s">
        <v>833</v>
      </c>
      <c r="C1025">
        <v>1</v>
      </c>
      <c r="D1025" t="s">
        <v>843</v>
      </c>
      <c r="E1025" t="s">
        <v>892</v>
      </c>
      <c r="F1025" t="s">
        <v>97</v>
      </c>
      <c r="G1025" t="s">
        <v>4528</v>
      </c>
    </row>
    <row r="1026" spans="1:7">
      <c r="A1026" t="s">
        <v>4526</v>
      </c>
      <c r="B1026" t="s">
        <v>833</v>
      </c>
      <c r="C1026">
        <v>1</v>
      </c>
      <c r="D1026" t="s">
        <v>861</v>
      </c>
      <c r="E1026" t="s">
        <v>104</v>
      </c>
      <c r="F1026" t="s">
        <v>89</v>
      </c>
      <c r="G1026" t="s">
        <v>4521</v>
      </c>
    </row>
    <row r="1027" spans="1:7">
      <c r="A1027" t="s">
        <v>4519</v>
      </c>
      <c r="B1027" t="s">
        <v>833</v>
      </c>
      <c r="C1027">
        <v>1</v>
      </c>
      <c r="D1027" t="s">
        <v>861</v>
      </c>
      <c r="E1027" t="s">
        <v>104</v>
      </c>
      <c r="F1027" t="s">
        <v>85</v>
      </c>
      <c r="G1027" t="s">
        <v>4514</v>
      </c>
    </row>
    <row r="1028" spans="1:7">
      <c r="A1028" t="s">
        <v>4512</v>
      </c>
      <c r="B1028" t="s">
        <v>833</v>
      </c>
      <c r="C1028">
        <v>1</v>
      </c>
      <c r="D1028" t="s">
        <v>972</v>
      </c>
      <c r="E1028" t="s">
        <v>892</v>
      </c>
      <c r="F1028" t="s">
        <v>101</v>
      </c>
      <c r="G1028" t="s">
        <v>4507</v>
      </c>
    </row>
    <row r="1029" spans="1:7">
      <c r="A1029" t="s">
        <v>4505</v>
      </c>
      <c r="B1029" t="s">
        <v>833</v>
      </c>
      <c r="C1029">
        <v>1</v>
      </c>
      <c r="D1029" t="s">
        <v>843</v>
      </c>
      <c r="E1029" t="s">
        <v>828</v>
      </c>
      <c r="F1029" t="s">
        <v>11126</v>
      </c>
      <c r="G1029" t="s">
        <v>828</v>
      </c>
    </row>
    <row r="1030" spans="1:7">
      <c r="A1030" t="s">
        <v>4497</v>
      </c>
      <c r="B1030" t="s">
        <v>833</v>
      </c>
      <c r="C1030">
        <v>1</v>
      </c>
      <c r="D1030" t="s">
        <v>861</v>
      </c>
      <c r="E1030" t="s">
        <v>892</v>
      </c>
      <c r="F1030" t="s">
        <v>97</v>
      </c>
      <c r="G1030" t="s">
        <v>4498</v>
      </c>
    </row>
    <row r="1031" spans="1:7">
      <c r="A1031" t="s">
        <v>4495</v>
      </c>
      <c r="B1031" t="s">
        <v>833</v>
      </c>
      <c r="C1031">
        <v>1</v>
      </c>
      <c r="D1031" t="s">
        <v>1191</v>
      </c>
      <c r="E1031" t="s">
        <v>969</v>
      </c>
      <c r="F1031" t="s">
        <v>93</v>
      </c>
      <c r="G1031" t="s">
        <v>4491</v>
      </c>
    </row>
    <row r="1032" spans="1:7">
      <c r="A1032" t="s">
        <v>4490</v>
      </c>
      <c r="B1032" t="s">
        <v>833</v>
      </c>
      <c r="C1032">
        <v>1</v>
      </c>
      <c r="D1032" t="s">
        <v>861</v>
      </c>
      <c r="E1032" t="s">
        <v>939</v>
      </c>
      <c r="F1032" t="s">
        <v>11127</v>
      </c>
      <c r="G1032" t="s">
        <v>4485</v>
      </c>
    </row>
    <row r="1033" spans="1:7">
      <c r="A1033" t="s">
        <v>4483</v>
      </c>
      <c r="B1033" t="s">
        <v>833</v>
      </c>
      <c r="C1033">
        <v>1</v>
      </c>
      <c r="D1033" t="s">
        <v>861</v>
      </c>
      <c r="E1033" t="s">
        <v>939</v>
      </c>
      <c r="F1033" t="s">
        <v>11127</v>
      </c>
      <c r="G1033" t="s">
        <v>4478</v>
      </c>
    </row>
    <row r="1034" spans="1:7">
      <c r="A1034" t="s">
        <v>4476</v>
      </c>
      <c r="B1034" t="s">
        <v>833</v>
      </c>
      <c r="C1034">
        <v>1</v>
      </c>
      <c r="D1034" t="s">
        <v>1231</v>
      </c>
      <c r="E1034" t="s">
        <v>892</v>
      </c>
      <c r="F1034" t="s">
        <v>101</v>
      </c>
      <c r="G1034" t="s">
        <v>4472</v>
      </c>
    </row>
    <row r="1035" spans="1:7">
      <c r="A1035" t="s">
        <v>4471</v>
      </c>
      <c r="B1035" t="s">
        <v>833</v>
      </c>
      <c r="C1035">
        <v>1</v>
      </c>
      <c r="D1035" t="s">
        <v>861</v>
      </c>
      <c r="E1035" t="s">
        <v>939</v>
      </c>
      <c r="F1035" t="s">
        <v>95</v>
      </c>
      <c r="G1035" t="s">
        <v>4466</v>
      </c>
    </row>
    <row r="1036" spans="1:7">
      <c r="A1036" t="s">
        <v>4464</v>
      </c>
      <c r="B1036" t="s">
        <v>833</v>
      </c>
      <c r="C1036">
        <v>1</v>
      </c>
      <c r="D1036" t="s">
        <v>1191</v>
      </c>
      <c r="E1036" t="s">
        <v>908</v>
      </c>
      <c r="F1036" t="s">
        <v>103</v>
      </c>
      <c r="G1036" t="s">
        <v>4460</v>
      </c>
    </row>
    <row r="1037" spans="1:7">
      <c r="A1037" t="s">
        <v>4459</v>
      </c>
      <c r="B1037" t="s">
        <v>833</v>
      </c>
      <c r="C1037">
        <v>1</v>
      </c>
      <c r="D1037" t="s">
        <v>1105</v>
      </c>
      <c r="E1037" t="s">
        <v>892</v>
      </c>
      <c r="F1037" t="s">
        <v>101</v>
      </c>
      <c r="G1037" t="s">
        <v>4454</v>
      </c>
    </row>
    <row r="1038" spans="1:7">
      <c r="A1038" t="s">
        <v>4452</v>
      </c>
      <c r="B1038" t="s">
        <v>833</v>
      </c>
      <c r="C1038">
        <v>1</v>
      </c>
      <c r="D1038" t="s">
        <v>843</v>
      </c>
      <c r="E1038" t="s">
        <v>828</v>
      </c>
      <c r="F1038" t="s">
        <v>11126</v>
      </c>
      <c r="G1038" t="s">
        <v>828</v>
      </c>
    </row>
    <row r="1039" spans="1:7">
      <c r="A1039" t="s">
        <v>4449</v>
      </c>
      <c r="B1039" t="s">
        <v>833</v>
      </c>
      <c r="C1039">
        <v>1</v>
      </c>
      <c r="D1039" t="s">
        <v>861</v>
      </c>
      <c r="E1039" t="s">
        <v>947</v>
      </c>
      <c r="F1039" t="s">
        <v>101</v>
      </c>
      <c r="G1039" t="s">
        <v>4444</v>
      </c>
    </row>
    <row r="1040" spans="1:7">
      <c r="A1040" t="s">
        <v>4436</v>
      </c>
      <c r="B1040" t="s">
        <v>833</v>
      </c>
      <c r="C1040">
        <v>1</v>
      </c>
      <c r="D1040" t="s">
        <v>843</v>
      </c>
      <c r="E1040" t="s">
        <v>83</v>
      </c>
      <c r="F1040" t="s">
        <v>99</v>
      </c>
      <c r="G1040" t="s">
        <v>4437</v>
      </c>
    </row>
    <row r="1041" spans="1:7">
      <c r="A1041" t="s">
        <v>4426</v>
      </c>
      <c r="B1041" t="s">
        <v>833</v>
      </c>
      <c r="C1041">
        <v>1</v>
      </c>
      <c r="D1041" t="s">
        <v>843</v>
      </c>
      <c r="E1041" t="s">
        <v>83</v>
      </c>
      <c r="F1041" t="s">
        <v>89</v>
      </c>
      <c r="G1041" t="s">
        <v>4427</v>
      </c>
    </row>
    <row r="1042" spans="1:7">
      <c r="A1042" t="s">
        <v>4424</v>
      </c>
      <c r="B1042" t="s">
        <v>833</v>
      </c>
      <c r="C1042">
        <v>1</v>
      </c>
      <c r="D1042" t="s">
        <v>924</v>
      </c>
      <c r="E1042" t="s">
        <v>908</v>
      </c>
      <c r="F1042" t="s">
        <v>103</v>
      </c>
      <c r="G1042" t="s">
        <v>4420</v>
      </c>
    </row>
    <row r="1043" spans="1:7">
      <c r="A1043" t="s">
        <v>4418</v>
      </c>
      <c r="B1043" t="s">
        <v>833</v>
      </c>
      <c r="C1043">
        <v>1</v>
      </c>
      <c r="D1043" t="s">
        <v>861</v>
      </c>
      <c r="E1043" t="s">
        <v>1084</v>
      </c>
      <c r="F1043" t="s">
        <v>103</v>
      </c>
      <c r="G1043" t="s">
        <v>4413</v>
      </c>
    </row>
    <row r="1044" spans="1:7">
      <c r="A1044" t="s">
        <v>4411</v>
      </c>
      <c r="B1044" t="s">
        <v>833</v>
      </c>
      <c r="C1044">
        <v>1</v>
      </c>
      <c r="D1044" t="s">
        <v>1191</v>
      </c>
      <c r="E1044" t="s">
        <v>104</v>
      </c>
      <c r="F1044" t="s">
        <v>85</v>
      </c>
      <c r="G1044" t="s">
        <v>4407</v>
      </c>
    </row>
    <row r="1045" spans="1:7">
      <c r="A1045" t="s">
        <v>4406</v>
      </c>
      <c r="B1045" t="s">
        <v>833</v>
      </c>
      <c r="C1045">
        <v>1</v>
      </c>
      <c r="D1045" t="s">
        <v>861</v>
      </c>
      <c r="E1045" t="s">
        <v>2727</v>
      </c>
      <c r="F1045" t="s">
        <v>95</v>
      </c>
      <c r="G1045" t="s">
        <v>4401</v>
      </c>
    </row>
    <row r="1046" spans="1:7">
      <c r="A1046" t="s">
        <v>4399</v>
      </c>
      <c r="B1046" t="s">
        <v>833</v>
      </c>
      <c r="C1046">
        <v>1</v>
      </c>
      <c r="D1046" t="s">
        <v>861</v>
      </c>
      <c r="E1046" t="s">
        <v>939</v>
      </c>
      <c r="F1046" t="s">
        <v>99</v>
      </c>
      <c r="G1046" t="s">
        <v>4394</v>
      </c>
    </row>
    <row r="1047" spans="1:7">
      <c r="A1047" t="s">
        <v>4392</v>
      </c>
      <c r="B1047" t="s">
        <v>833</v>
      </c>
      <c r="C1047">
        <v>1</v>
      </c>
      <c r="D1047" t="s">
        <v>861</v>
      </c>
      <c r="E1047" t="s">
        <v>1084</v>
      </c>
      <c r="F1047" t="s">
        <v>103</v>
      </c>
      <c r="G1047" t="s">
        <v>4387</v>
      </c>
    </row>
    <row r="1048" spans="1:7">
      <c r="A1048" t="s">
        <v>4385</v>
      </c>
      <c r="B1048" t="s">
        <v>833</v>
      </c>
      <c r="C1048">
        <v>1</v>
      </c>
      <c r="D1048" t="s">
        <v>1231</v>
      </c>
      <c r="E1048" t="s">
        <v>939</v>
      </c>
      <c r="F1048" t="s">
        <v>91</v>
      </c>
      <c r="G1048" t="s">
        <v>4381</v>
      </c>
    </row>
    <row r="1049" spans="1:7">
      <c r="A1049" t="s">
        <v>4380</v>
      </c>
      <c r="B1049" t="s">
        <v>833</v>
      </c>
      <c r="C1049">
        <v>1</v>
      </c>
      <c r="D1049" t="s">
        <v>861</v>
      </c>
      <c r="E1049" t="s">
        <v>939</v>
      </c>
      <c r="F1049" t="s">
        <v>11127</v>
      </c>
      <c r="G1049" t="s">
        <v>4375</v>
      </c>
    </row>
    <row r="1050" spans="1:7">
      <c r="A1050" t="s">
        <v>4368</v>
      </c>
      <c r="B1050" t="s">
        <v>833</v>
      </c>
      <c r="C1050">
        <v>1</v>
      </c>
      <c r="D1050" t="s">
        <v>867</v>
      </c>
      <c r="E1050" t="s">
        <v>939</v>
      </c>
      <c r="F1050" t="s">
        <v>99</v>
      </c>
      <c r="G1050" t="s">
        <v>4369</v>
      </c>
    </row>
    <row r="1051" spans="1:7">
      <c r="A1051" t="s">
        <v>4361</v>
      </c>
      <c r="B1051" t="s">
        <v>833</v>
      </c>
      <c r="C1051">
        <v>1</v>
      </c>
      <c r="D1051" t="s">
        <v>2452</v>
      </c>
      <c r="E1051" t="s">
        <v>929</v>
      </c>
      <c r="F1051" t="s">
        <v>95</v>
      </c>
      <c r="G1051" t="s">
        <v>4362</v>
      </c>
    </row>
    <row r="1052" spans="1:7">
      <c r="A1052" t="s">
        <v>4353</v>
      </c>
      <c r="B1052" t="s">
        <v>833</v>
      </c>
      <c r="C1052">
        <v>1</v>
      </c>
      <c r="D1052" t="s">
        <v>861</v>
      </c>
      <c r="E1052" t="s">
        <v>892</v>
      </c>
      <c r="F1052" t="s">
        <v>97</v>
      </c>
      <c r="G1052" t="s">
        <v>4354</v>
      </c>
    </row>
    <row r="1053" spans="1:7">
      <c r="A1053" t="s">
        <v>4346</v>
      </c>
      <c r="B1053" t="s">
        <v>833</v>
      </c>
      <c r="C1053">
        <v>1</v>
      </c>
      <c r="D1053" t="s">
        <v>3668</v>
      </c>
      <c r="E1053" t="s">
        <v>104</v>
      </c>
      <c r="F1053" t="s">
        <v>95</v>
      </c>
      <c r="G1053" t="s">
        <v>4347</v>
      </c>
    </row>
    <row r="1054" spans="1:7">
      <c r="A1054" t="s">
        <v>4344</v>
      </c>
      <c r="B1054" t="s">
        <v>833</v>
      </c>
      <c r="C1054">
        <v>1</v>
      </c>
      <c r="D1054" t="s">
        <v>861</v>
      </c>
      <c r="E1054" t="s">
        <v>939</v>
      </c>
      <c r="F1054" t="s">
        <v>11127</v>
      </c>
      <c r="G1054" t="s">
        <v>4339</v>
      </c>
    </row>
    <row r="1055" spans="1:7">
      <c r="A1055" t="s">
        <v>4337</v>
      </c>
      <c r="B1055" t="s">
        <v>833</v>
      </c>
      <c r="C1055">
        <v>1</v>
      </c>
      <c r="D1055" t="s">
        <v>1231</v>
      </c>
      <c r="E1055" t="s">
        <v>908</v>
      </c>
      <c r="F1055" t="s">
        <v>103</v>
      </c>
      <c r="G1055" t="s">
        <v>4333</v>
      </c>
    </row>
    <row r="1056" spans="1:7">
      <c r="A1056" t="s">
        <v>4326</v>
      </c>
      <c r="B1056" t="s">
        <v>833</v>
      </c>
      <c r="C1056">
        <v>1</v>
      </c>
      <c r="D1056" t="s">
        <v>861</v>
      </c>
      <c r="E1056" t="s">
        <v>929</v>
      </c>
      <c r="F1056" t="s">
        <v>95</v>
      </c>
      <c r="G1056" t="s">
        <v>4327</v>
      </c>
    </row>
    <row r="1057" spans="1:7">
      <c r="A1057" t="s">
        <v>4319</v>
      </c>
      <c r="B1057" t="s">
        <v>833</v>
      </c>
      <c r="C1057">
        <v>1</v>
      </c>
      <c r="D1057" t="s">
        <v>861</v>
      </c>
      <c r="E1057" t="s">
        <v>929</v>
      </c>
      <c r="F1057" t="s">
        <v>95</v>
      </c>
      <c r="G1057" t="s">
        <v>4320</v>
      </c>
    </row>
    <row r="1058" spans="1:7">
      <c r="A1058" t="s">
        <v>4317</v>
      </c>
      <c r="B1058" t="s">
        <v>833</v>
      </c>
      <c r="C1058">
        <v>1</v>
      </c>
      <c r="D1058" t="s">
        <v>4199</v>
      </c>
      <c r="E1058" t="s">
        <v>939</v>
      </c>
      <c r="F1058" t="s">
        <v>99</v>
      </c>
      <c r="G1058" t="s">
        <v>4312</v>
      </c>
    </row>
    <row r="1059" spans="1:7">
      <c r="A1059" t="s">
        <v>4305</v>
      </c>
      <c r="B1059" t="s">
        <v>833</v>
      </c>
      <c r="C1059">
        <v>1</v>
      </c>
      <c r="D1059" t="s">
        <v>843</v>
      </c>
      <c r="E1059" t="s">
        <v>929</v>
      </c>
      <c r="F1059" t="s">
        <v>121</v>
      </c>
      <c r="G1059" t="s">
        <v>4306</v>
      </c>
    </row>
    <row r="1060" spans="1:7">
      <c r="A1060" t="s">
        <v>4298</v>
      </c>
      <c r="B1060" t="s">
        <v>833</v>
      </c>
      <c r="C1060">
        <v>1</v>
      </c>
      <c r="D1060" t="s">
        <v>861</v>
      </c>
      <c r="E1060" t="s">
        <v>892</v>
      </c>
      <c r="F1060" t="s">
        <v>95</v>
      </c>
      <c r="G1060" t="s">
        <v>4299</v>
      </c>
    </row>
    <row r="1061" spans="1:7">
      <c r="A1061" t="s">
        <v>4296</v>
      </c>
      <c r="B1061" t="s">
        <v>833</v>
      </c>
      <c r="C1061">
        <v>1</v>
      </c>
      <c r="D1061" t="s">
        <v>843</v>
      </c>
      <c r="E1061" t="s">
        <v>892</v>
      </c>
      <c r="F1061" t="s">
        <v>97</v>
      </c>
      <c r="G1061" t="s">
        <v>4291</v>
      </c>
    </row>
    <row r="1062" spans="1:7">
      <c r="A1062" t="s">
        <v>4289</v>
      </c>
      <c r="B1062" t="s">
        <v>833</v>
      </c>
      <c r="C1062">
        <v>1</v>
      </c>
      <c r="D1062" t="s">
        <v>843</v>
      </c>
      <c r="E1062" t="s">
        <v>828</v>
      </c>
      <c r="F1062" t="s">
        <v>11126</v>
      </c>
      <c r="G1062" t="s">
        <v>828</v>
      </c>
    </row>
    <row r="1063" spans="1:7">
      <c r="A1063" t="s">
        <v>4285</v>
      </c>
      <c r="B1063" t="s">
        <v>833</v>
      </c>
      <c r="C1063">
        <v>1</v>
      </c>
      <c r="D1063" t="s">
        <v>861</v>
      </c>
      <c r="E1063" t="s">
        <v>939</v>
      </c>
      <c r="F1063" t="s">
        <v>11126</v>
      </c>
      <c r="G1063" t="s">
        <v>4280</v>
      </c>
    </row>
    <row r="1064" spans="1:7">
      <c r="A1064" t="s">
        <v>4278</v>
      </c>
      <c r="B1064" t="s">
        <v>833</v>
      </c>
      <c r="C1064">
        <v>1</v>
      </c>
      <c r="D1064" t="s">
        <v>861</v>
      </c>
      <c r="E1064" t="s">
        <v>1359</v>
      </c>
      <c r="F1064" t="s">
        <v>11127</v>
      </c>
      <c r="G1064" t="s">
        <v>4273</v>
      </c>
    </row>
    <row r="1065" spans="1:7">
      <c r="A1065" t="s">
        <v>4270</v>
      </c>
      <c r="B1065" t="s">
        <v>833</v>
      </c>
      <c r="C1065">
        <v>1</v>
      </c>
      <c r="D1065" t="s">
        <v>867</v>
      </c>
      <c r="E1065" t="s">
        <v>939</v>
      </c>
      <c r="F1065" t="s">
        <v>99</v>
      </c>
      <c r="G1065" t="s">
        <v>4267</v>
      </c>
    </row>
    <row r="1066" spans="1:7">
      <c r="A1066" t="s">
        <v>4265</v>
      </c>
      <c r="B1066" t="s">
        <v>833</v>
      </c>
      <c r="C1066">
        <v>1</v>
      </c>
      <c r="D1066" t="s">
        <v>843</v>
      </c>
      <c r="E1066" t="s">
        <v>828</v>
      </c>
      <c r="F1066" t="s">
        <v>11126</v>
      </c>
      <c r="G1066" t="s">
        <v>828</v>
      </c>
    </row>
    <row r="1067" spans="1:7">
      <c r="A1067" t="s">
        <v>4257</v>
      </c>
      <c r="B1067" t="s">
        <v>833</v>
      </c>
      <c r="C1067">
        <v>1</v>
      </c>
      <c r="D1067" t="s">
        <v>867</v>
      </c>
      <c r="E1067" t="s">
        <v>120</v>
      </c>
      <c r="F1067" t="s">
        <v>95</v>
      </c>
      <c r="G1067" t="s">
        <v>4258</v>
      </c>
    </row>
    <row r="1068" spans="1:7">
      <c r="A1068" t="s">
        <v>4254</v>
      </c>
      <c r="B1068" t="s">
        <v>833</v>
      </c>
      <c r="C1068">
        <v>1</v>
      </c>
      <c r="D1068" t="s">
        <v>843</v>
      </c>
      <c r="E1068" t="s">
        <v>120</v>
      </c>
      <c r="F1068" t="s">
        <v>121</v>
      </c>
      <c r="G1068" t="s">
        <v>4249</v>
      </c>
    </row>
    <row r="1069" spans="1:7">
      <c r="A1069" t="s">
        <v>4247</v>
      </c>
      <c r="B1069" t="s">
        <v>833</v>
      </c>
      <c r="C1069">
        <v>1</v>
      </c>
      <c r="D1069" t="s">
        <v>3128</v>
      </c>
      <c r="E1069" t="s">
        <v>947</v>
      </c>
      <c r="F1069" t="s">
        <v>101</v>
      </c>
      <c r="G1069" t="s">
        <v>4241</v>
      </c>
    </row>
    <row r="1070" spans="1:7">
      <c r="A1070" t="s">
        <v>4239</v>
      </c>
      <c r="B1070" t="s">
        <v>833</v>
      </c>
      <c r="C1070">
        <v>1</v>
      </c>
      <c r="D1070" t="s">
        <v>861</v>
      </c>
      <c r="E1070" t="s">
        <v>83</v>
      </c>
      <c r="F1070" t="s">
        <v>89</v>
      </c>
      <c r="G1070" t="s">
        <v>4235</v>
      </c>
    </row>
    <row r="1071" spans="1:7">
      <c r="A1071" t="s">
        <v>4228</v>
      </c>
      <c r="B1071" t="s">
        <v>833</v>
      </c>
      <c r="C1071">
        <v>1</v>
      </c>
      <c r="D1071" t="s">
        <v>1776</v>
      </c>
      <c r="E1071" t="s">
        <v>83</v>
      </c>
      <c r="F1071" t="s">
        <v>89</v>
      </c>
      <c r="G1071" t="s">
        <v>4229</v>
      </c>
    </row>
    <row r="1072" spans="1:7">
      <c r="A1072" t="s">
        <v>4226</v>
      </c>
      <c r="B1072" t="s">
        <v>833</v>
      </c>
      <c r="C1072">
        <v>1</v>
      </c>
      <c r="D1072" t="s">
        <v>861</v>
      </c>
      <c r="E1072" t="s">
        <v>892</v>
      </c>
      <c r="F1072" t="s">
        <v>99</v>
      </c>
      <c r="G1072" t="s">
        <v>4222</v>
      </c>
    </row>
    <row r="1073" spans="1:7">
      <c r="A1073" t="s">
        <v>4221</v>
      </c>
      <c r="B1073" t="s">
        <v>833</v>
      </c>
      <c r="C1073">
        <v>1</v>
      </c>
      <c r="D1073" t="s">
        <v>861</v>
      </c>
      <c r="E1073" t="s">
        <v>929</v>
      </c>
      <c r="F1073" t="s">
        <v>95</v>
      </c>
      <c r="G1073" t="s">
        <v>4216</v>
      </c>
    </row>
    <row r="1074" spans="1:7">
      <c r="A1074" t="s">
        <v>4209</v>
      </c>
      <c r="B1074" t="s">
        <v>833</v>
      </c>
      <c r="C1074">
        <v>1</v>
      </c>
      <c r="D1074" t="s">
        <v>861</v>
      </c>
      <c r="E1074" t="s">
        <v>929</v>
      </c>
      <c r="F1074" t="s">
        <v>95</v>
      </c>
      <c r="G1074" t="s">
        <v>4210</v>
      </c>
    </row>
    <row r="1075" spans="1:7">
      <c r="A1075" t="s">
        <v>4207</v>
      </c>
      <c r="B1075" t="s">
        <v>833</v>
      </c>
      <c r="C1075">
        <v>1</v>
      </c>
      <c r="D1075" t="s">
        <v>861</v>
      </c>
      <c r="E1075" t="s">
        <v>86</v>
      </c>
      <c r="F1075" t="s">
        <v>11126</v>
      </c>
      <c r="G1075" t="s">
        <v>4202</v>
      </c>
    </row>
    <row r="1076" spans="1:7">
      <c r="A1076" t="s">
        <v>4200</v>
      </c>
      <c r="B1076" t="s">
        <v>833</v>
      </c>
      <c r="C1076">
        <v>1</v>
      </c>
      <c r="D1076" t="s">
        <v>4199</v>
      </c>
      <c r="E1076" t="s">
        <v>83</v>
      </c>
      <c r="F1076" t="s">
        <v>89</v>
      </c>
      <c r="G1076" t="s">
        <v>4192</v>
      </c>
    </row>
    <row r="1077" spans="1:7">
      <c r="A1077" t="s">
        <v>4190</v>
      </c>
      <c r="B1077" t="s">
        <v>833</v>
      </c>
      <c r="C1077">
        <v>1</v>
      </c>
      <c r="D1077" t="s">
        <v>867</v>
      </c>
      <c r="E1077" t="s">
        <v>939</v>
      </c>
      <c r="F1077" t="s">
        <v>11126</v>
      </c>
      <c r="G1077" t="s">
        <v>4184</v>
      </c>
    </row>
    <row r="1078" spans="1:7">
      <c r="A1078" t="s">
        <v>4175</v>
      </c>
      <c r="B1078" t="s">
        <v>833</v>
      </c>
      <c r="C1078">
        <v>1</v>
      </c>
      <c r="D1078" t="s">
        <v>4182</v>
      </c>
      <c r="E1078" t="s">
        <v>939</v>
      </c>
      <c r="F1078" t="s">
        <v>91</v>
      </c>
      <c r="G1078" t="s">
        <v>4176</v>
      </c>
    </row>
    <row r="1079" spans="1:7">
      <c r="A1079" t="s">
        <v>4172</v>
      </c>
      <c r="B1079" t="s">
        <v>833</v>
      </c>
      <c r="C1079">
        <v>1</v>
      </c>
      <c r="D1079" t="s">
        <v>861</v>
      </c>
      <c r="E1079" t="s">
        <v>947</v>
      </c>
      <c r="F1079" t="s">
        <v>97</v>
      </c>
      <c r="G1079" t="s">
        <v>4167</v>
      </c>
    </row>
    <row r="1080" spans="1:7">
      <c r="A1080" t="s">
        <v>4165</v>
      </c>
      <c r="B1080" t="s">
        <v>833</v>
      </c>
      <c r="C1080">
        <v>1</v>
      </c>
      <c r="D1080" t="s">
        <v>861</v>
      </c>
      <c r="E1080" t="s">
        <v>120</v>
      </c>
      <c r="F1080" t="s">
        <v>121</v>
      </c>
      <c r="G1080" t="s">
        <v>4160</v>
      </c>
    </row>
    <row r="1081" spans="1:7">
      <c r="A1081" t="s">
        <v>4152</v>
      </c>
      <c r="B1081" t="s">
        <v>833</v>
      </c>
      <c r="C1081">
        <v>1</v>
      </c>
      <c r="D1081" t="s">
        <v>861</v>
      </c>
      <c r="E1081" t="s">
        <v>892</v>
      </c>
      <c r="F1081" t="s">
        <v>11127</v>
      </c>
      <c r="G1081" t="s">
        <v>4153</v>
      </c>
    </row>
    <row r="1082" spans="1:7">
      <c r="A1082" t="s">
        <v>4151</v>
      </c>
      <c r="B1082" t="s">
        <v>833</v>
      </c>
      <c r="C1082">
        <v>1</v>
      </c>
      <c r="D1082" t="s">
        <v>3128</v>
      </c>
      <c r="E1082" t="s">
        <v>947</v>
      </c>
      <c r="F1082" t="s">
        <v>97</v>
      </c>
      <c r="G1082" t="s">
        <v>4146</v>
      </c>
    </row>
    <row r="1083" spans="1:7">
      <c r="A1083" t="s">
        <v>4140</v>
      </c>
      <c r="B1083" t="s">
        <v>833</v>
      </c>
      <c r="C1083">
        <v>1</v>
      </c>
      <c r="D1083" t="s">
        <v>1776</v>
      </c>
      <c r="E1083" t="s">
        <v>892</v>
      </c>
      <c r="F1083" t="s">
        <v>97</v>
      </c>
      <c r="G1083" t="s">
        <v>4141</v>
      </c>
    </row>
    <row r="1084" spans="1:7">
      <c r="A1084" t="s">
        <v>4138</v>
      </c>
      <c r="B1084" t="s">
        <v>833</v>
      </c>
      <c r="C1084">
        <v>1</v>
      </c>
      <c r="D1084" t="s">
        <v>843</v>
      </c>
      <c r="E1084" t="s">
        <v>828</v>
      </c>
      <c r="F1084" t="s">
        <v>11126</v>
      </c>
      <c r="G1084" t="s">
        <v>828</v>
      </c>
    </row>
    <row r="1085" spans="1:7">
      <c r="A1085" t="s">
        <v>4135</v>
      </c>
      <c r="B1085" t="s">
        <v>833</v>
      </c>
      <c r="C1085">
        <v>1</v>
      </c>
      <c r="D1085" t="s">
        <v>843</v>
      </c>
      <c r="E1085" t="s">
        <v>83</v>
      </c>
      <c r="F1085" t="s">
        <v>89</v>
      </c>
      <c r="G1085" t="s">
        <v>4132</v>
      </c>
    </row>
    <row r="1086" spans="1:7">
      <c r="A1086" t="s">
        <v>4130</v>
      </c>
      <c r="B1086" t="s">
        <v>833</v>
      </c>
      <c r="C1086">
        <v>1</v>
      </c>
      <c r="D1086" t="s">
        <v>843</v>
      </c>
      <c r="E1086" t="s">
        <v>828</v>
      </c>
      <c r="F1086" t="s">
        <v>11126</v>
      </c>
      <c r="G1086" t="s">
        <v>828</v>
      </c>
    </row>
    <row r="1087" spans="1:7">
      <c r="A1087" t="s">
        <v>4126</v>
      </c>
      <c r="B1087" t="s">
        <v>833</v>
      </c>
      <c r="C1087">
        <v>1</v>
      </c>
      <c r="D1087" t="s">
        <v>1191</v>
      </c>
      <c r="E1087" t="s">
        <v>104</v>
      </c>
      <c r="F1087" t="s">
        <v>103</v>
      </c>
      <c r="G1087" t="s">
        <v>4121</v>
      </c>
    </row>
    <row r="1088" spans="1:7">
      <c r="A1088" t="s">
        <v>4120</v>
      </c>
      <c r="B1088" t="s">
        <v>833</v>
      </c>
      <c r="C1088">
        <v>1</v>
      </c>
      <c r="D1088" t="s">
        <v>861</v>
      </c>
      <c r="E1088" t="s">
        <v>939</v>
      </c>
      <c r="F1088" t="s">
        <v>91</v>
      </c>
      <c r="G1088" t="s">
        <v>4115</v>
      </c>
    </row>
    <row r="1089" spans="1:7">
      <c r="A1089" t="s">
        <v>4108</v>
      </c>
      <c r="B1089" t="s">
        <v>833</v>
      </c>
      <c r="C1089">
        <v>1</v>
      </c>
      <c r="D1089" t="s">
        <v>861</v>
      </c>
      <c r="E1089" t="s">
        <v>939</v>
      </c>
      <c r="F1089" t="s">
        <v>99</v>
      </c>
      <c r="G1089" t="s">
        <v>4109</v>
      </c>
    </row>
    <row r="1090" spans="1:7">
      <c r="A1090" t="s">
        <v>4106</v>
      </c>
      <c r="B1090" t="s">
        <v>833</v>
      </c>
      <c r="C1090">
        <v>1</v>
      </c>
      <c r="D1090" t="s">
        <v>1191</v>
      </c>
      <c r="E1090" t="s">
        <v>892</v>
      </c>
      <c r="F1090" t="s">
        <v>97</v>
      </c>
      <c r="G1090" t="s">
        <v>4102</v>
      </c>
    </row>
    <row r="1091" spans="1:7">
      <c r="A1091" t="s">
        <v>4101</v>
      </c>
      <c r="B1091" t="s">
        <v>833</v>
      </c>
      <c r="C1091">
        <v>1</v>
      </c>
      <c r="D1091" t="s">
        <v>1231</v>
      </c>
      <c r="E1091" t="s">
        <v>908</v>
      </c>
      <c r="F1091" t="s">
        <v>101</v>
      </c>
      <c r="G1091" t="s">
        <v>4097</v>
      </c>
    </row>
    <row r="1092" spans="1:7">
      <c r="A1092" t="s">
        <v>4096</v>
      </c>
      <c r="B1092" t="s">
        <v>833</v>
      </c>
      <c r="C1092">
        <v>1</v>
      </c>
      <c r="D1092" t="s">
        <v>861</v>
      </c>
      <c r="E1092" t="s">
        <v>947</v>
      </c>
      <c r="F1092" t="s">
        <v>11126</v>
      </c>
      <c r="G1092" t="s">
        <v>4091</v>
      </c>
    </row>
    <row r="1093" spans="1:7">
      <c r="A1093" t="s">
        <v>4083</v>
      </c>
      <c r="B1093" t="s">
        <v>833</v>
      </c>
      <c r="C1093">
        <v>1</v>
      </c>
      <c r="D1093" t="s">
        <v>843</v>
      </c>
      <c r="E1093" t="s">
        <v>83</v>
      </c>
      <c r="F1093" t="s">
        <v>89</v>
      </c>
      <c r="G1093" t="s">
        <v>4084</v>
      </c>
    </row>
    <row r="1094" spans="1:7">
      <c r="A1094" t="s">
        <v>4081</v>
      </c>
      <c r="B1094" t="s">
        <v>833</v>
      </c>
      <c r="C1094">
        <v>1</v>
      </c>
      <c r="D1094" t="s">
        <v>843</v>
      </c>
      <c r="E1094" t="s">
        <v>83</v>
      </c>
      <c r="F1094" t="s">
        <v>89</v>
      </c>
      <c r="G1094" t="s">
        <v>4077</v>
      </c>
    </row>
    <row r="1095" spans="1:7">
      <c r="A1095" t="s">
        <v>4076</v>
      </c>
      <c r="B1095" t="s">
        <v>833</v>
      </c>
      <c r="C1095">
        <v>1</v>
      </c>
      <c r="D1095" t="s">
        <v>861</v>
      </c>
      <c r="E1095" t="s">
        <v>1084</v>
      </c>
      <c r="F1095" t="s">
        <v>103</v>
      </c>
      <c r="G1095" t="s">
        <v>4071</v>
      </c>
    </row>
    <row r="1096" spans="1:7">
      <c r="A1096" t="s">
        <v>4069</v>
      </c>
      <c r="B1096" t="s">
        <v>833</v>
      </c>
      <c r="C1096">
        <v>1</v>
      </c>
      <c r="D1096" t="s">
        <v>924</v>
      </c>
      <c r="E1096" t="s">
        <v>939</v>
      </c>
      <c r="F1096" t="s">
        <v>91</v>
      </c>
      <c r="G1096" t="s">
        <v>4065</v>
      </c>
    </row>
    <row r="1097" spans="1:7">
      <c r="A1097" t="s">
        <v>4063</v>
      </c>
      <c r="B1097" t="s">
        <v>833</v>
      </c>
      <c r="C1097">
        <v>1</v>
      </c>
      <c r="D1097" t="s">
        <v>843</v>
      </c>
      <c r="E1097" t="s">
        <v>929</v>
      </c>
      <c r="F1097" t="s">
        <v>95</v>
      </c>
      <c r="G1097" t="s">
        <v>4057</v>
      </c>
    </row>
    <row r="1098" spans="1:7">
      <c r="A1098" t="s">
        <v>4055</v>
      </c>
      <c r="B1098" t="s">
        <v>833</v>
      </c>
      <c r="C1098">
        <v>1</v>
      </c>
      <c r="D1098" t="s">
        <v>843</v>
      </c>
      <c r="E1098" t="s">
        <v>828</v>
      </c>
      <c r="F1098" t="s">
        <v>11126</v>
      </c>
      <c r="G1098" t="s">
        <v>828</v>
      </c>
    </row>
    <row r="1099" spans="1:7">
      <c r="A1099" t="s">
        <v>4051</v>
      </c>
      <c r="B1099" t="s">
        <v>833</v>
      </c>
      <c r="C1099">
        <v>1</v>
      </c>
      <c r="D1099" t="s">
        <v>861</v>
      </c>
      <c r="E1099" t="s">
        <v>828</v>
      </c>
      <c r="F1099" t="s">
        <v>101</v>
      </c>
      <c r="G1099" t="s">
        <v>4046</v>
      </c>
    </row>
    <row r="1100" spans="1:7">
      <c r="A1100" t="s">
        <v>4044</v>
      </c>
      <c r="B1100" t="s">
        <v>833</v>
      </c>
      <c r="C1100">
        <v>1</v>
      </c>
      <c r="D1100" t="s">
        <v>861</v>
      </c>
      <c r="E1100" t="s">
        <v>993</v>
      </c>
      <c r="F1100" t="s">
        <v>11127</v>
      </c>
      <c r="G1100" t="s">
        <v>4039</v>
      </c>
    </row>
    <row r="1101" spans="1:7">
      <c r="A1101" t="s">
        <v>4032</v>
      </c>
      <c r="B1101" t="s">
        <v>833</v>
      </c>
      <c r="C1101">
        <v>1</v>
      </c>
      <c r="D1101" t="s">
        <v>861</v>
      </c>
      <c r="E1101" t="s">
        <v>1285</v>
      </c>
      <c r="F1101" t="s">
        <v>11127</v>
      </c>
      <c r="G1101" t="s">
        <v>4033</v>
      </c>
    </row>
    <row r="1102" spans="1:7">
      <c r="A1102" t="s">
        <v>4026</v>
      </c>
      <c r="B1102" t="s">
        <v>833</v>
      </c>
      <c r="C1102">
        <v>1</v>
      </c>
      <c r="D1102" t="s">
        <v>861</v>
      </c>
      <c r="E1102" t="s">
        <v>1359</v>
      </c>
      <c r="F1102" t="s">
        <v>11127</v>
      </c>
      <c r="G1102" t="s">
        <v>4027</v>
      </c>
    </row>
    <row r="1103" spans="1:7">
      <c r="A1103" t="s">
        <v>4025</v>
      </c>
      <c r="B1103" t="s">
        <v>833</v>
      </c>
      <c r="C1103">
        <v>1</v>
      </c>
      <c r="D1103" t="s">
        <v>1231</v>
      </c>
      <c r="E1103" t="s">
        <v>939</v>
      </c>
      <c r="F1103" t="s">
        <v>97</v>
      </c>
      <c r="G1103" t="s">
        <v>4021</v>
      </c>
    </row>
    <row r="1104" spans="1:7">
      <c r="A1104" t="s">
        <v>4020</v>
      </c>
      <c r="B1104" t="s">
        <v>833</v>
      </c>
      <c r="C1104">
        <v>1</v>
      </c>
      <c r="D1104" t="s">
        <v>867</v>
      </c>
      <c r="E1104" t="s">
        <v>828</v>
      </c>
      <c r="F1104" t="s">
        <v>97</v>
      </c>
      <c r="G1104" t="s">
        <v>4015</v>
      </c>
    </row>
    <row r="1105" spans="1:7">
      <c r="A1105" t="s">
        <v>4013</v>
      </c>
      <c r="B1105" t="s">
        <v>833</v>
      </c>
      <c r="C1105">
        <v>1</v>
      </c>
      <c r="D1105" t="s">
        <v>867</v>
      </c>
      <c r="E1105" t="s">
        <v>2727</v>
      </c>
      <c r="F1105" t="s">
        <v>97</v>
      </c>
      <c r="G1105" t="s">
        <v>4008</v>
      </c>
    </row>
    <row r="1106" spans="1:7">
      <c r="A1106" t="s">
        <v>4001</v>
      </c>
      <c r="B1106" t="s">
        <v>833</v>
      </c>
      <c r="C1106">
        <v>1</v>
      </c>
      <c r="D1106" t="s">
        <v>843</v>
      </c>
      <c r="E1106" t="s">
        <v>2134</v>
      </c>
      <c r="F1106" t="s">
        <v>11127</v>
      </c>
      <c r="G1106" t="s">
        <v>4002</v>
      </c>
    </row>
    <row r="1107" spans="1:7">
      <c r="A1107" t="s">
        <v>3991</v>
      </c>
      <c r="B1107" t="s">
        <v>833</v>
      </c>
      <c r="C1107">
        <v>1</v>
      </c>
      <c r="D1107" t="s">
        <v>843</v>
      </c>
      <c r="E1107" t="s">
        <v>929</v>
      </c>
      <c r="F1107" t="s">
        <v>89</v>
      </c>
      <c r="G1107" t="s">
        <v>3992</v>
      </c>
    </row>
    <row r="1108" spans="1:7">
      <c r="A1108" t="s">
        <v>3988</v>
      </c>
      <c r="B1108" t="s">
        <v>833</v>
      </c>
      <c r="C1108">
        <v>1</v>
      </c>
      <c r="D1108" t="s">
        <v>1301</v>
      </c>
      <c r="E1108" t="s">
        <v>929</v>
      </c>
      <c r="F1108" t="s">
        <v>95</v>
      </c>
      <c r="G1108" t="s">
        <v>3985</v>
      </c>
    </row>
    <row r="1109" spans="1:7">
      <c r="A1109" t="s">
        <v>3984</v>
      </c>
      <c r="B1109" t="s">
        <v>833</v>
      </c>
      <c r="C1109">
        <v>1</v>
      </c>
      <c r="D1109" t="s">
        <v>843</v>
      </c>
      <c r="E1109" t="s">
        <v>929</v>
      </c>
      <c r="F1109" t="s">
        <v>11126</v>
      </c>
      <c r="G1109" t="s">
        <v>3979</v>
      </c>
    </row>
    <row r="1110" spans="1:7">
      <c r="A1110" t="s">
        <v>3978</v>
      </c>
      <c r="B1110" t="s">
        <v>833</v>
      </c>
      <c r="C1110">
        <v>1</v>
      </c>
      <c r="D1110" t="s">
        <v>861</v>
      </c>
      <c r="E1110" t="s">
        <v>828</v>
      </c>
      <c r="F1110" t="s">
        <v>99</v>
      </c>
      <c r="G1110" t="s">
        <v>3973</v>
      </c>
    </row>
    <row r="1111" spans="1:7">
      <c r="A1111" t="s">
        <v>3971</v>
      </c>
      <c r="B1111" t="s">
        <v>833</v>
      </c>
      <c r="C1111">
        <v>1</v>
      </c>
      <c r="D1111" t="s">
        <v>1191</v>
      </c>
      <c r="E1111" t="s">
        <v>969</v>
      </c>
      <c r="F1111" t="s">
        <v>93</v>
      </c>
      <c r="G1111" t="s">
        <v>3968</v>
      </c>
    </row>
    <row r="1112" spans="1:7">
      <c r="A1112" t="s">
        <v>3967</v>
      </c>
      <c r="B1112" t="s">
        <v>833</v>
      </c>
      <c r="C1112">
        <v>1</v>
      </c>
      <c r="D1112" t="s">
        <v>1191</v>
      </c>
      <c r="E1112" t="s">
        <v>939</v>
      </c>
      <c r="F1112" t="s">
        <v>99</v>
      </c>
      <c r="G1112" t="s">
        <v>3963</v>
      </c>
    </row>
    <row r="1113" spans="1:7">
      <c r="A1113" t="s">
        <v>3962</v>
      </c>
      <c r="B1113" t="s">
        <v>833</v>
      </c>
      <c r="C1113">
        <v>1</v>
      </c>
      <c r="D1113" t="s">
        <v>843</v>
      </c>
      <c r="E1113" t="s">
        <v>83</v>
      </c>
      <c r="F1113" t="s">
        <v>89</v>
      </c>
      <c r="G1113" t="s">
        <v>3957</v>
      </c>
    </row>
    <row r="1114" spans="1:7">
      <c r="A1114" t="s">
        <v>3955</v>
      </c>
      <c r="B1114" t="s">
        <v>833</v>
      </c>
      <c r="C1114">
        <v>1</v>
      </c>
      <c r="D1114" t="s">
        <v>861</v>
      </c>
      <c r="E1114" t="s">
        <v>120</v>
      </c>
      <c r="F1114" t="s">
        <v>121</v>
      </c>
      <c r="G1114" t="s">
        <v>3950</v>
      </c>
    </row>
    <row r="1115" spans="1:7">
      <c r="A1115" t="s">
        <v>3948</v>
      </c>
      <c r="B1115" t="s">
        <v>833</v>
      </c>
      <c r="C1115">
        <v>1</v>
      </c>
      <c r="D1115" t="s">
        <v>867</v>
      </c>
      <c r="E1115" t="s">
        <v>947</v>
      </c>
      <c r="F1115" t="s">
        <v>101</v>
      </c>
      <c r="G1115" t="s">
        <v>3943</v>
      </c>
    </row>
    <row r="1116" spans="1:7">
      <c r="A1116" t="s">
        <v>3941</v>
      </c>
      <c r="B1116" t="s">
        <v>833</v>
      </c>
      <c r="C1116">
        <v>1</v>
      </c>
      <c r="D1116" t="s">
        <v>867</v>
      </c>
      <c r="E1116" t="s">
        <v>104</v>
      </c>
      <c r="F1116" t="s">
        <v>85</v>
      </c>
      <c r="G1116" t="s">
        <v>3936</v>
      </c>
    </row>
    <row r="1117" spans="1:7">
      <c r="A1117" t="s">
        <v>3934</v>
      </c>
      <c r="B1117" t="s">
        <v>833</v>
      </c>
      <c r="C1117">
        <v>1</v>
      </c>
      <c r="D1117" t="s">
        <v>1301</v>
      </c>
      <c r="E1117" t="s">
        <v>969</v>
      </c>
      <c r="F1117" t="s">
        <v>11126</v>
      </c>
      <c r="G1117" t="s">
        <v>3929</v>
      </c>
    </row>
    <row r="1118" spans="1:7">
      <c r="A1118" t="s">
        <v>3923</v>
      </c>
      <c r="B1118" t="s">
        <v>833</v>
      </c>
      <c r="C1118">
        <v>1</v>
      </c>
      <c r="D1118" t="s">
        <v>861</v>
      </c>
      <c r="E1118" t="s">
        <v>939</v>
      </c>
      <c r="F1118" t="s">
        <v>99</v>
      </c>
      <c r="G1118" t="s">
        <v>3924</v>
      </c>
    </row>
    <row r="1119" spans="1:7">
      <c r="A1119" t="s">
        <v>3921</v>
      </c>
      <c r="B1119" t="s">
        <v>833</v>
      </c>
      <c r="C1119">
        <v>1</v>
      </c>
      <c r="D1119" t="s">
        <v>972</v>
      </c>
      <c r="E1119" t="s">
        <v>892</v>
      </c>
      <c r="F1119" t="s">
        <v>101</v>
      </c>
      <c r="G1119" t="s">
        <v>3917</v>
      </c>
    </row>
    <row r="1120" spans="1:7">
      <c r="A1120" t="s">
        <v>3915</v>
      </c>
      <c r="B1120" t="s">
        <v>833</v>
      </c>
      <c r="C1120">
        <v>1</v>
      </c>
      <c r="D1120" t="s">
        <v>843</v>
      </c>
      <c r="E1120" t="s">
        <v>828</v>
      </c>
      <c r="F1120" t="s">
        <v>11126</v>
      </c>
      <c r="G1120" t="s">
        <v>828</v>
      </c>
    </row>
    <row r="1121" spans="1:7">
      <c r="A1121" t="s">
        <v>3907</v>
      </c>
      <c r="B1121" t="s">
        <v>833</v>
      </c>
      <c r="C1121">
        <v>1</v>
      </c>
      <c r="D1121" t="s">
        <v>861</v>
      </c>
      <c r="E1121" t="s">
        <v>939</v>
      </c>
      <c r="F1121" t="s">
        <v>99</v>
      </c>
      <c r="G1121" t="s">
        <v>3908</v>
      </c>
    </row>
    <row r="1122" spans="1:7">
      <c r="A1122" t="s">
        <v>3904</v>
      </c>
      <c r="B1122" t="s">
        <v>833</v>
      </c>
      <c r="C1122">
        <v>1</v>
      </c>
      <c r="D1122" t="s">
        <v>1105</v>
      </c>
      <c r="E1122" t="s">
        <v>83</v>
      </c>
      <c r="F1122" t="s">
        <v>89</v>
      </c>
      <c r="G1122" t="s">
        <v>3897</v>
      </c>
    </row>
    <row r="1123" spans="1:7">
      <c r="A1123" t="s">
        <v>3895</v>
      </c>
      <c r="B1123" t="s">
        <v>833</v>
      </c>
      <c r="C1123">
        <v>1</v>
      </c>
      <c r="D1123" t="s">
        <v>843</v>
      </c>
      <c r="E1123" t="s">
        <v>929</v>
      </c>
      <c r="F1123" t="s">
        <v>95</v>
      </c>
      <c r="G1123" t="s">
        <v>3892</v>
      </c>
    </row>
    <row r="1124" spans="1:7">
      <c r="A1124" t="s">
        <v>3890</v>
      </c>
      <c r="B1124" t="s">
        <v>833</v>
      </c>
      <c r="C1124">
        <v>1</v>
      </c>
      <c r="D1124" t="s">
        <v>843</v>
      </c>
      <c r="E1124" t="s">
        <v>828</v>
      </c>
      <c r="F1124" t="s">
        <v>11126</v>
      </c>
      <c r="G1124" t="s">
        <v>828</v>
      </c>
    </row>
    <row r="1125" spans="1:7">
      <c r="A1125" t="s">
        <v>3886</v>
      </c>
      <c r="B1125" t="s">
        <v>833</v>
      </c>
      <c r="C1125">
        <v>1</v>
      </c>
      <c r="D1125" t="s">
        <v>861</v>
      </c>
      <c r="E1125" t="s">
        <v>929</v>
      </c>
      <c r="F1125" t="s">
        <v>89</v>
      </c>
      <c r="G1125" t="s">
        <v>3881</v>
      </c>
    </row>
    <row r="1126" spans="1:7">
      <c r="A1126" t="s">
        <v>3879</v>
      </c>
      <c r="B1126" t="s">
        <v>833</v>
      </c>
      <c r="C1126">
        <v>1</v>
      </c>
      <c r="D1126" t="s">
        <v>843</v>
      </c>
      <c r="E1126" t="s">
        <v>929</v>
      </c>
      <c r="F1126" t="s">
        <v>95</v>
      </c>
      <c r="G1126" t="s">
        <v>3873</v>
      </c>
    </row>
    <row r="1127" spans="1:7">
      <c r="A1127" t="s">
        <v>3872</v>
      </c>
      <c r="B1127" t="s">
        <v>833</v>
      </c>
      <c r="C1127">
        <v>1</v>
      </c>
      <c r="D1127" t="s">
        <v>861</v>
      </c>
      <c r="E1127" t="s">
        <v>939</v>
      </c>
      <c r="F1127" t="s">
        <v>99</v>
      </c>
      <c r="G1127" t="s">
        <v>3867</v>
      </c>
    </row>
    <row r="1128" spans="1:7">
      <c r="A1128" t="s">
        <v>3865</v>
      </c>
      <c r="B1128" t="s">
        <v>833</v>
      </c>
      <c r="C1128">
        <v>1</v>
      </c>
      <c r="D1128" t="s">
        <v>861</v>
      </c>
      <c r="E1128" t="s">
        <v>947</v>
      </c>
      <c r="F1128" t="s">
        <v>95</v>
      </c>
      <c r="G1128" t="s">
        <v>3860</v>
      </c>
    </row>
    <row r="1129" spans="1:7">
      <c r="A1129" t="s">
        <v>3858</v>
      </c>
      <c r="B1129" t="s">
        <v>833</v>
      </c>
      <c r="C1129">
        <v>1</v>
      </c>
      <c r="D1129" t="s">
        <v>843</v>
      </c>
      <c r="E1129" t="s">
        <v>86</v>
      </c>
      <c r="F1129" t="s">
        <v>87</v>
      </c>
      <c r="G1129" t="s">
        <v>3853</v>
      </c>
    </row>
    <row r="1130" spans="1:7">
      <c r="A1130" t="s">
        <v>3852</v>
      </c>
      <c r="B1130" t="s">
        <v>833</v>
      </c>
      <c r="C1130">
        <v>1</v>
      </c>
      <c r="D1130" t="s">
        <v>843</v>
      </c>
      <c r="E1130" t="s">
        <v>104</v>
      </c>
      <c r="F1130" t="s">
        <v>89</v>
      </c>
      <c r="G1130" t="s">
        <v>3847</v>
      </c>
    </row>
    <row r="1131" spans="1:7">
      <c r="A1131" t="s">
        <v>3845</v>
      </c>
      <c r="B1131" t="s">
        <v>833</v>
      </c>
      <c r="C1131">
        <v>1</v>
      </c>
      <c r="D1131" t="s">
        <v>843</v>
      </c>
      <c r="E1131" t="s">
        <v>828</v>
      </c>
      <c r="F1131" t="s">
        <v>11126</v>
      </c>
      <c r="G1131" t="s">
        <v>828</v>
      </c>
    </row>
    <row r="1132" spans="1:7">
      <c r="A1132" t="s">
        <v>3841</v>
      </c>
      <c r="B1132" t="s">
        <v>833</v>
      </c>
      <c r="C1132">
        <v>1</v>
      </c>
      <c r="D1132" t="s">
        <v>843</v>
      </c>
      <c r="E1132" t="s">
        <v>993</v>
      </c>
      <c r="F1132" t="s">
        <v>11127</v>
      </c>
      <c r="G1132" t="s">
        <v>3836</v>
      </c>
    </row>
    <row r="1133" spans="1:7">
      <c r="A1133" t="s">
        <v>3829</v>
      </c>
      <c r="B1133" t="s">
        <v>833</v>
      </c>
      <c r="C1133">
        <v>1</v>
      </c>
      <c r="D1133" t="s">
        <v>861</v>
      </c>
      <c r="E1133" t="s">
        <v>939</v>
      </c>
      <c r="F1133" t="s">
        <v>99</v>
      </c>
      <c r="G1133" t="s">
        <v>3830</v>
      </c>
    </row>
    <row r="1134" spans="1:7">
      <c r="A1134" t="s">
        <v>3827</v>
      </c>
      <c r="B1134" t="s">
        <v>833</v>
      </c>
      <c r="C1134">
        <v>1</v>
      </c>
      <c r="D1134" t="s">
        <v>3668</v>
      </c>
      <c r="E1134" t="s">
        <v>939</v>
      </c>
      <c r="F1134" t="s">
        <v>99</v>
      </c>
      <c r="G1134" t="s">
        <v>3823</v>
      </c>
    </row>
    <row r="1135" spans="1:7">
      <c r="A1135" t="s">
        <v>3821</v>
      </c>
      <c r="B1135" t="s">
        <v>833</v>
      </c>
      <c r="C1135">
        <v>1</v>
      </c>
      <c r="D1135" t="s">
        <v>861</v>
      </c>
      <c r="E1135" t="s">
        <v>939</v>
      </c>
      <c r="F1135" t="s">
        <v>11127</v>
      </c>
      <c r="G1135" t="s">
        <v>3817</v>
      </c>
    </row>
    <row r="1136" spans="1:7">
      <c r="A1136" t="s">
        <v>3815</v>
      </c>
      <c r="B1136" t="s">
        <v>833</v>
      </c>
      <c r="C1136">
        <v>1</v>
      </c>
      <c r="D1136" t="s">
        <v>843</v>
      </c>
      <c r="E1136" t="s">
        <v>929</v>
      </c>
      <c r="F1136" t="s">
        <v>93</v>
      </c>
      <c r="G1136" t="s">
        <v>3809</v>
      </c>
    </row>
    <row r="1137" spans="1:7">
      <c r="A1137" t="s">
        <v>3806</v>
      </c>
      <c r="B1137" t="s">
        <v>833</v>
      </c>
      <c r="C1137">
        <v>1</v>
      </c>
      <c r="D1137" t="s">
        <v>843</v>
      </c>
      <c r="E1137" t="s">
        <v>104</v>
      </c>
      <c r="F1137" t="s">
        <v>103</v>
      </c>
      <c r="G1137" t="s">
        <v>3801</v>
      </c>
    </row>
    <row r="1138" spans="1:7">
      <c r="A1138" t="s">
        <v>3799</v>
      </c>
      <c r="B1138" t="s">
        <v>833</v>
      </c>
      <c r="C1138">
        <v>1</v>
      </c>
      <c r="D1138" t="s">
        <v>861</v>
      </c>
      <c r="E1138" t="s">
        <v>1084</v>
      </c>
      <c r="F1138" t="s">
        <v>89</v>
      </c>
      <c r="G1138" t="s">
        <v>3794</v>
      </c>
    </row>
    <row r="1139" spans="1:7">
      <c r="A1139" t="s">
        <v>3792</v>
      </c>
      <c r="B1139" t="s">
        <v>833</v>
      </c>
      <c r="C1139">
        <v>1</v>
      </c>
      <c r="D1139" t="s">
        <v>861</v>
      </c>
      <c r="E1139" t="s">
        <v>969</v>
      </c>
      <c r="F1139" t="s">
        <v>93</v>
      </c>
      <c r="G1139" t="s">
        <v>3787</v>
      </c>
    </row>
    <row r="1140" spans="1:7">
      <c r="A1140" t="s">
        <v>3785</v>
      </c>
      <c r="B1140" t="s">
        <v>833</v>
      </c>
      <c r="C1140">
        <v>1</v>
      </c>
      <c r="D1140" t="s">
        <v>3128</v>
      </c>
      <c r="E1140" t="s">
        <v>939</v>
      </c>
      <c r="F1140" t="s">
        <v>91</v>
      </c>
      <c r="G1140" t="s">
        <v>3780</v>
      </c>
    </row>
    <row r="1141" spans="1:7">
      <c r="A1141" t="s">
        <v>3772</v>
      </c>
      <c r="B1141" t="s">
        <v>833</v>
      </c>
      <c r="C1141">
        <v>1</v>
      </c>
      <c r="D1141" t="s">
        <v>861</v>
      </c>
      <c r="E1141" t="s">
        <v>1333</v>
      </c>
      <c r="F1141" t="s">
        <v>11127</v>
      </c>
      <c r="G1141" t="s">
        <v>3773</v>
      </c>
    </row>
    <row r="1142" spans="1:7">
      <c r="A1142" t="s">
        <v>3770</v>
      </c>
      <c r="B1142" t="s">
        <v>833</v>
      </c>
      <c r="C1142">
        <v>1</v>
      </c>
      <c r="D1142" t="s">
        <v>843</v>
      </c>
      <c r="E1142" t="s">
        <v>947</v>
      </c>
      <c r="F1142" t="s">
        <v>101</v>
      </c>
      <c r="G1142" t="s">
        <v>3764</v>
      </c>
    </row>
    <row r="1143" spans="1:7">
      <c r="A1143" t="s">
        <v>3762</v>
      </c>
      <c r="B1143" t="s">
        <v>833</v>
      </c>
      <c r="C1143">
        <v>1</v>
      </c>
      <c r="D1143" t="s">
        <v>861</v>
      </c>
      <c r="E1143" t="s">
        <v>1084</v>
      </c>
      <c r="F1143" t="s">
        <v>103</v>
      </c>
      <c r="G1143" t="s">
        <v>3757</v>
      </c>
    </row>
    <row r="1144" spans="1:7">
      <c r="A1144" t="s">
        <v>3755</v>
      </c>
      <c r="B1144" t="s">
        <v>833</v>
      </c>
      <c r="C1144">
        <v>1</v>
      </c>
      <c r="D1144" t="s">
        <v>861</v>
      </c>
      <c r="E1144" t="s">
        <v>120</v>
      </c>
      <c r="F1144" t="s">
        <v>121</v>
      </c>
      <c r="G1144" t="s">
        <v>3750</v>
      </c>
    </row>
    <row r="1145" spans="1:7">
      <c r="A1145" t="s">
        <v>3748</v>
      </c>
      <c r="B1145" t="s">
        <v>833</v>
      </c>
      <c r="C1145">
        <v>1</v>
      </c>
      <c r="D1145" t="s">
        <v>861</v>
      </c>
      <c r="E1145" t="s">
        <v>947</v>
      </c>
      <c r="F1145" t="s">
        <v>101</v>
      </c>
      <c r="G1145" t="s">
        <v>3743</v>
      </c>
    </row>
    <row r="1146" spans="1:7">
      <c r="A1146" t="s">
        <v>3741</v>
      </c>
      <c r="B1146" t="s">
        <v>833</v>
      </c>
      <c r="C1146">
        <v>1</v>
      </c>
      <c r="D1146" t="s">
        <v>843</v>
      </c>
      <c r="E1146" t="s">
        <v>947</v>
      </c>
      <c r="F1146" t="s">
        <v>97</v>
      </c>
      <c r="G1146" t="s">
        <v>3736</v>
      </c>
    </row>
    <row r="1147" spans="1:7">
      <c r="A1147" t="s">
        <v>3729</v>
      </c>
      <c r="B1147" t="s">
        <v>833</v>
      </c>
      <c r="C1147">
        <v>1</v>
      </c>
      <c r="D1147" t="s">
        <v>861</v>
      </c>
      <c r="E1147" t="s">
        <v>939</v>
      </c>
      <c r="F1147" t="s">
        <v>99</v>
      </c>
      <c r="G1147" t="s">
        <v>3730</v>
      </c>
    </row>
    <row r="1148" spans="1:7">
      <c r="A1148" t="s">
        <v>3727</v>
      </c>
      <c r="B1148" t="s">
        <v>833</v>
      </c>
      <c r="C1148">
        <v>1</v>
      </c>
      <c r="D1148" t="s">
        <v>3128</v>
      </c>
      <c r="E1148" t="s">
        <v>939</v>
      </c>
      <c r="F1148" t="s">
        <v>99</v>
      </c>
      <c r="G1148" t="s">
        <v>3724</v>
      </c>
    </row>
    <row r="1149" spans="1:7">
      <c r="A1149" t="s">
        <v>3722</v>
      </c>
      <c r="B1149" t="s">
        <v>833</v>
      </c>
      <c r="C1149">
        <v>1</v>
      </c>
      <c r="D1149" t="s">
        <v>843</v>
      </c>
      <c r="E1149" t="s">
        <v>828</v>
      </c>
      <c r="F1149" t="s">
        <v>11126</v>
      </c>
      <c r="G1149" t="s">
        <v>828</v>
      </c>
    </row>
    <row r="1150" spans="1:7">
      <c r="A1150" t="s">
        <v>3719</v>
      </c>
      <c r="B1150" t="s">
        <v>833</v>
      </c>
      <c r="C1150">
        <v>1</v>
      </c>
      <c r="D1150" t="s">
        <v>843</v>
      </c>
      <c r="E1150" t="s">
        <v>929</v>
      </c>
      <c r="F1150" t="s">
        <v>95</v>
      </c>
      <c r="G1150" t="s">
        <v>3714</v>
      </c>
    </row>
    <row r="1151" spans="1:7">
      <c r="A1151" t="s">
        <v>3712</v>
      </c>
      <c r="B1151" t="s">
        <v>833</v>
      </c>
      <c r="C1151">
        <v>1</v>
      </c>
      <c r="D1151" t="s">
        <v>843</v>
      </c>
      <c r="E1151" t="s">
        <v>828</v>
      </c>
      <c r="F1151" t="s">
        <v>11126</v>
      </c>
      <c r="G1151" t="s">
        <v>828</v>
      </c>
    </row>
    <row r="1152" spans="1:7">
      <c r="A1152" t="s">
        <v>3704</v>
      </c>
      <c r="B1152" t="s">
        <v>833</v>
      </c>
      <c r="C1152">
        <v>1</v>
      </c>
      <c r="D1152" t="s">
        <v>861</v>
      </c>
      <c r="E1152" t="s">
        <v>969</v>
      </c>
      <c r="F1152" t="s">
        <v>93</v>
      </c>
      <c r="G1152" t="s">
        <v>3705</v>
      </c>
    </row>
    <row r="1153" spans="1:7">
      <c r="A1153" t="s">
        <v>3702</v>
      </c>
      <c r="B1153" t="s">
        <v>833</v>
      </c>
      <c r="C1153">
        <v>1</v>
      </c>
      <c r="D1153" t="s">
        <v>924</v>
      </c>
      <c r="E1153" t="s">
        <v>939</v>
      </c>
      <c r="F1153" t="s">
        <v>91</v>
      </c>
      <c r="G1153" t="s">
        <v>3699</v>
      </c>
    </row>
    <row r="1154" spans="1:7">
      <c r="A1154" t="s">
        <v>3692</v>
      </c>
      <c r="B1154" t="s">
        <v>833</v>
      </c>
      <c r="C1154">
        <v>1</v>
      </c>
      <c r="D1154" t="s">
        <v>861</v>
      </c>
      <c r="E1154" t="s">
        <v>939</v>
      </c>
      <c r="F1154" t="s">
        <v>11126</v>
      </c>
      <c r="G1154" t="s">
        <v>3693</v>
      </c>
    </row>
    <row r="1155" spans="1:7">
      <c r="A1155" t="s">
        <v>3691</v>
      </c>
      <c r="B1155" t="s">
        <v>833</v>
      </c>
      <c r="C1155">
        <v>1</v>
      </c>
      <c r="D1155" t="s">
        <v>1105</v>
      </c>
      <c r="E1155" t="s">
        <v>83</v>
      </c>
      <c r="F1155" t="s">
        <v>11126</v>
      </c>
      <c r="G1155" t="s">
        <v>3685</v>
      </c>
    </row>
    <row r="1156" spans="1:7">
      <c r="A1156" t="s">
        <v>3683</v>
      </c>
      <c r="B1156" t="s">
        <v>833</v>
      </c>
      <c r="C1156">
        <v>1</v>
      </c>
      <c r="D1156" t="s">
        <v>861</v>
      </c>
      <c r="E1156" t="s">
        <v>939</v>
      </c>
      <c r="F1156" t="s">
        <v>11127</v>
      </c>
      <c r="G1156" t="s">
        <v>3678</v>
      </c>
    </row>
    <row r="1157" spans="1:7">
      <c r="A1157" t="s">
        <v>3670</v>
      </c>
      <c r="B1157" t="s">
        <v>833</v>
      </c>
      <c r="C1157">
        <v>1</v>
      </c>
      <c r="D1157" t="s">
        <v>843</v>
      </c>
      <c r="E1157" t="s">
        <v>947</v>
      </c>
      <c r="F1157" t="s">
        <v>101</v>
      </c>
      <c r="G1157" t="s">
        <v>3671</v>
      </c>
    </row>
    <row r="1158" spans="1:7">
      <c r="A1158" t="s">
        <v>3669</v>
      </c>
      <c r="B1158" t="s">
        <v>833</v>
      </c>
      <c r="C1158">
        <v>1</v>
      </c>
      <c r="D1158" t="s">
        <v>3668</v>
      </c>
      <c r="E1158" t="s">
        <v>969</v>
      </c>
      <c r="F1158" t="s">
        <v>93</v>
      </c>
      <c r="G1158" t="s">
        <v>3663</v>
      </c>
    </row>
    <row r="1159" spans="1:7">
      <c r="A1159" t="s">
        <v>3661</v>
      </c>
      <c r="B1159" t="s">
        <v>833</v>
      </c>
      <c r="C1159">
        <v>1</v>
      </c>
      <c r="D1159" t="s">
        <v>861</v>
      </c>
      <c r="E1159" t="s">
        <v>120</v>
      </c>
      <c r="F1159" t="s">
        <v>121</v>
      </c>
      <c r="G1159" t="s">
        <v>3656</v>
      </c>
    </row>
    <row r="1160" spans="1:7">
      <c r="A1160" t="s">
        <v>3654</v>
      </c>
      <c r="B1160" t="s">
        <v>833</v>
      </c>
      <c r="C1160">
        <v>1</v>
      </c>
      <c r="D1160" t="s">
        <v>861</v>
      </c>
      <c r="E1160" t="s">
        <v>939</v>
      </c>
      <c r="F1160" t="s">
        <v>11127</v>
      </c>
      <c r="G1160" t="s">
        <v>3649</v>
      </c>
    </row>
    <row r="1161" spans="1:7">
      <c r="A1161" t="s">
        <v>3647</v>
      </c>
      <c r="B1161" t="s">
        <v>833</v>
      </c>
      <c r="C1161">
        <v>1</v>
      </c>
      <c r="D1161" t="s">
        <v>861</v>
      </c>
      <c r="E1161" t="s">
        <v>86</v>
      </c>
      <c r="F1161" t="s">
        <v>87</v>
      </c>
      <c r="G1161" t="s">
        <v>3642</v>
      </c>
    </row>
    <row r="1162" spans="1:7">
      <c r="A1162" t="s">
        <v>3640</v>
      </c>
      <c r="B1162" t="s">
        <v>833</v>
      </c>
      <c r="C1162">
        <v>1</v>
      </c>
      <c r="D1162" t="s">
        <v>861</v>
      </c>
      <c r="E1162" t="s">
        <v>969</v>
      </c>
      <c r="F1162" t="s">
        <v>93</v>
      </c>
      <c r="G1162" t="s">
        <v>3635</v>
      </c>
    </row>
    <row r="1163" spans="1:7">
      <c r="A1163" t="s">
        <v>3628</v>
      </c>
      <c r="B1163" t="s">
        <v>833</v>
      </c>
      <c r="C1163">
        <v>1</v>
      </c>
      <c r="D1163" t="s">
        <v>861</v>
      </c>
      <c r="E1163" t="s">
        <v>1285</v>
      </c>
      <c r="F1163" t="s">
        <v>11127</v>
      </c>
      <c r="G1163" t="s">
        <v>3629</v>
      </c>
    </row>
    <row r="1164" spans="1:7">
      <c r="A1164" t="s">
        <v>3627</v>
      </c>
      <c r="B1164" t="s">
        <v>833</v>
      </c>
      <c r="C1164">
        <v>1</v>
      </c>
      <c r="D1164" t="s">
        <v>924</v>
      </c>
      <c r="E1164" t="s">
        <v>83</v>
      </c>
      <c r="F1164" t="s">
        <v>99</v>
      </c>
      <c r="G1164" t="s">
        <v>3623</v>
      </c>
    </row>
    <row r="1165" spans="1:7">
      <c r="A1165" t="s">
        <v>3621</v>
      </c>
      <c r="B1165" t="s">
        <v>833</v>
      </c>
      <c r="C1165">
        <v>1</v>
      </c>
      <c r="D1165" t="s">
        <v>861</v>
      </c>
      <c r="E1165" t="s">
        <v>969</v>
      </c>
      <c r="F1165" t="s">
        <v>93</v>
      </c>
      <c r="G1165" t="s">
        <v>3616</v>
      </c>
    </row>
    <row r="1166" spans="1:7">
      <c r="A1166" t="s">
        <v>3614</v>
      </c>
      <c r="B1166" t="s">
        <v>833</v>
      </c>
      <c r="C1166">
        <v>1</v>
      </c>
      <c r="D1166" t="s">
        <v>924</v>
      </c>
      <c r="E1166" t="s">
        <v>929</v>
      </c>
      <c r="F1166" t="s">
        <v>95</v>
      </c>
      <c r="G1166" t="s">
        <v>3608</v>
      </c>
    </row>
    <row r="1167" spans="1:7">
      <c r="A1167" t="s">
        <v>3606</v>
      </c>
      <c r="B1167" t="s">
        <v>833</v>
      </c>
      <c r="C1167">
        <v>1</v>
      </c>
      <c r="D1167" t="s">
        <v>1231</v>
      </c>
      <c r="E1167" t="s">
        <v>908</v>
      </c>
      <c r="F1167" t="s">
        <v>95</v>
      </c>
      <c r="G1167" t="s">
        <v>3602</v>
      </c>
    </row>
    <row r="1168" spans="1:7">
      <c r="A1168" t="s">
        <v>3594</v>
      </c>
      <c r="B1168" t="s">
        <v>833</v>
      </c>
      <c r="C1168">
        <v>1</v>
      </c>
      <c r="D1168" t="s">
        <v>843</v>
      </c>
      <c r="E1168" t="s">
        <v>908</v>
      </c>
      <c r="F1168" t="s">
        <v>103</v>
      </c>
      <c r="G1168" t="s">
        <v>3595</v>
      </c>
    </row>
    <row r="1169" spans="1:7">
      <c r="A1169" t="s">
        <v>3592</v>
      </c>
      <c r="B1169" t="s">
        <v>833</v>
      </c>
      <c r="C1169">
        <v>1</v>
      </c>
      <c r="D1169" t="s">
        <v>861</v>
      </c>
      <c r="E1169" t="s">
        <v>1084</v>
      </c>
      <c r="F1169" t="s">
        <v>11126</v>
      </c>
      <c r="G1169" t="s">
        <v>3587</v>
      </c>
    </row>
    <row r="1170" spans="1:7">
      <c r="A1170" t="s">
        <v>3585</v>
      </c>
      <c r="B1170" t="s">
        <v>833</v>
      </c>
      <c r="C1170">
        <v>1</v>
      </c>
      <c r="D1170" t="s">
        <v>843</v>
      </c>
      <c r="E1170" t="s">
        <v>969</v>
      </c>
      <c r="F1170" t="s">
        <v>93</v>
      </c>
      <c r="G1170" t="s">
        <v>3579</v>
      </c>
    </row>
    <row r="1171" spans="1:7">
      <c r="A1171" t="s">
        <v>3577</v>
      </c>
      <c r="B1171" t="s">
        <v>833</v>
      </c>
      <c r="C1171">
        <v>1</v>
      </c>
      <c r="D1171" t="s">
        <v>843</v>
      </c>
      <c r="E1171" t="s">
        <v>828</v>
      </c>
      <c r="F1171" t="s">
        <v>11126</v>
      </c>
      <c r="G1171" t="s">
        <v>828</v>
      </c>
    </row>
    <row r="1172" spans="1:7">
      <c r="A1172" t="s">
        <v>3573</v>
      </c>
      <c r="B1172" t="s">
        <v>833</v>
      </c>
      <c r="C1172">
        <v>1</v>
      </c>
      <c r="D1172" t="s">
        <v>972</v>
      </c>
      <c r="E1172" t="s">
        <v>939</v>
      </c>
      <c r="F1172" t="s">
        <v>91</v>
      </c>
      <c r="G1172" t="s">
        <v>3568</v>
      </c>
    </row>
    <row r="1173" spans="1:7">
      <c r="A1173" t="s">
        <v>3565</v>
      </c>
      <c r="B1173" t="s">
        <v>833</v>
      </c>
      <c r="C1173">
        <v>1</v>
      </c>
      <c r="D1173" t="s">
        <v>843</v>
      </c>
      <c r="E1173" t="s">
        <v>939</v>
      </c>
      <c r="F1173" t="s">
        <v>11127</v>
      </c>
      <c r="G1173" t="s">
        <v>3560</v>
      </c>
    </row>
    <row r="1174" spans="1:7">
      <c r="A1174" t="s">
        <v>3557</v>
      </c>
      <c r="B1174" t="s">
        <v>833</v>
      </c>
      <c r="C1174">
        <v>1</v>
      </c>
      <c r="D1174" t="s">
        <v>843</v>
      </c>
      <c r="E1174" t="s">
        <v>993</v>
      </c>
      <c r="F1174" t="s">
        <v>11127</v>
      </c>
      <c r="G1174" t="s">
        <v>3552</v>
      </c>
    </row>
    <row r="1175" spans="1:7">
      <c r="A1175" t="s">
        <v>3545</v>
      </c>
      <c r="B1175" t="s">
        <v>833</v>
      </c>
      <c r="C1175">
        <v>1</v>
      </c>
      <c r="D1175" t="s">
        <v>861</v>
      </c>
      <c r="E1175" t="s">
        <v>1285</v>
      </c>
      <c r="F1175" t="s">
        <v>11127</v>
      </c>
      <c r="G1175" t="s">
        <v>3546</v>
      </c>
    </row>
    <row r="1176" spans="1:7">
      <c r="A1176" t="s">
        <v>3539</v>
      </c>
      <c r="B1176" t="s">
        <v>833</v>
      </c>
      <c r="C1176">
        <v>1</v>
      </c>
      <c r="D1176" t="s">
        <v>861</v>
      </c>
      <c r="E1176" t="s">
        <v>929</v>
      </c>
      <c r="F1176" t="s">
        <v>121</v>
      </c>
      <c r="G1176" t="s">
        <v>3540</v>
      </c>
    </row>
    <row r="1177" spans="1:7">
      <c r="A1177" t="s">
        <v>3537</v>
      </c>
      <c r="B1177" t="s">
        <v>833</v>
      </c>
      <c r="C1177">
        <v>1</v>
      </c>
      <c r="D1177" t="s">
        <v>1231</v>
      </c>
      <c r="E1177" t="s">
        <v>120</v>
      </c>
      <c r="F1177" t="s">
        <v>121</v>
      </c>
      <c r="G1177" t="s">
        <v>3533</v>
      </c>
    </row>
    <row r="1178" spans="1:7">
      <c r="A1178" t="s">
        <v>3526</v>
      </c>
      <c r="B1178" t="s">
        <v>833</v>
      </c>
      <c r="C1178">
        <v>1</v>
      </c>
      <c r="D1178" t="s">
        <v>861</v>
      </c>
      <c r="E1178" t="s">
        <v>83</v>
      </c>
      <c r="F1178" t="s">
        <v>89</v>
      </c>
      <c r="G1178" t="s">
        <v>3527</v>
      </c>
    </row>
    <row r="1179" spans="1:7">
      <c r="A1179" t="s">
        <v>3523</v>
      </c>
      <c r="B1179" t="s">
        <v>833</v>
      </c>
      <c r="C1179">
        <v>1</v>
      </c>
      <c r="D1179" t="s">
        <v>861</v>
      </c>
      <c r="E1179" t="s">
        <v>939</v>
      </c>
      <c r="F1179" t="s">
        <v>99</v>
      </c>
      <c r="G1179" t="s">
        <v>3518</v>
      </c>
    </row>
    <row r="1180" spans="1:7">
      <c r="A1180" t="s">
        <v>3516</v>
      </c>
      <c r="B1180" t="s">
        <v>833</v>
      </c>
      <c r="C1180">
        <v>1</v>
      </c>
      <c r="D1180" t="s">
        <v>843</v>
      </c>
      <c r="E1180" t="s">
        <v>993</v>
      </c>
      <c r="F1180" t="s">
        <v>11127</v>
      </c>
      <c r="G1180" t="s">
        <v>3511</v>
      </c>
    </row>
    <row r="1181" spans="1:7">
      <c r="A1181" t="s">
        <v>3504</v>
      </c>
      <c r="B1181" t="s">
        <v>833</v>
      </c>
      <c r="C1181">
        <v>1</v>
      </c>
      <c r="D1181" t="s">
        <v>861</v>
      </c>
      <c r="E1181" t="s">
        <v>1285</v>
      </c>
      <c r="F1181" t="s">
        <v>11127</v>
      </c>
      <c r="G1181" t="s">
        <v>3505</v>
      </c>
    </row>
    <row r="1182" spans="1:7">
      <c r="A1182" t="s">
        <v>3503</v>
      </c>
      <c r="B1182" t="s">
        <v>833</v>
      </c>
      <c r="C1182">
        <v>1</v>
      </c>
      <c r="D1182" t="s">
        <v>861</v>
      </c>
      <c r="E1182" t="s">
        <v>929</v>
      </c>
      <c r="F1182" t="s">
        <v>95</v>
      </c>
      <c r="G1182" t="s">
        <v>3498</v>
      </c>
    </row>
    <row r="1183" spans="1:7">
      <c r="A1183" t="s">
        <v>3491</v>
      </c>
      <c r="B1183" t="s">
        <v>833</v>
      </c>
      <c r="C1183">
        <v>1</v>
      </c>
      <c r="D1183" t="s">
        <v>861</v>
      </c>
      <c r="E1183" t="s">
        <v>2134</v>
      </c>
      <c r="F1183" t="s">
        <v>11127</v>
      </c>
      <c r="G1183" t="s">
        <v>3492</v>
      </c>
    </row>
    <row r="1184" spans="1:7">
      <c r="A1184" t="s">
        <v>3489</v>
      </c>
      <c r="B1184" t="s">
        <v>833</v>
      </c>
      <c r="C1184">
        <v>1</v>
      </c>
      <c r="D1184" t="s">
        <v>1191</v>
      </c>
      <c r="E1184" t="s">
        <v>939</v>
      </c>
      <c r="F1184" t="s">
        <v>95</v>
      </c>
      <c r="G1184" t="s">
        <v>3485</v>
      </c>
    </row>
    <row r="1185" spans="1:7">
      <c r="A1185" t="s">
        <v>3484</v>
      </c>
      <c r="B1185" t="s">
        <v>833</v>
      </c>
      <c r="C1185">
        <v>1</v>
      </c>
      <c r="D1185" t="s">
        <v>861</v>
      </c>
      <c r="E1185" t="s">
        <v>1084</v>
      </c>
      <c r="F1185" t="s">
        <v>103</v>
      </c>
      <c r="G1185" t="s">
        <v>3479</v>
      </c>
    </row>
    <row r="1186" spans="1:7">
      <c r="A1186" t="s">
        <v>3477</v>
      </c>
      <c r="B1186" t="s">
        <v>833</v>
      </c>
      <c r="C1186">
        <v>1</v>
      </c>
      <c r="D1186" t="s">
        <v>861</v>
      </c>
      <c r="E1186" t="s">
        <v>104</v>
      </c>
      <c r="F1186" t="s">
        <v>103</v>
      </c>
      <c r="G1186" t="s">
        <v>3471</v>
      </c>
    </row>
    <row r="1187" spans="1:7">
      <c r="A1187" t="s">
        <v>3469</v>
      </c>
      <c r="B1187" t="s">
        <v>833</v>
      </c>
      <c r="C1187">
        <v>1</v>
      </c>
      <c r="D1187" t="s">
        <v>1231</v>
      </c>
      <c r="E1187" t="s">
        <v>939</v>
      </c>
      <c r="F1187" t="s">
        <v>99</v>
      </c>
      <c r="G1187" t="s">
        <v>3465</v>
      </c>
    </row>
    <row r="1188" spans="1:7">
      <c r="A1188" t="s">
        <v>3464</v>
      </c>
      <c r="B1188" t="s">
        <v>833</v>
      </c>
      <c r="C1188">
        <v>1</v>
      </c>
      <c r="D1188" t="s">
        <v>924</v>
      </c>
      <c r="E1188" t="s">
        <v>83</v>
      </c>
      <c r="F1188" t="s">
        <v>89</v>
      </c>
      <c r="G1188" t="s">
        <v>3460</v>
      </c>
    </row>
    <row r="1189" spans="1:7">
      <c r="A1189" t="s">
        <v>3458</v>
      </c>
      <c r="B1189" t="s">
        <v>833</v>
      </c>
      <c r="C1189">
        <v>1</v>
      </c>
      <c r="D1189" t="s">
        <v>861</v>
      </c>
      <c r="E1189" t="s">
        <v>83</v>
      </c>
      <c r="F1189" t="s">
        <v>103</v>
      </c>
      <c r="G1189" t="s">
        <v>3453</v>
      </c>
    </row>
    <row r="1190" spans="1:7">
      <c r="A1190" t="s">
        <v>3451</v>
      </c>
      <c r="B1190" t="s">
        <v>833</v>
      </c>
      <c r="C1190">
        <v>1</v>
      </c>
      <c r="D1190" t="s">
        <v>2857</v>
      </c>
      <c r="E1190" t="s">
        <v>120</v>
      </c>
      <c r="F1190" t="s">
        <v>121</v>
      </c>
      <c r="G1190" t="s">
        <v>3447</v>
      </c>
    </row>
    <row r="1191" spans="1:7">
      <c r="A1191" t="s">
        <v>3445</v>
      </c>
      <c r="B1191" t="s">
        <v>833</v>
      </c>
      <c r="C1191">
        <v>1</v>
      </c>
      <c r="D1191" t="s">
        <v>861</v>
      </c>
      <c r="E1191" t="s">
        <v>1084</v>
      </c>
      <c r="F1191" t="s">
        <v>103</v>
      </c>
      <c r="G1191" t="s">
        <v>3440</v>
      </c>
    </row>
    <row r="1192" spans="1:7">
      <c r="A1192" t="s">
        <v>3433</v>
      </c>
      <c r="B1192" t="s">
        <v>833</v>
      </c>
      <c r="C1192">
        <v>1</v>
      </c>
      <c r="D1192" t="s">
        <v>861</v>
      </c>
      <c r="E1192" t="s">
        <v>1285</v>
      </c>
      <c r="F1192" t="s">
        <v>11127</v>
      </c>
      <c r="G1192" t="s">
        <v>3434</v>
      </c>
    </row>
    <row r="1193" spans="1:7">
      <c r="A1193" t="s">
        <v>3427</v>
      </c>
      <c r="B1193" t="s">
        <v>833</v>
      </c>
      <c r="C1193">
        <v>1</v>
      </c>
      <c r="D1193" t="s">
        <v>861</v>
      </c>
      <c r="E1193" t="s">
        <v>104</v>
      </c>
      <c r="F1193" t="s">
        <v>91</v>
      </c>
      <c r="G1193" t="s">
        <v>3428</v>
      </c>
    </row>
    <row r="1194" spans="1:7">
      <c r="A1194" t="s">
        <v>3420</v>
      </c>
      <c r="B1194" t="s">
        <v>833</v>
      </c>
      <c r="C1194">
        <v>1</v>
      </c>
      <c r="D1194" t="s">
        <v>861</v>
      </c>
      <c r="E1194" t="s">
        <v>120</v>
      </c>
      <c r="F1194" t="s">
        <v>121</v>
      </c>
      <c r="G1194" t="s">
        <v>3421</v>
      </c>
    </row>
    <row r="1195" spans="1:7">
      <c r="A1195" t="s">
        <v>3413</v>
      </c>
      <c r="B1195" t="s">
        <v>833</v>
      </c>
      <c r="C1195">
        <v>1</v>
      </c>
      <c r="D1195" t="s">
        <v>843</v>
      </c>
      <c r="E1195" t="s">
        <v>120</v>
      </c>
      <c r="F1195" t="s">
        <v>121</v>
      </c>
      <c r="G1195" t="s">
        <v>3414</v>
      </c>
    </row>
    <row r="1196" spans="1:7">
      <c r="A1196" t="s">
        <v>3410</v>
      </c>
      <c r="B1196" t="s">
        <v>833</v>
      </c>
      <c r="C1196">
        <v>1</v>
      </c>
      <c r="D1196" t="s">
        <v>843</v>
      </c>
      <c r="E1196" t="s">
        <v>947</v>
      </c>
      <c r="F1196" t="s">
        <v>99</v>
      </c>
      <c r="G1196" t="s">
        <v>3404</v>
      </c>
    </row>
    <row r="1197" spans="1:7">
      <c r="A1197" t="s">
        <v>3402</v>
      </c>
      <c r="B1197" t="s">
        <v>833</v>
      </c>
      <c r="C1197">
        <v>1</v>
      </c>
      <c r="D1197" t="s">
        <v>861</v>
      </c>
      <c r="E1197" t="s">
        <v>947</v>
      </c>
      <c r="F1197" t="s">
        <v>101</v>
      </c>
      <c r="G1197" t="s">
        <v>3397</v>
      </c>
    </row>
    <row r="1198" spans="1:7">
      <c r="A1198" t="s">
        <v>3395</v>
      </c>
      <c r="B1198" t="s">
        <v>833</v>
      </c>
      <c r="C1198">
        <v>1</v>
      </c>
      <c r="D1198" t="s">
        <v>3350</v>
      </c>
      <c r="E1198" t="s">
        <v>828</v>
      </c>
      <c r="F1198" t="s">
        <v>11126</v>
      </c>
      <c r="G1198" t="s">
        <v>3391</v>
      </c>
    </row>
    <row r="1199" spans="1:7">
      <c r="A1199" t="s">
        <v>3387</v>
      </c>
      <c r="B1199" t="s">
        <v>833</v>
      </c>
      <c r="C1199">
        <v>1</v>
      </c>
      <c r="D1199" t="s">
        <v>861</v>
      </c>
      <c r="E1199" t="s">
        <v>947</v>
      </c>
      <c r="F1199" t="s">
        <v>11126</v>
      </c>
      <c r="G1199" t="s">
        <v>3382</v>
      </c>
    </row>
    <row r="1200" spans="1:7">
      <c r="A1200" t="s">
        <v>3380</v>
      </c>
      <c r="B1200" t="s">
        <v>833</v>
      </c>
      <c r="C1200">
        <v>1</v>
      </c>
      <c r="D1200" t="s">
        <v>861</v>
      </c>
      <c r="E1200" t="s">
        <v>1333</v>
      </c>
      <c r="F1200" t="s">
        <v>11127</v>
      </c>
      <c r="G1200" t="s">
        <v>3374</v>
      </c>
    </row>
    <row r="1201" spans="1:7">
      <c r="A1201" t="s">
        <v>3372</v>
      </c>
      <c r="B1201" t="s">
        <v>833</v>
      </c>
      <c r="C1201">
        <v>1</v>
      </c>
      <c r="D1201" t="s">
        <v>1231</v>
      </c>
      <c r="E1201" t="s">
        <v>908</v>
      </c>
      <c r="F1201" t="s">
        <v>101</v>
      </c>
      <c r="G1201" t="s">
        <v>3368</v>
      </c>
    </row>
    <row r="1202" spans="1:7">
      <c r="A1202" t="s">
        <v>3367</v>
      </c>
      <c r="B1202" t="s">
        <v>833</v>
      </c>
      <c r="C1202">
        <v>1</v>
      </c>
      <c r="D1202" t="s">
        <v>1231</v>
      </c>
      <c r="E1202" t="s">
        <v>929</v>
      </c>
      <c r="F1202" t="s">
        <v>95</v>
      </c>
      <c r="G1202" t="s">
        <v>3363</v>
      </c>
    </row>
    <row r="1203" spans="1:7">
      <c r="A1203" t="s">
        <v>3362</v>
      </c>
      <c r="B1203" t="s">
        <v>833</v>
      </c>
      <c r="C1203">
        <v>1</v>
      </c>
      <c r="D1203" t="s">
        <v>1231</v>
      </c>
      <c r="E1203" t="s">
        <v>908</v>
      </c>
      <c r="F1203" t="s">
        <v>95</v>
      </c>
      <c r="G1203" t="s">
        <v>3358</v>
      </c>
    </row>
    <row r="1204" spans="1:7">
      <c r="A1204" t="s">
        <v>3357</v>
      </c>
      <c r="B1204" t="s">
        <v>833</v>
      </c>
      <c r="C1204">
        <v>1</v>
      </c>
      <c r="D1204" t="s">
        <v>861</v>
      </c>
      <c r="E1204" t="s">
        <v>939</v>
      </c>
      <c r="F1204" t="s">
        <v>99</v>
      </c>
      <c r="G1204" t="s">
        <v>3352</v>
      </c>
    </row>
    <row r="1205" spans="1:7">
      <c r="A1205" t="s">
        <v>3343</v>
      </c>
      <c r="B1205" t="s">
        <v>833</v>
      </c>
      <c r="C1205">
        <v>1</v>
      </c>
      <c r="D1205" t="s">
        <v>3350</v>
      </c>
      <c r="E1205" t="s">
        <v>892</v>
      </c>
      <c r="F1205" t="s">
        <v>97</v>
      </c>
      <c r="G1205" t="s">
        <v>3344</v>
      </c>
    </row>
    <row r="1206" spans="1:7">
      <c r="A1206" t="s">
        <v>3336</v>
      </c>
      <c r="B1206" t="s">
        <v>833</v>
      </c>
      <c r="C1206">
        <v>1</v>
      </c>
      <c r="D1206" t="s">
        <v>861</v>
      </c>
      <c r="E1206" t="s">
        <v>120</v>
      </c>
      <c r="F1206" t="s">
        <v>121</v>
      </c>
      <c r="G1206" t="s">
        <v>3337</v>
      </c>
    </row>
    <row r="1207" spans="1:7">
      <c r="A1207" t="s">
        <v>3334</v>
      </c>
      <c r="B1207" t="s">
        <v>833</v>
      </c>
      <c r="C1207">
        <v>1</v>
      </c>
      <c r="D1207" t="s">
        <v>861</v>
      </c>
      <c r="E1207" t="s">
        <v>939</v>
      </c>
      <c r="F1207" t="s">
        <v>11126</v>
      </c>
      <c r="G1207" t="s">
        <v>3328</v>
      </c>
    </row>
    <row r="1208" spans="1:7">
      <c r="A1208" t="s">
        <v>3326</v>
      </c>
      <c r="B1208" t="s">
        <v>833</v>
      </c>
      <c r="C1208">
        <v>1</v>
      </c>
      <c r="D1208" t="s">
        <v>861</v>
      </c>
      <c r="E1208" t="s">
        <v>929</v>
      </c>
      <c r="F1208" t="s">
        <v>95</v>
      </c>
      <c r="G1208" t="s">
        <v>3321</v>
      </c>
    </row>
    <row r="1209" spans="1:7">
      <c r="A1209" t="s">
        <v>3314</v>
      </c>
      <c r="B1209" t="s">
        <v>833</v>
      </c>
      <c r="C1209">
        <v>1</v>
      </c>
      <c r="D1209" t="s">
        <v>843</v>
      </c>
      <c r="E1209" t="s">
        <v>939</v>
      </c>
      <c r="F1209" t="s">
        <v>11127</v>
      </c>
      <c r="G1209" t="s">
        <v>3315</v>
      </c>
    </row>
    <row r="1210" spans="1:7">
      <c r="A1210" t="s">
        <v>3311</v>
      </c>
      <c r="B1210" t="s">
        <v>833</v>
      </c>
      <c r="C1210">
        <v>1</v>
      </c>
      <c r="D1210" t="s">
        <v>861</v>
      </c>
      <c r="E1210" t="s">
        <v>939</v>
      </c>
      <c r="F1210" t="s">
        <v>11127</v>
      </c>
      <c r="G1210" t="s">
        <v>3306</v>
      </c>
    </row>
    <row r="1211" spans="1:7">
      <c r="A1211" t="s">
        <v>3304</v>
      </c>
      <c r="B1211" t="s">
        <v>833</v>
      </c>
      <c r="C1211">
        <v>1</v>
      </c>
      <c r="D1211" t="s">
        <v>861</v>
      </c>
      <c r="E1211" t="s">
        <v>939</v>
      </c>
      <c r="F1211" t="s">
        <v>91</v>
      </c>
      <c r="G1211" t="s">
        <v>3299</v>
      </c>
    </row>
    <row r="1212" spans="1:7">
      <c r="A1212" t="s">
        <v>3292</v>
      </c>
      <c r="B1212" t="s">
        <v>833</v>
      </c>
      <c r="C1212">
        <v>1</v>
      </c>
      <c r="D1212" t="s">
        <v>861</v>
      </c>
      <c r="E1212" t="s">
        <v>1333</v>
      </c>
      <c r="F1212" t="s">
        <v>11127</v>
      </c>
      <c r="G1212" t="s">
        <v>3293</v>
      </c>
    </row>
    <row r="1213" spans="1:7">
      <c r="A1213" t="s">
        <v>3290</v>
      </c>
      <c r="B1213" t="s">
        <v>833</v>
      </c>
      <c r="C1213">
        <v>1</v>
      </c>
      <c r="D1213" t="s">
        <v>861</v>
      </c>
      <c r="E1213" t="s">
        <v>828</v>
      </c>
      <c r="F1213" t="s">
        <v>121</v>
      </c>
      <c r="G1213" t="s">
        <v>3285</v>
      </c>
    </row>
    <row r="1214" spans="1:7">
      <c r="A1214" t="s">
        <v>3283</v>
      </c>
      <c r="B1214" t="s">
        <v>833</v>
      </c>
      <c r="C1214">
        <v>1</v>
      </c>
      <c r="D1214" t="s">
        <v>861</v>
      </c>
      <c r="E1214" t="s">
        <v>120</v>
      </c>
      <c r="F1214" t="s">
        <v>121</v>
      </c>
      <c r="G1214" t="s">
        <v>3278</v>
      </c>
    </row>
    <row r="1215" spans="1:7">
      <c r="A1215" t="s">
        <v>3271</v>
      </c>
      <c r="B1215" t="s">
        <v>833</v>
      </c>
      <c r="C1215">
        <v>1</v>
      </c>
      <c r="D1215" t="s">
        <v>861</v>
      </c>
      <c r="E1215" t="s">
        <v>1084</v>
      </c>
      <c r="F1215" t="s">
        <v>103</v>
      </c>
      <c r="G1215" t="s">
        <v>3272</v>
      </c>
    </row>
    <row r="1216" spans="1:7">
      <c r="A1216" t="s">
        <v>3269</v>
      </c>
      <c r="B1216" t="s">
        <v>833</v>
      </c>
      <c r="C1216">
        <v>1</v>
      </c>
      <c r="D1216" t="s">
        <v>867</v>
      </c>
      <c r="E1216" t="s">
        <v>892</v>
      </c>
      <c r="F1216" t="s">
        <v>97</v>
      </c>
      <c r="G1216" t="s">
        <v>3265</v>
      </c>
    </row>
    <row r="1217" spans="1:7">
      <c r="A1217" t="s">
        <v>3263</v>
      </c>
      <c r="B1217" t="s">
        <v>833</v>
      </c>
      <c r="C1217">
        <v>1</v>
      </c>
      <c r="D1217" t="s">
        <v>843</v>
      </c>
      <c r="E1217" t="s">
        <v>828</v>
      </c>
      <c r="F1217" t="s">
        <v>11126</v>
      </c>
      <c r="G1217" t="s">
        <v>828</v>
      </c>
    </row>
    <row r="1218" spans="1:7">
      <c r="A1218" t="s">
        <v>3255</v>
      </c>
      <c r="B1218" t="s">
        <v>833</v>
      </c>
      <c r="C1218">
        <v>1</v>
      </c>
      <c r="D1218" t="s">
        <v>861</v>
      </c>
      <c r="E1218" t="s">
        <v>1333</v>
      </c>
      <c r="F1218" t="s">
        <v>99</v>
      </c>
      <c r="G1218" t="s">
        <v>3256</v>
      </c>
    </row>
    <row r="1219" spans="1:7">
      <c r="A1219" t="s">
        <v>3253</v>
      </c>
      <c r="B1219" t="s">
        <v>833</v>
      </c>
      <c r="C1219">
        <v>1</v>
      </c>
      <c r="D1219" t="s">
        <v>924</v>
      </c>
      <c r="E1219" t="s">
        <v>83</v>
      </c>
      <c r="F1219" t="s">
        <v>89</v>
      </c>
      <c r="G1219" t="s">
        <v>3249</v>
      </c>
    </row>
    <row r="1220" spans="1:7">
      <c r="A1220" t="s">
        <v>3247</v>
      </c>
      <c r="B1220" t="s">
        <v>833</v>
      </c>
      <c r="C1220">
        <v>1</v>
      </c>
      <c r="D1220" t="s">
        <v>861</v>
      </c>
      <c r="E1220" t="s">
        <v>947</v>
      </c>
      <c r="F1220" t="s">
        <v>95</v>
      </c>
      <c r="G1220" t="s">
        <v>3241</v>
      </c>
    </row>
    <row r="1221" spans="1:7">
      <c r="A1221" t="s">
        <v>3235</v>
      </c>
      <c r="B1221" t="s">
        <v>833</v>
      </c>
      <c r="C1221">
        <v>1</v>
      </c>
      <c r="D1221" t="s">
        <v>843</v>
      </c>
      <c r="E1221" t="s">
        <v>1333</v>
      </c>
      <c r="F1221" t="s">
        <v>11127</v>
      </c>
      <c r="G1221" t="s">
        <v>3236</v>
      </c>
    </row>
    <row r="1222" spans="1:7">
      <c r="A1222" t="s">
        <v>3232</v>
      </c>
      <c r="B1222" t="s">
        <v>833</v>
      </c>
      <c r="C1222">
        <v>1</v>
      </c>
      <c r="D1222" t="s">
        <v>1231</v>
      </c>
      <c r="E1222" t="s">
        <v>892</v>
      </c>
      <c r="F1222" t="s">
        <v>95</v>
      </c>
      <c r="G1222" t="s">
        <v>3228</v>
      </c>
    </row>
    <row r="1223" spans="1:7">
      <c r="A1223" t="s">
        <v>3227</v>
      </c>
      <c r="B1223" t="s">
        <v>833</v>
      </c>
      <c r="C1223">
        <v>1</v>
      </c>
      <c r="D1223" t="s">
        <v>1231</v>
      </c>
      <c r="E1223" t="s">
        <v>892</v>
      </c>
      <c r="F1223" t="s">
        <v>95</v>
      </c>
      <c r="G1223" t="s">
        <v>3223</v>
      </c>
    </row>
    <row r="1224" spans="1:7">
      <c r="A1224" t="s">
        <v>3222</v>
      </c>
      <c r="B1224" t="s">
        <v>833</v>
      </c>
      <c r="C1224">
        <v>1</v>
      </c>
      <c r="D1224" t="s">
        <v>861</v>
      </c>
      <c r="E1224" t="s">
        <v>929</v>
      </c>
      <c r="F1224" t="s">
        <v>95</v>
      </c>
      <c r="G1224" t="s">
        <v>3217</v>
      </c>
    </row>
    <row r="1225" spans="1:7">
      <c r="A1225" t="s">
        <v>3215</v>
      </c>
      <c r="B1225" t="s">
        <v>833</v>
      </c>
      <c r="C1225">
        <v>1</v>
      </c>
      <c r="D1225" t="s">
        <v>3214</v>
      </c>
      <c r="E1225" t="s">
        <v>892</v>
      </c>
      <c r="F1225" t="s">
        <v>97</v>
      </c>
      <c r="G1225" t="s">
        <v>3209</v>
      </c>
    </row>
    <row r="1226" spans="1:7">
      <c r="A1226" t="s">
        <v>3201</v>
      </c>
      <c r="B1226" t="s">
        <v>833</v>
      </c>
      <c r="C1226">
        <v>1</v>
      </c>
      <c r="D1226" t="s">
        <v>843</v>
      </c>
      <c r="E1226" t="s">
        <v>120</v>
      </c>
      <c r="F1226" t="s">
        <v>121</v>
      </c>
      <c r="G1226" t="s">
        <v>3202</v>
      </c>
    </row>
    <row r="1227" spans="1:7">
      <c r="A1227" t="s">
        <v>3199</v>
      </c>
      <c r="B1227" t="s">
        <v>833</v>
      </c>
      <c r="C1227">
        <v>1</v>
      </c>
      <c r="D1227" t="s">
        <v>861</v>
      </c>
      <c r="E1227" t="s">
        <v>969</v>
      </c>
      <c r="F1227" t="s">
        <v>93</v>
      </c>
      <c r="G1227" t="s">
        <v>3194</v>
      </c>
    </row>
    <row r="1228" spans="1:7">
      <c r="A1228" t="s">
        <v>3192</v>
      </c>
      <c r="B1228" t="s">
        <v>833</v>
      </c>
      <c r="C1228">
        <v>1</v>
      </c>
      <c r="D1228" t="s">
        <v>2983</v>
      </c>
      <c r="E1228" t="s">
        <v>939</v>
      </c>
      <c r="F1228" t="s">
        <v>99</v>
      </c>
      <c r="G1228" t="s">
        <v>3188</v>
      </c>
    </row>
    <row r="1229" spans="1:7">
      <c r="A1229" t="s">
        <v>3181</v>
      </c>
      <c r="B1229" t="s">
        <v>833</v>
      </c>
      <c r="C1229">
        <v>1</v>
      </c>
      <c r="D1229" t="s">
        <v>861</v>
      </c>
      <c r="E1229" t="s">
        <v>947</v>
      </c>
      <c r="F1229" t="s">
        <v>101</v>
      </c>
      <c r="G1229" t="s">
        <v>3182</v>
      </c>
    </row>
    <row r="1230" spans="1:7">
      <c r="A1230" t="s">
        <v>3174</v>
      </c>
      <c r="B1230" t="s">
        <v>833</v>
      </c>
      <c r="C1230">
        <v>1</v>
      </c>
      <c r="D1230" t="s">
        <v>861</v>
      </c>
      <c r="E1230" t="s">
        <v>939</v>
      </c>
      <c r="F1230" t="s">
        <v>91</v>
      </c>
      <c r="G1230" t="s">
        <v>3175</v>
      </c>
    </row>
    <row r="1231" spans="1:7">
      <c r="A1231" t="s">
        <v>3167</v>
      </c>
      <c r="B1231" t="s">
        <v>833</v>
      </c>
      <c r="C1231">
        <v>1</v>
      </c>
      <c r="D1231" t="s">
        <v>843</v>
      </c>
      <c r="E1231" t="s">
        <v>993</v>
      </c>
      <c r="F1231" t="s">
        <v>11127</v>
      </c>
      <c r="G1231" t="s">
        <v>3168</v>
      </c>
    </row>
    <row r="1232" spans="1:7">
      <c r="A1232" t="s">
        <v>3164</v>
      </c>
      <c r="B1232" t="s">
        <v>833</v>
      </c>
      <c r="C1232">
        <v>1</v>
      </c>
      <c r="D1232" t="s">
        <v>861</v>
      </c>
      <c r="E1232" t="s">
        <v>929</v>
      </c>
      <c r="F1232" t="s">
        <v>95</v>
      </c>
      <c r="G1232" t="s">
        <v>3159</v>
      </c>
    </row>
    <row r="1233" spans="1:7">
      <c r="A1233" t="s">
        <v>3152</v>
      </c>
      <c r="B1233" t="s">
        <v>833</v>
      </c>
      <c r="C1233">
        <v>1</v>
      </c>
      <c r="D1233" t="s">
        <v>861</v>
      </c>
      <c r="E1233" t="s">
        <v>1285</v>
      </c>
      <c r="F1233" t="s">
        <v>11127</v>
      </c>
      <c r="G1233" t="s">
        <v>3153</v>
      </c>
    </row>
    <row r="1234" spans="1:7">
      <c r="A1234" t="s">
        <v>3145</v>
      </c>
      <c r="B1234" t="s">
        <v>833</v>
      </c>
      <c r="C1234">
        <v>1</v>
      </c>
      <c r="D1234" t="s">
        <v>861</v>
      </c>
      <c r="E1234" t="s">
        <v>104</v>
      </c>
      <c r="F1234" t="s">
        <v>85</v>
      </c>
      <c r="G1234" t="s">
        <v>3146</v>
      </c>
    </row>
    <row r="1235" spans="1:7">
      <c r="A1235" t="s">
        <v>3143</v>
      </c>
      <c r="B1235" t="s">
        <v>833</v>
      </c>
      <c r="C1235">
        <v>1</v>
      </c>
      <c r="D1235" t="s">
        <v>861</v>
      </c>
      <c r="E1235" t="s">
        <v>1084</v>
      </c>
      <c r="F1235" t="s">
        <v>103</v>
      </c>
      <c r="G1235" t="s">
        <v>3137</v>
      </c>
    </row>
    <row r="1236" spans="1:7">
      <c r="A1236" t="s">
        <v>3135</v>
      </c>
      <c r="B1236" t="s">
        <v>833</v>
      </c>
      <c r="C1236">
        <v>1</v>
      </c>
      <c r="D1236" t="s">
        <v>861</v>
      </c>
      <c r="E1236" t="s">
        <v>929</v>
      </c>
      <c r="F1236" t="s">
        <v>95</v>
      </c>
      <c r="G1236" t="s">
        <v>3130</v>
      </c>
    </row>
    <row r="1237" spans="1:7">
      <c r="A1237" t="s">
        <v>3121</v>
      </c>
      <c r="B1237" t="s">
        <v>833</v>
      </c>
      <c r="C1237">
        <v>1</v>
      </c>
      <c r="D1237" t="s">
        <v>3128</v>
      </c>
      <c r="E1237" t="s">
        <v>947</v>
      </c>
      <c r="F1237" t="s">
        <v>97</v>
      </c>
      <c r="G1237" t="s">
        <v>3122</v>
      </c>
    </row>
    <row r="1238" spans="1:7">
      <c r="A1238" t="s">
        <v>3113</v>
      </c>
      <c r="B1238" t="s">
        <v>833</v>
      </c>
      <c r="C1238">
        <v>1</v>
      </c>
      <c r="D1238" t="s">
        <v>843</v>
      </c>
      <c r="E1238" t="s">
        <v>892</v>
      </c>
      <c r="F1238" t="s">
        <v>95</v>
      </c>
      <c r="G1238" t="s">
        <v>3114</v>
      </c>
    </row>
    <row r="1239" spans="1:7">
      <c r="A1239" t="s">
        <v>3105</v>
      </c>
      <c r="B1239" t="s">
        <v>833</v>
      </c>
      <c r="C1239">
        <v>1</v>
      </c>
      <c r="D1239" t="s">
        <v>843</v>
      </c>
      <c r="E1239" t="s">
        <v>929</v>
      </c>
      <c r="F1239" t="s">
        <v>89</v>
      </c>
      <c r="G1239" t="s">
        <v>3106</v>
      </c>
    </row>
    <row r="1240" spans="1:7">
      <c r="A1240" t="s">
        <v>3102</v>
      </c>
      <c r="B1240" t="s">
        <v>833</v>
      </c>
      <c r="C1240">
        <v>1</v>
      </c>
      <c r="D1240" t="s">
        <v>861</v>
      </c>
      <c r="E1240" t="s">
        <v>929</v>
      </c>
      <c r="F1240" t="s">
        <v>95</v>
      </c>
      <c r="G1240" t="s">
        <v>3097</v>
      </c>
    </row>
    <row r="1241" spans="1:7">
      <c r="A1241" t="s">
        <v>3095</v>
      </c>
      <c r="B1241" t="s">
        <v>833</v>
      </c>
      <c r="C1241">
        <v>1</v>
      </c>
      <c r="D1241" t="s">
        <v>861</v>
      </c>
      <c r="E1241" t="s">
        <v>929</v>
      </c>
      <c r="F1241" t="s">
        <v>93</v>
      </c>
      <c r="G1241" t="s">
        <v>3090</v>
      </c>
    </row>
    <row r="1242" spans="1:7">
      <c r="A1242" t="s">
        <v>3088</v>
      </c>
      <c r="B1242" t="s">
        <v>833</v>
      </c>
      <c r="C1242">
        <v>1</v>
      </c>
      <c r="D1242" t="s">
        <v>861</v>
      </c>
      <c r="E1242" t="s">
        <v>947</v>
      </c>
      <c r="F1242" t="s">
        <v>95</v>
      </c>
      <c r="G1242" t="s">
        <v>3083</v>
      </c>
    </row>
    <row r="1243" spans="1:7">
      <c r="A1243" t="s">
        <v>3081</v>
      </c>
      <c r="B1243" t="s">
        <v>833</v>
      </c>
      <c r="C1243">
        <v>1</v>
      </c>
      <c r="D1243" t="s">
        <v>861</v>
      </c>
      <c r="E1243" t="s">
        <v>929</v>
      </c>
      <c r="F1243" t="s">
        <v>11126</v>
      </c>
      <c r="G1243" t="s">
        <v>3076</v>
      </c>
    </row>
    <row r="1244" spans="1:7">
      <c r="A1244" t="s">
        <v>3074</v>
      </c>
      <c r="B1244" t="s">
        <v>833</v>
      </c>
      <c r="C1244">
        <v>1</v>
      </c>
      <c r="D1244" t="s">
        <v>861</v>
      </c>
      <c r="E1244" t="s">
        <v>969</v>
      </c>
      <c r="F1244" t="s">
        <v>93</v>
      </c>
      <c r="G1244" t="s">
        <v>3068</v>
      </c>
    </row>
    <row r="1245" spans="1:7">
      <c r="A1245" t="s">
        <v>3066</v>
      </c>
      <c r="B1245" t="s">
        <v>833</v>
      </c>
      <c r="C1245">
        <v>1</v>
      </c>
      <c r="D1245" t="s">
        <v>861</v>
      </c>
      <c r="E1245" t="s">
        <v>939</v>
      </c>
      <c r="F1245" t="s">
        <v>99</v>
      </c>
      <c r="G1245" t="s">
        <v>3060</v>
      </c>
    </row>
    <row r="1246" spans="1:7">
      <c r="A1246" t="s">
        <v>3058</v>
      </c>
      <c r="B1246" t="s">
        <v>833</v>
      </c>
      <c r="C1246">
        <v>1</v>
      </c>
      <c r="D1246" t="s">
        <v>861</v>
      </c>
      <c r="E1246" t="s">
        <v>939</v>
      </c>
      <c r="F1246" t="s">
        <v>11127</v>
      </c>
      <c r="G1246" t="s">
        <v>3053</v>
      </c>
    </row>
    <row r="1247" spans="1:7">
      <c r="A1247" t="s">
        <v>3051</v>
      </c>
      <c r="B1247" t="s">
        <v>833</v>
      </c>
      <c r="C1247">
        <v>1</v>
      </c>
      <c r="D1247" t="s">
        <v>843</v>
      </c>
      <c r="E1247" t="s">
        <v>929</v>
      </c>
      <c r="F1247" t="s">
        <v>95</v>
      </c>
      <c r="G1247" t="s">
        <v>3046</v>
      </c>
    </row>
    <row r="1248" spans="1:7">
      <c r="A1248" t="s">
        <v>3044</v>
      </c>
      <c r="B1248" t="s">
        <v>833</v>
      </c>
      <c r="C1248">
        <v>1</v>
      </c>
      <c r="D1248" t="s">
        <v>861</v>
      </c>
      <c r="E1248" t="s">
        <v>929</v>
      </c>
      <c r="F1248" t="s">
        <v>89</v>
      </c>
      <c r="G1248" t="s">
        <v>3039</v>
      </c>
    </row>
    <row r="1249" spans="1:7">
      <c r="A1249" t="s">
        <v>3037</v>
      </c>
      <c r="B1249" t="s">
        <v>833</v>
      </c>
      <c r="C1249">
        <v>1</v>
      </c>
      <c r="D1249" t="s">
        <v>861</v>
      </c>
      <c r="E1249" t="s">
        <v>1084</v>
      </c>
      <c r="F1249" t="s">
        <v>103</v>
      </c>
      <c r="G1249" t="s">
        <v>3032</v>
      </c>
    </row>
    <row r="1250" spans="1:7">
      <c r="A1250" t="s">
        <v>3030</v>
      </c>
      <c r="B1250" t="s">
        <v>833</v>
      </c>
      <c r="C1250">
        <v>1</v>
      </c>
      <c r="D1250" t="s">
        <v>861</v>
      </c>
      <c r="E1250" t="s">
        <v>947</v>
      </c>
      <c r="F1250" t="s">
        <v>95</v>
      </c>
      <c r="G1250" t="s">
        <v>3025</v>
      </c>
    </row>
    <row r="1251" spans="1:7">
      <c r="A1251" t="s">
        <v>3023</v>
      </c>
      <c r="B1251" t="s">
        <v>833</v>
      </c>
      <c r="C1251">
        <v>1</v>
      </c>
      <c r="D1251" t="s">
        <v>861</v>
      </c>
      <c r="E1251" t="s">
        <v>939</v>
      </c>
      <c r="F1251" t="s">
        <v>11126</v>
      </c>
      <c r="G1251" t="s">
        <v>3019</v>
      </c>
    </row>
    <row r="1252" spans="1:7">
      <c r="A1252" t="s">
        <v>3017</v>
      </c>
      <c r="B1252" t="s">
        <v>833</v>
      </c>
      <c r="C1252">
        <v>1</v>
      </c>
      <c r="D1252" t="s">
        <v>861</v>
      </c>
      <c r="E1252" t="s">
        <v>929</v>
      </c>
      <c r="F1252" t="s">
        <v>95</v>
      </c>
      <c r="G1252" t="s">
        <v>3012</v>
      </c>
    </row>
    <row r="1253" spans="1:7">
      <c r="A1253" t="s">
        <v>3010</v>
      </c>
      <c r="B1253" t="s">
        <v>833</v>
      </c>
      <c r="C1253">
        <v>1</v>
      </c>
      <c r="D1253" t="s">
        <v>861</v>
      </c>
      <c r="E1253" t="s">
        <v>993</v>
      </c>
      <c r="F1253" t="s">
        <v>11127</v>
      </c>
      <c r="G1253" t="s">
        <v>3005</v>
      </c>
    </row>
    <row r="1254" spans="1:7">
      <c r="A1254" t="s">
        <v>2998</v>
      </c>
      <c r="B1254" t="s">
        <v>833</v>
      </c>
      <c r="C1254">
        <v>1</v>
      </c>
      <c r="D1254" t="s">
        <v>861</v>
      </c>
      <c r="E1254" t="s">
        <v>892</v>
      </c>
      <c r="F1254" t="s">
        <v>95</v>
      </c>
      <c r="G1254" t="s">
        <v>2999</v>
      </c>
    </row>
    <row r="1255" spans="1:7">
      <c r="A1255" t="s">
        <v>2995</v>
      </c>
      <c r="B1255" t="s">
        <v>833</v>
      </c>
      <c r="C1255">
        <v>1</v>
      </c>
      <c r="D1255" t="s">
        <v>867</v>
      </c>
      <c r="E1255" t="s">
        <v>1084</v>
      </c>
      <c r="F1255" t="s">
        <v>95</v>
      </c>
      <c r="G1255" t="s">
        <v>2986</v>
      </c>
    </row>
    <row r="1256" spans="1:7">
      <c r="A1256" t="s">
        <v>2992</v>
      </c>
      <c r="B1256" t="s">
        <v>833</v>
      </c>
      <c r="C1256">
        <v>1</v>
      </c>
      <c r="D1256" t="s">
        <v>867</v>
      </c>
      <c r="E1256" t="s">
        <v>1084</v>
      </c>
      <c r="F1256" t="s">
        <v>95</v>
      </c>
      <c r="G1256" t="s">
        <v>2986</v>
      </c>
    </row>
    <row r="1257" spans="1:7">
      <c r="A1257" t="s">
        <v>2984</v>
      </c>
      <c r="B1257" t="s">
        <v>833</v>
      </c>
      <c r="C1257">
        <v>1</v>
      </c>
      <c r="D1257" t="s">
        <v>2983</v>
      </c>
      <c r="E1257" t="s">
        <v>939</v>
      </c>
      <c r="F1257" t="s">
        <v>99</v>
      </c>
      <c r="G1257" t="s">
        <v>2978</v>
      </c>
    </row>
    <row r="1258" spans="1:7">
      <c r="A1258" t="s">
        <v>2971</v>
      </c>
      <c r="B1258" t="s">
        <v>833</v>
      </c>
      <c r="C1258">
        <v>1</v>
      </c>
      <c r="D1258" t="s">
        <v>867</v>
      </c>
      <c r="E1258" t="s">
        <v>908</v>
      </c>
      <c r="F1258" t="s">
        <v>101</v>
      </c>
      <c r="G1258" t="s">
        <v>2972</v>
      </c>
    </row>
    <row r="1259" spans="1:7">
      <c r="A1259" t="s">
        <v>2969</v>
      </c>
      <c r="B1259" t="s">
        <v>833</v>
      </c>
      <c r="C1259">
        <v>1</v>
      </c>
      <c r="D1259" t="s">
        <v>861</v>
      </c>
      <c r="E1259" t="s">
        <v>939</v>
      </c>
      <c r="F1259" t="s">
        <v>99</v>
      </c>
      <c r="G1259" t="s">
        <v>2964</v>
      </c>
    </row>
    <row r="1260" spans="1:7">
      <c r="A1260" t="s">
        <v>2962</v>
      </c>
      <c r="B1260" t="s">
        <v>833</v>
      </c>
      <c r="C1260">
        <v>1</v>
      </c>
      <c r="D1260" t="s">
        <v>843</v>
      </c>
      <c r="E1260" t="s">
        <v>2727</v>
      </c>
      <c r="F1260" t="s">
        <v>11127</v>
      </c>
      <c r="G1260" t="s">
        <v>2956</v>
      </c>
    </row>
    <row r="1261" spans="1:7">
      <c r="A1261" t="s">
        <v>2953</v>
      </c>
      <c r="B1261" t="s">
        <v>833</v>
      </c>
      <c r="C1261">
        <v>1</v>
      </c>
      <c r="D1261" t="s">
        <v>843</v>
      </c>
      <c r="E1261" t="s">
        <v>2727</v>
      </c>
      <c r="F1261" t="s">
        <v>11127</v>
      </c>
      <c r="G1261" t="s">
        <v>2948</v>
      </c>
    </row>
    <row r="1262" spans="1:7">
      <c r="A1262" t="s">
        <v>2945</v>
      </c>
      <c r="B1262" t="s">
        <v>833</v>
      </c>
      <c r="C1262">
        <v>1</v>
      </c>
      <c r="D1262" t="s">
        <v>843</v>
      </c>
      <c r="E1262" t="s">
        <v>828</v>
      </c>
      <c r="F1262" t="s">
        <v>11127</v>
      </c>
      <c r="G1262" t="s">
        <v>2940</v>
      </c>
    </row>
    <row r="1263" spans="1:7">
      <c r="A1263" t="s">
        <v>2937</v>
      </c>
      <c r="B1263" t="s">
        <v>833</v>
      </c>
      <c r="C1263">
        <v>1</v>
      </c>
      <c r="D1263" t="s">
        <v>843</v>
      </c>
      <c r="E1263" t="s">
        <v>939</v>
      </c>
      <c r="F1263" t="s">
        <v>99</v>
      </c>
      <c r="G1263" t="s">
        <v>2930</v>
      </c>
    </row>
    <row r="1264" spans="1:7">
      <c r="A1264" t="s">
        <v>2927</v>
      </c>
      <c r="B1264" t="s">
        <v>833</v>
      </c>
      <c r="C1264">
        <v>1</v>
      </c>
      <c r="D1264" t="s">
        <v>924</v>
      </c>
      <c r="E1264" t="s">
        <v>939</v>
      </c>
      <c r="F1264" t="s">
        <v>103</v>
      </c>
      <c r="G1264" t="s">
        <v>2923</v>
      </c>
    </row>
    <row r="1265" spans="1:7">
      <c r="A1265" t="s">
        <v>2921</v>
      </c>
      <c r="B1265" t="s">
        <v>833</v>
      </c>
      <c r="C1265">
        <v>1</v>
      </c>
      <c r="D1265" t="s">
        <v>867</v>
      </c>
      <c r="E1265" t="s">
        <v>939</v>
      </c>
      <c r="F1265" t="s">
        <v>99</v>
      </c>
      <c r="G1265" t="s">
        <v>2916</v>
      </c>
    </row>
    <row r="1266" spans="1:7">
      <c r="A1266" t="s">
        <v>2914</v>
      </c>
      <c r="B1266" t="s">
        <v>833</v>
      </c>
      <c r="C1266">
        <v>1</v>
      </c>
      <c r="D1266" t="s">
        <v>1231</v>
      </c>
      <c r="E1266" t="s">
        <v>939</v>
      </c>
      <c r="F1266" t="s">
        <v>99</v>
      </c>
      <c r="G1266" t="s">
        <v>2910</v>
      </c>
    </row>
    <row r="1267" spans="1:7">
      <c r="A1267" t="s">
        <v>2909</v>
      </c>
      <c r="B1267" t="s">
        <v>833</v>
      </c>
      <c r="C1267">
        <v>1</v>
      </c>
      <c r="D1267" t="s">
        <v>1231</v>
      </c>
      <c r="E1267" t="s">
        <v>939</v>
      </c>
      <c r="F1267" t="s">
        <v>99</v>
      </c>
      <c r="G1267" t="s">
        <v>2905</v>
      </c>
    </row>
    <row r="1268" spans="1:7">
      <c r="A1268" t="s">
        <v>2904</v>
      </c>
      <c r="B1268" t="s">
        <v>833</v>
      </c>
      <c r="C1268">
        <v>1</v>
      </c>
      <c r="D1268" t="s">
        <v>1105</v>
      </c>
      <c r="E1268" t="s">
        <v>83</v>
      </c>
      <c r="F1268" t="s">
        <v>101</v>
      </c>
      <c r="G1268" t="s">
        <v>2899</v>
      </c>
    </row>
    <row r="1269" spans="1:7">
      <c r="A1269" t="s">
        <v>2897</v>
      </c>
      <c r="B1269" t="s">
        <v>833</v>
      </c>
      <c r="C1269">
        <v>1</v>
      </c>
      <c r="D1269" t="s">
        <v>867</v>
      </c>
      <c r="E1269" t="s">
        <v>83</v>
      </c>
      <c r="F1269" t="s">
        <v>89</v>
      </c>
      <c r="G1269" t="s">
        <v>2893</v>
      </c>
    </row>
    <row r="1270" spans="1:7">
      <c r="A1270" t="s">
        <v>2891</v>
      </c>
      <c r="B1270" t="s">
        <v>833</v>
      </c>
      <c r="C1270">
        <v>1</v>
      </c>
      <c r="D1270" t="s">
        <v>843</v>
      </c>
      <c r="E1270" t="s">
        <v>828</v>
      </c>
      <c r="F1270" t="s">
        <v>11126</v>
      </c>
      <c r="G1270" t="s">
        <v>828</v>
      </c>
    </row>
    <row r="1271" spans="1:7">
      <c r="A1271" t="s">
        <v>2882</v>
      </c>
      <c r="B1271" t="s">
        <v>833</v>
      </c>
      <c r="C1271">
        <v>1</v>
      </c>
      <c r="D1271" t="s">
        <v>843</v>
      </c>
      <c r="E1271" t="s">
        <v>939</v>
      </c>
      <c r="F1271" t="s">
        <v>99</v>
      </c>
      <c r="G1271" t="s">
        <v>2883</v>
      </c>
    </row>
    <row r="1272" spans="1:7">
      <c r="A1272" t="s">
        <v>2880</v>
      </c>
      <c r="B1272" t="s">
        <v>833</v>
      </c>
      <c r="C1272">
        <v>1</v>
      </c>
      <c r="D1272" t="s">
        <v>861</v>
      </c>
      <c r="E1272" t="s">
        <v>947</v>
      </c>
      <c r="F1272" t="s">
        <v>101</v>
      </c>
      <c r="G1272" t="s">
        <v>2875</v>
      </c>
    </row>
    <row r="1273" spans="1:7">
      <c r="A1273" t="s">
        <v>2873</v>
      </c>
      <c r="B1273" t="s">
        <v>833</v>
      </c>
      <c r="C1273">
        <v>1</v>
      </c>
      <c r="D1273" t="s">
        <v>1231</v>
      </c>
      <c r="E1273" t="s">
        <v>86</v>
      </c>
      <c r="F1273" t="s">
        <v>87</v>
      </c>
      <c r="G1273" t="s">
        <v>2868</v>
      </c>
    </row>
    <row r="1274" spans="1:7">
      <c r="A1274" t="s">
        <v>2866</v>
      </c>
      <c r="B1274" t="s">
        <v>833</v>
      </c>
      <c r="C1274">
        <v>1</v>
      </c>
      <c r="D1274" t="s">
        <v>843</v>
      </c>
      <c r="E1274" t="s">
        <v>1084</v>
      </c>
      <c r="F1274" t="s">
        <v>103</v>
      </c>
      <c r="G1274" t="s">
        <v>2859</v>
      </c>
    </row>
    <row r="1275" spans="1:7">
      <c r="A1275" t="s">
        <v>2850</v>
      </c>
      <c r="B1275" t="s">
        <v>833</v>
      </c>
      <c r="C1275">
        <v>1</v>
      </c>
      <c r="D1275" t="s">
        <v>2857</v>
      </c>
      <c r="E1275" t="s">
        <v>929</v>
      </c>
      <c r="F1275" t="s">
        <v>93</v>
      </c>
      <c r="G1275" t="s">
        <v>2851</v>
      </c>
    </row>
    <row r="1276" spans="1:7">
      <c r="A1276" t="s">
        <v>2847</v>
      </c>
      <c r="B1276" t="s">
        <v>833</v>
      </c>
      <c r="C1276">
        <v>1</v>
      </c>
      <c r="D1276" t="s">
        <v>1129</v>
      </c>
      <c r="E1276" t="s">
        <v>939</v>
      </c>
      <c r="F1276" t="s">
        <v>91</v>
      </c>
      <c r="G1276" t="s">
        <v>2843</v>
      </c>
    </row>
    <row r="1277" spans="1:7">
      <c r="A1277" t="s">
        <v>2836</v>
      </c>
      <c r="B1277" t="s">
        <v>833</v>
      </c>
      <c r="C1277">
        <v>1</v>
      </c>
      <c r="D1277" t="s">
        <v>861</v>
      </c>
      <c r="E1277" t="s">
        <v>1333</v>
      </c>
      <c r="F1277" t="s">
        <v>11127</v>
      </c>
      <c r="G1277" t="s">
        <v>2837</v>
      </c>
    </row>
    <row r="1278" spans="1:7">
      <c r="A1278" t="s">
        <v>2834</v>
      </c>
      <c r="B1278" t="s">
        <v>833</v>
      </c>
      <c r="C1278">
        <v>1</v>
      </c>
      <c r="D1278" t="s">
        <v>861</v>
      </c>
      <c r="E1278" t="s">
        <v>939</v>
      </c>
      <c r="F1278" t="s">
        <v>11127</v>
      </c>
      <c r="G1278" t="s">
        <v>2829</v>
      </c>
    </row>
    <row r="1279" spans="1:7">
      <c r="A1279" t="s">
        <v>2822</v>
      </c>
      <c r="B1279" t="s">
        <v>833</v>
      </c>
      <c r="C1279">
        <v>1</v>
      </c>
      <c r="D1279" t="s">
        <v>861</v>
      </c>
      <c r="E1279" t="s">
        <v>892</v>
      </c>
      <c r="F1279" t="s">
        <v>97</v>
      </c>
      <c r="G1279" t="s">
        <v>2823</v>
      </c>
    </row>
    <row r="1280" spans="1:7">
      <c r="A1280" t="s">
        <v>2820</v>
      </c>
      <c r="B1280" t="s">
        <v>833</v>
      </c>
      <c r="C1280">
        <v>1</v>
      </c>
      <c r="D1280" t="s">
        <v>924</v>
      </c>
      <c r="E1280" t="s">
        <v>929</v>
      </c>
      <c r="F1280" t="s">
        <v>89</v>
      </c>
      <c r="G1280" t="s">
        <v>2816</v>
      </c>
    </row>
    <row r="1281" spans="1:7">
      <c r="A1281" t="s">
        <v>2814</v>
      </c>
      <c r="B1281" t="s">
        <v>833</v>
      </c>
      <c r="C1281">
        <v>1</v>
      </c>
      <c r="D1281" t="s">
        <v>861</v>
      </c>
      <c r="E1281" t="s">
        <v>83</v>
      </c>
      <c r="F1281" t="s">
        <v>89</v>
      </c>
      <c r="G1281" t="s">
        <v>2809</v>
      </c>
    </row>
    <row r="1282" spans="1:7">
      <c r="A1282" t="s">
        <v>2807</v>
      </c>
      <c r="B1282" t="s">
        <v>833</v>
      </c>
      <c r="C1282">
        <v>1</v>
      </c>
      <c r="D1282" t="s">
        <v>861</v>
      </c>
      <c r="E1282" t="s">
        <v>939</v>
      </c>
      <c r="F1282" t="s">
        <v>11127</v>
      </c>
      <c r="G1282" t="s">
        <v>2802</v>
      </c>
    </row>
    <row r="1283" spans="1:7">
      <c r="A1283" t="s">
        <v>2800</v>
      </c>
      <c r="B1283" t="s">
        <v>833</v>
      </c>
      <c r="C1283">
        <v>1</v>
      </c>
      <c r="D1283" t="s">
        <v>861</v>
      </c>
      <c r="E1283" t="s">
        <v>939</v>
      </c>
      <c r="F1283" t="s">
        <v>99</v>
      </c>
      <c r="G1283" t="s">
        <v>2795</v>
      </c>
    </row>
    <row r="1284" spans="1:7">
      <c r="A1284" t="s">
        <v>2793</v>
      </c>
      <c r="B1284" t="s">
        <v>833</v>
      </c>
      <c r="C1284">
        <v>1</v>
      </c>
      <c r="D1284" t="s">
        <v>861</v>
      </c>
      <c r="E1284" t="s">
        <v>939</v>
      </c>
      <c r="F1284" t="s">
        <v>99</v>
      </c>
      <c r="G1284" t="s">
        <v>2788</v>
      </c>
    </row>
    <row r="1285" spans="1:7">
      <c r="A1285" t="s">
        <v>2786</v>
      </c>
      <c r="B1285" t="s">
        <v>833</v>
      </c>
      <c r="C1285">
        <v>1</v>
      </c>
      <c r="D1285" t="s">
        <v>843</v>
      </c>
      <c r="E1285" t="s">
        <v>104</v>
      </c>
      <c r="F1285" t="s">
        <v>85</v>
      </c>
      <c r="G1285" t="s">
        <v>2782</v>
      </c>
    </row>
    <row r="1286" spans="1:7">
      <c r="A1286" t="s">
        <v>2776</v>
      </c>
      <c r="B1286" t="s">
        <v>833</v>
      </c>
      <c r="C1286">
        <v>1</v>
      </c>
      <c r="D1286" t="s">
        <v>861</v>
      </c>
      <c r="E1286" t="s">
        <v>1333</v>
      </c>
      <c r="F1286" t="s">
        <v>11127</v>
      </c>
      <c r="G1286" t="s">
        <v>2777</v>
      </c>
    </row>
    <row r="1287" spans="1:7">
      <c r="A1287" t="s">
        <v>2774</v>
      </c>
      <c r="B1287" t="s">
        <v>833</v>
      </c>
      <c r="C1287">
        <v>1</v>
      </c>
      <c r="D1287" t="s">
        <v>861</v>
      </c>
      <c r="E1287" t="s">
        <v>1333</v>
      </c>
      <c r="F1287" t="s">
        <v>11127</v>
      </c>
      <c r="G1287" t="s">
        <v>2769</v>
      </c>
    </row>
    <row r="1288" spans="1:7">
      <c r="A1288" t="s">
        <v>2762</v>
      </c>
      <c r="B1288" t="s">
        <v>833</v>
      </c>
      <c r="C1288">
        <v>1</v>
      </c>
      <c r="D1288" t="s">
        <v>861</v>
      </c>
      <c r="E1288" t="s">
        <v>1333</v>
      </c>
      <c r="F1288" t="s">
        <v>11127</v>
      </c>
      <c r="G1288" t="s">
        <v>2763</v>
      </c>
    </row>
    <row r="1289" spans="1:7">
      <c r="A1289" t="s">
        <v>2759</v>
      </c>
      <c r="B1289" t="s">
        <v>833</v>
      </c>
      <c r="C1289">
        <v>1</v>
      </c>
      <c r="D1289" t="s">
        <v>911</v>
      </c>
      <c r="E1289" t="s">
        <v>120</v>
      </c>
      <c r="F1289" t="s">
        <v>121</v>
      </c>
      <c r="G1289" t="s">
        <v>2754</v>
      </c>
    </row>
    <row r="1290" spans="1:7">
      <c r="A1290" t="s">
        <v>2753</v>
      </c>
      <c r="B1290" t="s">
        <v>833</v>
      </c>
      <c r="C1290">
        <v>1</v>
      </c>
      <c r="D1290" t="s">
        <v>861</v>
      </c>
      <c r="E1290" t="s">
        <v>120</v>
      </c>
      <c r="F1290" t="s">
        <v>121</v>
      </c>
      <c r="G1290" t="s">
        <v>2754</v>
      </c>
    </row>
    <row r="1291" spans="1:7">
      <c r="A1291" t="s">
        <v>2746</v>
      </c>
      <c r="B1291" t="s">
        <v>833</v>
      </c>
      <c r="C1291">
        <v>1</v>
      </c>
      <c r="D1291" t="s">
        <v>867</v>
      </c>
      <c r="E1291" t="s">
        <v>929</v>
      </c>
      <c r="F1291" t="s">
        <v>93</v>
      </c>
      <c r="G1291" t="s">
        <v>2747</v>
      </c>
    </row>
    <row r="1292" spans="1:7">
      <c r="A1292" t="s">
        <v>2739</v>
      </c>
      <c r="B1292" t="s">
        <v>833</v>
      </c>
      <c r="C1292">
        <v>1</v>
      </c>
      <c r="D1292" t="s">
        <v>867</v>
      </c>
      <c r="E1292" t="s">
        <v>104</v>
      </c>
      <c r="F1292" t="s">
        <v>89</v>
      </c>
      <c r="G1292" t="s">
        <v>2740</v>
      </c>
    </row>
    <row r="1293" spans="1:7">
      <c r="A1293" t="s">
        <v>2737</v>
      </c>
      <c r="B1293" t="s">
        <v>833</v>
      </c>
      <c r="C1293">
        <v>1</v>
      </c>
      <c r="D1293" t="s">
        <v>843</v>
      </c>
      <c r="E1293" t="s">
        <v>2727</v>
      </c>
      <c r="F1293" t="s">
        <v>85</v>
      </c>
      <c r="G1293" t="s">
        <v>2731</v>
      </c>
    </row>
    <row r="1294" spans="1:7">
      <c r="A1294" t="s">
        <v>2728</v>
      </c>
      <c r="B1294" t="s">
        <v>833</v>
      </c>
      <c r="C1294">
        <v>1</v>
      </c>
      <c r="D1294" t="s">
        <v>843</v>
      </c>
      <c r="E1294" t="s">
        <v>2727</v>
      </c>
      <c r="F1294" t="s">
        <v>85</v>
      </c>
      <c r="G1294" t="s">
        <v>2722</v>
      </c>
    </row>
    <row r="1295" spans="1:7">
      <c r="A1295" t="s">
        <v>2719</v>
      </c>
      <c r="B1295" t="s">
        <v>833</v>
      </c>
      <c r="C1295">
        <v>1</v>
      </c>
      <c r="D1295" t="s">
        <v>843</v>
      </c>
      <c r="E1295" t="s">
        <v>828</v>
      </c>
      <c r="F1295" t="s">
        <v>85</v>
      </c>
      <c r="G1295" t="s">
        <v>2713</v>
      </c>
    </row>
    <row r="1296" spans="1:7">
      <c r="A1296" t="s">
        <v>2710</v>
      </c>
      <c r="B1296" t="s">
        <v>833</v>
      </c>
      <c r="C1296">
        <v>1</v>
      </c>
      <c r="D1296" t="s">
        <v>861</v>
      </c>
      <c r="E1296" t="s">
        <v>929</v>
      </c>
      <c r="F1296" t="s">
        <v>11127</v>
      </c>
      <c r="G1296" t="s">
        <v>2705</v>
      </c>
    </row>
    <row r="1297" spans="1:7">
      <c r="A1297" t="s">
        <v>2698</v>
      </c>
      <c r="B1297" t="s">
        <v>833</v>
      </c>
      <c r="C1297">
        <v>1</v>
      </c>
      <c r="D1297" t="s">
        <v>861</v>
      </c>
      <c r="E1297" t="s">
        <v>83</v>
      </c>
      <c r="F1297" t="s">
        <v>89</v>
      </c>
      <c r="G1297" t="s">
        <v>2699</v>
      </c>
    </row>
    <row r="1298" spans="1:7">
      <c r="A1298" t="s">
        <v>2696</v>
      </c>
      <c r="B1298" t="s">
        <v>833</v>
      </c>
      <c r="C1298">
        <v>1</v>
      </c>
      <c r="D1298" t="s">
        <v>861</v>
      </c>
      <c r="E1298" t="s">
        <v>993</v>
      </c>
      <c r="F1298" t="s">
        <v>11127</v>
      </c>
      <c r="G1298" t="s">
        <v>2691</v>
      </c>
    </row>
    <row r="1299" spans="1:7">
      <c r="A1299" t="s">
        <v>2689</v>
      </c>
      <c r="B1299" t="s">
        <v>833</v>
      </c>
      <c r="C1299">
        <v>1</v>
      </c>
      <c r="D1299" t="s">
        <v>861</v>
      </c>
      <c r="E1299" t="s">
        <v>1333</v>
      </c>
      <c r="F1299" t="s">
        <v>11127</v>
      </c>
      <c r="G1299" t="s">
        <v>2684</v>
      </c>
    </row>
    <row r="1300" spans="1:7">
      <c r="A1300" t="s">
        <v>2682</v>
      </c>
      <c r="B1300" t="s">
        <v>833</v>
      </c>
      <c r="C1300">
        <v>1</v>
      </c>
      <c r="D1300" t="s">
        <v>861</v>
      </c>
      <c r="E1300" t="s">
        <v>1084</v>
      </c>
      <c r="F1300" t="s">
        <v>11126</v>
      </c>
      <c r="G1300" t="s">
        <v>2678</v>
      </c>
    </row>
    <row r="1301" spans="1:7">
      <c r="A1301" t="s">
        <v>2671</v>
      </c>
      <c r="B1301" t="s">
        <v>833</v>
      </c>
      <c r="C1301">
        <v>1</v>
      </c>
      <c r="D1301" t="s">
        <v>861</v>
      </c>
      <c r="E1301" t="s">
        <v>939</v>
      </c>
      <c r="F1301" t="s">
        <v>99</v>
      </c>
      <c r="G1301" t="s">
        <v>2672</v>
      </c>
    </row>
    <row r="1302" spans="1:7">
      <c r="A1302" t="s">
        <v>2669</v>
      </c>
      <c r="B1302" t="s">
        <v>833</v>
      </c>
      <c r="C1302">
        <v>1</v>
      </c>
      <c r="D1302" t="s">
        <v>861</v>
      </c>
      <c r="E1302" t="s">
        <v>828</v>
      </c>
      <c r="F1302" t="s">
        <v>91</v>
      </c>
      <c r="G1302" t="s">
        <v>2664</v>
      </c>
    </row>
    <row r="1303" spans="1:7">
      <c r="A1303" t="s">
        <v>2662</v>
      </c>
      <c r="B1303" t="s">
        <v>833</v>
      </c>
      <c r="C1303">
        <v>1</v>
      </c>
      <c r="D1303" t="s">
        <v>861</v>
      </c>
      <c r="E1303" t="s">
        <v>939</v>
      </c>
      <c r="F1303" t="s">
        <v>91</v>
      </c>
      <c r="G1303" t="s">
        <v>2657</v>
      </c>
    </row>
    <row r="1304" spans="1:7">
      <c r="A1304" t="s">
        <v>2650</v>
      </c>
      <c r="B1304" t="s">
        <v>833</v>
      </c>
      <c r="C1304">
        <v>1</v>
      </c>
      <c r="D1304" t="s">
        <v>861</v>
      </c>
      <c r="E1304" t="s">
        <v>969</v>
      </c>
      <c r="F1304" t="s">
        <v>93</v>
      </c>
      <c r="G1304" t="s">
        <v>2651</v>
      </c>
    </row>
    <row r="1305" spans="1:7">
      <c r="A1305" t="s">
        <v>2648</v>
      </c>
      <c r="B1305" t="s">
        <v>833</v>
      </c>
      <c r="C1305">
        <v>1</v>
      </c>
      <c r="D1305" t="s">
        <v>861</v>
      </c>
      <c r="E1305" t="s">
        <v>1084</v>
      </c>
      <c r="F1305" t="s">
        <v>95</v>
      </c>
      <c r="G1305" t="s">
        <v>2643</v>
      </c>
    </row>
    <row r="1306" spans="1:7">
      <c r="A1306" t="s">
        <v>2635</v>
      </c>
      <c r="B1306" t="s">
        <v>833</v>
      </c>
      <c r="C1306">
        <v>1</v>
      </c>
      <c r="D1306" t="s">
        <v>843</v>
      </c>
      <c r="E1306" t="s">
        <v>104</v>
      </c>
      <c r="F1306" t="s">
        <v>89</v>
      </c>
      <c r="G1306" t="s">
        <v>2636</v>
      </c>
    </row>
    <row r="1307" spans="1:7">
      <c r="A1307" t="s">
        <v>2632</v>
      </c>
      <c r="B1307" t="s">
        <v>833</v>
      </c>
      <c r="C1307">
        <v>1</v>
      </c>
      <c r="D1307" t="s">
        <v>861</v>
      </c>
      <c r="E1307" t="s">
        <v>828</v>
      </c>
      <c r="F1307" t="s">
        <v>97</v>
      </c>
      <c r="G1307" t="s">
        <v>2628</v>
      </c>
    </row>
    <row r="1308" spans="1:7">
      <c r="A1308" t="s">
        <v>2626</v>
      </c>
      <c r="B1308" t="s">
        <v>833</v>
      </c>
      <c r="C1308">
        <v>1</v>
      </c>
      <c r="D1308" t="s">
        <v>1191</v>
      </c>
      <c r="E1308" t="s">
        <v>892</v>
      </c>
      <c r="F1308" t="s">
        <v>101</v>
      </c>
      <c r="G1308" t="s">
        <v>2622</v>
      </c>
    </row>
    <row r="1309" spans="1:7">
      <c r="A1309" t="s">
        <v>2616</v>
      </c>
      <c r="B1309" t="s">
        <v>833</v>
      </c>
      <c r="C1309">
        <v>1</v>
      </c>
      <c r="D1309" t="s">
        <v>843</v>
      </c>
      <c r="E1309" t="s">
        <v>993</v>
      </c>
      <c r="F1309" t="s">
        <v>11127</v>
      </c>
      <c r="G1309" t="s">
        <v>2617</v>
      </c>
    </row>
    <row r="1310" spans="1:7">
      <c r="A1310" t="s">
        <v>2613</v>
      </c>
      <c r="B1310" t="s">
        <v>833</v>
      </c>
      <c r="C1310">
        <v>1</v>
      </c>
      <c r="D1310" t="s">
        <v>843</v>
      </c>
      <c r="E1310" t="s">
        <v>969</v>
      </c>
      <c r="F1310" t="s">
        <v>93</v>
      </c>
      <c r="G1310" t="s">
        <v>2607</v>
      </c>
    </row>
    <row r="1311" spans="1:7">
      <c r="A1311" t="s">
        <v>2605</v>
      </c>
      <c r="B1311" t="s">
        <v>833</v>
      </c>
      <c r="C1311">
        <v>1</v>
      </c>
      <c r="D1311" t="s">
        <v>843</v>
      </c>
      <c r="E1311" t="s">
        <v>828</v>
      </c>
      <c r="F1311" t="s">
        <v>11126</v>
      </c>
      <c r="G1311" t="s">
        <v>828</v>
      </c>
    </row>
    <row r="1312" spans="1:7">
      <c r="A1312" t="s">
        <v>2601</v>
      </c>
      <c r="B1312" t="s">
        <v>833</v>
      </c>
      <c r="C1312">
        <v>1</v>
      </c>
      <c r="D1312" t="s">
        <v>861</v>
      </c>
      <c r="E1312" t="s">
        <v>120</v>
      </c>
      <c r="F1312" t="s">
        <v>11126</v>
      </c>
      <c r="G1312" t="s">
        <v>2596</v>
      </c>
    </row>
    <row r="1313" spans="1:7">
      <c r="A1313" t="s">
        <v>2594</v>
      </c>
      <c r="B1313" t="s">
        <v>833</v>
      </c>
      <c r="C1313">
        <v>1</v>
      </c>
      <c r="D1313" t="s">
        <v>867</v>
      </c>
      <c r="E1313" t="s">
        <v>929</v>
      </c>
      <c r="F1313" t="s">
        <v>95</v>
      </c>
      <c r="G1313" t="s">
        <v>2588</v>
      </c>
    </row>
    <row r="1314" spans="1:7">
      <c r="A1314" t="s">
        <v>2586</v>
      </c>
      <c r="B1314" t="s">
        <v>833</v>
      </c>
      <c r="C1314">
        <v>1</v>
      </c>
      <c r="D1314" t="s">
        <v>843</v>
      </c>
      <c r="E1314" t="s">
        <v>939</v>
      </c>
      <c r="F1314" t="s">
        <v>99</v>
      </c>
      <c r="G1314" t="s">
        <v>2581</v>
      </c>
    </row>
    <row r="1315" spans="1:7">
      <c r="A1315" t="s">
        <v>2573</v>
      </c>
      <c r="B1315" t="s">
        <v>833</v>
      </c>
      <c r="C1315">
        <v>1</v>
      </c>
      <c r="D1315" t="s">
        <v>867</v>
      </c>
      <c r="E1315" t="s">
        <v>929</v>
      </c>
      <c r="F1315" t="s">
        <v>89</v>
      </c>
      <c r="G1315" t="s">
        <v>2574</v>
      </c>
    </row>
    <row r="1316" spans="1:7">
      <c r="A1316" t="s">
        <v>2566</v>
      </c>
      <c r="B1316" t="s">
        <v>833</v>
      </c>
      <c r="C1316">
        <v>1</v>
      </c>
      <c r="D1316" t="s">
        <v>867</v>
      </c>
      <c r="E1316" t="s">
        <v>929</v>
      </c>
      <c r="F1316" t="s">
        <v>95</v>
      </c>
      <c r="G1316" t="s">
        <v>2567</v>
      </c>
    </row>
    <row r="1317" spans="1:7">
      <c r="A1317" t="s">
        <v>2559</v>
      </c>
      <c r="B1317" t="s">
        <v>833</v>
      </c>
      <c r="C1317">
        <v>1</v>
      </c>
      <c r="D1317" t="s">
        <v>861</v>
      </c>
      <c r="E1317" t="s">
        <v>929</v>
      </c>
      <c r="F1317" t="s">
        <v>95</v>
      </c>
      <c r="G1317" t="s">
        <v>2560</v>
      </c>
    </row>
    <row r="1318" spans="1:7">
      <c r="A1318" t="s">
        <v>2557</v>
      </c>
      <c r="B1318" t="s">
        <v>833</v>
      </c>
      <c r="C1318">
        <v>1</v>
      </c>
      <c r="D1318" t="s">
        <v>924</v>
      </c>
      <c r="E1318" t="s">
        <v>929</v>
      </c>
      <c r="F1318" t="s">
        <v>95</v>
      </c>
      <c r="G1318" t="s">
        <v>2553</v>
      </c>
    </row>
    <row r="1319" spans="1:7">
      <c r="A1319" t="s">
        <v>2551</v>
      </c>
      <c r="B1319" t="s">
        <v>833</v>
      </c>
      <c r="C1319">
        <v>1</v>
      </c>
      <c r="D1319" t="s">
        <v>861</v>
      </c>
      <c r="E1319" t="s">
        <v>104</v>
      </c>
      <c r="F1319" t="s">
        <v>85</v>
      </c>
      <c r="G1319" t="s">
        <v>2545</v>
      </c>
    </row>
    <row r="1320" spans="1:7">
      <c r="A1320" t="s">
        <v>2543</v>
      </c>
      <c r="B1320" t="s">
        <v>833</v>
      </c>
      <c r="C1320">
        <v>1</v>
      </c>
      <c r="D1320" t="s">
        <v>843</v>
      </c>
      <c r="E1320" t="s">
        <v>1285</v>
      </c>
      <c r="F1320" t="s">
        <v>11127</v>
      </c>
      <c r="G1320" t="s">
        <v>2538</v>
      </c>
    </row>
    <row r="1321" spans="1:7">
      <c r="A1321" t="s">
        <v>2535</v>
      </c>
      <c r="B1321" t="s">
        <v>833</v>
      </c>
      <c r="C1321">
        <v>1</v>
      </c>
      <c r="D1321" t="s">
        <v>861</v>
      </c>
      <c r="E1321" t="s">
        <v>939</v>
      </c>
      <c r="F1321" t="s">
        <v>11126</v>
      </c>
      <c r="G1321" t="s">
        <v>2531</v>
      </c>
    </row>
    <row r="1322" spans="1:7">
      <c r="A1322" t="s">
        <v>2523</v>
      </c>
      <c r="B1322" t="s">
        <v>833</v>
      </c>
      <c r="C1322">
        <v>1</v>
      </c>
      <c r="D1322" t="s">
        <v>843</v>
      </c>
      <c r="E1322" t="s">
        <v>1285</v>
      </c>
      <c r="F1322" t="s">
        <v>121</v>
      </c>
      <c r="G1322" t="s">
        <v>2524</v>
      </c>
    </row>
    <row r="1323" spans="1:7">
      <c r="A1323" t="s">
        <v>2516</v>
      </c>
      <c r="B1323" t="s">
        <v>833</v>
      </c>
      <c r="C1323">
        <v>1</v>
      </c>
      <c r="D1323" t="s">
        <v>861</v>
      </c>
      <c r="E1323" t="s">
        <v>1359</v>
      </c>
      <c r="F1323" t="s">
        <v>11127</v>
      </c>
      <c r="G1323" t="s">
        <v>2517</v>
      </c>
    </row>
    <row r="1324" spans="1:7">
      <c r="A1324" t="s">
        <v>2513</v>
      </c>
      <c r="B1324" t="s">
        <v>833</v>
      </c>
      <c r="C1324">
        <v>1</v>
      </c>
      <c r="D1324" t="s">
        <v>861</v>
      </c>
      <c r="E1324" t="s">
        <v>939</v>
      </c>
      <c r="F1324" t="s">
        <v>11127</v>
      </c>
      <c r="G1324" t="s">
        <v>2508</v>
      </c>
    </row>
    <row r="1325" spans="1:7">
      <c r="A1325" t="s">
        <v>2505</v>
      </c>
      <c r="B1325" t="s">
        <v>833</v>
      </c>
      <c r="C1325">
        <v>1</v>
      </c>
      <c r="D1325" t="s">
        <v>1191</v>
      </c>
      <c r="E1325" t="s">
        <v>939</v>
      </c>
      <c r="F1325" t="s">
        <v>99</v>
      </c>
      <c r="G1325" t="s">
        <v>2501</v>
      </c>
    </row>
    <row r="1326" spans="1:7">
      <c r="A1326" t="s">
        <v>2500</v>
      </c>
      <c r="B1326" t="s">
        <v>833</v>
      </c>
      <c r="C1326">
        <v>1</v>
      </c>
      <c r="D1326" t="s">
        <v>861</v>
      </c>
      <c r="E1326" t="s">
        <v>1333</v>
      </c>
      <c r="F1326" t="s">
        <v>11127</v>
      </c>
      <c r="G1326" t="s">
        <v>2495</v>
      </c>
    </row>
    <row r="1327" spans="1:7">
      <c r="A1327" t="s">
        <v>2493</v>
      </c>
      <c r="B1327" t="s">
        <v>833</v>
      </c>
      <c r="C1327">
        <v>1</v>
      </c>
      <c r="D1327" t="s">
        <v>2452</v>
      </c>
      <c r="E1327" t="s">
        <v>892</v>
      </c>
      <c r="F1327" t="s">
        <v>95</v>
      </c>
      <c r="G1327" t="s">
        <v>2490</v>
      </c>
    </row>
    <row r="1328" spans="1:7">
      <c r="A1328" t="s">
        <v>2483</v>
      </c>
      <c r="B1328" t="s">
        <v>833</v>
      </c>
      <c r="C1328">
        <v>1</v>
      </c>
      <c r="D1328" t="s">
        <v>861</v>
      </c>
      <c r="E1328" t="s">
        <v>929</v>
      </c>
      <c r="F1328" t="s">
        <v>93</v>
      </c>
      <c r="G1328" t="s">
        <v>2484</v>
      </c>
    </row>
    <row r="1329" spans="1:7">
      <c r="A1329" t="s">
        <v>2481</v>
      </c>
      <c r="B1329" t="s">
        <v>833</v>
      </c>
      <c r="C1329">
        <v>1</v>
      </c>
      <c r="D1329" t="s">
        <v>861</v>
      </c>
      <c r="E1329" t="s">
        <v>828</v>
      </c>
      <c r="F1329" t="s">
        <v>93</v>
      </c>
      <c r="G1329" t="s">
        <v>2476</v>
      </c>
    </row>
    <row r="1330" spans="1:7">
      <c r="A1330" t="s">
        <v>2469</v>
      </c>
      <c r="B1330" t="s">
        <v>833</v>
      </c>
      <c r="C1330">
        <v>1</v>
      </c>
      <c r="D1330" t="s">
        <v>861</v>
      </c>
      <c r="E1330" t="s">
        <v>1333</v>
      </c>
      <c r="F1330" t="s">
        <v>11127</v>
      </c>
      <c r="G1330" t="s">
        <v>2470</v>
      </c>
    </row>
    <row r="1331" spans="1:7">
      <c r="A1331" t="s">
        <v>2467</v>
      </c>
      <c r="B1331" t="s">
        <v>833</v>
      </c>
      <c r="C1331">
        <v>1</v>
      </c>
      <c r="D1331" t="s">
        <v>861</v>
      </c>
      <c r="E1331" t="s">
        <v>929</v>
      </c>
      <c r="F1331" t="s">
        <v>95</v>
      </c>
      <c r="G1331" t="s">
        <v>2462</v>
      </c>
    </row>
    <row r="1332" spans="1:7">
      <c r="A1332" t="s">
        <v>2460</v>
      </c>
      <c r="B1332" t="s">
        <v>833</v>
      </c>
      <c r="C1332">
        <v>1</v>
      </c>
      <c r="D1332" t="s">
        <v>861</v>
      </c>
      <c r="E1332" t="s">
        <v>939</v>
      </c>
      <c r="F1332" t="s">
        <v>91</v>
      </c>
      <c r="G1332" t="s">
        <v>2455</v>
      </c>
    </row>
    <row r="1333" spans="1:7">
      <c r="A1333" t="s">
        <v>2453</v>
      </c>
      <c r="B1333" t="s">
        <v>833</v>
      </c>
      <c r="C1333">
        <v>1</v>
      </c>
      <c r="D1333" t="s">
        <v>2452</v>
      </c>
      <c r="E1333" t="s">
        <v>939</v>
      </c>
      <c r="F1333" t="s">
        <v>91</v>
      </c>
      <c r="G1333" t="s">
        <v>2447</v>
      </c>
    </row>
    <row r="1334" spans="1:7">
      <c r="A1334" t="s">
        <v>2445</v>
      </c>
      <c r="B1334" t="s">
        <v>833</v>
      </c>
      <c r="C1334">
        <v>1</v>
      </c>
      <c r="D1334" t="s">
        <v>843</v>
      </c>
      <c r="E1334" t="s">
        <v>83</v>
      </c>
      <c r="F1334" t="s">
        <v>89</v>
      </c>
      <c r="G1334" t="s">
        <v>2440</v>
      </c>
    </row>
    <row r="1335" spans="1:7">
      <c r="A1335" t="s">
        <v>2438</v>
      </c>
      <c r="B1335" t="s">
        <v>833</v>
      </c>
      <c r="C1335">
        <v>1</v>
      </c>
      <c r="D1335" t="s">
        <v>861</v>
      </c>
      <c r="E1335" t="s">
        <v>939</v>
      </c>
      <c r="F1335" t="s">
        <v>11127</v>
      </c>
      <c r="G1335" t="s">
        <v>2433</v>
      </c>
    </row>
    <row r="1336" spans="1:7">
      <c r="A1336" t="s">
        <v>2425</v>
      </c>
      <c r="B1336" t="s">
        <v>833</v>
      </c>
      <c r="C1336">
        <v>1</v>
      </c>
      <c r="D1336" t="s">
        <v>867</v>
      </c>
      <c r="E1336" t="s">
        <v>2430</v>
      </c>
      <c r="F1336" t="s">
        <v>91</v>
      </c>
      <c r="G1336" t="s">
        <v>2426</v>
      </c>
    </row>
    <row r="1337" spans="1:7">
      <c r="A1337" t="s">
        <v>2423</v>
      </c>
      <c r="B1337" t="s">
        <v>833</v>
      </c>
      <c r="C1337">
        <v>1</v>
      </c>
      <c r="D1337" t="s">
        <v>861</v>
      </c>
      <c r="E1337" t="s">
        <v>1084</v>
      </c>
      <c r="F1337" t="s">
        <v>103</v>
      </c>
      <c r="G1337" t="s">
        <v>2418</v>
      </c>
    </row>
    <row r="1338" spans="1:7">
      <c r="A1338" t="s">
        <v>2411</v>
      </c>
      <c r="B1338" t="s">
        <v>833</v>
      </c>
      <c r="C1338">
        <v>1</v>
      </c>
      <c r="D1338" t="s">
        <v>861</v>
      </c>
      <c r="E1338" t="s">
        <v>947</v>
      </c>
      <c r="F1338" t="s">
        <v>97</v>
      </c>
      <c r="G1338" t="s">
        <v>2412</v>
      </c>
    </row>
    <row r="1339" spans="1:7">
      <c r="A1339" t="s">
        <v>2405</v>
      </c>
      <c r="B1339" t="s">
        <v>833</v>
      </c>
      <c r="C1339">
        <v>1</v>
      </c>
      <c r="D1339" t="s">
        <v>843</v>
      </c>
      <c r="E1339" t="s">
        <v>1333</v>
      </c>
      <c r="F1339" t="s">
        <v>11127</v>
      </c>
      <c r="G1339" t="s">
        <v>2406</v>
      </c>
    </row>
    <row r="1340" spans="1:7">
      <c r="A1340" t="s">
        <v>2397</v>
      </c>
      <c r="B1340" t="s">
        <v>833</v>
      </c>
      <c r="C1340">
        <v>1</v>
      </c>
      <c r="D1340" t="s">
        <v>843</v>
      </c>
      <c r="E1340" t="s">
        <v>1333</v>
      </c>
      <c r="F1340" t="s">
        <v>11127</v>
      </c>
      <c r="G1340" t="s">
        <v>2398</v>
      </c>
    </row>
    <row r="1341" spans="1:7">
      <c r="A1341" t="s">
        <v>2395</v>
      </c>
      <c r="B1341" t="s">
        <v>833</v>
      </c>
      <c r="C1341">
        <v>1</v>
      </c>
      <c r="D1341" t="s">
        <v>861</v>
      </c>
      <c r="E1341" t="s">
        <v>929</v>
      </c>
      <c r="F1341" t="s">
        <v>95</v>
      </c>
      <c r="G1341" t="s">
        <v>2390</v>
      </c>
    </row>
    <row r="1342" spans="1:7">
      <c r="A1342" t="s">
        <v>2388</v>
      </c>
      <c r="B1342" t="s">
        <v>833</v>
      </c>
      <c r="C1342">
        <v>1</v>
      </c>
      <c r="D1342" t="s">
        <v>843</v>
      </c>
      <c r="E1342" t="s">
        <v>120</v>
      </c>
      <c r="F1342" t="s">
        <v>95</v>
      </c>
      <c r="G1342" t="s">
        <v>2382</v>
      </c>
    </row>
    <row r="1343" spans="1:7">
      <c r="A1343" t="s">
        <v>2376</v>
      </c>
      <c r="B1343" t="s">
        <v>833</v>
      </c>
      <c r="C1343">
        <v>1</v>
      </c>
      <c r="D1343" t="s">
        <v>861</v>
      </c>
      <c r="E1343" t="s">
        <v>929</v>
      </c>
      <c r="F1343" t="s">
        <v>95</v>
      </c>
      <c r="G1343" t="s">
        <v>2377</v>
      </c>
    </row>
    <row r="1344" spans="1:7">
      <c r="A1344" t="s">
        <v>2374</v>
      </c>
      <c r="B1344" t="s">
        <v>833</v>
      </c>
      <c r="C1344">
        <v>1</v>
      </c>
      <c r="D1344" t="s">
        <v>861</v>
      </c>
      <c r="E1344" t="s">
        <v>83</v>
      </c>
      <c r="F1344" t="s">
        <v>89</v>
      </c>
      <c r="G1344" t="s">
        <v>2369</v>
      </c>
    </row>
    <row r="1345" spans="1:7">
      <c r="A1345" t="s">
        <v>2362</v>
      </c>
      <c r="B1345" t="s">
        <v>833</v>
      </c>
      <c r="C1345">
        <v>1</v>
      </c>
      <c r="D1345" t="s">
        <v>861</v>
      </c>
      <c r="E1345" t="s">
        <v>1084</v>
      </c>
      <c r="F1345" t="s">
        <v>11126</v>
      </c>
      <c r="G1345" t="s">
        <v>2363</v>
      </c>
    </row>
    <row r="1346" spans="1:7">
      <c r="A1346" t="s">
        <v>2360</v>
      </c>
      <c r="B1346" t="s">
        <v>833</v>
      </c>
      <c r="C1346">
        <v>1</v>
      </c>
      <c r="D1346" t="s">
        <v>843</v>
      </c>
      <c r="E1346" t="s">
        <v>939</v>
      </c>
      <c r="F1346" t="s">
        <v>91</v>
      </c>
      <c r="G1346" t="s">
        <v>2355</v>
      </c>
    </row>
    <row r="1347" spans="1:7">
      <c r="A1347" t="s">
        <v>2353</v>
      </c>
      <c r="B1347" t="s">
        <v>833</v>
      </c>
      <c r="C1347">
        <v>1</v>
      </c>
      <c r="D1347" t="s">
        <v>861</v>
      </c>
      <c r="E1347" t="s">
        <v>947</v>
      </c>
      <c r="F1347" t="s">
        <v>97</v>
      </c>
      <c r="G1347" t="s">
        <v>2348</v>
      </c>
    </row>
    <row r="1348" spans="1:7">
      <c r="A1348" t="s">
        <v>2346</v>
      </c>
      <c r="B1348" t="s">
        <v>833</v>
      </c>
      <c r="C1348">
        <v>1</v>
      </c>
      <c r="D1348" t="s">
        <v>867</v>
      </c>
      <c r="E1348" t="s">
        <v>929</v>
      </c>
      <c r="F1348" t="s">
        <v>95</v>
      </c>
      <c r="G1348" t="s">
        <v>2341</v>
      </c>
    </row>
    <row r="1349" spans="1:7">
      <c r="A1349" t="s">
        <v>2339</v>
      </c>
      <c r="B1349" t="s">
        <v>833</v>
      </c>
      <c r="C1349">
        <v>1</v>
      </c>
      <c r="D1349" t="s">
        <v>2338</v>
      </c>
      <c r="E1349" t="s">
        <v>892</v>
      </c>
      <c r="F1349" t="s">
        <v>101</v>
      </c>
      <c r="G1349" t="s">
        <v>2333</v>
      </c>
    </row>
    <row r="1350" spans="1:7">
      <c r="A1350" t="s">
        <v>2331</v>
      </c>
      <c r="B1350" t="s">
        <v>833</v>
      </c>
      <c r="C1350">
        <v>1</v>
      </c>
      <c r="D1350" t="s">
        <v>843</v>
      </c>
      <c r="E1350" t="s">
        <v>104</v>
      </c>
      <c r="F1350" t="s">
        <v>89</v>
      </c>
      <c r="G1350" t="s">
        <v>2324</v>
      </c>
    </row>
    <row r="1351" spans="1:7">
      <c r="A1351" t="s">
        <v>2321</v>
      </c>
      <c r="B1351" t="s">
        <v>833</v>
      </c>
      <c r="C1351">
        <v>1</v>
      </c>
      <c r="D1351" t="s">
        <v>861</v>
      </c>
      <c r="E1351" t="s">
        <v>104</v>
      </c>
      <c r="F1351" t="s">
        <v>89</v>
      </c>
      <c r="G1351" t="s">
        <v>2316</v>
      </c>
    </row>
    <row r="1352" spans="1:7">
      <c r="A1352" t="s">
        <v>2311</v>
      </c>
      <c r="B1352" t="s">
        <v>833</v>
      </c>
      <c r="C1352">
        <v>1</v>
      </c>
      <c r="D1352" t="s">
        <v>843</v>
      </c>
      <c r="E1352" t="s">
        <v>828</v>
      </c>
      <c r="F1352" t="s">
        <v>11127</v>
      </c>
      <c r="G1352" t="s">
        <v>2312</v>
      </c>
    </row>
    <row r="1353" spans="1:7">
      <c r="A1353" t="s">
        <v>2309</v>
      </c>
      <c r="B1353" t="s">
        <v>833</v>
      </c>
      <c r="C1353">
        <v>1</v>
      </c>
      <c r="D1353" t="s">
        <v>861</v>
      </c>
      <c r="E1353" t="s">
        <v>929</v>
      </c>
      <c r="F1353" t="s">
        <v>95</v>
      </c>
      <c r="G1353" t="s">
        <v>2304</v>
      </c>
    </row>
    <row r="1354" spans="1:7">
      <c r="A1354" t="s">
        <v>2302</v>
      </c>
      <c r="B1354" t="s">
        <v>833</v>
      </c>
      <c r="C1354">
        <v>1</v>
      </c>
      <c r="D1354" t="s">
        <v>843</v>
      </c>
      <c r="E1354" t="s">
        <v>993</v>
      </c>
      <c r="F1354" t="s">
        <v>11127</v>
      </c>
      <c r="G1354" t="s">
        <v>2296</v>
      </c>
    </row>
    <row r="1355" spans="1:7">
      <c r="A1355" t="s">
        <v>2290</v>
      </c>
      <c r="B1355" t="s">
        <v>833</v>
      </c>
      <c r="C1355">
        <v>1</v>
      </c>
      <c r="D1355" t="s">
        <v>861</v>
      </c>
      <c r="E1355" t="s">
        <v>969</v>
      </c>
      <c r="F1355" t="s">
        <v>93</v>
      </c>
      <c r="G1355" t="s">
        <v>2291</v>
      </c>
    </row>
    <row r="1356" spans="1:7">
      <c r="A1356" t="s">
        <v>2284</v>
      </c>
      <c r="B1356" t="s">
        <v>833</v>
      </c>
      <c r="C1356">
        <v>1</v>
      </c>
      <c r="D1356" t="s">
        <v>867</v>
      </c>
      <c r="E1356" t="s">
        <v>1084</v>
      </c>
      <c r="F1356" t="s">
        <v>103</v>
      </c>
      <c r="G1356" t="s">
        <v>2285</v>
      </c>
    </row>
    <row r="1357" spans="1:7">
      <c r="A1357" t="s">
        <v>2282</v>
      </c>
      <c r="B1357" t="s">
        <v>833</v>
      </c>
      <c r="C1357">
        <v>1</v>
      </c>
      <c r="D1357" t="s">
        <v>861</v>
      </c>
      <c r="E1357" t="s">
        <v>83</v>
      </c>
      <c r="F1357" t="s">
        <v>95</v>
      </c>
      <c r="G1357" t="s">
        <v>2277</v>
      </c>
    </row>
    <row r="1358" spans="1:7">
      <c r="A1358" t="s">
        <v>2275</v>
      </c>
      <c r="B1358" t="s">
        <v>833</v>
      </c>
      <c r="C1358">
        <v>1</v>
      </c>
      <c r="D1358" t="s">
        <v>861</v>
      </c>
      <c r="E1358" t="s">
        <v>86</v>
      </c>
      <c r="F1358" t="s">
        <v>87</v>
      </c>
      <c r="G1358" t="s">
        <v>2270</v>
      </c>
    </row>
    <row r="1359" spans="1:7">
      <c r="A1359" t="s">
        <v>2262</v>
      </c>
      <c r="B1359" t="s">
        <v>833</v>
      </c>
      <c r="C1359">
        <v>1</v>
      </c>
      <c r="D1359" t="s">
        <v>867</v>
      </c>
      <c r="E1359" t="s">
        <v>947</v>
      </c>
      <c r="F1359" t="s">
        <v>97</v>
      </c>
      <c r="G1359" t="s">
        <v>2263</v>
      </c>
    </row>
    <row r="1360" spans="1:7">
      <c r="A1360" t="s">
        <v>2260</v>
      </c>
      <c r="B1360" t="s">
        <v>833</v>
      </c>
      <c r="C1360">
        <v>1</v>
      </c>
      <c r="D1360" t="s">
        <v>861</v>
      </c>
      <c r="E1360" t="s">
        <v>947</v>
      </c>
      <c r="F1360" t="s">
        <v>103</v>
      </c>
      <c r="G1360" t="s">
        <v>2255</v>
      </c>
    </row>
    <row r="1361" spans="1:7">
      <c r="A1361" t="s">
        <v>2248</v>
      </c>
      <c r="B1361" t="s">
        <v>833</v>
      </c>
      <c r="C1361">
        <v>1</v>
      </c>
      <c r="D1361" t="s">
        <v>861</v>
      </c>
      <c r="E1361" t="s">
        <v>947</v>
      </c>
      <c r="F1361" t="s">
        <v>95</v>
      </c>
      <c r="G1361" t="s">
        <v>2249</v>
      </c>
    </row>
    <row r="1362" spans="1:7">
      <c r="A1362" t="s">
        <v>2246</v>
      </c>
      <c r="B1362" t="s">
        <v>833</v>
      </c>
      <c r="C1362">
        <v>1</v>
      </c>
      <c r="D1362" t="s">
        <v>861</v>
      </c>
      <c r="E1362" t="s">
        <v>828</v>
      </c>
      <c r="F1362" t="s">
        <v>99</v>
      </c>
      <c r="G1362" t="s">
        <v>2241</v>
      </c>
    </row>
    <row r="1363" spans="1:7">
      <c r="A1363" t="s">
        <v>2234</v>
      </c>
      <c r="B1363" t="s">
        <v>833</v>
      </c>
      <c r="C1363">
        <v>1</v>
      </c>
      <c r="D1363" t="s">
        <v>861</v>
      </c>
      <c r="E1363" t="s">
        <v>939</v>
      </c>
      <c r="F1363" t="s">
        <v>99</v>
      </c>
      <c r="G1363" t="s">
        <v>2235</v>
      </c>
    </row>
    <row r="1364" spans="1:7">
      <c r="A1364" t="s">
        <v>2232</v>
      </c>
      <c r="B1364" t="s">
        <v>833</v>
      </c>
      <c r="C1364">
        <v>1</v>
      </c>
      <c r="D1364" t="s">
        <v>861</v>
      </c>
      <c r="E1364" t="s">
        <v>947</v>
      </c>
      <c r="F1364" t="s">
        <v>101</v>
      </c>
      <c r="G1364" t="s">
        <v>2227</v>
      </c>
    </row>
    <row r="1365" spans="1:7">
      <c r="A1365" t="s">
        <v>2225</v>
      </c>
      <c r="B1365" t="s">
        <v>833</v>
      </c>
      <c r="C1365">
        <v>1</v>
      </c>
      <c r="D1365" t="s">
        <v>861</v>
      </c>
      <c r="E1365" t="s">
        <v>947</v>
      </c>
      <c r="F1365" t="s">
        <v>11126</v>
      </c>
      <c r="G1365" t="s">
        <v>2220</v>
      </c>
    </row>
    <row r="1366" spans="1:7">
      <c r="A1366" t="s">
        <v>2218</v>
      </c>
      <c r="B1366" t="s">
        <v>833</v>
      </c>
      <c r="C1366">
        <v>1</v>
      </c>
      <c r="D1366" t="s">
        <v>861</v>
      </c>
      <c r="E1366" t="s">
        <v>939</v>
      </c>
      <c r="F1366" t="s">
        <v>99</v>
      </c>
      <c r="G1366" t="s">
        <v>2213</v>
      </c>
    </row>
    <row r="1367" spans="1:7">
      <c r="A1367" t="s">
        <v>2211</v>
      </c>
      <c r="B1367" t="s">
        <v>833</v>
      </c>
      <c r="C1367">
        <v>1</v>
      </c>
      <c r="D1367" t="s">
        <v>843</v>
      </c>
      <c r="E1367" t="s">
        <v>969</v>
      </c>
      <c r="F1367" t="s">
        <v>93</v>
      </c>
      <c r="G1367" t="s">
        <v>2207</v>
      </c>
    </row>
    <row r="1368" spans="1:7">
      <c r="A1368" t="s">
        <v>2205</v>
      </c>
      <c r="B1368" t="s">
        <v>833</v>
      </c>
      <c r="C1368">
        <v>1</v>
      </c>
      <c r="D1368" t="s">
        <v>843</v>
      </c>
      <c r="E1368" t="s">
        <v>828</v>
      </c>
      <c r="F1368" t="s">
        <v>11126</v>
      </c>
      <c r="G1368" t="s">
        <v>828</v>
      </c>
    </row>
    <row r="1369" spans="1:7">
      <c r="A1369" t="s">
        <v>2201</v>
      </c>
      <c r="B1369" t="s">
        <v>833</v>
      </c>
      <c r="C1369">
        <v>1</v>
      </c>
      <c r="D1369" t="s">
        <v>861</v>
      </c>
      <c r="E1369" t="s">
        <v>939</v>
      </c>
      <c r="F1369" t="s">
        <v>99</v>
      </c>
      <c r="G1369" t="s">
        <v>2196</v>
      </c>
    </row>
    <row r="1370" spans="1:7">
      <c r="A1370" t="s">
        <v>2194</v>
      </c>
      <c r="B1370" t="s">
        <v>833</v>
      </c>
      <c r="C1370">
        <v>1</v>
      </c>
      <c r="D1370" t="s">
        <v>867</v>
      </c>
      <c r="E1370" t="s">
        <v>83</v>
      </c>
      <c r="F1370" t="s">
        <v>89</v>
      </c>
      <c r="G1370" t="s">
        <v>2190</v>
      </c>
    </row>
    <row r="1371" spans="1:7">
      <c r="A1371" t="s">
        <v>2189</v>
      </c>
      <c r="B1371" t="s">
        <v>833</v>
      </c>
      <c r="C1371">
        <v>1</v>
      </c>
      <c r="D1371" t="s">
        <v>861</v>
      </c>
      <c r="E1371" t="s">
        <v>929</v>
      </c>
      <c r="F1371" t="s">
        <v>11126</v>
      </c>
      <c r="G1371" t="s">
        <v>2184</v>
      </c>
    </row>
    <row r="1372" spans="1:7">
      <c r="A1372" t="s">
        <v>2177</v>
      </c>
      <c r="B1372" t="s">
        <v>833</v>
      </c>
      <c r="C1372">
        <v>1</v>
      </c>
      <c r="D1372" t="s">
        <v>861</v>
      </c>
      <c r="E1372" t="s">
        <v>939</v>
      </c>
      <c r="F1372" t="s">
        <v>11127</v>
      </c>
      <c r="G1372" t="s">
        <v>2178</v>
      </c>
    </row>
    <row r="1373" spans="1:7">
      <c r="A1373" t="s">
        <v>2170</v>
      </c>
      <c r="B1373" t="s">
        <v>833</v>
      </c>
      <c r="C1373">
        <v>1</v>
      </c>
      <c r="D1373" t="s">
        <v>861</v>
      </c>
      <c r="E1373" t="s">
        <v>908</v>
      </c>
      <c r="F1373" t="s">
        <v>11127</v>
      </c>
      <c r="G1373" t="s">
        <v>2171</v>
      </c>
    </row>
    <row r="1374" spans="1:7">
      <c r="A1374" t="s">
        <v>2168</v>
      </c>
      <c r="B1374" t="s">
        <v>833</v>
      </c>
      <c r="C1374">
        <v>1</v>
      </c>
      <c r="D1374" t="s">
        <v>861</v>
      </c>
      <c r="E1374" t="s">
        <v>993</v>
      </c>
      <c r="F1374" t="s">
        <v>11127</v>
      </c>
      <c r="G1374" t="s">
        <v>2163</v>
      </c>
    </row>
    <row r="1375" spans="1:7">
      <c r="A1375" t="s">
        <v>2161</v>
      </c>
      <c r="B1375" t="s">
        <v>833</v>
      </c>
      <c r="C1375">
        <v>1</v>
      </c>
      <c r="D1375" t="s">
        <v>924</v>
      </c>
      <c r="E1375" t="s">
        <v>908</v>
      </c>
      <c r="F1375" t="s">
        <v>103</v>
      </c>
      <c r="G1375" t="s">
        <v>2157</v>
      </c>
    </row>
    <row r="1376" spans="1:7">
      <c r="A1376" t="s">
        <v>2155</v>
      </c>
      <c r="B1376" t="s">
        <v>833</v>
      </c>
      <c r="C1376">
        <v>1</v>
      </c>
      <c r="D1376" t="s">
        <v>1231</v>
      </c>
      <c r="E1376" t="s">
        <v>939</v>
      </c>
      <c r="F1376" t="s">
        <v>99</v>
      </c>
      <c r="G1376" t="s">
        <v>2151</v>
      </c>
    </row>
    <row r="1377" spans="1:7">
      <c r="A1377" t="s">
        <v>2150</v>
      </c>
      <c r="B1377" t="s">
        <v>833</v>
      </c>
      <c r="C1377">
        <v>1</v>
      </c>
      <c r="D1377" t="s">
        <v>861</v>
      </c>
      <c r="E1377" t="s">
        <v>929</v>
      </c>
      <c r="F1377" t="s">
        <v>95</v>
      </c>
      <c r="G1377" t="s">
        <v>2146</v>
      </c>
    </row>
    <row r="1378" spans="1:7">
      <c r="A1378" t="s">
        <v>2144</v>
      </c>
      <c r="B1378" t="s">
        <v>833</v>
      </c>
      <c r="C1378">
        <v>1</v>
      </c>
      <c r="D1378" t="s">
        <v>861</v>
      </c>
      <c r="E1378" t="s">
        <v>939</v>
      </c>
      <c r="F1378" t="s">
        <v>11127</v>
      </c>
      <c r="G1378" t="s">
        <v>2138</v>
      </c>
    </row>
    <row r="1379" spans="1:7">
      <c r="A1379" t="s">
        <v>2136</v>
      </c>
      <c r="B1379" t="s">
        <v>833</v>
      </c>
      <c r="C1379">
        <v>1</v>
      </c>
      <c r="D1379" t="s">
        <v>1129</v>
      </c>
      <c r="E1379" t="s">
        <v>2134</v>
      </c>
      <c r="F1379" t="s">
        <v>103</v>
      </c>
      <c r="G1379" t="s">
        <v>2130</v>
      </c>
    </row>
    <row r="1380" spans="1:7">
      <c r="A1380" t="s">
        <v>2126</v>
      </c>
      <c r="B1380" t="s">
        <v>833</v>
      </c>
      <c r="C1380">
        <v>1</v>
      </c>
      <c r="D1380" t="s">
        <v>861</v>
      </c>
      <c r="E1380" t="s">
        <v>939</v>
      </c>
      <c r="F1380" t="s">
        <v>99</v>
      </c>
      <c r="G1380" t="s">
        <v>2120</v>
      </c>
    </row>
    <row r="1381" spans="1:7">
      <c r="A1381" t="s">
        <v>2118</v>
      </c>
      <c r="B1381" t="s">
        <v>833</v>
      </c>
      <c r="C1381">
        <v>1</v>
      </c>
      <c r="D1381" t="s">
        <v>861</v>
      </c>
      <c r="E1381" t="s">
        <v>947</v>
      </c>
      <c r="F1381" t="s">
        <v>91</v>
      </c>
      <c r="G1381" t="s">
        <v>2113</v>
      </c>
    </row>
    <row r="1382" spans="1:7">
      <c r="A1382" t="s">
        <v>2111</v>
      </c>
      <c r="B1382" t="s">
        <v>833</v>
      </c>
      <c r="C1382">
        <v>1</v>
      </c>
      <c r="D1382" t="s">
        <v>861</v>
      </c>
      <c r="E1382" t="s">
        <v>86</v>
      </c>
      <c r="F1382" t="s">
        <v>87</v>
      </c>
      <c r="G1382" t="s">
        <v>2106</v>
      </c>
    </row>
    <row r="1383" spans="1:7">
      <c r="A1383" t="s">
        <v>2101</v>
      </c>
      <c r="B1383" t="s">
        <v>833</v>
      </c>
      <c r="C1383">
        <v>1</v>
      </c>
      <c r="D1383" t="s">
        <v>867</v>
      </c>
      <c r="E1383" t="s">
        <v>828</v>
      </c>
      <c r="F1383" t="s">
        <v>11127</v>
      </c>
      <c r="G1383" t="s">
        <v>2102</v>
      </c>
    </row>
    <row r="1384" spans="1:7">
      <c r="A1384" t="s">
        <v>2093</v>
      </c>
      <c r="B1384" t="s">
        <v>833</v>
      </c>
      <c r="C1384">
        <v>1</v>
      </c>
      <c r="D1384" t="s">
        <v>861</v>
      </c>
      <c r="E1384" t="s">
        <v>929</v>
      </c>
      <c r="F1384" t="s">
        <v>89</v>
      </c>
      <c r="G1384" t="s">
        <v>2094</v>
      </c>
    </row>
    <row r="1385" spans="1:7">
      <c r="A1385" t="s">
        <v>2091</v>
      </c>
      <c r="B1385" t="s">
        <v>833</v>
      </c>
      <c r="C1385">
        <v>1</v>
      </c>
      <c r="D1385" t="s">
        <v>843</v>
      </c>
      <c r="E1385" t="s">
        <v>947</v>
      </c>
      <c r="F1385" t="s">
        <v>97</v>
      </c>
      <c r="G1385" t="s">
        <v>2086</v>
      </c>
    </row>
    <row r="1386" spans="1:7">
      <c r="A1386" t="s">
        <v>2085</v>
      </c>
      <c r="B1386" t="s">
        <v>833</v>
      </c>
      <c r="C1386">
        <v>1</v>
      </c>
      <c r="D1386" t="s">
        <v>843</v>
      </c>
      <c r="E1386" t="s">
        <v>828</v>
      </c>
      <c r="F1386" t="s">
        <v>11126</v>
      </c>
      <c r="G1386" t="s">
        <v>828</v>
      </c>
    </row>
    <row r="1387" spans="1:7">
      <c r="A1387" t="s">
        <v>2081</v>
      </c>
      <c r="B1387" t="s">
        <v>833</v>
      </c>
      <c r="C1387">
        <v>1</v>
      </c>
      <c r="D1387" t="s">
        <v>861</v>
      </c>
      <c r="E1387" t="s">
        <v>83</v>
      </c>
      <c r="F1387" t="s">
        <v>89</v>
      </c>
      <c r="G1387" t="s">
        <v>2076</v>
      </c>
    </row>
    <row r="1388" spans="1:7">
      <c r="A1388" t="s">
        <v>2073</v>
      </c>
      <c r="B1388" t="s">
        <v>833</v>
      </c>
      <c r="C1388">
        <v>1</v>
      </c>
      <c r="D1388" t="s">
        <v>924</v>
      </c>
      <c r="E1388" t="s">
        <v>892</v>
      </c>
      <c r="F1388" t="s">
        <v>97</v>
      </c>
      <c r="G1388" t="s">
        <v>2067</v>
      </c>
    </row>
    <row r="1389" spans="1:7">
      <c r="A1389" t="s">
        <v>2065</v>
      </c>
      <c r="B1389" t="s">
        <v>833</v>
      </c>
      <c r="C1389">
        <v>1</v>
      </c>
      <c r="D1389" t="s">
        <v>861</v>
      </c>
      <c r="E1389" t="s">
        <v>969</v>
      </c>
      <c r="F1389" t="s">
        <v>93</v>
      </c>
      <c r="G1389" t="s">
        <v>2060</v>
      </c>
    </row>
    <row r="1390" spans="1:7">
      <c r="A1390" t="s">
        <v>2058</v>
      </c>
      <c r="B1390" t="s">
        <v>833</v>
      </c>
      <c r="C1390">
        <v>1</v>
      </c>
      <c r="D1390" t="s">
        <v>843</v>
      </c>
      <c r="E1390" t="s">
        <v>892</v>
      </c>
      <c r="F1390" t="s">
        <v>101</v>
      </c>
      <c r="G1390" t="s">
        <v>2051</v>
      </c>
    </row>
    <row r="1391" spans="1:7">
      <c r="A1391" t="s">
        <v>2049</v>
      </c>
      <c r="B1391" t="s">
        <v>833</v>
      </c>
      <c r="C1391">
        <v>1</v>
      </c>
      <c r="D1391" t="s">
        <v>867</v>
      </c>
      <c r="E1391" t="s">
        <v>1333</v>
      </c>
      <c r="F1391" t="s">
        <v>11127</v>
      </c>
      <c r="G1391" t="s">
        <v>2044</v>
      </c>
    </row>
    <row r="1392" spans="1:7">
      <c r="A1392" t="s">
        <v>2042</v>
      </c>
      <c r="B1392" t="s">
        <v>833</v>
      </c>
      <c r="C1392">
        <v>1</v>
      </c>
      <c r="D1392" t="s">
        <v>861</v>
      </c>
      <c r="E1392" t="s">
        <v>1333</v>
      </c>
      <c r="F1392" t="s">
        <v>11127</v>
      </c>
      <c r="G1392" t="s">
        <v>2037</v>
      </c>
    </row>
    <row r="1393" spans="1:7">
      <c r="A1393" t="s">
        <v>2035</v>
      </c>
      <c r="B1393" t="s">
        <v>833</v>
      </c>
      <c r="C1393">
        <v>1</v>
      </c>
      <c r="D1393" t="s">
        <v>843</v>
      </c>
      <c r="E1393" t="s">
        <v>1333</v>
      </c>
      <c r="F1393" t="s">
        <v>11127</v>
      </c>
      <c r="G1393" t="s">
        <v>2030</v>
      </c>
    </row>
    <row r="1394" spans="1:7">
      <c r="A1394" t="s">
        <v>2021</v>
      </c>
      <c r="B1394" t="s">
        <v>833</v>
      </c>
      <c r="C1394">
        <v>1</v>
      </c>
      <c r="D1394" t="s">
        <v>1105</v>
      </c>
      <c r="E1394" t="s">
        <v>120</v>
      </c>
      <c r="F1394" t="s">
        <v>121</v>
      </c>
      <c r="G1394" t="s">
        <v>2022</v>
      </c>
    </row>
    <row r="1395" spans="1:7">
      <c r="A1395" t="s">
        <v>2019</v>
      </c>
      <c r="B1395" t="s">
        <v>833</v>
      </c>
      <c r="C1395">
        <v>1</v>
      </c>
      <c r="D1395" t="s">
        <v>861</v>
      </c>
      <c r="E1395" t="s">
        <v>104</v>
      </c>
      <c r="F1395" t="s">
        <v>85</v>
      </c>
      <c r="G1395" t="s">
        <v>2014</v>
      </c>
    </row>
    <row r="1396" spans="1:7">
      <c r="A1396" t="s">
        <v>2012</v>
      </c>
      <c r="B1396" t="s">
        <v>833</v>
      </c>
      <c r="C1396">
        <v>1</v>
      </c>
      <c r="D1396" t="s">
        <v>843</v>
      </c>
      <c r="E1396" t="s">
        <v>120</v>
      </c>
      <c r="F1396" t="s">
        <v>121</v>
      </c>
      <c r="G1396" t="s">
        <v>2006</v>
      </c>
    </row>
    <row r="1397" spans="1:7">
      <c r="A1397" t="s">
        <v>1999</v>
      </c>
      <c r="B1397" t="s">
        <v>833</v>
      </c>
      <c r="C1397">
        <v>1</v>
      </c>
      <c r="D1397" t="s">
        <v>861</v>
      </c>
      <c r="E1397" t="s">
        <v>939</v>
      </c>
      <c r="F1397" t="s">
        <v>99</v>
      </c>
      <c r="G1397" t="s">
        <v>2000</v>
      </c>
    </row>
    <row r="1398" spans="1:7">
      <c r="A1398" t="s">
        <v>1998</v>
      </c>
      <c r="B1398" t="s">
        <v>833</v>
      </c>
      <c r="C1398">
        <v>1</v>
      </c>
      <c r="D1398" t="s">
        <v>861</v>
      </c>
      <c r="E1398" t="s">
        <v>947</v>
      </c>
      <c r="F1398" t="s">
        <v>101</v>
      </c>
      <c r="G1398" t="s">
        <v>1992</v>
      </c>
    </row>
    <row r="1399" spans="1:7">
      <c r="A1399" t="s">
        <v>1990</v>
      </c>
      <c r="B1399" t="s">
        <v>833</v>
      </c>
      <c r="C1399">
        <v>1</v>
      </c>
      <c r="D1399" t="s">
        <v>861</v>
      </c>
      <c r="E1399" t="s">
        <v>993</v>
      </c>
      <c r="F1399" t="s">
        <v>11127</v>
      </c>
      <c r="G1399" t="s">
        <v>1985</v>
      </c>
    </row>
    <row r="1400" spans="1:7">
      <c r="A1400" t="s">
        <v>1978</v>
      </c>
      <c r="B1400" t="s">
        <v>833</v>
      </c>
      <c r="C1400">
        <v>1</v>
      </c>
      <c r="D1400" t="s">
        <v>861</v>
      </c>
      <c r="E1400" t="s">
        <v>1285</v>
      </c>
      <c r="F1400" t="s">
        <v>11127</v>
      </c>
      <c r="G1400" t="s">
        <v>1979</v>
      </c>
    </row>
    <row r="1401" spans="1:7">
      <c r="A1401" t="s">
        <v>1976</v>
      </c>
      <c r="B1401" t="s">
        <v>833</v>
      </c>
      <c r="C1401">
        <v>1</v>
      </c>
      <c r="D1401" t="s">
        <v>861</v>
      </c>
      <c r="E1401" t="s">
        <v>939</v>
      </c>
      <c r="F1401" t="s">
        <v>99</v>
      </c>
      <c r="G1401" t="s">
        <v>1971</v>
      </c>
    </row>
    <row r="1402" spans="1:7">
      <c r="A1402" t="s">
        <v>1969</v>
      </c>
      <c r="B1402" t="s">
        <v>833</v>
      </c>
      <c r="C1402">
        <v>1</v>
      </c>
      <c r="D1402" t="s">
        <v>861</v>
      </c>
      <c r="E1402" t="s">
        <v>1084</v>
      </c>
      <c r="F1402" t="s">
        <v>103</v>
      </c>
      <c r="G1402" t="s">
        <v>1964</v>
      </c>
    </row>
    <row r="1403" spans="1:7">
      <c r="A1403" t="s">
        <v>1962</v>
      </c>
      <c r="B1403" t="s">
        <v>833</v>
      </c>
      <c r="C1403">
        <v>1</v>
      </c>
      <c r="D1403" t="s">
        <v>1191</v>
      </c>
      <c r="E1403" t="s">
        <v>939</v>
      </c>
      <c r="F1403" t="s">
        <v>95</v>
      </c>
      <c r="G1403" t="s">
        <v>1958</v>
      </c>
    </row>
    <row r="1404" spans="1:7">
      <c r="A1404" t="s">
        <v>1957</v>
      </c>
      <c r="B1404" t="s">
        <v>833</v>
      </c>
      <c r="C1404">
        <v>1</v>
      </c>
      <c r="D1404" t="s">
        <v>924</v>
      </c>
      <c r="E1404" t="s">
        <v>83</v>
      </c>
      <c r="F1404" t="s">
        <v>89</v>
      </c>
      <c r="G1404" t="s">
        <v>1953</v>
      </c>
    </row>
    <row r="1405" spans="1:7">
      <c r="A1405" t="s">
        <v>1951</v>
      </c>
      <c r="B1405" t="s">
        <v>833</v>
      </c>
      <c r="C1405">
        <v>1</v>
      </c>
      <c r="D1405" t="s">
        <v>861</v>
      </c>
      <c r="E1405" t="s">
        <v>993</v>
      </c>
      <c r="F1405" t="s">
        <v>11127</v>
      </c>
      <c r="G1405" t="s">
        <v>1946</v>
      </c>
    </row>
    <row r="1406" spans="1:7">
      <c r="A1406" t="s">
        <v>1944</v>
      </c>
      <c r="B1406" t="s">
        <v>833</v>
      </c>
      <c r="C1406">
        <v>1</v>
      </c>
      <c r="D1406" t="s">
        <v>861</v>
      </c>
      <c r="E1406" t="s">
        <v>1285</v>
      </c>
      <c r="F1406" t="s">
        <v>11127</v>
      </c>
      <c r="G1406" t="s">
        <v>1940</v>
      </c>
    </row>
    <row r="1407" spans="1:7">
      <c r="A1407" t="s">
        <v>1938</v>
      </c>
      <c r="B1407" t="s">
        <v>833</v>
      </c>
      <c r="C1407">
        <v>1</v>
      </c>
      <c r="D1407" t="s">
        <v>861</v>
      </c>
      <c r="E1407" t="s">
        <v>1084</v>
      </c>
      <c r="F1407" t="s">
        <v>103</v>
      </c>
      <c r="G1407" t="s">
        <v>1933</v>
      </c>
    </row>
    <row r="1408" spans="1:7">
      <c r="A1408" t="s">
        <v>1931</v>
      </c>
      <c r="B1408" t="s">
        <v>833</v>
      </c>
      <c r="C1408">
        <v>1</v>
      </c>
      <c r="D1408" t="s">
        <v>861</v>
      </c>
      <c r="E1408" t="s">
        <v>939</v>
      </c>
      <c r="F1408" t="s">
        <v>103</v>
      </c>
      <c r="G1408" t="s">
        <v>1926</v>
      </c>
    </row>
    <row r="1409" spans="1:7">
      <c r="A1409" t="s">
        <v>1924</v>
      </c>
      <c r="B1409" t="s">
        <v>833</v>
      </c>
      <c r="C1409">
        <v>1</v>
      </c>
      <c r="D1409" t="s">
        <v>861</v>
      </c>
      <c r="E1409" t="s">
        <v>908</v>
      </c>
      <c r="F1409" t="s">
        <v>103</v>
      </c>
      <c r="G1409" t="s">
        <v>1919</v>
      </c>
    </row>
    <row r="1410" spans="1:7">
      <c r="A1410" t="s">
        <v>1917</v>
      </c>
      <c r="B1410" t="s">
        <v>833</v>
      </c>
      <c r="C1410">
        <v>1</v>
      </c>
      <c r="D1410" t="s">
        <v>972</v>
      </c>
      <c r="E1410" t="s">
        <v>104</v>
      </c>
      <c r="F1410" t="s">
        <v>85</v>
      </c>
      <c r="G1410" t="s">
        <v>1913</v>
      </c>
    </row>
    <row r="1411" spans="1:7">
      <c r="A1411" t="s">
        <v>1911</v>
      </c>
      <c r="B1411" t="s">
        <v>833</v>
      </c>
      <c r="C1411">
        <v>1</v>
      </c>
      <c r="D1411" t="s">
        <v>861</v>
      </c>
      <c r="E1411" t="s">
        <v>939</v>
      </c>
      <c r="F1411" t="s">
        <v>11127</v>
      </c>
      <c r="G1411" t="s">
        <v>1906</v>
      </c>
    </row>
    <row r="1412" spans="1:7">
      <c r="A1412" t="s">
        <v>1904</v>
      </c>
      <c r="B1412" t="s">
        <v>833</v>
      </c>
      <c r="C1412">
        <v>1</v>
      </c>
      <c r="D1412" t="s">
        <v>861</v>
      </c>
      <c r="E1412" t="s">
        <v>104</v>
      </c>
      <c r="F1412" t="s">
        <v>87</v>
      </c>
      <c r="G1412" t="s">
        <v>1899</v>
      </c>
    </row>
    <row r="1413" spans="1:7">
      <c r="A1413" t="s">
        <v>1892</v>
      </c>
      <c r="B1413" t="s">
        <v>833</v>
      </c>
      <c r="C1413">
        <v>1</v>
      </c>
      <c r="D1413" t="s">
        <v>861</v>
      </c>
      <c r="E1413" t="s">
        <v>969</v>
      </c>
      <c r="F1413" t="s">
        <v>93</v>
      </c>
      <c r="G1413" t="s">
        <v>1893</v>
      </c>
    </row>
    <row r="1414" spans="1:7">
      <c r="A1414" t="s">
        <v>1889</v>
      </c>
      <c r="B1414" t="s">
        <v>833</v>
      </c>
      <c r="C1414">
        <v>1</v>
      </c>
      <c r="D1414" t="s">
        <v>843</v>
      </c>
      <c r="E1414" t="s">
        <v>939</v>
      </c>
      <c r="F1414" t="s">
        <v>99</v>
      </c>
      <c r="G1414" t="s">
        <v>1880</v>
      </c>
    </row>
    <row r="1415" spans="1:7">
      <c r="A1415" t="s">
        <v>1879</v>
      </c>
      <c r="B1415" t="s">
        <v>833</v>
      </c>
      <c r="C1415">
        <v>1</v>
      </c>
      <c r="D1415" t="s">
        <v>843</v>
      </c>
      <c r="E1415" t="s">
        <v>939</v>
      </c>
      <c r="F1415" t="s">
        <v>99</v>
      </c>
      <c r="G1415" t="s">
        <v>1880</v>
      </c>
    </row>
    <row r="1416" spans="1:7">
      <c r="A1416" t="s">
        <v>1876</v>
      </c>
      <c r="B1416" t="s">
        <v>833</v>
      </c>
      <c r="C1416">
        <v>1</v>
      </c>
      <c r="D1416" t="s">
        <v>1231</v>
      </c>
      <c r="E1416" t="s">
        <v>104</v>
      </c>
      <c r="F1416" t="s">
        <v>85</v>
      </c>
      <c r="G1416" t="s">
        <v>1871</v>
      </c>
    </row>
    <row r="1417" spans="1:7">
      <c r="A1417" t="s">
        <v>1869</v>
      </c>
      <c r="B1417" t="s">
        <v>833</v>
      </c>
      <c r="C1417">
        <v>1</v>
      </c>
      <c r="D1417" t="s">
        <v>924</v>
      </c>
      <c r="E1417" t="s">
        <v>104</v>
      </c>
      <c r="F1417" t="s">
        <v>85</v>
      </c>
      <c r="G1417" t="s">
        <v>1864</v>
      </c>
    </row>
    <row r="1418" spans="1:7">
      <c r="A1418" t="s">
        <v>1862</v>
      </c>
      <c r="B1418" t="s">
        <v>833</v>
      </c>
      <c r="C1418">
        <v>1</v>
      </c>
      <c r="D1418" t="s">
        <v>1861</v>
      </c>
      <c r="E1418" t="s">
        <v>104</v>
      </c>
      <c r="F1418" t="s">
        <v>85</v>
      </c>
      <c r="G1418" t="s">
        <v>1856</v>
      </c>
    </row>
    <row r="1419" spans="1:7">
      <c r="A1419" t="s">
        <v>1854</v>
      </c>
      <c r="B1419" t="s">
        <v>833</v>
      </c>
      <c r="C1419">
        <v>1</v>
      </c>
      <c r="D1419" t="s">
        <v>861</v>
      </c>
      <c r="E1419" t="s">
        <v>120</v>
      </c>
      <c r="F1419" t="s">
        <v>121</v>
      </c>
      <c r="G1419" t="s">
        <v>1849</v>
      </c>
    </row>
    <row r="1420" spans="1:7">
      <c r="A1420" t="s">
        <v>1847</v>
      </c>
      <c r="B1420" t="s">
        <v>833</v>
      </c>
      <c r="C1420">
        <v>1</v>
      </c>
      <c r="D1420" t="s">
        <v>843</v>
      </c>
      <c r="E1420" t="s">
        <v>104</v>
      </c>
      <c r="F1420" t="s">
        <v>85</v>
      </c>
      <c r="G1420" t="s">
        <v>1842</v>
      </c>
    </row>
    <row r="1421" spans="1:7">
      <c r="A1421" t="s">
        <v>1841</v>
      </c>
      <c r="B1421" t="s">
        <v>833</v>
      </c>
      <c r="C1421">
        <v>1</v>
      </c>
      <c r="D1421" t="s">
        <v>861</v>
      </c>
      <c r="E1421" t="s">
        <v>939</v>
      </c>
      <c r="F1421" t="s">
        <v>11127</v>
      </c>
      <c r="G1421" t="s">
        <v>1836</v>
      </c>
    </row>
    <row r="1422" spans="1:7">
      <c r="A1422" t="s">
        <v>1834</v>
      </c>
      <c r="B1422" t="s">
        <v>833</v>
      </c>
      <c r="C1422">
        <v>1</v>
      </c>
      <c r="D1422" t="s">
        <v>924</v>
      </c>
      <c r="E1422" t="s">
        <v>929</v>
      </c>
      <c r="F1422" t="s">
        <v>95</v>
      </c>
      <c r="G1422" t="s">
        <v>1830</v>
      </c>
    </row>
    <row r="1423" spans="1:7">
      <c r="A1423" t="s">
        <v>1821</v>
      </c>
      <c r="B1423" t="s">
        <v>833</v>
      </c>
      <c r="C1423">
        <v>1</v>
      </c>
      <c r="D1423" t="s">
        <v>843</v>
      </c>
      <c r="E1423" t="s">
        <v>892</v>
      </c>
      <c r="F1423" t="s">
        <v>95</v>
      </c>
      <c r="G1423" t="s">
        <v>1822</v>
      </c>
    </row>
    <row r="1424" spans="1:7">
      <c r="A1424" t="s">
        <v>1818</v>
      </c>
      <c r="B1424" t="s">
        <v>833</v>
      </c>
      <c r="C1424">
        <v>1</v>
      </c>
      <c r="D1424" t="s">
        <v>861</v>
      </c>
      <c r="E1424" t="s">
        <v>104</v>
      </c>
      <c r="F1424" t="s">
        <v>11126</v>
      </c>
      <c r="G1424" t="s">
        <v>1812</v>
      </c>
    </row>
    <row r="1425" spans="1:7">
      <c r="A1425" t="s">
        <v>1805</v>
      </c>
      <c r="B1425" t="s">
        <v>833</v>
      </c>
      <c r="C1425">
        <v>1</v>
      </c>
      <c r="D1425" t="s">
        <v>867</v>
      </c>
      <c r="E1425" t="s">
        <v>1333</v>
      </c>
      <c r="F1425" t="s">
        <v>11127</v>
      </c>
      <c r="G1425" t="s">
        <v>1806</v>
      </c>
    </row>
    <row r="1426" spans="1:7">
      <c r="A1426" t="s">
        <v>1803</v>
      </c>
      <c r="B1426" t="s">
        <v>833</v>
      </c>
      <c r="C1426">
        <v>1</v>
      </c>
      <c r="D1426" t="s">
        <v>1231</v>
      </c>
      <c r="E1426" t="s">
        <v>83</v>
      </c>
      <c r="F1426" t="s">
        <v>89</v>
      </c>
      <c r="G1426" t="s">
        <v>1799</v>
      </c>
    </row>
    <row r="1427" spans="1:7">
      <c r="A1427" t="s">
        <v>1792</v>
      </c>
      <c r="B1427" t="s">
        <v>833</v>
      </c>
      <c r="C1427">
        <v>1</v>
      </c>
      <c r="D1427" t="s">
        <v>867</v>
      </c>
      <c r="E1427" t="s">
        <v>929</v>
      </c>
      <c r="F1427" t="s">
        <v>95</v>
      </c>
      <c r="G1427" t="s">
        <v>1793</v>
      </c>
    </row>
    <row r="1428" spans="1:7">
      <c r="A1428" t="s">
        <v>1790</v>
      </c>
      <c r="B1428" t="s">
        <v>833</v>
      </c>
      <c r="C1428">
        <v>1</v>
      </c>
      <c r="D1428" t="s">
        <v>861</v>
      </c>
      <c r="E1428" t="s">
        <v>1084</v>
      </c>
      <c r="F1428" t="s">
        <v>95</v>
      </c>
      <c r="G1428" t="s">
        <v>1785</v>
      </c>
    </row>
    <row r="1429" spans="1:7">
      <c r="A1429" t="s">
        <v>1783</v>
      </c>
      <c r="B1429" t="s">
        <v>833</v>
      </c>
      <c r="C1429">
        <v>1</v>
      </c>
      <c r="D1429" t="s">
        <v>843</v>
      </c>
      <c r="E1429" t="s">
        <v>104</v>
      </c>
      <c r="F1429" t="s">
        <v>89</v>
      </c>
      <c r="G1429" t="s">
        <v>1778</v>
      </c>
    </row>
    <row r="1430" spans="1:7">
      <c r="A1430" t="s">
        <v>1769</v>
      </c>
      <c r="B1430" t="s">
        <v>833</v>
      </c>
      <c r="C1430">
        <v>1</v>
      </c>
      <c r="D1430" t="s">
        <v>1776</v>
      </c>
      <c r="E1430" t="s">
        <v>929</v>
      </c>
      <c r="F1430" t="s">
        <v>121</v>
      </c>
      <c r="G1430" t="s">
        <v>1770</v>
      </c>
    </row>
    <row r="1431" spans="1:7">
      <c r="A1431" t="s">
        <v>1768</v>
      </c>
      <c r="B1431" t="s">
        <v>833</v>
      </c>
      <c r="C1431">
        <v>1</v>
      </c>
      <c r="D1431" t="s">
        <v>867</v>
      </c>
      <c r="E1431" t="s">
        <v>86</v>
      </c>
      <c r="F1431" t="s">
        <v>87</v>
      </c>
      <c r="G1431" t="s">
        <v>1765</v>
      </c>
    </row>
    <row r="1432" spans="1:7">
      <c r="A1432" t="s">
        <v>1763</v>
      </c>
      <c r="B1432" t="s">
        <v>833</v>
      </c>
      <c r="C1432">
        <v>1</v>
      </c>
      <c r="D1432" t="s">
        <v>843</v>
      </c>
      <c r="E1432" t="s">
        <v>828</v>
      </c>
      <c r="F1432" t="s">
        <v>11126</v>
      </c>
      <c r="G1432" t="s">
        <v>828</v>
      </c>
    </row>
    <row r="1433" spans="1:7">
      <c r="A1433" t="s">
        <v>1760</v>
      </c>
      <c r="B1433" t="s">
        <v>833</v>
      </c>
      <c r="C1433">
        <v>1</v>
      </c>
      <c r="D1433" t="s">
        <v>861</v>
      </c>
      <c r="E1433" t="s">
        <v>939</v>
      </c>
      <c r="F1433" t="s">
        <v>11127</v>
      </c>
      <c r="G1433" t="s">
        <v>1755</v>
      </c>
    </row>
    <row r="1434" spans="1:7">
      <c r="A1434" t="s">
        <v>1753</v>
      </c>
      <c r="B1434" t="s">
        <v>833</v>
      </c>
      <c r="C1434">
        <v>1</v>
      </c>
      <c r="D1434" t="s">
        <v>843</v>
      </c>
      <c r="E1434" t="s">
        <v>929</v>
      </c>
      <c r="F1434" t="s">
        <v>121</v>
      </c>
      <c r="G1434" t="s">
        <v>1747</v>
      </c>
    </row>
    <row r="1435" spans="1:7">
      <c r="A1435" t="s">
        <v>1746</v>
      </c>
      <c r="B1435" t="s">
        <v>833</v>
      </c>
      <c r="C1435">
        <v>1</v>
      </c>
      <c r="D1435" t="s">
        <v>861</v>
      </c>
      <c r="E1435" t="s">
        <v>947</v>
      </c>
      <c r="F1435" t="s">
        <v>101</v>
      </c>
      <c r="G1435" t="s">
        <v>1744</v>
      </c>
    </row>
    <row r="1436" spans="1:7">
      <c r="A1436" t="s">
        <v>1736</v>
      </c>
      <c r="B1436" t="s">
        <v>833</v>
      </c>
      <c r="C1436">
        <v>1</v>
      </c>
      <c r="D1436" t="s">
        <v>843</v>
      </c>
      <c r="E1436" t="s">
        <v>908</v>
      </c>
      <c r="F1436" t="s">
        <v>103</v>
      </c>
      <c r="G1436" t="s">
        <v>1737</v>
      </c>
    </row>
    <row r="1437" spans="1:7">
      <c r="A1437" t="s">
        <v>1728</v>
      </c>
      <c r="B1437" t="s">
        <v>833</v>
      </c>
      <c r="C1437">
        <v>1</v>
      </c>
      <c r="D1437" t="s">
        <v>843</v>
      </c>
      <c r="E1437" t="s">
        <v>83</v>
      </c>
      <c r="F1437" t="s">
        <v>89</v>
      </c>
      <c r="G1437" t="s">
        <v>1729</v>
      </c>
    </row>
    <row r="1438" spans="1:7">
      <c r="A1438" t="s">
        <v>1720</v>
      </c>
      <c r="B1438" t="s">
        <v>833</v>
      </c>
      <c r="C1438">
        <v>1</v>
      </c>
      <c r="D1438" t="s">
        <v>861</v>
      </c>
      <c r="E1438" t="s">
        <v>892</v>
      </c>
      <c r="F1438" t="s">
        <v>97</v>
      </c>
      <c r="G1438" t="s">
        <v>1721</v>
      </c>
    </row>
    <row r="1439" spans="1:7">
      <c r="A1439" t="s">
        <v>1712</v>
      </c>
      <c r="B1439" t="s">
        <v>833</v>
      </c>
      <c r="C1439">
        <v>1</v>
      </c>
      <c r="D1439" t="s">
        <v>867</v>
      </c>
      <c r="E1439" t="s">
        <v>908</v>
      </c>
      <c r="F1439" t="s">
        <v>95</v>
      </c>
      <c r="G1439" t="s">
        <v>1713</v>
      </c>
    </row>
    <row r="1440" spans="1:7">
      <c r="A1440" t="s">
        <v>1710</v>
      </c>
      <c r="B1440" t="s">
        <v>833</v>
      </c>
      <c r="C1440">
        <v>1</v>
      </c>
      <c r="D1440" t="s">
        <v>843</v>
      </c>
      <c r="E1440" t="s">
        <v>908</v>
      </c>
      <c r="F1440" t="s">
        <v>103</v>
      </c>
      <c r="G1440" t="s">
        <v>1705</v>
      </c>
    </row>
    <row r="1441" spans="1:7">
      <c r="A1441" t="s">
        <v>12101</v>
      </c>
      <c r="B1441" t="s">
        <v>833</v>
      </c>
      <c r="C1441">
        <v>1</v>
      </c>
      <c r="D1441" t="s">
        <v>924</v>
      </c>
      <c r="E1441" t="s">
        <v>908</v>
      </c>
      <c r="F1441" t="s">
        <v>103</v>
      </c>
      <c r="G1441" t="s">
        <v>1701</v>
      </c>
    </row>
    <row r="1442" spans="1:7">
      <c r="A1442" t="s">
        <v>1699</v>
      </c>
      <c r="B1442" t="s">
        <v>833</v>
      </c>
      <c r="C1442">
        <v>1</v>
      </c>
      <c r="D1442" t="s">
        <v>861</v>
      </c>
      <c r="E1442" t="s">
        <v>993</v>
      </c>
      <c r="F1442" t="s">
        <v>11127</v>
      </c>
      <c r="G1442" t="s">
        <v>1694</v>
      </c>
    </row>
    <row r="1443" spans="1:7">
      <c r="A1443" t="s">
        <v>1692</v>
      </c>
      <c r="B1443" t="s">
        <v>833</v>
      </c>
      <c r="C1443">
        <v>1</v>
      </c>
      <c r="D1443" t="s">
        <v>861</v>
      </c>
      <c r="E1443" t="s">
        <v>1084</v>
      </c>
      <c r="F1443" t="s">
        <v>103</v>
      </c>
      <c r="G1443" t="s">
        <v>1687</v>
      </c>
    </row>
    <row r="1444" spans="1:7">
      <c r="A1444" t="s">
        <v>1685</v>
      </c>
      <c r="B1444" t="s">
        <v>833</v>
      </c>
      <c r="C1444">
        <v>1</v>
      </c>
      <c r="D1444" t="s">
        <v>861</v>
      </c>
      <c r="E1444" t="s">
        <v>1084</v>
      </c>
      <c r="F1444" t="s">
        <v>11126</v>
      </c>
      <c r="G1444" t="s">
        <v>1681</v>
      </c>
    </row>
    <row r="1445" spans="1:7">
      <c r="A1445" t="s">
        <v>1679</v>
      </c>
      <c r="B1445" t="s">
        <v>833</v>
      </c>
      <c r="C1445">
        <v>1</v>
      </c>
      <c r="D1445" t="s">
        <v>843</v>
      </c>
      <c r="E1445" t="s">
        <v>83</v>
      </c>
      <c r="F1445" t="s">
        <v>89</v>
      </c>
      <c r="G1445" t="s">
        <v>1673</v>
      </c>
    </row>
    <row r="1446" spans="1:7">
      <c r="A1446" t="s">
        <v>1671</v>
      </c>
      <c r="B1446" t="s">
        <v>833</v>
      </c>
      <c r="C1446">
        <v>1</v>
      </c>
      <c r="D1446" t="s">
        <v>843</v>
      </c>
      <c r="E1446" t="s">
        <v>828</v>
      </c>
      <c r="F1446" t="s">
        <v>11126</v>
      </c>
      <c r="G1446" t="s">
        <v>828</v>
      </c>
    </row>
    <row r="1447" spans="1:7">
      <c r="A1447" t="s">
        <v>1667</v>
      </c>
      <c r="B1447" t="s">
        <v>833</v>
      </c>
      <c r="C1447">
        <v>1</v>
      </c>
      <c r="D1447" t="s">
        <v>861</v>
      </c>
      <c r="E1447" t="s">
        <v>929</v>
      </c>
      <c r="F1447" t="s">
        <v>95</v>
      </c>
      <c r="G1447" t="s">
        <v>1662</v>
      </c>
    </row>
    <row r="1448" spans="1:7">
      <c r="A1448" t="s">
        <v>1660</v>
      </c>
      <c r="B1448" t="s">
        <v>833</v>
      </c>
      <c r="C1448">
        <v>1</v>
      </c>
      <c r="D1448" t="s">
        <v>861</v>
      </c>
      <c r="E1448" t="s">
        <v>828</v>
      </c>
      <c r="F1448" t="s">
        <v>85</v>
      </c>
      <c r="G1448" t="s">
        <v>1656</v>
      </c>
    </row>
    <row r="1449" spans="1:7">
      <c r="A1449" t="s">
        <v>1654</v>
      </c>
      <c r="B1449" t="s">
        <v>833</v>
      </c>
      <c r="C1449">
        <v>1</v>
      </c>
      <c r="D1449" t="s">
        <v>861</v>
      </c>
      <c r="E1449" t="s">
        <v>947</v>
      </c>
      <c r="F1449" t="s">
        <v>97</v>
      </c>
      <c r="G1449" t="s">
        <v>1649</v>
      </c>
    </row>
    <row r="1450" spans="1:7">
      <c r="A1450" t="s">
        <v>1647</v>
      </c>
      <c r="B1450" t="s">
        <v>833</v>
      </c>
      <c r="C1450">
        <v>1</v>
      </c>
      <c r="D1450" t="s">
        <v>843</v>
      </c>
      <c r="E1450" t="s">
        <v>120</v>
      </c>
      <c r="F1450" t="s">
        <v>121</v>
      </c>
      <c r="G1450" t="s">
        <v>1642</v>
      </c>
    </row>
    <row r="1451" spans="1:7">
      <c r="A1451" t="s">
        <v>1641</v>
      </c>
      <c r="B1451" t="s">
        <v>833</v>
      </c>
      <c r="C1451">
        <v>1</v>
      </c>
      <c r="D1451" t="s">
        <v>861</v>
      </c>
      <c r="E1451" t="s">
        <v>939</v>
      </c>
      <c r="F1451" t="s">
        <v>91</v>
      </c>
      <c r="G1451" t="s">
        <v>1636</v>
      </c>
    </row>
    <row r="1452" spans="1:7">
      <c r="A1452" t="s">
        <v>1634</v>
      </c>
      <c r="B1452" t="s">
        <v>833</v>
      </c>
      <c r="C1452">
        <v>1</v>
      </c>
      <c r="D1452" t="s">
        <v>861</v>
      </c>
      <c r="E1452" t="s">
        <v>939</v>
      </c>
      <c r="F1452" t="s">
        <v>11127</v>
      </c>
      <c r="G1452" t="s">
        <v>1629</v>
      </c>
    </row>
    <row r="1453" spans="1:7">
      <c r="A1453" t="s">
        <v>1623</v>
      </c>
      <c r="B1453" t="s">
        <v>833</v>
      </c>
      <c r="C1453">
        <v>1</v>
      </c>
      <c r="D1453" t="s">
        <v>861</v>
      </c>
      <c r="E1453" t="s">
        <v>828</v>
      </c>
      <c r="F1453" t="s">
        <v>11127</v>
      </c>
      <c r="G1453" t="s">
        <v>1624</v>
      </c>
    </row>
    <row r="1454" spans="1:7">
      <c r="A1454" t="s">
        <v>1620</v>
      </c>
      <c r="B1454" t="s">
        <v>833</v>
      </c>
      <c r="C1454">
        <v>1</v>
      </c>
      <c r="D1454" t="s">
        <v>861</v>
      </c>
      <c r="E1454" t="s">
        <v>828</v>
      </c>
      <c r="F1454" t="s">
        <v>95</v>
      </c>
      <c r="G1454" t="s">
        <v>1615</v>
      </c>
    </row>
    <row r="1455" spans="1:7">
      <c r="A1455" t="s">
        <v>1613</v>
      </c>
      <c r="B1455" t="s">
        <v>833</v>
      </c>
      <c r="C1455">
        <v>1</v>
      </c>
      <c r="D1455" t="s">
        <v>861</v>
      </c>
      <c r="E1455" t="s">
        <v>947</v>
      </c>
      <c r="F1455" t="s">
        <v>101</v>
      </c>
      <c r="G1455" t="s">
        <v>1607</v>
      </c>
    </row>
    <row r="1456" spans="1:7">
      <c r="A1456" t="s">
        <v>1600</v>
      </c>
      <c r="B1456" t="s">
        <v>833</v>
      </c>
      <c r="C1456">
        <v>1</v>
      </c>
      <c r="D1456" t="s">
        <v>867</v>
      </c>
      <c r="E1456" t="s">
        <v>1084</v>
      </c>
      <c r="F1456" t="s">
        <v>103</v>
      </c>
      <c r="G1456" t="s">
        <v>1601</v>
      </c>
    </row>
    <row r="1457" spans="1:7">
      <c r="A1457" t="s">
        <v>1598</v>
      </c>
      <c r="B1457" t="s">
        <v>833</v>
      </c>
      <c r="C1457">
        <v>1</v>
      </c>
      <c r="D1457" t="s">
        <v>924</v>
      </c>
      <c r="E1457" t="s">
        <v>908</v>
      </c>
      <c r="F1457" t="s">
        <v>103</v>
      </c>
      <c r="G1457" t="s">
        <v>1594</v>
      </c>
    </row>
    <row r="1458" spans="1:7">
      <c r="A1458" t="s">
        <v>1592</v>
      </c>
      <c r="B1458" t="s">
        <v>833</v>
      </c>
      <c r="C1458">
        <v>1</v>
      </c>
      <c r="D1458" t="s">
        <v>861</v>
      </c>
      <c r="E1458" t="s">
        <v>1084</v>
      </c>
      <c r="F1458" t="s">
        <v>103</v>
      </c>
      <c r="G1458" t="s">
        <v>1586</v>
      </c>
    </row>
    <row r="1459" spans="1:7">
      <c r="A1459" t="s">
        <v>1584</v>
      </c>
      <c r="B1459" t="s">
        <v>833</v>
      </c>
      <c r="C1459">
        <v>1</v>
      </c>
      <c r="D1459" t="s">
        <v>867</v>
      </c>
      <c r="E1459" t="s">
        <v>969</v>
      </c>
      <c r="F1459" t="s">
        <v>93</v>
      </c>
      <c r="G1459" t="s">
        <v>1578</v>
      </c>
    </row>
    <row r="1460" spans="1:7">
      <c r="A1460" t="s">
        <v>1576</v>
      </c>
      <c r="B1460" t="s">
        <v>833</v>
      </c>
      <c r="C1460">
        <v>1</v>
      </c>
      <c r="D1460" t="s">
        <v>843</v>
      </c>
      <c r="E1460" t="s">
        <v>828</v>
      </c>
      <c r="F1460" t="s">
        <v>11126</v>
      </c>
      <c r="G1460" t="s">
        <v>828</v>
      </c>
    </row>
    <row r="1461" spans="1:7">
      <c r="A1461" t="s">
        <v>1573</v>
      </c>
      <c r="B1461" t="s">
        <v>833</v>
      </c>
      <c r="C1461">
        <v>1</v>
      </c>
      <c r="D1461" t="s">
        <v>843</v>
      </c>
      <c r="E1461" t="s">
        <v>892</v>
      </c>
      <c r="F1461" t="s">
        <v>95</v>
      </c>
      <c r="G1461" t="s">
        <v>1566</v>
      </c>
    </row>
    <row r="1462" spans="1:7">
      <c r="A1462" t="s">
        <v>1564</v>
      </c>
      <c r="B1462" t="s">
        <v>833</v>
      </c>
      <c r="C1462">
        <v>1</v>
      </c>
      <c r="D1462" t="s">
        <v>924</v>
      </c>
      <c r="E1462" t="s">
        <v>929</v>
      </c>
      <c r="F1462" t="s">
        <v>93</v>
      </c>
      <c r="G1462" t="s">
        <v>1560</v>
      </c>
    </row>
    <row r="1463" spans="1:7">
      <c r="A1463" t="s">
        <v>1558</v>
      </c>
      <c r="B1463" t="s">
        <v>833</v>
      </c>
      <c r="C1463">
        <v>1</v>
      </c>
      <c r="D1463" t="s">
        <v>861</v>
      </c>
      <c r="E1463" t="s">
        <v>939</v>
      </c>
      <c r="F1463" t="s">
        <v>91</v>
      </c>
      <c r="G1463" t="s">
        <v>1553</v>
      </c>
    </row>
    <row r="1464" spans="1:7">
      <c r="A1464" t="s">
        <v>1551</v>
      </c>
      <c r="B1464" t="s">
        <v>833</v>
      </c>
      <c r="C1464">
        <v>1</v>
      </c>
      <c r="D1464" t="s">
        <v>843</v>
      </c>
      <c r="E1464" t="s">
        <v>892</v>
      </c>
      <c r="F1464" t="s">
        <v>97</v>
      </c>
      <c r="G1464" t="s">
        <v>1546</v>
      </c>
    </row>
    <row r="1465" spans="1:7">
      <c r="A1465" t="s">
        <v>1544</v>
      </c>
      <c r="B1465" t="s">
        <v>833</v>
      </c>
      <c r="C1465">
        <v>1</v>
      </c>
      <c r="D1465" t="s">
        <v>861</v>
      </c>
      <c r="E1465" t="s">
        <v>86</v>
      </c>
      <c r="F1465" t="s">
        <v>11126</v>
      </c>
      <c r="G1465" t="s">
        <v>1539</v>
      </c>
    </row>
    <row r="1466" spans="1:7">
      <c r="A1466" t="s">
        <v>1537</v>
      </c>
      <c r="B1466" t="s">
        <v>833</v>
      </c>
      <c r="C1466">
        <v>1</v>
      </c>
      <c r="D1466" t="s">
        <v>843</v>
      </c>
      <c r="E1466" t="s">
        <v>83</v>
      </c>
      <c r="F1466" t="s">
        <v>99</v>
      </c>
      <c r="G1466" t="s">
        <v>1531</v>
      </c>
    </row>
    <row r="1467" spans="1:7">
      <c r="A1467" t="s">
        <v>1529</v>
      </c>
      <c r="B1467" t="s">
        <v>833</v>
      </c>
      <c r="C1467">
        <v>1</v>
      </c>
      <c r="D1467" t="s">
        <v>843</v>
      </c>
      <c r="E1467" t="s">
        <v>947</v>
      </c>
      <c r="F1467" t="s">
        <v>11126</v>
      </c>
      <c r="G1467" t="s">
        <v>1523</v>
      </c>
    </row>
    <row r="1468" spans="1:7">
      <c r="A1468" t="s">
        <v>1521</v>
      </c>
      <c r="B1468" t="s">
        <v>833</v>
      </c>
      <c r="C1468">
        <v>1</v>
      </c>
      <c r="D1468" t="s">
        <v>924</v>
      </c>
      <c r="E1468" t="s">
        <v>892</v>
      </c>
      <c r="F1468" t="s">
        <v>101</v>
      </c>
      <c r="G1468" t="s">
        <v>1515</v>
      </c>
    </row>
    <row r="1469" spans="1:7">
      <c r="A1469" t="s">
        <v>1513</v>
      </c>
      <c r="B1469" t="s">
        <v>833</v>
      </c>
      <c r="C1469">
        <v>1</v>
      </c>
      <c r="D1469" t="s">
        <v>861</v>
      </c>
      <c r="E1469" t="s">
        <v>969</v>
      </c>
      <c r="F1469" t="s">
        <v>93</v>
      </c>
      <c r="G1469" t="s">
        <v>1509</v>
      </c>
    </row>
    <row r="1470" spans="1:7">
      <c r="A1470" t="s">
        <v>1507</v>
      </c>
      <c r="B1470" t="s">
        <v>833</v>
      </c>
      <c r="C1470">
        <v>1</v>
      </c>
      <c r="D1470" t="s">
        <v>861</v>
      </c>
      <c r="E1470" t="s">
        <v>947</v>
      </c>
      <c r="F1470" t="s">
        <v>97</v>
      </c>
      <c r="G1470" t="s">
        <v>1502</v>
      </c>
    </row>
    <row r="1471" spans="1:7">
      <c r="A1471" t="s">
        <v>1500</v>
      </c>
      <c r="B1471" t="s">
        <v>833</v>
      </c>
      <c r="C1471">
        <v>1</v>
      </c>
      <c r="D1471" t="s">
        <v>861</v>
      </c>
      <c r="E1471" t="s">
        <v>969</v>
      </c>
      <c r="F1471" t="s">
        <v>93</v>
      </c>
      <c r="G1471" t="s">
        <v>1495</v>
      </c>
    </row>
    <row r="1472" spans="1:7">
      <c r="A1472" t="s">
        <v>1486</v>
      </c>
      <c r="B1472" t="s">
        <v>833</v>
      </c>
      <c r="C1472">
        <v>1</v>
      </c>
      <c r="D1472" t="s">
        <v>843</v>
      </c>
      <c r="E1472" t="s">
        <v>83</v>
      </c>
      <c r="F1472" t="s">
        <v>97</v>
      </c>
      <c r="G1472" t="s">
        <v>1487</v>
      </c>
    </row>
    <row r="1473" spans="1:7">
      <c r="A1473" t="s">
        <v>1477</v>
      </c>
      <c r="B1473" t="s">
        <v>833</v>
      </c>
      <c r="C1473">
        <v>1</v>
      </c>
      <c r="D1473" t="s">
        <v>861</v>
      </c>
      <c r="E1473" t="s">
        <v>1285</v>
      </c>
      <c r="F1473" t="s">
        <v>11127</v>
      </c>
      <c r="G1473" t="s">
        <v>1478</v>
      </c>
    </row>
    <row r="1474" spans="1:7">
      <c r="A1474" t="s">
        <v>1469</v>
      </c>
      <c r="B1474" t="s">
        <v>833</v>
      </c>
      <c r="C1474">
        <v>1</v>
      </c>
      <c r="D1474" t="s">
        <v>861</v>
      </c>
      <c r="E1474" t="s">
        <v>947</v>
      </c>
      <c r="F1474" t="s">
        <v>97</v>
      </c>
      <c r="G1474" t="s">
        <v>1470</v>
      </c>
    </row>
    <row r="1475" spans="1:7">
      <c r="A1475" t="s">
        <v>1467</v>
      </c>
      <c r="B1475" t="s">
        <v>833</v>
      </c>
      <c r="C1475">
        <v>1</v>
      </c>
      <c r="D1475" t="s">
        <v>861</v>
      </c>
      <c r="E1475" t="s">
        <v>1285</v>
      </c>
      <c r="F1475" t="s">
        <v>11127</v>
      </c>
      <c r="G1475" t="s">
        <v>1462</v>
      </c>
    </row>
    <row r="1476" spans="1:7">
      <c r="A1476" t="s">
        <v>1454</v>
      </c>
      <c r="B1476" t="s">
        <v>833</v>
      </c>
      <c r="C1476">
        <v>1</v>
      </c>
      <c r="D1476" t="s">
        <v>861</v>
      </c>
      <c r="E1476" t="s">
        <v>939</v>
      </c>
      <c r="F1476" t="s">
        <v>11126</v>
      </c>
      <c r="G1476" t="s">
        <v>1449</v>
      </c>
    </row>
    <row r="1477" spans="1:7">
      <c r="A1477" t="s">
        <v>1446</v>
      </c>
      <c r="B1477" t="s">
        <v>833</v>
      </c>
      <c r="C1477">
        <v>1</v>
      </c>
      <c r="D1477" t="s">
        <v>1231</v>
      </c>
      <c r="E1477" t="s">
        <v>104</v>
      </c>
      <c r="F1477" t="s">
        <v>85</v>
      </c>
      <c r="G1477" t="s">
        <v>1442</v>
      </c>
    </row>
    <row r="1478" spans="1:7">
      <c r="A1478" t="s">
        <v>1441</v>
      </c>
      <c r="B1478" t="s">
        <v>833</v>
      </c>
      <c r="C1478">
        <v>1</v>
      </c>
      <c r="D1478" t="s">
        <v>1231</v>
      </c>
      <c r="E1478" t="s">
        <v>939</v>
      </c>
      <c r="F1478" t="s">
        <v>95</v>
      </c>
      <c r="G1478" t="s">
        <v>1437</v>
      </c>
    </row>
    <row r="1479" spans="1:7">
      <c r="A1479" t="s">
        <v>1436</v>
      </c>
      <c r="B1479" t="s">
        <v>833</v>
      </c>
      <c r="C1479">
        <v>1</v>
      </c>
      <c r="D1479" t="s">
        <v>843</v>
      </c>
      <c r="E1479" t="s">
        <v>969</v>
      </c>
      <c r="F1479" t="s">
        <v>93</v>
      </c>
      <c r="G1479" t="s">
        <v>1383</v>
      </c>
    </row>
    <row r="1480" spans="1:7">
      <c r="A1480" t="s">
        <v>1431</v>
      </c>
      <c r="B1480" t="s">
        <v>833</v>
      </c>
      <c r="C1480">
        <v>1</v>
      </c>
      <c r="D1480" t="s">
        <v>861</v>
      </c>
      <c r="E1480" t="s">
        <v>120</v>
      </c>
      <c r="F1480" t="s">
        <v>121</v>
      </c>
      <c r="G1480" t="s">
        <v>1426</v>
      </c>
    </row>
    <row r="1481" spans="1:7">
      <c r="A1481" t="s">
        <v>1424</v>
      </c>
      <c r="B1481" t="s">
        <v>833</v>
      </c>
      <c r="C1481">
        <v>1</v>
      </c>
      <c r="D1481" t="s">
        <v>843</v>
      </c>
      <c r="E1481" t="s">
        <v>929</v>
      </c>
      <c r="F1481" t="s">
        <v>95</v>
      </c>
      <c r="G1481" t="s">
        <v>1419</v>
      </c>
    </row>
    <row r="1482" spans="1:7">
      <c r="A1482" t="s">
        <v>1416</v>
      </c>
      <c r="B1482" t="s">
        <v>833</v>
      </c>
      <c r="C1482">
        <v>1</v>
      </c>
      <c r="D1482" t="s">
        <v>843</v>
      </c>
      <c r="E1482" t="s">
        <v>828</v>
      </c>
      <c r="F1482" t="s">
        <v>11126</v>
      </c>
      <c r="G1482" t="s">
        <v>828</v>
      </c>
    </row>
    <row r="1483" spans="1:7">
      <c r="A1483" t="s">
        <v>1412</v>
      </c>
      <c r="B1483" t="s">
        <v>833</v>
      </c>
      <c r="C1483">
        <v>1</v>
      </c>
      <c r="D1483" t="s">
        <v>924</v>
      </c>
      <c r="E1483" t="s">
        <v>908</v>
      </c>
      <c r="F1483" t="s">
        <v>103</v>
      </c>
      <c r="G1483" t="s">
        <v>1408</v>
      </c>
    </row>
    <row r="1484" spans="1:7">
      <c r="A1484" t="s">
        <v>1406</v>
      </c>
      <c r="B1484" t="s">
        <v>833</v>
      </c>
      <c r="C1484">
        <v>1</v>
      </c>
      <c r="D1484" t="s">
        <v>861</v>
      </c>
      <c r="E1484" t="s">
        <v>83</v>
      </c>
      <c r="F1484" t="s">
        <v>89</v>
      </c>
      <c r="G1484" t="s">
        <v>1401</v>
      </c>
    </row>
    <row r="1485" spans="1:7">
      <c r="A1485" t="s">
        <v>1394</v>
      </c>
      <c r="B1485" t="s">
        <v>833</v>
      </c>
      <c r="C1485">
        <v>1</v>
      </c>
      <c r="D1485" t="s">
        <v>861</v>
      </c>
      <c r="E1485" t="s">
        <v>104</v>
      </c>
      <c r="F1485" t="s">
        <v>85</v>
      </c>
      <c r="G1485" t="s">
        <v>1395</v>
      </c>
    </row>
    <row r="1486" spans="1:7">
      <c r="A1486" t="s">
        <v>1392</v>
      </c>
      <c r="B1486" t="s">
        <v>833</v>
      </c>
      <c r="C1486">
        <v>1</v>
      </c>
      <c r="D1486" t="s">
        <v>843</v>
      </c>
      <c r="E1486" t="s">
        <v>828</v>
      </c>
      <c r="F1486" t="s">
        <v>11126</v>
      </c>
      <c r="G1486" t="s">
        <v>828</v>
      </c>
    </row>
    <row r="1487" spans="1:7">
      <c r="A1487" t="s">
        <v>1389</v>
      </c>
      <c r="B1487" t="s">
        <v>833</v>
      </c>
      <c r="C1487">
        <v>1</v>
      </c>
      <c r="D1487" t="s">
        <v>867</v>
      </c>
      <c r="E1487" t="s">
        <v>969</v>
      </c>
      <c r="F1487" t="s">
        <v>93</v>
      </c>
      <c r="G1487" t="s">
        <v>1383</v>
      </c>
    </row>
    <row r="1488" spans="1:7">
      <c r="A1488" t="s">
        <v>1375</v>
      </c>
      <c r="B1488" t="s">
        <v>833</v>
      </c>
      <c r="C1488">
        <v>1</v>
      </c>
      <c r="D1488" t="s">
        <v>867</v>
      </c>
      <c r="E1488" t="s">
        <v>929</v>
      </c>
      <c r="F1488" t="s">
        <v>95</v>
      </c>
      <c r="G1488" t="s">
        <v>1376</v>
      </c>
    </row>
    <row r="1489" spans="1:7">
      <c r="A1489" t="s">
        <v>1373</v>
      </c>
      <c r="B1489" t="s">
        <v>833</v>
      </c>
      <c r="C1489">
        <v>1</v>
      </c>
      <c r="D1489" t="s">
        <v>843</v>
      </c>
      <c r="E1489" t="s">
        <v>892</v>
      </c>
      <c r="F1489" t="s">
        <v>97</v>
      </c>
      <c r="G1489" t="s">
        <v>1368</v>
      </c>
    </row>
    <row r="1490" spans="1:7">
      <c r="A1490" t="s">
        <v>1366</v>
      </c>
      <c r="B1490" t="s">
        <v>833</v>
      </c>
      <c r="C1490">
        <v>1</v>
      </c>
      <c r="D1490" t="s">
        <v>843</v>
      </c>
      <c r="E1490" t="s">
        <v>828</v>
      </c>
      <c r="F1490" t="s">
        <v>11126</v>
      </c>
      <c r="G1490" t="s">
        <v>828</v>
      </c>
    </row>
    <row r="1491" spans="1:7">
      <c r="A1491" t="s">
        <v>1362</v>
      </c>
      <c r="B1491" t="s">
        <v>833</v>
      </c>
      <c r="C1491">
        <v>1</v>
      </c>
      <c r="D1491" t="s">
        <v>861</v>
      </c>
      <c r="E1491" t="s">
        <v>1359</v>
      </c>
      <c r="F1491" t="s">
        <v>11127</v>
      </c>
      <c r="G1491" t="s">
        <v>1356</v>
      </c>
    </row>
    <row r="1492" spans="1:7">
      <c r="A1492" t="s">
        <v>1348</v>
      </c>
      <c r="B1492" t="s">
        <v>833</v>
      </c>
      <c r="C1492">
        <v>1</v>
      </c>
      <c r="D1492" t="s">
        <v>861</v>
      </c>
      <c r="E1492" t="s">
        <v>1333</v>
      </c>
      <c r="F1492" t="s">
        <v>99</v>
      </c>
      <c r="G1492" t="s">
        <v>1349</v>
      </c>
    </row>
    <row r="1493" spans="1:7">
      <c r="A1493" t="s">
        <v>1346</v>
      </c>
      <c r="B1493" t="s">
        <v>833</v>
      </c>
      <c r="C1493">
        <v>1</v>
      </c>
      <c r="D1493" t="s">
        <v>861</v>
      </c>
      <c r="E1493" t="s">
        <v>828</v>
      </c>
      <c r="F1493" t="s">
        <v>95</v>
      </c>
      <c r="G1493" t="s">
        <v>1341</v>
      </c>
    </row>
    <row r="1494" spans="1:7">
      <c r="A1494" t="s">
        <v>1337</v>
      </c>
      <c r="B1494" t="s">
        <v>833</v>
      </c>
      <c r="C1494">
        <v>1</v>
      </c>
      <c r="D1494" t="s">
        <v>867</v>
      </c>
      <c r="E1494" t="s">
        <v>1333</v>
      </c>
      <c r="F1494" t="s">
        <v>11127</v>
      </c>
      <c r="G1494" t="s">
        <v>1327</v>
      </c>
    </row>
    <row r="1495" spans="1:7">
      <c r="A1495" t="s">
        <v>1326</v>
      </c>
      <c r="B1495" t="s">
        <v>833</v>
      </c>
      <c r="C1495">
        <v>1</v>
      </c>
      <c r="D1495" t="s">
        <v>867</v>
      </c>
      <c r="E1495" t="s">
        <v>1333</v>
      </c>
      <c r="F1495" t="s">
        <v>11127</v>
      </c>
      <c r="G1495" t="s">
        <v>1327</v>
      </c>
    </row>
    <row r="1496" spans="1:7">
      <c r="A1496" t="s">
        <v>1323</v>
      </c>
      <c r="B1496" t="s">
        <v>833</v>
      </c>
      <c r="C1496">
        <v>1</v>
      </c>
      <c r="D1496" t="s">
        <v>861</v>
      </c>
      <c r="E1496" t="s">
        <v>1285</v>
      </c>
      <c r="F1496" t="s">
        <v>11127</v>
      </c>
      <c r="G1496" t="s">
        <v>1318</v>
      </c>
    </row>
    <row r="1497" spans="1:7">
      <c r="A1497" t="s">
        <v>1316</v>
      </c>
      <c r="B1497" t="s">
        <v>833</v>
      </c>
      <c r="C1497">
        <v>1</v>
      </c>
      <c r="D1497" t="s">
        <v>861</v>
      </c>
      <c r="E1497" t="s">
        <v>908</v>
      </c>
      <c r="F1497" t="s">
        <v>103</v>
      </c>
      <c r="G1497" t="s">
        <v>1312</v>
      </c>
    </row>
    <row r="1498" spans="1:7">
      <c r="A1498" t="s">
        <v>1311</v>
      </c>
      <c r="B1498" t="s">
        <v>833</v>
      </c>
      <c r="C1498">
        <v>1</v>
      </c>
      <c r="D1498" t="s">
        <v>843</v>
      </c>
      <c r="E1498" t="s">
        <v>929</v>
      </c>
      <c r="F1498" t="s">
        <v>95</v>
      </c>
      <c r="G1498" t="s">
        <v>1304</v>
      </c>
    </row>
    <row r="1499" spans="1:7">
      <c r="A1499" t="s">
        <v>1302</v>
      </c>
      <c r="B1499" t="s">
        <v>833</v>
      </c>
      <c r="C1499">
        <v>1</v>
      </c>
      <c r="D1499" t="s">
        <v>1301</v>
      </c>
      <c r="E1499" t="s">
        <v>908</v>
      </c>
      <c r="F1499" t="s">
        <v>101</v>
      </c>
      <c r="G1499" t="s">
        <v>1294</v>
      </c>
    </row>
    <row r="1500" spans="1:7">
      <c r="A1500" t="s">
        <v>1287</v>
      </c>
      <c r="B1500" t="s">
        <v>833</v>
      </c>
      <c r="C1500">
        <v>1</v>
      </c>
      <c r="D1500" t="s">
        <v>843</v>
      </c>
      <c r="E1500" t="s">
        <v>1285</v>
      </c>
      <c r="F1500" t="s">
        <v>11127</v>
      </c>
      <c r="G1500" t="s">
        <v>1288</v>
      </c>
    </row>
    <row r="1501" spans="1:7">
      <c r="A1501" t="s">
        <v>1279</v>
      </c>
      <c r="B1501" t="s">
        <v>833</v>
      </c>
      <c r="C1501">
        <v>1</v>
      </c>
      <c r="D1501" t="s">
        <v>843</v>
      </c>
      <c r="E1501" t="s">
        <v>1285</v>
      </c>
      <c r="F1501" t="s">
        <v>11127</v>
      </c>
      <c r="G1501" t="s">
        <v>1280</v>
      </c>
    </row>
    <row r="1502" spans="1:7">
      <c r="A1502" t="s">
        <v>1276</v>
      </c>
      <c r="B1502" t="s">
        <v>833</v>
      </c>
      <c r="C1502">
        <v>1</v>
      </c>
      <c r="D1502" t="s">
        <v>843</v>
      </c>
      <c r="E1502" t="s">
        <v>929</v>
      </c>
      <c r="F1502" t="s">
        <v>95</v>
      </c>
      <c r="G1502" t="s">
        <v>1273</v>
      </c>
    </row>
    <row r="1503" spans="1:7">
      <c r="A1503" t="s">
        <v>1271</v>
      </c>
      <c r="B1503" t="s">
        <v>833</v>
      </c>
      <c r="C1503">
        <v>1</v>
      </c>
      <c r="D1503" t="s">
        <v>843</v>
      </c>
      <c r="E1503" t="s">
        <v>828</v>
      </c>
      <c r="F1503" t="s">
        <v>11126</v>
      </c>
      <c r="G1503" t="s">
        <v>828</v>
      </c>
    </row>
    <row r="1504" spans="1:7">
      <c r="A1504" t="s">
        <v>1267</v>
      </c>
      <c r="B1504" t="s">
        <v>833</v>
      </c>
      <c r="C1504">
        <v>1</v>
      </c>
      <c r="D1504" t="s">
        <v>861</v>
      </c>
      <c r="E1504" t="s">
        <v>939</v>
      </c>
      <c r="F1504" t="s">
        <v>99</v>
      </c>
      <c r="G1504" t="s">
        <v>1262</v>
      </c>
    </row>
    <row r="1505" spans="1:7">
      <c r="A1505" t="s">
        <v>1260</v>
      </c>
      <c r="B1505" t="s">
        <v>833</v>
      </c>
      <c r="C1505">
        <v>1</v>
      </c>
      <c r="D1505" t="s">
        <v>843</v>
      </c>
      <c r="E1505" t="s">
        <v>83</v>
      </c>
      <c r="F1505" t="s">
        <v>89</v>
      </c>
      <c r="G1505" t="s">
        <v>1254</v>
      </c>
    </row>
    <row r="1506" spans="1:7">
      <c r="A1506" t="s">
        <v>1252</v>
      </c>
      <c r="B1506" t="s">
        <v>833</v>
      </c>
      <c r="C1506">
        <v>1</v>
      </c>
      <c r="D1506" t="s">
        <v>843</v>
      </c>
      <c r="E1506" t="s">
        <v>828</v>
      </c>
      <c r="F1506" t="s">
        <v>11126</v>
      </c>
      <c r="G1506" t="s">
        <v>828</v>
      </c>
    </row>
    <row r="1507" spans="1:7">
      <c r="A1507" t="s">
        <v>1248</v>
      </c>
      <c r="B1507" t="s">
        <v>833</v>
      </c>
      <c r="C1507">
        <v>1</v>
      </c>
      <c r="D1507" t="s">
        <v>861</v>
      </c>
      <c r="E1507" t="s">
        <v>993</v>
      </c>
      <c r="F1507" t="s">
        <v>11127</v>
      </c>
      <c r="G1507" t="s">
        <v>1243</v>
      </c>
    </row>
    <row r="1508" spans="1:7">
      <c r="A1508" t="s">
        <v>1235</v>
      </c>
      <c r="B1508" t="s">
        <v>833</v>
      </c>
      <c r="C1508">
        <v>1</v>
      </c>
      <c r="D1508" t="s">
        <v>1105</v>
      </c>
      <c r="E1508" t="s">
        <v>892</v>
      </c>
      <c r="F1508" t="s">
        <v>97</v>
      </c>
      <c r="G1508" t="s">
        <v>1236</v>
      </c>
    </row>
    <row r="1509" spans="1:7">
      <c r="A1509" t="s">
        <v>1232</v>
      </c>
      <c r="B1509" t="s">
        <v>833</v>
      </c>
      <c r="C1509">
        <v>1</v>
      </c>
      <c r="D1509" t="s">
        <v>1231</v>
      </c>
      <c r="E1509" t="s">
        <v>929</v>
      </c>
      <c r="F1509" t="s">
        <v>95</v>
      </c>
      <c r="G1509" t="s">
        <v>1226</v>
      </c>
    </row>
    <row r="1510" spans="1:7">
      <c r="A1510" t="s">
        <v>1225</v>
      </c>
      <c r="B1510" t="s">
        <v>833</v>
      </c>
      <c r="C1510">
        <v>1</v>
      </c>
      <c r="D1510" t="s">
        <v>843</v>
      </c>
      <c r="E1510" t="s">
        <v>828</v>
      </c>
      <c r="F1510" t="s">
        <v>11126</v>
      </c>
      <c r="G1510" t="s">
        <v>828</v>
      </c>
    </row>
    <row r="1511" spans="1:7">
      <c r="A1511" t="s">
        <v>1222</v>
      </c>
      <c r="B1511" t="s">
        <v>833</v>
      </c>
      <c r="C1511">
        <v>1</v>
      </c>
      <c r="D1511" t="s">
        <v>861</v>
      </c>
      <c r="E1511" t="s">
        <v>929</v>
      </c>
      <c r="F1511" t="s">
        <v>95</v>
      </c>
      <c r="G1511" t="s">
        <v>1217</v>
      </c>
    </row>
    <row r="1512" spans="1:7">
      <c r="A1512" t="s">
        <v>1211</v>
      </c>
      <c r="B1512" t="s">
        <v>833</v>
      </c>
      <c r="C1512">
        <v>1</v>
      </c>
      <c r="D1512" t="s">
        <v>843</v>
      </c>
      <c r="E1512" t="s">
        <v>993</v>
      </c>
      <c r="F1512" t="s">
        <v>11127</v>
      </c>
      <c r="G1512" t="s">
        <v>1212</v>
      </c>
    </row>
    <row r="1513" spans="1:7">
      <c r="A1513" t="s">
        <v>1208</v>
      </c>
      <c r="B1513" t="s">
        <v>833</v>
      </c>
      <c r="C1513">
        <v>1</v>
      </c>
      <c r="D1513" t="s">
        <v>843</v>
      </c>
      <c r="E1513" t="s">
        <v>993</v>
      </c>
      <c r="F1513" t="s">
        <v>91</v>
      </c>
      <c r="G1513" t="s">
        <v>1205</v>
      </c>
    </row>
    <row r="1514" spans="1:7">
      <c r="A1514" t="s">
        <v>1203</v>
      </c>
      <c r="B1514" t="s">
        <v>833</v>
      </c>
      <c r="C1514">
        <v>1</v>
      </c>
      <c r="D1514" t="s">
        <v>843</v>
      </c>
      <c r="E1514" t="s">
        <v>828</v>
      </c>
      <c r="F1514" t="s">
        <v>11126</v>
      </c>
      <c r="G1514" t="s">
        <v>828</v>
      </c>
    </row>
    <row r="1515" spans="1:7">
      <c r="A1515" t="s">
        <v>1194</v>
      </c>
      <c r="B1515" t="s">
        <v>833</v>
      </c>
      <c r="C1515">
        <v>1</v>
      </c>
      <c r="D1515" t="s">
        <v>861</v>
      </c>
      <c r="E1515" t="s">
        <v>828</v>
      </c>
      <c r="F1515" t="s">
        <v>121</v>
      </c>
      <c r="G1515" t="s">
        <v>1195</v>
      </c>
    </row>
    <row r="1516" spans="1:7">
      <c r="A1516" t="s">
        <v>1192</v>
      </c>
      <c r="B1516" t="s">
        <v>833</v>
      </c>
      <c r="C1516">
        <v>1</v>
      </c>
      <c r="D1516" t="s">
        <v>1191</v>
      </c>
      <c r="E1516" t="s">
        <v>892</v>
      </c>
      <c r="F1516" t="s">
        <v>103</v>
      </c>
      <c r="G1516" t="s">
        <v>1185</v>
      </c>
    </row>
    <row r="1517" spans="1:7">
      <c r="A1517" t="s">
        <v>1184</v>
      </c>
      <c r="B1517" t="s">
        <v>833</v>
      </c>
      <c r="C1517">
        <v>1</v>
      </c>
      <c r="D1517" t="s">
        <v>861</v>
      </c>
      <c r="E1517" t="s">
        <v>1084</v>
      </c>
      <c r="F1517" t="s">
        <v>101</v>
      </c>
      <c r="G1517" t="s">
        <v>1179</v>
      </c>
    </row>
    <row r="1518" spans="1:7">
      <c r="A1518" t="s">
        <v>1177</v>
      </c>
      <c r="B1518" t="s">
        <v>833</v>
      </c>
      <c r="C1518">
        <v>1</v>
      </c>
      <c r="D1518" t="s">
        <v>861</v>
      </c>
      <c r="E1518" t="s">
        <v>828</v>
      </c>
      <c r="F1518" t="s">
        <v>95</v>
      </c>
      <c r="G1518" t="s">
        <v>1171</v>
      </c>
    </row>
    <row r="1519" spans="1:7">
      <c r="A1519" t="s">
        <v>1170</v>
      </c>
      <c r="B1519" t="s">
        <v>833</v>
      </c>
      <c r="C1519">
        <v>1</v>
      </c>
      <c r="D1519" t="s">
        <v>861</v>
      </c>
      <c r="E1519" t="s">
        <v>939</v>
      </c>
      <c r="F1519" t="s">
        <v>91</v>
      </c>
      <c r="G1519" t="s">
        <v>1165</v>
      </c>
    </row>
    <row r="1520" spans="1:7">
      <c r="A1520" t="s">
        <v>1163</v>
      </c>
      <c r="B1520" t="s">
        <v>833</v>
      </c>
      <c r="C1520">
        <v>1</v>
      </c>
      <c r="D1520" t="s">
        <v>861</v>
      </c>
      <c r="E1520" t="s">
        <v>993</v>
      </c>
      <c r="F1520" t="s">
        <v>11127</v>
      </c>
      <c r="G1520" t="s">
        <v>1158</v>
      </c>
    </row>
    <row r="1521" spans="1:7">
      <c r="A1521" t="s">
        <v>1156</v>
      </c>
      <c r="B1521" t="s">
        <v>833</v>
      </c>
      <c r="C1521">
        <v>1</v>
      </c>
      <c r="D1521" t="s">
        <v>843</v>
      </c>
      <c r="E1521" t="s">
        <v>929</v>
      </c>
      <c r="F1521" t="s">
        <v>95</v>
      </c>
      <c r="G1521" t="s">
        <v>1151</v>
      </c>
    </row>
    <row r="1522" spans="1:7">
      <c r="A1522" t="s">
        <v>1149</v>
      </c>
      <c r="B1522" t="s">
        <v>833</v>
      </c>
      <c r="C1522">
        <v>1</v>
      </c>
      <c r="D1522" t="s">
        <v>843</v>
      </c>
      <c r="E1522" t="s">
        <v>828</v>
      </c>
      <c r="F1522" t="s">
        <v>11126</v>
      </c>
      <c r="G1522" t="s">
        <v>828</v>
      </c>
    </row>
    <row r="1523" spans="1:7">
      <c r="A1523" t="s">
        <v>1145</v>
      </c>
      <c r="B1523" t="s">
        <v>833</v>
      </c>
      <c r="C1523">
        <v>1</v>
      </c>
      <c r="D1523" t="s">
        <v>861</v>
      </c>
      <c r="E1523" t="s">
        <v>1084</v>
      </c>
      <c r="F1523" t="s">
        <v>103</v>
      </c>
      <c r="G1523" t="s">
        <v>1140</v>
      </c>
    </row>
    <row r="1524" spans="1:7">
      <c r="A1524" t="s">
        <v>1138</v>
      </c>
      <c r="B1524" t="s">
        <v>833</v>
      </c>
      <c r="C1524">
        <v>1</v>
      </c>
      <c r="D1524" t="s">
        <v>861</v>
      </c>
      <c r="E1524" t="s">
        <v>1084</v>
      </c>
      <c r="F1524" t="s">
        <v>11126</v>
      </c>
      <c r="G1524" t="s">
        <v>1132</v>
      </c>
    </row>
    <row r="1525" spans="1:7">
      <c r="A1525" t="s">
        <v>1130</v>
      </c>
      <c r="B1525" t="s">
        <v>833</v>
      </c>
      <c r="C1525">
        <v>1</v>
      </c>
      <c r="D1525" t="s">
        <v>1129</v>
      </c>
      <c r="E1525" t="s">
        <v>892</v>
      </c>
      <c r="F1525" t="s">
        <v>101</v>
      </c>
      <c r="G1525" t="s">
        <v>1124</v>
      </c>
    </row>
    <row r="1526" spans="1:7">
      <c r="A1526" t="s">
        <v>1122</v>
      </c>
      <c r="B1526" t="s">
        <v>833</v>
      </c>
      <c r="C1526">
        <v>1</v>
      </c>
      <c r="D1526" t="s">
        <v>861</v>
      </c>
      <c r="E1526" t="s">
        <v>939</v>
      </c>
      <c r="F1526" t="s">
        <v>11127</v>
      </c>
      <c r="G1526" t="s">
        <v>1117</v>
      </c>
    </row>
    <row r="1527" spans="1:7">
      <c r="A1527" t="s">
        <v>1115</v>
      </c>
      <c r="B1527" t="s">
        <v>833</v>
      </c>
      <c r="C1527">
        <v>1</v>
      </c>
      <c r="D1527" t="s">
        <v>861</v>
      </c>
      <c r="E1527" t="s">
        <v>104</v>
      </c>
      <c r="F1527" t="s">
        <v>85</v>
      </c>
      <c r="G1527" t="s">
        <v>1108</v>
      </c>
    </row>
    <row r="1528" spans="1:7">
      <c r="A1528" t="s">
        <v>1106</v>
      </c>
      <c r="B1528" t="s">
        <v>833</v>
      </c>
      <c r="C1528">
        <v>1</v>
      </c>
      <c r="D1528" t="s">
        <v>1105</v>
      </c>
      <c r="E1528" t="s">
        <v>929</v>
      </c>
      <c r="F1528" t="s">
        <v>95</v>
      </c>
      <c r="G1528" t="s">
        <v>1095</v>
      </c>
    </row>
    <row r="1529" spans="1:7">
      <c r="A1529" t="s">
        <v>1093</v>
      </c>
      <c r="B1529" t="s">
        <v>833</v>
      </c>
      <c r="C1529">
        <v>1</v>
      </c>
      <c r="D1529" t="s">
        <v>861</v>
      </c>
      <c r="E1529" t="s">
        <v>939</v>
      </c>
      <c r="F1529" t="s">
        <v>11127</v>
      </c>
      <c r="G1529" t="s">
        <v>1088</v>
      </c>
    </row>
    <row r="1530" spans="1:7">
      <c r="A1530" t="s">
        <v>1086</v>
      </c>
      <c r="B1530" t="s">
        <v>833</v>
      </c>
      <c r="C1530">
        <v>1</v>
      </c>
      <c r="D1530" t="s">
        <v>861</v>
      </c>
      <c r="E1530" t="s">
        <v>1084</v>
      </c>
      <c r="F1530" t="s">
        <v>103</v>
      </c>
      <c r="G1530" t="s">
        <v>1080</v>
      </c>
    </row>
    <row r="1531" spans="1:7">
      <c r="A1531" t="s">
        <v>1078</v>
      </c>
      <c r="B1531" t="s">
        <v>833</v>
      </c>
      <c r="C1531">
        <v>1</v>
      </c>
      <c r="D1531" t="s">
        <v>843</v>
      </c>
      <c r="E1531" t="s">
        <v>86</v>
      </c>
      <c r="F1531" t="s">
        <v>87</v>
      </c>
      <c r="G1531" t="s">
        <v>1071</v>
      </c>
    </row>
    <row r="1532" spans="1:7">
      <c r="A1532" t="s">
        <v>1069</v>
      </c>
      <c r="B1532" t="s">
        <v>833</v>
      </c>
      <c r="C1532">
        <v>1</v>
      </c>
      <c r="D1532" t="s">
        <v>861</v>
      </c>
      <c r="E1532" t="s">
        <v>939</v>
      </c>
      <c r="F1532" t="s">
        <v>11127</v>
      </c>
      <c r="G1532" t="s">
        <v>1064</v>
      </c>
    </row>
    <row r="1533" spans="1:7">
      <c r="A1533" t="s">
        <v>1062</v>
      </c>
      <c r="B1533" t="s">
        <v>833</v>
      </c>
      <c r="C1533">
        <v>1</v>
      </c>
      <c r="D1533" t="s">
        <v>843</v>
      </c>
      <c r="E1533" t="s">
        <v>939</v>
      </c>
      <c r="F1533" t="s">
        <v>91</v>
      </c>
      <c r="G1533" t="s">
        <v>1053</v>
      </c>
    </row>
    <row r="1534" spans="1:7">
      <c r="A1534" t="s">
        <v>1051</v>
      </c>
      <c r="B1534" t="s">
        <v>833</v>
      </c>
      <c r="C1534">
        <v>1</v>
      </c>
      <c r="D1534" t="s">
        <v>861</v>
      </c>
      <c r="E1534" t="s">
        <v>993</v>
      </c>
      <c r="F1534" t="s">
        <v>11126</v>
      </c>
      <c r="G1534" t="s">
        <v>1046</v>
      </c>
    </row>
    <row r="1535" spans="1:7">
      <c r="A1535" t="s">
        <v>1043</v>
      </c>
      <c r="B1535" t="s">
        <v>833</v>
      </c>
      <c r="C1535">
        <v>1</v>
      </c>
      <c r="D1535" t="s">
        <v>861</v>
      </c>
      <c r="E1535" t="s">
        <v>828</v>
      </c>
      <c r="F1535" t="s">
        <v>11126</v>
      </c>
      <c r="G1535" t="s">
        <v>1038</v>
      </c>
    </row>
    <row r="1536" spans="1:7">
      <c r="A1536" t="s">
        <v>1035</v>
      </c>
      <c r="B1536" t="s">
        <v>833</v>
      </c>
      <c r="C1536">
        <v>1</v>
      </c>
      <c r="D1536" t="s">
        <v>861</v>
      </c>
      <c r="E1536" t="s">
        <v>83</v>
      </c>
      <c r="F1536" t="s">
        <v>89</v>
      </c>
      <c r="G1536" t="s">
        <v>1030</v>
      </c>
    </row>
    <row r="1537" spans="1:7">
      <c r="A1537" t="s">
        <v>1028</v>
      </c>
      <c r="B1537" t="s">
        <v>833</v>
      </c>
      <c r="C1537">
        <v>1</v>
      </c>
      <c r="D1537" t="s">
        <v>861</v>
      </c>
      <c r="E1537" t="s">
        <v>104</v>
      </c>
      <c r="F1537" t="s">
        <v>85</v>
      </c>
      <c r="G1537" t="s">
        <v>1023</v>
      </c>
    </row>
    <row r="1538" spans="1:7">
      <c r="A1538" t="s">
        <v>1021</v>
      </c>
      <c r="B1538" t="s">
        <v>833</v>
      </c>
      <c r="C1538">
        <v>1</v>
      </c>
      <c r="D1538" t="s">
        <v>867</v>
      </c>
      <c r="E1538" t="s">
        <v>828</v>
      </c>
      <c r="F1538" t="s">
        <v>11126</v>
      </c>
      <c r="G1538" t="s">
        <v>1018</v>
      </c>
    </row>
    <row r="1539" spans="1:7">
      <c r="A1539" t="s">
        <v>1012</v>
      </c>
      <c r="B1539" t="s">
        <v>833</v>
      </c>
      <c r="C1539">
        <v>1</v>
      </c>
      <c r="D1539" t="s">
        <v>861</v>
      </c>
      <c r="E1539" t="s">
        <v>929</v>
      </c>
      <c r="F1539" t="s">
        <v>95</v>
      </c>
      <c r="G1539" t="s">
        <v>1013</v>
      </c>
    </row>
    <row r="1540" spans="1:7">
      <c r="A1540" t="s">
        <v>1010</v>
      </c>
      <c r="B1540" t="s">
        <v>833</v>
      </c>
      <c r="C1540">
        <v>1</v>
      </c>
      <c r="D1540" t="s">
        <v>861</v>
      </c>
      <c r="E1540" t="s">
        <v>939</v>
      </c>
      <c r="F1540" t="s">
        <v>99</v>
      </c>
      <c r="G1540" t="s">
        <v>1005</v>
      </c>
    </row>
    <row r="1541" spans="1:7">
      <c r="A1541" t="s">
        <v>1003</v>
      </c>
      <c r="B1541" t="s">
        <v>833</v>
      </c>
      <c r="C1541">
        <v>1</v>
      </c>
      <c r="D1541" t="s">
        <v>843</v>
      </c>
      <c r="E1541" t="s">
        <v>993</v>
      </c>
      <c r="F1541" t="s">
        <v>11127</v>
      </c>
      <c r="G1541" t="s">
        <v>997</v>
      </c>
    </row>
    <row r="1542" spans="1:7">
      <c r="A1542" t="s">
        <v>995</v>
      </c>
      <c r="B1542" t="s">
        <v>833</v>
      </c>
      <c r="C1542">
        <v>1</v>
      </c>
      <c r="D1542" t="s">
        <v>867</v>
      </c>
      <c r="E1542" t="s">
        <v>993</v>
      </c>
      <c r="F1542" t="s">
        <v>11126</v>
      </c>
      <c r="G1542" t="s">
        <v>989</v>
      </c>
    </row>
    <row r="1543" spans="1:7">
      <c r="A1543" t="s">
        <v>986</v>
      </c>
      <c r="B1543" t="s">
        <v>833</v>
      </c>
      <c r="C1543">
        <v>1</v>
      </c>
      <c r="D1543" t="s">
        <v>843</v>
      </c>
      <c r="E1543" t="s">
        <v>929</v>
      </c>
      <c r="F1543" t="s">
        <v>95</v>
      </c>
      <c r="G1543" t="s">
        <v>980</v>
      </c>
    </row>
    <row r="1544" spans="1:7">
      <c r="A1544" t="s">
        <v>978</v>
      </c>
      <c r="B1544" t="s">
        <v>833</v>
      </c>
      <c r="C1544">
        <v>1</v>
      </c>
      <c r="D1544" t="s">
        <v>843</v>
      </c>
      <c r="E1544" t="s">
        <v>828</v>
      </c>
      <c r="F1544" t="s">
        <v>11126</v>
      </c>
      <c r="G1544" t="s">
        <v>828</v>
      </c>
    </row>
    <row r="1545" spans="1:7">
      <c r="A1545" t="s">
        <v>973</v>
      </c>
      <c r="B1545" t="s">
        <v>833</v>
      </c>
      <c r="C1545">
        <v>1</v>
      </c>
      <c r="D1545" t="s">
        <v>972</v>
      </c>
      <c r="E1545" t="s">
        <v>969</v>
      </c>
      <c r="F1545" t="s">
        <v>93</v>
      </c>
      <c r="G1545" t="s">
        <v>965</v>
      </c>
    </row>
    <row r="1546" spans="1:7">
      <c r="A1546" t="s">
        <v>964</v>
      </c>
      <c r="B1546" t="s">
        <v>833</v>
      </c>
      <c r="C1546">
        <v>1</v>
      </c>
      <c r="D1546" t="s">
        <v>867</v>
      </c>
      <c r="E1546" t="s">
        <v>939</v>
      </c>
      <c r="F1546" t="s">
        <v>91</v>
      </c>
      <c r="G1546" t="s">
        <v>958</v>
      </c>
    </row>
    <row r="1547" spans="1:7">
      <c r="A1547" t="s">
        <v>956</v>
      </c>
      <c r="B1547" t="s">
        <v>833</v>
      </c>
      <c r="C1547">
        <v>1</v>
      </c>
      <c r="D1547" t="s">
        <v>843</v>
      </c>
      <c r="E1547" t="s">
        <v>104</v>
      </c>
      <c r="F1547" t="s">
        <v>95</v>
      </c>
      <c r="G1547" t="s">
        <v>951</v>
      </c>
    </row>
    <row r="1548" spans="1:7">
      <c r="A1548" t="s">
        <v>949</v>
      </c>
      <c r="B1548" t="s">
        <v>833</v>
      </c>
      <c r="C1548">
        <v>1</v>
      </c>
      <c r="D1548" t="s">
        <v>861</v>
      </c>
      <c r="E1548" t="s">
        <v>947</v>
      </c>
      <c r="F1548" t="s">
        <v>103</v>
      </c>
      <c r="G1548" t="s">
        <v>943</v>
      </c>
    </row>
    <row r="1549" spans="1:7">
      <c r="A1549" t="s">
        <v>941</v>
      </c>
      <c r="B1549" t="s">
        <v>833</v>
      </c>
      <c r="C1549">
        <v>1</v>
      </c>
      <c r="D1549" t="s">
        <v>932</v>
      </c>
      <c r="E1549" t="s">
        <v>939</v>
      </c>
      <c r="F1549" t="s">
        <v>91</v>
      </c>
      <c r="G1549" t="s">
        <v>935</v>
      </c>
    </row>
    <row r="1550" spans="1:7">
      <c r="A1550" t="s">
        <v>933</v>
      </c>
      <c r="B1550" t="s">
        <v>833</v>
      </c>
      <c r="C1550">
        <v>1</v>
      </c>
      <c r="D1550" t="s">
        <v>932</v>
      </c>
      <c r="E1550" t="s">
        <v>929</v>
      </c>
      <c r="F1550" t="s">
        <v>95</v>
      </c>
      <c r="G1550" t="s">
        <v>926</v>
      </c>
    </row>
    <row r="1551" spans="1:7">
      <c r="A1551" t="s">
        <v>915</v>
      </c>
      <c r="B1551" t="s">
        <v>833</v>
      </c>
      <c r="C1551">
        <v>1</v>
      </c>
      <c r="D1551" t="s">
        <v>924</v>
      </c>
      <c r="E1551" t="s">
        <v>921</v>
      </c>
      <c r="F1551" t="s">
        <v>85</v>
      </c>
      <c r="G1551" t="s">
        <v>916</v>
      </c>
    </row>
    <row r="1552" spans="1:7">
      <c r="A1552" t="s">
        <v>912</v>
      </c>
      <c r="B1552" t="s">
        <v>833</v>
      </c>
      <c r="C1552">
        <v>1</v>
      </c>
      <c r="D1552" t="s">
        <v>911</v>
      </c>
      <c r="E1552" t="s">
        <v>908</v>
      </c>
      <c r="F1552" t="s">
        <v>101</v>
      </c>
      <c r="G1552" t="s">
        <v>903</v>
      </c>
    </row>
    <row r="1553" spans="1:7">
      <c r="A1553" t="s">
        <v>895</v>
      </c>
      <c r="B1553" t="s">
        <v>833</v>
      </c>
      <c r="C1553">
        <v>1</v>
      </c>
      <c r="D1553" t="s">
        <v>867</v>
      </c>
      <c r="E1553" t="s">
        <v>104</v>
      </c>
      <c r="F1553" t="s">
        <v>103</v>
      </c>
      <c r="G1553" t="s">
        <v>896</v>
      </c>
    </row>
    <row r="1554" spans="1:7">
      <c r="A1554" t="s">
        <v>893</v>
      </c>
      <c r="B1554" t="s">
        <v>833</v>
      </c>
      <c r="C1554">
        <v>1</v>
      </c>
      <c r="D1554" t="s">
        <v>843</v>
      </c>
      <c r="E1554" t="s">
        <v>892</v>
      </c>
      <c r="F1554" t="s">
        <v>97</v>
      </c>
      <c r="G1554" t="s">
        <v>886</v>
      </c>
    </row>
    <row r="1555" spans="1:7">
      <c r="A1555" t="s">
        <v>883</v>
      </c>
      <c r="B1555" t="s">
        <v>833</v>
      </c>
      <c r="C1555">
        <v>1</v>
      </c>
      <c r="D1555" t="s">
        <v>861</v>
      </c>
      <c r="E1555" t="s">
        <v>828</v>
      </c>
      <c r="F1555" t="s">
        <v>85</v>
      </c>
      <c r="G1555" t="s">
        <v>879</v>
      </c>
    </row>
    <row r="1556" spans="1:7">
      <c r="A1556" t="s">
        <v>877</v>
      </c>
      <c r="B1556" t="s">
        <v>833</v>
      </c>
      <c r="C1556">
        <v>1</v>
      </c>
      <c r="D1556" t="s">
        <v>843</v>
      </c>
      <c r="E1556" t="s">
        <v>83</v>
      </c>
      <c r="F1556" t="s">
        <v>89</v>
      </c>
      <c r="G1556" t="s">
        <v>870</v>
      </c>
    </row>
    <row r="1557" spans="1:7">
      <c r="A1557" t="s">
        <v>868</v>
      </c>
      <c r="B1557" t="s">
        <v>833</v>
      </c>
      <c r="C1557">
        <v>1</v>
      </c>
      <c r="D1557" t="s">
        <v>867</v>
      </c>
      <c r="E1557" t="s">
        <v>828</v>
      </c>
      <c r="F1557" t="s">
        <v>11126</v>
      </c>
      <c r="G1557" t="s">
        <v>863</v>
      </c>
    </row>
    <row r="1558" spans="1:7">
      <c r="A1558" t="s">
        <v>862</v>
      </c>
      <c r="B1558" t="s">
        <v>833</v>
      </c>
      <c r="C1558">
        <v>1</v>
      </c>
      <c r="D1558" t="s">
        <v>861</v>
      </c>
      <c r="E1558" t="s">
        <v>828</v>
      </c>
      <c r="F1558" t="s">
        <v>11126</v>
      </c>
      <c r="G1558" t="s">
        <v>857</v>
      </c>
    </row>
    <row r="1559" spans="1:7">
      <c r="A1559" t="s">
        <v>856</v>
      </c>
      <c r="B1559" t="s">
        <v>833</v>
      </c>
      <c r="C1559">
        <v>1</v>
      </c>
      <c r="D1559" t="s">
        <v>855</v>
      </c>
      <c r="E1559" t="s">
        <v>828</v>
      </c>
      <c r="F1559" t="s">
        <v>11126</v>
      </c>
      <c r="G1559" t="s">
        <v>851</v>
      </c>
    </row>
    <row r="1560" spans="1:7">
      <c r="A1560" t="s">
        <v>850</v>
      </c>
      <c r="B1560" t="s">
        <v>833</v>
      </c>
      <c r="C1560">
        <v>1</v>
      </c>
      <c r="D1560" t="s">
        <v>849</v>
      </c>
      <c r="E1560" t="s">
        <v>828</v>
      </c>
      <c r="F1560" t="s">
        <v>11126</v>
      </c>
      <c r="G1560" t="s">
        <v>845</v>
      </c>
    </row>
    <row r="1561" spans="1:7">
      <c r="A1561" t="s">
        <v>844</v>
      </c>
      <c r="B1561" t="s">
        <v>833</v>
      </c>
      <c r="C1561">
        <v>1</v>
      </c>
      <c r="D1561" t="s">
        <v>843</v>
      </c>
      <c r="E1561" t="s">
        <v>828</v>
      </c>
      <c r="F1561" t="s">
        <v>11126</v>
      </c>
      <c r="G1561" t="s">
        <v>835</v>
      </c>
    </row>
    <row r="1562" spans="1:7">
      <c r="A1562" t="s">
        <v>11125</v>
      </c>
      <c r="B1562" t="s">
        <v>833</v>
      </c>
      <c r="C1562">
        <v>1</v>
      </c>
      <c r="D1562" t="s">
        <v>855</v>
      </c>
      <c r="E1562" t="s">
        <v>104</v>
      </c>
      <c r="F1562" t="s">
        <v>89</v>
      </c>
      <c r="G1562" t="s">
        <v>11124</v>
      </c>
    </row>
    <row r="1563" spans="1:7">
      <c r="A1563" t="s">
        <v>11123</v>
      </c>
      <c r="B1563" t="s">
        <v>833</v>
      </c>
      <c r="C1563">
        <v>1</v>
      </c>
      <c r="D1563" t="s">
        <v>924</v>
      </c>
      <c r="E1563" t="s">
        <v>939</v>
      </c>
      <c r="F1563" t="s">
        <v>99</v>
      </c>
      <c r="G1563" t="s">
        <v>12157</v>
      </c>
    </row>
    <row r="1564" spans="1:7">
      <c r="A1564" t="s">
        <v>10542</v>
      </c>
      <c r="B1564" t="s">
        <v>833</v>
      </c>
      <c r="C1564">
        <v>1</v>
      </c>
      <c r="D1564" t="s">
        <v>855</v>
      </c>
      <c r="F1564" t="s">
        <v>101</v>
      </c>
      <c r="G1564" t="s">
        <v>10537</v>
      </c>
    </row>
    <row r="1565" spans="1:7">
      <c r="A1565" t="s">
        <v>834</v>
      </c>
      <c r="B1565" t="s">
        <v>833</v>
      </c>
      <c r="C1565">
        <v>1</v>
      </c>
      <c r="D1565" t="s">
        <v>832</v>
      </c>
      <c r="E1565" t="s">
        <v>83</v>
      </c>
      <c r="F1565" t="s">
        <v>89</v>
      </c>
      <c r="G1565" t="s">
        <v>829</v>
      </c>
    </row>
    <row r="1566" spans="1:7">
      <c r="A1566" t="s">
        <v>11121</v>
      </c>
      <c r="B1566" t="s">
        <v>833</v>
      </c>
      <c r="C1566">
        <v>1</v>
      </c>
      <c r="D1566" t="s">
        <v>1191</v>
      </c>
      <c r="F1566" t="s">
        <v>93</v>
      </c>
      <c r="G1566" t="s">
        <v>9400</v>
      </c>
    </row>
    <row r="1567" spans="1:7">
      <c r="A1567" t="s">
        <v>12006</v>
      </c>
      <c r="B1567" t="s">
        <v>833</v>
      </c>
      <c r="C1567">
        <v>1</v>
      </c>
      <c r="F1567" t="s">
        <v>103</v>
      </c>
      <c r="G1567" t="s">
        <v>12008</v>
      </c>
    </row>
    <row r="1568" spans="1:7">
      <c r="A1568" t="s">
        <v>12010</v>
      </c>
      <c r="B1568" t="s">
        <v>833</v>
      </c>
      <c r="C1568">
        <v>1</v>
      </c>
      <c r="F1568" t="s">
        <v>103</v>
      </c>
      <c r="G1568" t="s">
        <v>11197</v>
      </c>
    </row>
    <row r="1569" spans="1:7">
      <c r="A1569" t="s">
        <v>12013</v>
      </c>
      <c r="B1569" t="s">
        <v>833</v>
      </c>
      <c r="C1569">
        <v>1</v>
      </c>
      <c r="F1569" t="s">
        <v>89</v>
      </c>
      <c r="G1569" t="s">
        <v>12015</v>
      </c>
    </row>
    <row r="1570" spans="1:7">
      <c r="A1570" t="s">
        <v>12016</v>
      </c>
      <c r="B1570" t="s">
        <v>833</v>
      </c>
      <c r="C1570">
        <v>1</v>
      </c>
      <c r="F1570" t="s">
        <v>97</v>
      </c>
      <c r="G1570" t="s">
        <v>12018</v>
      </c>
    </row>
    <row r="1571" spans="1:7">
      <c r="A1571" t="s">
        <v>12020</v>
      </c>
      <c r="B1571" t="s">
        <v>833</v>
      </c>
      <c r="C1571">
        <v>1</v>
      </c>
      <c r="F1571" t="s">
        <v>91</v>
      </c>
      <c r="G1571" t="s">
        <v>11428</v>
      </c>
    </row>
    <row r="1572" spans="1:7">
      <c r="A1572" t="s">
        <v>12023</v>
      </c>
      <c r="B1572" t="s">
        <v>833</v>
      </c>
      <c r="C1572">
        <v>1</v>
      </c>
      <c r="F1572" t="s">
        <v>91</v>
      </c>
      <c r="G1572" t="s">
        <v>11856</v>
      </c>
    </row>
    <row r="1573" spans="1:7">
      <c r="A1573" t="s">
        <v>12026</v>
      </c>
      <c r="B1573" t="s">
        <v>833</v>
      </c>
      <c r="C1573">
        <v>1</v>
      </c>
      <c r="F1573" t="s">
        <v>89</v>
      </c>
      <c r="G1573" t="s">
        <v>12028</v>
      </c>
    </row>
    <row r="1574" spans="1:7">
      <c r="A1574" t="s">
        <v>11915</v>
      </c>
      <c r="B1574" t="s">
        <v>833</v>
      </c>
      <c r="C1574">
        <v>1</v>
      </c>
      <c r="F1574" t="s">
        <v>85</v>
      </c>
      <c r="G1574" t="s">
        <v>11917</v>
      </c>
    </row>
    <row r="1575" spans="1:7">
      <c r="A1575" t="s">
        <v>11896</v>
      </c>
      <c r="B1575" t="s">
        <v>833</v>
      </c>
      <c r="C1575">
        <v>1</v>
      </c>
      <c r="F1575" t="s">
        <v>95</v>
      </c>
      <c r="G1575" t="s">
        <v>11870</v>
      </c>
    </row>
    <row r="1576" spans="1:7">
      <c r="A1576" t="s">
        <v>11901</v>
      </c>
      <c r="B1576" t="s">
        <v>833</v>
      </c>
      <c r="C1576">
        <v>1</v>
      </c>
      <c r="F1576" t="s">
        <v>89</v>
      </c>
      <c r="G1576" t="s">
        <v>11720</v>
      </c>
    </row>
    <row r="1577" spans="1:7">
      <c r="A1577" t="s">
        <v>11905</v>
      </c>
      <c r="B1577" t="s">
        <v>833</v>
      </c>
      <c r="C1577">
        <v>1</v>
      </c>
      <c r="F1577" t="s">
        <v>87</v>
      </c>
      <c r="G1577" t="s">
        <v>11845</v>
      </c>
    </row>
    <row r="1578" spans="1:7">
      <c r="A1578" t="s">
        <v>11908</v>
      </c>
      <c r="B1578" t="s">
        <v>833</v>
      </c>
      <c r="C1578">
        <v>1</v>
      </c>
      <c r="F1578" t="s">
        <v>91</v>
      </c>
      <c r="G1578" t="s">
        <v>11419</v>
      </c>
    </row>
    <row r="1579" spans="1:7">
      <c r="A1579" t="s">
        <v>11911</v>
      </c>
      <c r="B1579" t="s">
        <v>833</v>
      </c>
      <c r="C1579">
        <v>1</v>
      </c>
      <c r="F1579" t="s">
        <v>103</v>
      </c>
      <c r="G1579" t="s">
        <v>11913</v>
      </c>
    </row>
    <row r="1580" spans="1:7">
      <c r="A1580" t="s">
        <v>11887</v>
      </c>
      <c r="B1580" t="s">
        <v>833</v>
      </c>
      <c r="C1580">
        <v>1</v>
      </c>
      <c r="F1580" t="s">
        <v>93</v>
      </c>
      <c r="G1580" t="s">
        <v>11889</v>
      </c>
    </row>
    <row r="1581" spans="1:7">
      <c r="A1581" t="s">
        <v>11891</v>
      </c>
      <c r="B1581" t="s">
        <v>833</v>
      </c>
      <c r="C1581">
        <v>1</v>
      </c>
      <c r="F1581" t="s">
        <v>99</v>
      </c>
      <c r="G1581" t="s">
        <v>11893</v>
      </c>
    </row>
    <row r="1582" spans="1:7">
      <c r="A1582" t="s">
        <v>12030</v>
      </c>
      <c r="B1582" t="s">
        <v>833</v>
      </c>
      <c r="C1582">
        <v>1</v>
      </c>
      <c r="F1582" t="s">
        <v>99</v>
      </c>
      <c r="G1582" t="s">
        <v>12032</v>
      </c>
    </row>
    <row r="1583" spans="1:7">
      <c r="A1583" t="s">
        <v>12033</v>
      </c>
      <c r="B1583" t="s">
        <v>833</v>
      </c>
      <c r="C1583">
        <v>1</v>
      </c>
      <c r="F1583" t="s">
        <v>12056</v>
      </c>
      <c r="G1583" t="s">
        <v>11218</v>
      </c>
    </row>
    <row r="1584" spans="1:7">
      <c r="A1584" t="s">
        <v>12035</v>
      </c>
      <c r="B1584" t="s">
        <v>833</v>
      </c>
      <c r="C1584">
        <v>1</v>
      </c>
      <c r="F1584" t="s">
        <v>99</v>
      </c>
      <c r="G1584" t="s">
        <v>12037</v>
      </c>
    </row>
    <row r="1585" spans="1:7">
      <c r="A1585" t="s">
        <v>12038</v>
      </c>
      <c r="B1585" t="s">
        <v>833</v>
      </c>
      <c r="C1585">
        <v>1</v>
      </c>
      <c r="F1585" t="s">
        <v>103</v>
      </c>
      <c r="G1585" t="s">
        <v>12040</v>
      </c>
    </row>
    <row r="1586" spans="1:7">
      <c r="A1586" t="s">
        <v>12041</v>
      </c>
      <c r="B1586" t="s">
        <v>833</v>
      </c>
      <c r="C1586">
        <v>1</v>
      </c>
      <c r="F1586" t="s">
        <v>103</v>
      </c>
      <c r="G1586" t="s">
        <v>12043</v>
      </c>
    </row>
    <row r="1587" spans="1:7">
      <c r="A1587" t="s">
        <v>12044</v>
      </c>
      <c r="B1587" t="s">
        <v>833</v>
      </c>
      <c r="C1587">
        <v>1</v>
      </c>
      <c r="F1587" t="s">
        <v>89</v>
      </c>
      <c r="G1587" t="s">
        <v>12046</v>
      </c>
    </row>
    <row r="1588" spans="1:7">
      <c r="A1588" t="s">
        <v>12047</v>
      </c>
      <c r="B1588" t="s">
        <v>833</v>
      </c>
      <c r="C1588">
        <v>1</v>
      </c>
      <c r="F1588" t="s">
        <v>89</v>
      </c>
      <c r="G1588" t="s">
        <v>12049</v>
      </c>
    </row>
    <row r="1589" spans="1:7">
      <c r="A1589" t="s">
        <v>12050</v>
      </c>
      <c r="B1589" t="s">
        <v>833</v>
      </c>
      <c r="C1589">
        <v>1</v>
      </c>
      <c r="F1589" t="s">
        <v>103</v>
      </c>
      <c r="G1589" t="s">
        <v>12052</v>
      </c>
    </row>
    <row r="1590" spans="1:7">
      <c r="A1590" t="s">
        <v>12053</v>
      </c>
      <c r="B1590" t="s">
        <v>833</v>
      </c>
      <c r="C1590">
        <v>1</v>
      </c>
      <c r="F1590" t="s">
        <v>103</v>
      </c>
      <c r="G1590" t="s">
        <v>12055</v>
      </c>
    </row>
    <row r="1591" spans="1:7">
      <c r="A1591" t="s">
        <v>12078</v>
      </c>
      <c r="B1591" t="s">
        <v>833</v>
      </c>
      <c r="C1591">
        <v>1</v>
      </c>
      <c r="F1591" t="s">
        <v>89</v>
      </c>
      <c r="G1591" t="s">
        <v>12080</v>
      </c>
    </row>
    <row r="1592" spans="1:7">
      <c r="A1592" t="s">
        <v>12058</v>
      </c>
      <c r="B1592" t="s">
        <v>833</v>
      </c>
      <c r="C1592">
        <v>1</v>
      </c>
      <c r="F1592" t="s">
        <v>99</v>
      </c>
      <c r="G1592" t="s">
        <v>12060</v>
      </c>
    </row>
    <row r="1593" spans="1:7">
      <c r="A1593" t="s">
        <v>12075</v>
      </c>
      <c r="B1593" t="s">
        <v>833</v>
      </c>
      <c r="C1593">
        <v>1</v>
      </c>
      <c r="F1593" t="s">
        <v>99</v>
      </c>
      <c r="G1593" t="s">
        <v>11296</v>
      </c>
    </row>
    <row r="1594" spans="1:7">
      <c r="A1594" t="s">
        <v>12081</v>
      </c>
      <c r="B1594" t="s">
        <v>833</v>
      </c>
      <c r="C1594">
        <v>1</v>
      </c>
      <c r="F1594" t="s">
        <v>95</v>
      </c>
      <c r="G1594" t="s">
        <v>12083</v>
      </c>
    </row>
    <row r="1595" spans="1:7">
      <c r="A1595" t="s">
        <v>12084</v>
      </c>
      <c r="B1595" t="s">
        <v>833</v>
      </c>
      <c r="C1595">
        <v>1</v>
      </c>
      <c r="F1595" t="s">
        <v>97</v>
      </c>
      <c r="G1595" t="s">
        <v>12086</v>
      </c>
    </row>
    <row r="1596" spans="1:7">
      <c r="A1596" t="s">
        <v>12065</v>
      </c>
      <c r="B1596" t="s">
        <v>833</v>
      </c>
      <c r="C1596">
        <v>1</v>
      </c>
      <c r="F1596" t="s">
        <v>101</v>
      </c>
      <c r="G1596" t="s">
        <v>12067</v>
      </c>
    </row>
    <row r="1597" spans="1:7">
      <c r="A1597" t="s">
        <v>12062</v>
      </c>
      <c r="B1597" t="s">
        <v>833</v>
      </c>
      <c r="C1597">
        <v>1</v>
      </c>
      <c r="F1597" t="s">
        <v>99</v>
      </c>
      <c r="G1597" t="s">
        <v>12064</v>
      </c>
    </row>
    <row r="1598" spans="1:7">
      <c r="A1598" t="s">
        <v>12069</v>
      </c>
      <c r="B1598" t="s">
        <v>833</v>
      </c>
      <c r="C1598">
        <v>1</v>
      </c>
      <c r="F1598" t="s">
        <v>89</v>
      </c>
      <c r="G1598" t="s">
        <v>12071</v>
      </c>
    </row>
    <row r="1599" spans="1:7">
      <c r="A1599" t="s">
        <v>12072</v>
      </c>
      <c r="B1599" t="s">
        <v>833</v>
      </c>
      <c r="C1599">
        <v>1</v>
      </c>
      <c r="F1599" t="s">
        <v>91</v>
      </c>
      <c r="G1599" t="s">
        <v>12074</v>
      </c>
    </row>
    <row r="1600" spans="1:7">
      <c r="A1600" t="s">
        <v>12090</v>
      </c>
      <c r="B1600" t="s">
        <v>833</v>
      </c>
      <c r="C1600">
        <v>1</v>
      </c>
      <c r="F1600" t="s">
        <v>99</v>
      </c>
      <c r="G1600" t="s">
        <v>12092</v>
      </c>
    </row>
    <row r="1601" spans="1:7">
      <c r="A1601" t="s">
        <v>12093</v>
      </c>
      <c r="B1601" t="s">
        <v>833</v>
      </c>
      <c r="C1601">
        <v>1</v>
      </c>
      <c r="F1601" t="s">
        <v>99</v>
      </c>
      <c r="G1601" t="s">
        <v>12095</v>
      </c>
    </row>
    <row r="1602" spans="1:7">
      <c r="A1602" t="s">
        <v>12099</v>
      </c>
      <c r="B1602" t="s">
        <v>833</v>
      </c>
      <c r="C1602">
        <v>1</v>
      </c>
      <c r="F1602" t="s">
        <v>95</v>
      </c>
      <c r="G1602" t="s">
        <v>12097</v>
      </c>
    </row>
    <row r="1603" spans="1:7">
      <c r="A1603" t="s">
        <v>12104</v>
      </c>
      <c r="B1603" t="s">
        <v>833</v>
      </c>
      <c r="C1603">
        <v>1</v>
      </c>
      <c r="F1603" t="s">
        <v>89</v>
      </c>
      <c r="G1603" t="s">
        <v>12106</v>
      </c>
    </row>
    <row r="1604" spans="1:7">
      <c r="A1604" t="s">
        <v>12162</v>
      </c>
      <c r="B1604" t="s">
        <v>833</v>
      </c>
      <c r="C1604">
        <v>1</v>
      </c>
      <c r="F1604" t="s">
        <v>103</v>
      </c>
      <c r="G1604" t="s">
        <v>12164</v>
      </c>
    </row>
    <row r="1605" spans="1:7">
      <c r="A1605" t="s">
        <v>12108</v>
      </c>
      <c r="B1605" t="s">
        <v>833</v>
      </c>
      <c r="C1605">
        <v>1</v>
      </c>
      <c r="F1605" t="s">
        <v>91</v>
      </c>
      <c r="G1605" t="s">
        <v>11790</v>
      </c>
    </row>
    <row r="1606" spans="1:7">
      <c r="A1606" t="s">
        <v>12110</v>
      </c>
      <c r="B1606" t="s">
        <v>833</v>
      </c>
      <c r="C1606">
        <v>1</v>
      </c>
      <c r="F1606" t="s">
        <v>99</v>
      </c>
      <c r="G1606" t="s">
        <v>12112</v>
      </c>
    </row>
    <row r="1607" spans="1:7">
      <c r="A1607" t="s">
        <v>12114</v>
      </c>
      <c r="B1607" t="s">
        <v>833</v>
      </c>
      <c r="C1607">
        <v>1</v>
      </c>
      <c r="F1607" t="s">
        <v>99</v>
      </c>
      <c r="G1607" t="s">
        <v>12116</v>
      </c>
    </row>
    <row r="1608" spans="1:7">
      <c r="A1608" t="s">
        <v>12117</v>
      </c>
      <c r="B1608" t="s">
        <v>833</v>
      </c>
      <c r="C1608">
        <v>1</v>
      </c>
      <c r="F1608" t="s">
        <v>91</v>
      </c>
      <c r="G1608" t="s">
        <v>12119</v>
      </c>
    </row>
    <row r="1609" spans="1:7">
      <c r="A1609" t="s">
        <v>1746</v>
      </c>
      <c r="B1609" t="s">
        <v>833</v>
      </c>
      <c r="C1609">
        <v>1</v>
      </c>
      <c r="F1609" t="s">
        <v>101</v>
      </c>
      <c r="G1609" t="s">
        <v>11874</v>
      </c>
    </row>
    <row r="1610" spans="1:7">
      <c r="A1610" t="s">
        <v>12120</v>
      </c>
      <c r="B1610" t="s">
        <v>833</v>
      </c>
      <c r="C1610">
        <v>1</v>
      </c>
      <c r="F1610" t="s">
        <v>93</v>
      </c>
      <c r="G1610" t="s">
        <v>11569</v>
      </c>
    </row>
    <row r="1611" spans="1:7">
      <c r="A1611" t="s">
        <v>12123</v>
      </c>
      <c r="B1611" t="s">
        <v>833</v>
      </c>
      <c r="C1611">
        <v>1</v>
      </c>
      <c r="F1611" t="s">
        <v>95</v>
      </c>
      <c r="G1611" t="s">
        <v>12125</v>
      </c>
    </row>
    <row r="1612" spans="1:7">
      <c r="A1612" t="s">
        <v>12127</v>
      </c>
      <c r="B1612" t="s">
        <v>833</v>
      </c>
      <c r="C1612">
        <v>1</v>
      </c>
      <c r="F1612" t="s">
        <v>95</v>
      </c>
      <c r="G1612" t="s">
        <v>12129</v>
      </c>
    </row>
    <row r="1613" spans="1:7">
      <c r="A1613" t="s">
        <v>12131</v>
      </c>
      <c r="B1613" t="s">
        <v>833</v>
      </c>
      <c r="C1613">
        <v>1</v>
      </c>
      <c r="F1613" t="s">
        <v>97</v>
      </c>
      <c r="G1613" t="s">
        <v>11589</v>
      </c>
    </row>
    <row r="1614" spans="1:7">
      <c r="A1614" t="s">
        <v>12134</v>
      </c>
      <c r="B1614" t="s">
        <v>833</v>
      </c>
      <c r="C1614">
        <v>1</v>
      </c>
      <c r="F1614" t="s">
        <v>89</v>
      </c>
      <c r="G1614" t="s">
        <v>12136</v>
      </c>
    </row>
    <row r="1615" spans="1:7">
      <c r="A1615" t="s">
        <v>12138</v>
      </c>
      <c r="B1615" t="s">
        <v>833</v>
      </c>
      <c r="C1615">
        <v>1</v>
      </c>
      <c r="F1615" t="s">
        <v>91</v>
      </c>
      <c r="G1615" t="s">
        <v>11508</v>
      </c>
    </row>
    <row r="1616" spans="1:7">
      <c r="A1616" t="s">
        <v>12141</v>
      </c>
      <c r="B1616" t="s">
        <v>833</v>
      </c>
      <c r="C1616">
        <v>1</v>
      </c>
      <c r="F1616" t="s">
        <v>95</v>
      </c>
      <c r="G1616" t="s">
        <v>12143</v>
      </c>
    </row>
    <row r="1617" spans="1:7">
      <c r="A1617" t="s">
        <v>12145</v>
      </c>
      <c r="B1617" t="s">
        <v>833</v>
      </c>
      <c r="C1617">
        <v>1</v>
      </c>
      <c r="F1617" t="s">
        <v>97</v>
      </c>
      <c r="G1617" t="s">
        <v>12147</v>
      </c>
    </row>
    <row r="1618" spans="1:7">
      <c r="A1618" t="s">
        <v>12149</v>
      </c>
      <c r="B1618" t="s">
        <v>833</v>
      </c>
      <c r="C1618">
        <v>1</v>
      </c>
      <c r="F1618" t="s">
        <v>95</v>
      </c>
      <c r="G1618" t="s">
        <v>11833</v>
      </c>
    </row>
    <row r="1619" spans="1:7">
      <c r="A1619" t="s">
        <v>12152</v>
      </c>
      <c r="B1619" t="s">
        <v>833</v>
      </c>
      <c r="C1619">
        <v>1</v>
      </c>
      <c r="F1619" t="s">
        <v>95</v>
      </c>
      <c r="G1619" t="s">
        <v>11518</v>
      </c>
    </row>
    <row r="1620" spans="1:7">
      <c r="A1620" t="s">
        <v>12155</v>
      </c>
      <c r="B1620" t="s">
        <v>833</v>
      </c>
      <c r="C1620">
        <v>1</v>
      </c>
      <c r="F1620" t="s">
        <v>89</v>
      </c>
      <c r="G1620" t="s">
        <v>11578</v>
      </c>
    </row>
    <row r="1621" spans="1:7">
      <c r="A1621" t="s">
        <v>12158</v>
      </c>
      <c r="B1621" t="s">
        <v>833</v>
      </c>
      <c r="C1621">
        <v>1</v>
      </c>
      <c r="F1621" t="s">
        <v>103</v>
      </c>
      <c r="G1621" t="s">
        <v>12160</v>
      </c>
    </row>
    <row r="1622" spans="1:7">
      <c r="A1622" t="s">
        <v>6928</v>
      </c>
      <c r="B1622" t="s">
        <v>833</v>
      </c>
      <c r="C1622">
        <v>1</v>
      </c>
      <c r="F1622" t="s">
        <v>91</v>
      </c>
      <c r="G1622" t="s">
        <v>6924</v>
      </c>
    </row>
    <row r="1623" spans="1:7">
      <c r="A1623" t="s">
        <v>12166</v>
      </c>
      <c r="B1623" t="s">
        <v>833</v>
      </c>
      <c r="C1623">
        <v>1</v>
      </c>
      <c r="F1623" t="s">
        <v>93</v>
      </c>
      <c r="G1623" t="s">
        <v>12168</v>
      </c>
    </row>
    <row r="1624" spans="1:7">
      <c r="A1624" t="s">
        <v>12170</v>
      </c>
      <c r="B1624" t="s">
        <v>833</v>
      </c>
      <c r="C1624">
        <v>1</v>
      </c>
      <c r="F1624" t="s">
        <v>89</v>
      </c>
      <c r="G1624" t="s">
        <v>12169</v>
      </c>
    </row>
    <row r="1625" spans="1:7">
      <c r="A1625" t="s">
        <v>12172</v>
      </c>
      <c r="B1625" t="s">
        <v>833</v>
      </c>
      <c r="C1625">
        <v>1</v>
      </c>
      <c r="F1625" t="s">
        <v>91</v>
      </c>
      <c r="G1625" t="s">
        <v>1455</v>
      </c>
    </row>
    <row r="1626" spans="1:7">
      <c r="A1626" t="s">
        <v>12203</v>
      </c>
      <c r="B1626" t="s">
        <v>833</v>
      </c>
      <c r="C1626">
        <v>1</v>
      </c>
      <c r="F1626" t="s">
        <v>95</v>
      </c>
      <c r="G1626" t="s">
        <v>11579</v>
      </c>
    </row>
    <row r="1627" spans="1:7">
      <c r="A1627" t="s">
        <v>12192</v>
      </c>
      <c r="B1627" t="s">
        <v>833</v>
      </c>
      <c r="C1627">
        <v>1</v>
      </c>
      <c r="F1627" t="s">
        <v>97</v>
      </c>
      <c r="G1627" t="s">
        <v>11447</v>
      </c>
    </row>
    <row r="1628" spans="1:7">
      <c r="A1628" t="s">
        <v>12181</v>
      </c>
      <c r="B1628" t="s">
        <v>833</v>
      </c>
      <c r="C1628">
        <v>1</v>
      </c>
      <c r="F1628" t="s">
        <v>99</v>
      </c>
      <c r="G1628" t="s">
        <v>11570</v>
      </c>
    </row>
    <row r="1629" spans="1:7">
      <c r="A1629" t="s">
        <v>12195</v>
      </c>
      <c r="B1629" t="s">
        <v>833</v>
      </c>
      <c r="C1629">
        <v>1</v>
      </c>
      <c r="F1629" t="s">
        <v>97</v>
      </c>
      <c r="G1629" t="s">
        <v>12197</v>
      </c>
    </row>
    <row r="1630" spans="1:7">
      <c r="A1630" t="s">
        <v>12177</v>
      </c>
      <c r="B1630" t="s">
        <v>833</v>
      </c>
      <c r="C1630">
        <v>1</v>
      </c>
      <c r="F1630" t="s">
        <v>95</v>
      </c>
      <c r="G1630" t="s">
        <v>12179</v>
      </c>
    </row>
    <row r="1631" spans="1:7">
      <c r="A1631" t="s">
        <v>12189</v>
      </c>
      <c r="B1631" t="s">
        <v>833</v>
      </c>
      <c r="C1631">
        <v>1</v>
      </c>
      <c r="F1631" t="s">
        <v>89</v>
      </c>
      <c r="G1631" t="s">
        <v>12191</v>
      </c>
    </row>
    <row r="1632" spans="1:7">
      <c r="A1632" t="s">
        <v>12199</v>
      </c>
      <c r="B1632" t="s">
        <v>833</v>
      </c>
      <c r="C1632">
        <v>1</v>
      </c>
      <c r="F1632" t="s">
        <v>97</v>
      </c>
      <c r="G1632" t="s">
        <v>12201</v>
      </c>
    </row>
    <row r="1633" spans="1:7">
      <c r="A1633" t="s">
        <v>12186</v>
      </c>
      <c r="B1633" t="s">
        <v>833</v>
      </c>
      <c r="C1633">
        <v>1</v>
      </c>
      <c r="F1633" t="s">
        <v>99</v>
      </c>
      <c r="G1633" t="s">
        <v>12188</v>
      </c>
    </row>
    <row r="1634" spans="1:7">
      <c r="A1634" t="s">
        <v>3988</v>
      </c>
      <c r="B1634" t="s">
        <v>833</v>
      </c>
      <c r="C1634">
        <v>1</v>
      </c>
      <c r="F1634" t="s">
        <v>95</v>
      </c>
      <c r="G1634" t="s">
        <v>3985</v>
      </c>
    </row>
    <row r="1635" spans="1:7">
      <c r="A1635" t="s">
        <v>12205</v>
      </c>
      <c r="B1635" t="s">
        <v>833</v>
      </c>
      <c r="C1635">
        <v>1</v>
      </c>
      <c r="F1635" t="s">
        <v>101</v>
      </c>
      <c r="G1635" t="s">
        <v>12207</v>
      </c>
    </row>
    <row r="1636" spans="1:7">
      <c r="A1636" t="s">
        <v>12184</v>
      </c>
      <c r="B1636" t="s">
        <v>833</v>
      </c>
      <c r="C1636">
        <v>1</v>
      </c>
      <c r="F1636" t="s">
        <v>95</v>
      </c>
      <c r="G1636" t="s">
        <v>11904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E0A91-BBB6-4782-BCBA-E84650D4D84A}">
  <sheetPr>
    <tabColor theme="4"/>
  </sheetPr>
  <dimension ref="A1:AA627"/>
  <sheetViews>
    <sheetView topLeftCell="A243" workbookViewId="0">
      <selection sqref="A1:H4"/>
    </sheetView>
  </sheetViews>
  <sheetFormatPr defaultRowHeight="14.4"/>
  <cols>
    <col min="1" max="1" width="9.5546875" bestFit="1" customWidth="1"/>
    <col min="2" max="2" width="20.5546875" bestFit="1" customWidth="1"/>
    <col min="3" max="3" width="41.44140625" bestFit="1" customWidth="1"/>
    <col min="4" max="4" width="15.6640625" bestFit="1" customWidth="1"/>
    <col min="5" max="5" width="8.6640625" bestFit="1" customWidth="1"/>
    <col min="6" max="7" width="13.88671875" bestFit="1" customWidth="1"/>
    <col min="8" max="8" width="17.5546875" bestFit="1" customWidth="1"/>
    <col min="9" max="9" width="12.33203125" bestFit="1" customWidth="1"/>
    <col min="10" max="10" width="20.44140625" bestFit="1" customWidth="1"/>
    <col min="11" max="11" width="14.33203125" bestFit="1" customWidth="1"/>
    <col min="12" max="12" width="12.6640625" bestFit="1" customWidth="1"/>
    <col min="13" max="13" width="13.33203125" bestFit="1" customWidth="1"/>
    <col min="14" max="14" width="15.33203125" bestFit="1" customWidth="1"/>
    <col min="15" max="15" width="24.6640625" bestFit="1" customWidth="1"/>
    <col min="16" max="17" width="12.6640625" bestFit="1" customWidth="1"/>
    <col min="18" max="18" width="12" bestFit="1" customWidth="1"/>
    <col min="19" max="19" width="15.6640625" bestFit="1" customWidth="1"/>
    <col min="20" max="20" width="13.44140625" bestFit="1" customWidth="1"/>
    <col min="21" max="21" width="8.6640625" bestFit="1" customWidth="1"/>
    <col min="22" max="22" width="12" bestFit="1" customWidth="1"/>
    <col min="23" max="24" width="12.6640625" bestFit="1" customWidth="1"/>
    <col min="25" max="25" width="18" bestFit="1" customWidth="1"/>
    <col min="26" max="26" width="19.6640625" bestFit="1" customWidth="1"/>
    <col min="27" max="27" width="23.109375" bestFit="1" customWidth="1"/>
  </cols>
  <sheetData>
    <row r="1" spans="1:27">
      <c r="A1" t="s">
        <v>11154</v>
      </c>
      <c r="B1" t="s">
        <v>11153</v>
      </c>
      <c r="C1" t="s">
        <v>11088</v>
      </c>
      <c r="D1" s="35" t="s">
        <v>11085</v>
      </c>
      <c r="E1" t="s">
        <v>11116</v>
      </c>
      <c r="F1" t="s">
        <v>11152</v>
      </c>
      <c r="G1" t="s">
        <v>11151</v>
      </c>
      <c r="H1" t="s">
        <v>11150</v>
      </c>
      <c r="I1" t="s">
        <v>11149</v>
      </c>
      <c r="J1" t="s">
        <v>11148</v>
      </c>
      <c r="K1" t="s">
        <v>11147</v>
      </c>
      <c r="L1" t="s">
        <v>11146</v>
      </c>
      <c r="M1" t="s">
        <v>11145</v>
      </c>
      <c r="N1" t="s">
        <v>11144</v>
      </c>
      <c r="O1" t="s">
        <v>11143</v>
      </c>
      <c r="P1" t="s">
        <v>11142</v>
      </c>
      <c r="Q1" t="s">
        <v>11141</v>
      </c>
      <c r="R1" t="s">
        <v>11140</v>
      </c>
      <c r="S1" t="s">
        <v>11139</v>
      </c>
      <c r="T1" t="s">
        <v>11138</v>
      </c>
      <c r="U1" t="s">
        <v>11137</v>
      </c>
      <c r="V1" t="s">
        <v>11136</v>
      </c>
      <c r="W1" t="s">
        <v>11135</v>
      </c>
      <c r="X1" t="s">
        <v>11134</v>
      </c>
      <c r="Y1" t="s">
        <v>11133</v>
      </c>
      <c r="Z1" s="21" t="s">
        <v>11132</v>
      </c>
      <c r="AA1" s="20" t="s">
        <v>11106</v>
      </c>
    </row>
    <row r="2" spans="1:27">
      <c r="A2" t="s">
        <v>11885</v>
      </c>
      <c r="B2" t="s">
        <v>11934</v>
      </c>
      <c r="C2" t="s">
        <v>11974</v>
      </c>
      <c r="E2" t="s">
        <v>10252</v>
      </c>
      <c r="F2" t="s">
        <v>15</v>
      </c>
      <c r="G2">
        <v>0</v>
      </c>
      <c r="H2" t="s">
        <v>11934</v>
      </c>
      <c r="I2" t="s">
        <v>2134</v>
      </c>
      <c r="J2">
        <v>0</v>
      </c>
      <c r="K2">
        <v>0.14573</v>
      </c>
      <c r="L2">
        <v>0</v>
      </c>
      <c r="M2">
        <v>0.14042792300000001</v>
      </c>
      <c r="N2">
        <v>0</v>
      </c>
      <c r="O2">
        <v>0</v>
      </c>
      <c r="P2">
        <v>0</v>
      </c>
      <c r="Q2">
        <v>0</v>
      </c>
      <c r="R2">
        <v>0.14573</v>
      </c>
      <c r="S2">
        <v>0</v>
      </c>
      <c r="T2">
        <v>-3497.6291000000001</v>
      </c>
      <c r="U2">
        <v>0</v>
      </c>
      <c r="V2">
        <v>0</v>
      </c>
      <c r="W2">
        <v>194939.24660000001</v>
      </c>
      <c r="X2">
        <v>-1553.8424</v>
      </c>
      <c r="Y2">
        <v>0</v>
      </c>
      <c r="Z2" t="s">
        <v>15</v>
      </c>
      <c r="AA2" t="s">
        <v>15</v>
      </c>
    </row>
    <row r="3" spans="1:27">
      <c r="A3" t="s">
        <v>11885</v>
      </c>
      <c r="B3" t="s">
        <v>11937</v>
      </c>
      <c r="C3" t="s">
        <v>11975</v>
      </c>
      <c r="E3" t="s">
        <v>867</v>
      </c>
      <c r="F3" t="s">
        <v>15</v>
      </c>
      <c r="G3">
        <v>0</v>
      </c>
      <c r="H3" t="s">
        <v>11937</v>
      </c>
      <c r="I3" t="s">
        <v>2134</v>
      </c>
      <c r="J3">
        <v>0</v>
      </c>
      <c r="K3">
        <v>1.1812</v>
      </c>
      <c r="L3">
        <v>0</v>
      </c>
      <c r="M3">
        <v>1.161488453</v>
      </c>
      <c r="N3">
        <v>0</v>
      </c>
      <c r="O3">
        <v>0</v>
      </c>
      <c r="P3">
        <v>0</v>
      </c>
      <c r="Q3">
        <v>0</v>
      </c>
      <c r="R3">
        <v>1.1812</v>
      </c>
      <c r="S3">
        <v>0</v>
      </c>
      <c r="T3">
        <v>-771.92250000000001</v>
      </c>
      <c r="U3">
        <v>-1.18E-2</v>
      </c>
      <c r="V3">
        <v>0</v>
      </c>
      <c r="W3">
        <v>58272.765599999999</v>
      </c>
      <c r="X3">
        <v>-5088.3981000000003</v>
      </c>
      <c r="Y3">
        <v>0</v>
      </c>
      <c r="Z3" t="s">
        <v>15</v>
      </c>
      <c r="AA3" t="s">
        <v>15</v>
      </c>
    </row>
    <row r="4" spans="1:27">
      <c r="A4" t="s">
        <v>11885</v>
      </c>
      <c r="B4" t="s">
        <v>11938</v>
      </c>
      <c r="C4" t="s">
        <v>11976</v>
      </c>
      <c r="E4" t="s">
        <v>861</v>
      </c>
      <c r="F4" t="s">
        <v>15</v>
      </c>
      <c r="G4">
        <v>-2397.0300000000002</v>
      </c>
      <c r="H4" t="s">
        <v>11938</v>
      </c>
      <c r="I4" t="s">
        <v>2134</v>
      </c>
      <c r="J4">
        <v>-2397.02996588</v>
      </c>
      <c r="K4">
        <v>1.3482000000000001</v>
      </c>
      <c r="L4">
        <v>-3231.6758</v>
      </c>
      <c r="M4">
        <v>1.3544670809999999</v>
      </c>
      <c r="N4">
        <v>-3.5166E-4</v>
      </c>
      <c r="O4">
        <v>-3246.6982271689999</v>
      </c>
      <c r="P4">
        <v>0</v>
      </c>
      <c r="Q4">
        <v>-4377.1985498699996</v>
      </c>
      <c r="R4">
        <v>1.3482000000000001</v>
      </c>
      <c r="S4">
        <v>0</v>
      </c>
      <c r="T4">
        <v>647.13149999999996</v>
      </c>
      <c r="U4">
        <v>-18.012</v>
      </c>
      <c r="V4">
        <v>0</v>
      </c>
      <c r="W4">
        <v>-2129.8863000000001</v>
      </c>
      <c r="X4">
        <v>-19284.365600000001</v>
      </c>
      <c r="Y4">
        <v>0</v>
      </c>
      <c r="Z4" t="s">
        <v>15</v>
      </c>
      <c r="AA4" t="s">
        <v>15</v>
      </c>
    </row>
    <row r="5" spans="1:27">
      <c r="A5" t="s">
        <v>11885</v>
      </c>
      <c r="B5" t="s">
        <v>11939</v>
      </c>
      <c r="C5" t="s">
        <v>11977</v>
      </c>
      <c r="E5" t="s">
        <v>855</v>
      </c>
      <c r="F5" t="s">
        <v>15</v>
      </c>
      <c r="G5">
        <v>-283930.89010000002</v>
      </c>
      <c r="H5" t="s">
        <v>11939</v>
      </c>
      <c r="I5" t="s">
        <v>2134</v>
      </c>
      <c r="J5">
        <v>-283930.89031450002</v>
      </c>
      <c r="K5">
        <v>0.12781999999999999</v>
      </c>
      <c r="L5">
        <v>-36292.046399999999</v>
      </c>
      <c r="M5">
        <v>0.12796495599999999</v>
      </c>
      <c r="N5">
        <v>-3.94919E-3</v>
      </c>
      <c r="O5">
        <v>-36333.203858686997</v>
      </c>
      <c r="P5">
        <v>0</v>
      </c>
      <c r="Q5">
        <v>-4644.1101172170002</v>
      </c>
      <c r="R5">
        <v>0.12781999999999999</v>
      </c>
      <c r="S5">
        <v>0</v>
      </c>
      <c r="T5">
        <v>2145.6493</v>
      </c>
      <c r="U5">
        <v>0</v>
      </c>
      <c r="V5">
        <v>0</v>
      </c>
      <c r="W5">
        <v>4369867.4374000002</v>
      </c>
      <c r="X5">
        <v>-5186.5438000000004</v>
      </c>
      <c r="Y5">
        <v>0</v>
      </c>
      <c r="Z5" t="s">
        <v>15</v>
      </c>
      <c r="AA5" t="s">
        <v>15</v>
      </c>
    </row>
    <row r="6" spans="1:27">
      <c r="A6" t="s">
        <v>11885</v>
      </c>
      <c r="B6" t="s">
        <v>11940</v>
      </c>
      <c r="C6" t="s">
        <v>11978</v>
      </c>
      <c r="E6" t="s">
        <v>1861</v>
      </c>
      <c r="F6" t="s">
        <v>15</v>
      </c>
      <c r="G6">
        <v>-182573080.13</v>
      </c>
      <c r="H6" t="s">
        <v>11940</v>
      </c>
      <c r="I6" t="s">
        <v>2134</v>
      </c>
      <c r="J6">
        <v>-182573080.40960199</v>
      </c>
      <c r="K6">
        <v>5.9570000000000001E-5</v>
      </c>
      <c r="L6">
        <v>-10875.8784</v>
      </c>
      <c r="M6">
        <v>5.9871000000000003E-5</v>
      </c>
      <c r="N6">
        <v>-1.18348E-3</v>
      </c>
      <c r="O6">
        <v>-10930.832880463</v>
      </c>
      <c r="P6">
        <v>0</v>
      </c>
      <c r="Q6">
        <v>-0.65114971499999996</v>
      </c>
      <c r="R6">
        <v>5.9570000000000001E-5</v>
      </c>
      <c r="S6">
        <v>0</v>
      </c>
      <c r="T6">
        <v>1472.8992000000001</v>
      </c>
      <c r="U6">
        <v>0</v>
      </c>
      <c r="V6">
        <v>0</v>
      </c>
      <c r="W6">
        <v>421418.17810000002</v>
      </c>
      <c r="X6">
        <v>518.50580000000002</v>
      </c>
      <c r="Y6">
        <v>0</v>
      </c>
      <c r="Z6" t="s">
        <v>15</v>
      </c>
      <c r="AA6" t="s">
        <v>15</v>
      </c>
    </row>
    <row r="7" spans="1:27">
      <c r="A7" t="s">
        <v>11885</v>
      </c>
      <c r="B7" t="s">
        <v>11942</v>
      </c>
      <c r="C7" t="s">
        <v>11979</v>
      </c>
      <c r="E7" t="s">
        <v>924</v>
      </c>
      <c r="F7" t="s">
        <v>15</v>
      </c>
      <c r="G7">
        <v>0</v>
      </c>
      <c r="H7" t="s">
        <v>11942</v>
      </c>
      <c r="I7" t="s">
        <v>2134</v>
      </c>
      <c r="J7">
        <v>0</v>
      </c>
      <c r="K7">
        <v>1.0992E-2</v>
      </c>
      <c r="L7">
        <v>0</v>
      </c>
      <c r="M7">
        <v>1.1119138000000001E-2</v>
      </c>
      <c r="N7">
        <v>0</v>
      </c>
      <c r="O7">
        <v>0</v>
      </c>
      <c r="P7">
        <v>0</v>
      </c>
      <c r="Q7">
        <v>0</v>
      </c>
      <c r="R7">
        <v>1.0992E-2</v>
      </c>
      <c r="S7">
        <v>0</v>
      </c>
      <c r="T7">
        <v>26540.6607</v>
      </c>
      <c r="U7">
        <v>0</v>
      </c>
      <c r="V7">
        <v>0</v>
      </c>
      <c r="W7">
        <v>3109812.69</v>
      </c>
      <c r="X7">
        <v>-3977.6190000000001</v>
      </c>
      <c r="Y7">
        <v>0</v>
      </c>
      <c r="Z7" t="s">
        <v>15</v>
      </c>
      <c r="AA7" t="s">
        <v>15</v>
      </c>
    </row>
    <row r="8" spans="1:27">
      <c r="A8" t="s">
        <v>11885</v>
      </c>
      <c r="B8" t="s">
        <v>11944</v>
      </c>
      <c r="C8" t="s">
        <v>11980</v>
      </c>
      <c r="E8" t="s">
        <v>9995</v>
      </c>
      <c r="F8" t="s">
        <v>15</v>
      </c>
      <c r="G8">
        <v>4195475</v>
      </c>
      <c r="H8" t="s">
        <v>11944</v>
      </c>
      <c r="I8" t="s">
        <v>2134</v>
      </c>
      <c r="J8">
        <v>4195475.0179985603</v>
      </c>
      <c r="K8">
        <v>6.9450000000000002E-4</v>
      </c>
      <c r="L8">
        <v>2913.7574</v>
      </c>
      <c r="M8">
        <v>0</v>
      </c>
      <c r="N8">
        <v>3.1707000000000003E-4</v>
      </c>
      <c r="O8">
        <v>0</v>
      </c>
      <c r="P8">
        <v>0</v>
      </c>
      <c r="Q8">
        <v>0</v>
      </c>
      <c r="R8">
        <v>6.9450000000000002E-4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 t="s">
        <v>15</v>
      </c>
      <c r="AA8" t="s">
        <v>15</v>
      </c>
    </row>
    <row r="9" spans="1:27">
      <c r="A9" t="s">
        <v>11885</v>
      </c>
      <c r="B9" t="s">
        <v>11944</v>
      </c>
      <c r="C9" t="s">
        <v>11980</v>
      </c>
      <c r="E9" t="s">
        <v>9995</v>
      </c>
      <c r="F9" t="s">
        <v>15</v>
      </c>
      <c r="G9">
        <v>-35593315</v>
      </c>
      <c r="H9" t="s">
        <v>11944</v>
      </c>
      <c r="I9" t="s">
        <v>2134</v>
      </c>
      <c r="J9">
        <v>-35593315.046796203</v>
      </c>
      <c r="K9">
        <v>6.9450000000000002E-4</v>
      </c>
      <c r="L9">
        <v>-24719.5573</v>
      </c>
      <c r="M9">
        <v>6.9945000000000001E-4</v>
      </c>
      <c r="N9">
        <v>-2.6898999999999998E-3</v>
      </c>
      <c r="O9">
        <v>-24895.744176749999</v>
      </c>
      <c r="P9">
        <v>0</v>
      </c>
      <c r="Q9">
        <v>-17.290094330999999</v>
      </c>
      <c r="R9">
        <v>6.9450000000000002E-4</v>
      </c>
      <c r="S9">
        <v>0</v>
      </c>
      <c r="T9">
        <v>11459.658299999999</v>
      </c>
      <c r="U9">
        <v>0</v>
      </c>
      <c r="V9">
        <v>0</v>
      </c>
      <c r="W9">
        <v>1721123.3038999999</v>
      </c>
      <c r="X9">
        <v>4005.8757999999998</v>
      </c>
      <c r="Y9">
        <v>0</v>
      </c>
      <c r="Z9" t="s">
        <v>15</v>
      </c>
      <c r="AA9" t="s">
        <v>15</v>
      </c>
    </row>
    <row r="10" spans="1:27">
      <c r="A10" t="s">
        <v>11885</v>
      </c>
      <c r="B10" t="s">
        <v>11946</v>
      </c>
      <c r="C10" t="s">
        <v>11981</v>
      </c>
      <c r="E10" t="s">
        <v>3668</v>
      </c>
      <c r="F10" t="s">
        <v>15</v>
      </c>
      <c r="G10">
        <v>1191</v>
      </c>
      <c r="H10" t="s">
        <v>11946</v>
      </c>
      <c r="I10" t="s">
        <v>2134</v>
      </c>
      <c r="J10">
        <v>1191</v>
      </c>
      <c r="K10">
        <v>0.25679999999999997</v>
      </c>
      <c r="L10">
        <v>305.84879999999998</v>
      </c>
      <c r="M10">
        <v>0.236451038</v>
      </c>
      <c r="N10">
        <v>3.328E-5</v>
      </c>
      <c r="O10">
        <v>281.61318625799998</v>
      </c>
      <c r="P10">
        <v>0</v>
      </c>
      <c r="Q10">
        <v>72.318266230999996</v>
      </c>
      <c r="R10">
        <v>0.25679999999999997</v>
      </c>
      <c r="S10">
        <v>0</v>
      </c>
      <c r="T10">
        <v>-22245.2327</v>
      </c>
      <c r="U10">
        <v>0</v>
      </c>
      <c r="V10">
        <v>0</v>
      </c>
      <c r="W10">
        <v>351847.74310000002</v>
      </c>
      <c r="X10">
        <v>-1864.8001999999999</v>
      </c>
      <c r="Y10">
        <v>0</v>
      </c>
      <c r="Z10" t="s">
        <v>15</v>
      </c>
      <c r="AA10" t="s">
        <v>15</v>
      </c>
    </row>
    <row r="11" spans="1:27">
      <c r="A11" t="s">
        <v>11885</v>
      </c>
      <c r="B11" t="s">
        <v>11949</v>
      </c>
      <c r="C11" t="s">
        <v>11982</v>
      </c>
      <c r="E11" t="s">
        <v>2452</v>
      </c>
      <c r="F11" t="s">
        <v>15</v>
      </c>
      <c r="G11">
        <v>0</v>
      </c>
      <c r="H11" t="s">
        <v>11949</v>
      </c>
      <c r="I11" t="s">
        <v>2134</v>
      </c>
      <c r="J11">
        <v>0</v>
      </c>
      <c r="K11">
        <v>1.7342E-2</v>
      </c>
      <c r="L11">
        <v>0</v>
      </c>
      <c r="M11">
        <v>1.7182902999999999E-2</v>
      </c>
      <c r="N11">
        <v>0</v>
      </c>
      <c r="O11">
        <v>0</v>
      </c>
      <c r="P11">
        <v>0</v>
      </c>
      <c r="Q11">
        <v>0</v>
      </c>
      <c r="R11">
        <v>1.7342E-2</v>
      </c>
      <c r="S11">
        <v>0</v>
      </c>
      <c r="T11">
        <v>-2847.9874</v>
      </c>
      <c r="U11">
        <v>0</v>
      </c>
      <c r="V11">
        <v>0</v>
      </c>
      <c r="W11">
        <v>552905.07050000003</v>
      </c>
      <c r="X11">
        <v>-1688.7764</v>
      </c>
      <c r="Y11">
        <v>0</v>
      </c>
      <c r="Z11" t="s">
        <v>15</v>
      </c>
      <c r="AA11" t="s">
        <v>15</v>
      </c>
    </row>
    <row r="12" spans="1:27">
      <c r="A12" t="s">
        <v>11885</v>
      </c>
      <c r="B12" t="s">
        <v>11952</v>
      </c>
      <c r="C12" t="s">
        <v>11983</v>
      </c>
      <c r="E12" t="s">
        <v>932</v>
      </c>
      <c r="F12" t="s">
        <v>15</v>
      </c>
      <c r="G12">
        <v>0</v>
      </c>
      <c r="H12" t="s">
        <v>11952</v>
      </c>
      <c r="I12" t="s">
        <v>2134</v>
      </c>
      <c r="J12">
        <v>0</v>
      </c>
      <c r="K12">
        <v>0.79049999999999998</v>
      </c>
      <c r="L12">
        <v>0</v>
      </c>
      <c r="M12">
        <v>0.77428399800000003</v>
      </c>
      <c r="N12">
        <v>0</v>
      </c>
      <c r="O12">
        <v>0</v>
      </c>
      <c r="P12">
        <v>0</v>
      </c>
      <c r="Q12">
        <v>0</v>
      </c>
      <c r="R12">
        <v>0.79049999999999998</v>
      </c>
      <c r="S12">
        <v>0</v>
      </c>
      <c r="T12">
        <v>-5219.2088999999996</v>
      </c>
      <c r="U12">
        <v>0</v>
      </c>
      <c r="V12">
        <v>0</v>
      </c>
      <c r="W12">
        <v>309425.32809999998</v>
      </c>
      <c r="X12">
        <v>4.6199000000000003</v>
      </c>
      <c r="Y12">
        <v>0</v>
      </c>
      <c r="Z12" t="s">
        <v>15</v>
      </c>
      <c r="AA12" t="s">
        <v>15</v>
      </c>
    </row>
    <row r="13" spans="1:27">
      <c r="A13" t="s">
        <v>11885</v>
      </c>
      <c r="B13" t="s">
        <v>11953</v>
      </c>
      <c r="C13" t="s">
        <v>11984</v>
      </c>
      <c r="E13" t="s">
        <v>2857</v>
      </c>
      <c r="F13" t="s">
        <v>15</v>
      </c>
      <c r="G13">
        <v>-848737.22</v>
      </c>
      <c r="H13" t="s">
        <v>11953</v>
      </c>
      <c r="I13" t="s">
        <v>2134</v>
      </c>
      <c r="J13">
        <v>-848737.21904879995</v>
      </c>
      <c r="K13">
        <v>3.2211999999999998E-2</v>
      </c>
      <c r="L13">
        <v>-27339.523300000001</v>
      </c>
      <c r="M13">
        <v>3.0035599E-2</v>
      </c>
      <c r="N13">
        <v>-2.9750000000000002E-3</v>
      </c>
      <c r="O13">
        <v>-25492.330796294998</v>
      </c>
      <c r="P13">
        <v>0</v>
      </c>
      <c r="Q13">
        <v>-821.15895961000001</v>
      </c>
      <c r="R13">
        <v>3.2211999999999998E-2</v>
      </c>
      <c r="S13">
        <v>0</v>
      </c>
      <c r="T13">
        <v>-47681.642</v>
      </c>
      <c r="U13">
        <v>0</v>
      </c>
      <c r="V13">
        <v>0</v>
      </c>
      <c r="W13">
        <v>977263.81550000003</v>
      </c>
      <c r="X13">
        <v>0</v>
      </c>
      <c r="Y13">
        <v>0</v>
      </c>
      <c r="Z13" t="s">
        <v>15</v>
      </c>
      <c r="AA13" t="s">
        <v>15</v>
      </c>
    </row>
    <row r="14" spans="1:27">
      <c r="A14" t="s">
        <v>11885</v>
      </c>
      <c r="B14" t="s">
        <v>11954</v>
      </c>
      <c r="C14" t="s">
        <v>11985</v>
      </c>
      <c r="E14" t="s">
        <v>832</v>
      </c>
      <c r="F14" t="s">
        <v>15</v>
      </c>
      <c r="G14">
        <v>0</v>
      </c>
      <c r="H14" t="s">
        <v>11954</v>
      </c>
      <c r="I14" t="s">
        <v>2134</v>
      </c>
      <c r="J14">
        <v>0</v>
      </c>
      <c r="K14">
        <v>3.1926000000000003E-2</v>
      </c>
      <c r="L14">
        <v>0</v>
      </c>
      <c r="M14">
        <v>3.2510809000000002E-2</v>
      </c>
      <c r="N14">
        <v>0</v>
      </c>
      <c r="O14">
        <v>0</v>
      </c>
      <c r="P14">
        <v>0</v>
      </c>
      <c r="Q14">
        <v>0</v>
      </c>
      <c r="R14">
        <v>3.1926000000000003E-2</v>
      </c>
      <c r="S14">
        <v>0</v>
      </c>
      <c r="T14">
        <v>47729.228900000002</v>
      </c>
      <c r="U14">
        <v>0</v>
      </c>
      <c r="V14">
        <v>0</v>
      </c>
      <c r="W14">
        <v>3007748.3802</v>
      </c>
      <c r="X14">
        <v>3426.8986</v>
      </c>
      <c r="Y14">
        <v>0</v>
      </c>
      <c r="Z14" t="s">
        <v>15</v>
      </c>
      <c r="AA14" t="s">
        <v>15</v>
      </c>
    </row>
    <row r="15" spans="1:27">
      <c r="A15" t="s">
        <v>11885</v>
      </c>
      <c r="B15" t="s">
        <v>11955</v>
      </c>
      <c r="C15" t="s">
        <v>11986</v>
      </c>
      <c r="E15" t="s">
        <v>843</v>
      </c>
      <c r="F15" t="s">
        <v>15</v>
      </c>
      <c r="G15">
        <v>78169.61</v>
      </c>
      <c r="H15" t="s">
        <v>11955</v>
      </c>
      <c r="I15" t="s">
        <v>2134</v>
      </c>
      <c r="J15">
        <v>78169.61</v>
      </c>
      <c r="K15">
        <v>1</v>
      </c>
      <c r="L15">
        <v>78169.61</v>
      </c>
      <c r="M15">
        <v>0</v>
      </c>
      <c r="N15">
        <v>8.5061700000000004E-3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 t="s">
        <v>15</v>
      </c>
      <c r="AA15" t="s">
        <v>15</v>
      </c>
    </row>
    <row r="16" spans="1:27">
      <c r="A16" t="s">
        <v>11885</v>
      </c>
      <c r="B16" t="s">
        <v>11955</v>
      </c>
      <c r="C16" t="s">
        <v>11986</v>
      </c>
      <c r="E16" t="s">
        <v>843</v>
      </c>
      <c r="F16" t="s">
        <v>15</v>
      </c>
      <c r="G16">
        <v>120207.9276</v>
      </c>
      <c r="H16" t="s">
        <v>11955</v>
      </c>
      <c r="I16" t="s">
        <v>2134</v>
      </c>
      <c r="J16">
        <v>120207.9276</v>
      </c>
      <c r="K16">
        <v>1</v>
      </c>
      <c r="L16">
        <v>120207.9276</v>
      </c>
      <c r="M16">
        <v>1</v>
      </c>
      <c r="N16">
        <v>1.3080649999999999E-2</v>
      </c>
      <c r="O16">
        <v>120207.9276</v>
      </c>
      <c r="P16">
        <v>0</v>
      </c>
      <c r="Q16">
        <v>120207.9276</v>
      </c>
      <c r="R16">
        <v>1</v>
      </c>
      <c r="S16">
        <v>0</v>
      </c>
      <c r="T16">
        <v>0</v>
      </c>
      <c r="U16">
        <v>-606.70000000000005</v>
      </c>
      <c r="V16">
        <v>104933.91</v>
      </c>
      <c r="W16">
        <v>914589.11</v>
      </c>
      <c r="X16">
        <v>5.4000000000000003E-3</v>
      </c>
      <c r="Y16">
        <v>0</v>
      </c>
      <c r="Z16" t="s">
        <v>15</v>
      </c>
      <c r="AA16" t="s">
        <v>15</v>
      </c>
    </row>
    <row r="17" spans="1:27">
      <c r="A17" t="s">
        <v>11885</v>
      </c>
      <c r="B17" t="s">
        <v>11956</v>
      </c>
      <c r="C17" t="s">
        <v>11987</v>
      </c>
      <c r="E17" t="s">
        <v>4182</v>
      </c>
      <c r="F17" t="s">
        <v>15</v>
      </c>
      <c r="G17">
        <v>1.4746999999999999</v>
      </c>
      <c r="H17" t="s">
        <v>11956</v>
      </c>
      <c r="I17" t="s">
        <v>2134</v>
      </c>
      <c r="J17">
        <v>2.6057952900000001</v>
      </c>
      <c r="K17">
        <v>3.8376E-5</v>
      </c>
      <c r="L17">
        <v>1E-4</v>
      </c>
      <c r="M17">
        <v>3.8278000000000002E-5</v>
      </c>
      <c r="N17">
        <v>0</v>
      </c>
      <c r="O17">
        <v>5.6449000000000001E-5</v>
      </c>
      <c r="P17">
        <v>0</v>
      </c>
      <c r="Q17">
        <v>2.0000000000000001E-9</v>
      </c>
      <c r="R17">
        <v>3.8376E-5</v>
      </c>
      <c r="S17">
        <v>0</v>
      </c>
      <c r="T17">
        <v>119.68940000000001</v>
      </c>
      <c r="U17">
        <v>0</v>
      </c>
      <c r="V17">
        <v>0</v>
      </c>
      <c r="W17">
        <v>200662.8585</v>
      </c>
      <c r="X17">
        <v>-59.971299999999999</v>
      </c>
      <c r="Y17">
        <v>0</v>
      </c>
      <c r="Z17" t="s">
        <v>15</v>
      </c>
      <c r="AA17" t="s">
        <v>15</v>
      </c>
    </row>
    <row r="18" spans="1:27">
      <c r="A18" t="s">
        <v>11885</v>
      </c>
      <c r="B18" t="s">
        <v>12078</v>
      </c>
      <c r="C18" t="s">
        <v>12079</v>
      </c>
      <c r="D18" t="s">
        <v>12080</v>
      </c>
      <c r="E18" t="s">
        <v>10252</v>
      </c>
      <c r="F18" t="s">
        <v>833</v>
      </c>
      <c r="G18">
        <v>900</v>
      </c>
      <c r="H18">
        <v>300308</v>
      </c>
      <c r="I18" t="s">
        <v>11130</v>
      </c>
      <c r="J18">
        <v>480600</v>
      </c>
      <c r="K18">
        <v>534</v>
      </c>
      <c r="L18">
        <v>70037.838000000003</v>
      </c>
      <c r="M18">
        <v>514.39657779300001</v>
      </c>
      <c r="N18">
        <v>7.6213000000000001E-3</v>
      </c>
      <c r="O18">
        <v>462956.92001369997</v>
      </c>
      <c r="P18">
        <v>70037.838000000003</v>
      </c>
      <c r="Q18">
        <v>67466.711953596998</v>
      </c>
      <c r="R18">
        <v>0.14573</v>
      </c>
      <c r="S18">
        <v>0</v>
      </c>
      <c r="T18">
        <v>2571.1260000000002</v>
      </c>
      <c r="U18">
        <v>0</v>
      </c>
      <c r="V18">
        <v>0</v>
      </c>
      <c r="W18">
        <v>0</v>
      </c>
      <c r="X18">
        <v>1876.6265000000001</v>
      </c>
      <c r="Y18">
        <v>7.6213000000000001E-3</v>
      </c>
      <c r="Z18" t="str">
        <f>VLOOKUP(B18,'Securities Static'!A:Z,26,0)</f>
        <v>China</v>
      </c>
      <c r="AA18" t="str">
        <f>VLOOKUP(B18,'Sector Static Data'!A:F,6,0)</f>
        <v>Information Technology</v>
      </c>
    </row>
    <row r="19" spans="1:27">
      <c r="A19" t="s">
        <v>11885</v>
      </c>
      <c r="B19" t="s">
        <v>9375</v>
      </c>
      <c r="C19" t="s">
        <v>9373</v>
      </c>
      <c r="D19" t="s">
        <v>9370</v>
      </c>
      <c r="E19" t="s">
        <v>861</v>
      </c>
      <c r="F19" t="s">
        <v>833</v>
      </c>
      <c r="G19">
        <v>1965</v>
      </c>
      <c r="H19" t="s">
        <v>9374</v>
      </c>
      <c r="I19" t="s">
        <v>11130</v>
      </c>
      <c r="J19" s="45">
        <v>83866.199970329995</v>
      </c>
      <c r="K19">
        <v>4268</v>
      </c>
      <c r="L19">
        <v>113068.4108</v>
      </c>
      <c r="M19">
        <v>603.03836647100002</v>
      </c>
      <c r="N19">
        <v>1.230375E-2</v>
      </c>
      <c r="O19" s="45">
        <v>11849.703901155</v>
      </c>
      <c r="P19">
        <v>113068.4108</v>
      </c>
      <c r="Q19">
        <v>15975.770799537</v>
      </c>
      <c r="R19">
        <v>1.3482000000000001</v>
      </c>
      <c r="S19">
        <v>0</v>
      </c>
      <c r="T19">
        <v>97092.64</v>
      </c>
      <c r="U19">
        <v>0</v>
      </c>
      <c r="V19">
        <v>841.14200000000005</v>
      </c>
      <c r="W19">
        <v>0</v>
      </c>
      <c r="X19">
        <v>153264.443</v>
      </c>
      <c r="Y19">
        <v>1.230375E-2</v>
      </c>
      <c r="Z19" t="str">
        <f>VLOOKUP(B19,'Securities Static'!A:Z,26,0)</f>
        <v>Chile</v>
      </c>
      <c r="AA19" t="str">
        <f>VLOOKUP(B19,'Sector Static Data'!A:F,6,0)</f>
        <v>Materials</v>
      </c>
    </row>
    <row r="20" spans="1:27">
      <c r="A20" t="s">
        <v>11885</v>
      </c>
      <c r="B20" t="s">
        <v>10953</v>
      </c>
      <c r="C20" t="s">
        <v>10951</v>
      </c>
      <c r="D20" t="s">
        <v>10949</v>
      </c>
      <c r="E20" t="s">
        <v>855</v>
      </c>
      <c r="F20" t="s">
        <v>833</v>
      </c>
      <c r="G20">
        <v>34000</v>
      </c>
      <c r="H20">
        <v>1109</v>
      </c>
      <c r="I20" t="s">
        <v>11130</v>
      </c>
      <c r="J20" s="45">
        <v>1080520</v>
      </c>
      <c r="K20">
        <v>31.78</v>
      </c>
      <c r="L20">
        <v>138112.06640000001</v>
      </c>
      <c r="M20">
        <v>25.7</v>
      </c>
      <c r="N20">
        <v>1.5028919999999999E-2</v>
      </c>
      <c r="O20">
        <v>873800</v>
      </c>
      <c r="P20">
        <v>138112.06640000001</v>
      </c>
      <c r="Q20">
        <v>111689.11599999999</v>
      </c>
      <c r="R20">
        <v>0.12781999999999999</v>
      </c>
      <c r="S20">
        <v>0</v>
      </c>
      <c r="T20">
        <v>26422.950400000002</v>
      </c>
      <c r="U20">
        <v>0</v>
      </c>
      <c r="V20">
        <v>13231.0815</v>
      </c>
      <c r="W20">
        <v>0</v>
      </c>
      <c r="X20">
        <v>17664.4339</v>
      </c>
      <c r="Y20">
        <v>1.5028919999999999E-2</v>
      </c>
      <c r="Z20" t="str">
        <f>VLOOKUP(B20,'Securities Static'!A:Z,26,0)</f>
        <v>China</v>
      </c>
      <c r="AA20" t="str">
        <f>VLOOKUP(B20,'Sector Static Data'!A:F,6,0)</f>
        <v>Real Estate</v>
      </c>
    </row>
    <row r="21" spans="1:27">
      <c r="A21" t="s">
        <v>11885</v>
      </c>
      <c r="B21" t="s">
        <v>10906</v>
      </c>
      <c r="C21" t="s">
        <v>10910</v>
      </c>
      <c r="D21" t="s">
        <v>10907</v>
      </c>
      <c r="E21" t="s">
        <v>855</v>
      </c>
      <c r="F21" t="s">
        <v>833</v>
      </c>
      <c r="G21">
        <v>12988</v>
      </c>
      <c r="H21">
        <v>1299</v>
      </c>
      <c r="I21" t="s">
        <v>11130</v>
      </c>
      <c r="J21" s="45">
        <v>1127358.40009388</v>
      </c>
      <c r="K21">
        <v>86.8</v>
      </c>
      <c r="L21">
        <v>144098.95069999999</v>
      </c>
      <c r="M21">
        <v>63.8</v>
      </c>
      <c r="N21">
        <v>1.5680389999999999E-2</v>
      </c>
      <c r="O21">
        <v>828634.4</v>
      </c>
      <c r="P21">
        <v>144098.95069999999</v>
      </c>
      <c r="Q21">
        <v>105916.049008</v>
      </c>
      <c r="R21">
        <v>0.12781999999999999</v>
      </c>
      <c r="S21">
        <v>0</v>
      </c>
      <c r="T21">
        <v>38182.901700000002</v>
      </c>
      <c r="U21">
        <v>0</v>
      </c>
      <c r="V21">
        <v>1602.6224999999999</v>
      </c>
      <c r="W21">
        <v>0</v>
      </c>
      <c r="X21">
        <v>32999.107900000003</v>
      </c>
      <c r="Y21">
        <v>1.5680389999999999E-2</v>
      </c>
      <c r="Z21" t="str">
        <f>VLOOKUP(B21,'Securities Static'!A:Z,26,0)</f>
        <v>China</v>
      </c>
      <c r="AA21" t="str">
        <f>VLOOKUP(B21,'Sector Static Data'!A:F,6,0)</f>
        <v>Financials</v>
      </c>
    </row>
    <row r="22" spans="1:27">
      <c r="A22" t="s">
        <v>11885</v>
      </c>
      <c r="B22" t="s">
        <v>11125</v>
      </c>
      <c r="C22" t="s">
        <v>11878</v>
      </c>
      <c r="D22" t="s">
        <v>11124</v>
      </c>
      <c r="E22" t="s">
        <v>855</v>
      </c>
      <c r="F22" t="s">
        <v>833</v>
      </c>
      <c r="G22">
        <v>35600</v>
      </c>
      <c r="H22">
        <v>1810</v>
      </c>
      <c r="I22" t="s">
        <v>11130</v>
      </c>
      <c r="J22" s="45">
        <v>1242440</v>
      </c>
      <c r="K22">
        <v>34.9</v>
      </c>
      <c r="L22">
        <v>158808.6808</v>
      </c>
      <c r="M22">
        <v>54.245546564999998</v>
      </c>
      <c r="N22">
        <v>1.7281060000000001E-2</v>
      </c>
      <c r="O22">
        <v>1931141.457714</v>
      </c>
      <c r="P22">
        <v>158808.6808</v>
      </c>
      <c r="Q22">
        <v>246838.50112500301</v>
      </c>
      <c r="R22">
        <v>0.12781999999999999</v>
      </c>
      <c r="S22">
        <v>0</v>
      </c>
      <c r="T22">
        <v>-88029.820300000007</v>
      </c>
      <c r="U22">
        <v>0</v>
      </c>
      <c r="V22">
        <v>0</v>
      </c>
      <c r="W22">
        <v>0</v>
      </c>
      <c r="X22">
        <v>-36398.680500000002</v>
      </c>
      <c r="Y22">
        <v>1.7281060000000001E-2</v>
      </c>
      <c r="Z22" t="str">
        <f>VLOOKUP(B22,'Securities Static'!A:Z,26,0)</f>
        <v>China</v>
      </c>
      <c r="AA22" t="str">
        <f>VLOOKUP(B22,'Sector Static Data'!A:F,6,0)</f>
        <v>Information Technology</v>
      </c>
    </row>
    <row r="23" spans="1:27">
      <c r="A23" t="s">
        <v>11885</v>
      </c>
      <c r="B23" t="s">
        <v>10707</v>
      </c>
      <c r="C23" t="s">
        <v>10705</v>
      </c>
      <c r="D23" t="s">
        <v>10703</v>
      </c>
      <c r="E23" t="s">
        <v>855</v>
      </c>
      <c r="F23" t="s">
        <v>833</v>
      </c>
      <c r="G23">
        <v>18000</v>
      </c>
      <c r="H23">
        <v>2018</v>
      </c>
      <c r="I23" t="s">
        <v>11130</v>
      </c>
      <c r="J23">
        <v>672120</v>
      </c>
      <c r="K23">
        <v>37.340000000000003</v>
      </c>
      <c r="L23">
        <v>85910.378400000001</v>
      </c>
      <c r="M23">
        <v>42.999893116000003</v>
      </c>
      <c r="N23">
        <v>9.3484999999999992E-3</v>
      </c>
      <c r="O23" s="45">
        <v>773998.07608799997</v>
      </c>
      <c r="P23">
        <v>85910.378400000001</v>
      </c>
      <c r="Q23">
        <v>98932.434085568006</v>
      </c>
      <c r="R23">
        <v>0.12781999999999999</v>
      </c>
      <c r="S23">
        <v>0</v>
      </c>
      <c r="T23">
        <v>-13022.055700000001</v>
      </c>
      <c r="U23">
        <v>0</v>
      </c>
      <c r="V23">
        <v>0</v>
      </c>
      <c r="W23">
        <v>0</v>
      </c>
      <c r="X23">
        <v>-8439.7250000000004</v>
      </c>
      <c r="Y23">
        <v>9.3484999999999992E-3</v>
      </c>
      <c r="Z23" t="str">
        <f>VLOOKUP(B23,'Securities Static'!A:Z,26,0)</f>
        <v>China</v>
      </c>
      <c r="AA23" t="str">
        <f>VLOOKUP(B23,'Sector Static Data'!A:F,6,0)</f>
        <v>Information Technology</v>
      </c>
    </row>
    <row r="24" spans="1:27">
      <c r="A24" t="s">
        <v>11885</v>
      </c>
      <c r="B24" t="s">
        <v>12050</v>
      </c>
      <c r="C24" t="s">
        <v>12051</v>
      </c>
      <c r="D24" t="s">
        <v>12052</v>
      </c>
      <c r="E24" t="s">
        <v>855</v>
      </c>
      <c r="F24" t="s">
        <v>833</v>
      </c>
      <c r="G24">
        <v>103000</v>
      </c>
      <c r="H24">
        <v>2209</v>
      </c>
      <c r="I24" t="s">
        <v>11130</v>
      </c>
      <c r="J24">
        <v>334750</v>
      </c>
      <c r="K24">
        <v>3.25</v>
      </c>
      <c r="L24">
        <v>42787.745000000003</v>
      </c>
      <c r="M24">
        <v>5.0952574290000001</v>
      </c>
      <c r="N24">
        <v>4.6560300000000002E-3</v>
      </c>
      <c r="O24">
        <v>524811.51518700004</v>
      </c>
      <c r="P24">
        <v>42787.745000000003</v>
      </c>
      <c r="Q24">
        <v>67081.407871201998</v>
      </c>
      <c r="R24">
        <v>0.12781999999999999</v>
      </c>
      <c r="S24">
        <v>0</v>
      </c>
      <c r="T24">
        <v>-24293.662899999999</v>
      </c>
      <c r="U24">
        <v>0</v>
      </c>
      <c r="V24">
        <v>0</v>
      </c>
      <c r="W24">
        <v>0</v>
      </c>
      <c r="X24">
        <v>-7029.6608999999999</v>
      </c>
      <c r="Y24">
        <v>4.6560300000000002E-3</v>
      </c>
      <c r="Z24" t="str">
        <f>VLOOKUP(B24,'Securities Static'!A:Z,26,0)</f>
        <v>China</v>
      </c>
      <c r="AA24" t="str">
        <f>VLOOKUP(B24,'Sector Static Data'!A:F,6,0)</f>
        <v>Consumer Discretionary</v>
      </c>
    </row>
    <row r="25" spans="1:27">
      <c r="A25" t="s">
        <v>11885</v>
      </c>
      <c r="B25" t="s">
        <v>10652</v>
      </c>
      <c r="C25" t="s">
        <v>10650</v>
      </c>
      <c r="D25" t="s">
        <v>10647</v>
      </c>
      <c r="E25" t="s">
        <v>855</v>
      </c>
      <c r="F25" t="s">
        <v>833</v>
      </c>
      <c r="G25">
        <v>12000</v>
      </c>
      <c r="H25">
        <v>2318</v>
      </c>
      <c r="I25" t="s">
        <v>11130</v>
      </c>
      <c r="J25" s="45">
        <v>816000</v>
      </c>
      <c r="K25">
        <v>68</v>
      </c>
      <c r="L25">
        <v>104301.12</v>
      </c>
      <c r="M25">
        <v>50.449240656000001</v>
      </c>
      <c r="N25">
        <v>1.1349720000000001E-2</v>
      </c>
      <c r="O25" s="45">
        <v>605390.88787199999</v>
      </c>
      <c r="P25">
        <v>104301.12</v>
      </c>
      <c r="Q25">
        <v>77381.063287798999</v>
      </c>
      <c r="R25">
        <v>0.12781999999999999</v>
      </c>
      <c r="S25">
        <v>0</v>
      </c>
      <c r="T25">
        <v>26920.056700000001</v>
      </c>
      <c r="U25">
        <v>0</v>
      </c>
      <c r="V25">
        <v>2522.1327000000001</v>
      </c>
      <c r="W25">
        <v>0</v>
      </c>
      <c r="X25">
        <v>12210.038399999999</v>
      </c>
      <c r="Y25">
        <v>1.1349720000000001E-2</v>
      </c>
      <c r="Z25" t="str">
        <f>VLOOKUP(B25,'Securities Static'!A:Z,26,0)</f>
        <v>China</v>
      </c>
      <c r="AA25" t="str">
        <f>VLOOKUP(B25,'Sector Static Data'!A:F,6,0)</f>
        <v>Financials</v>
      </c>
    </row>
    <row r="26" spans="1:27">
      <c r="A26" t="s">
        <v>11885</v>
      </c>
      <c r="B26" t="s">
        <v>10609</v>
      </c>
      <c r="C26" t="s">
        <v>10608</v>
      </c>
      <c r="D26" t="s">
        <v>10606</v>
      </c>
      <c r="E26" t="s">
        <v>855</v>
      </c>
      <c r="F26" t="s">
        <v>833</v>
      </c>
      <c r="G26">
        <v>47000</v>
      </c>
      <c r="H26">
        <v>2333</v>
      </c>
      <c r="I26" t="s">
        <v>11130</v>
      </c>
      <c r="J26" s="45">
        <v>604420</v>
      </c>
      <c r="K26">
        <v>12.86</v>
      </c>
      <c r="L26">
        <v>77256.964399999997</v>
      </c>
      <c r="M26">
        <v>15.5</v>
      </c>
      <c r="N26">
        <v>8.4068600000000004E-3</v>
      </c>
      <c r="O26">
        <v>728500</v>
      </c>
      <c r="P26">
        <v>77256.964399999997</v>
      </c>
      <c r="Q26">
        <v>93116.87</v>
      </c>
      <c r="R26">
        <v>0.12781999999999999</v>
      </c>
      <c r="S26">
        <v>0</v>
      </c>
      <c r="T26">
        <v>-15859.9056</v>
      </c>
      <c r="U26">
        <v>0</v>
      </c>
      <c r="V26">
        <v>6008.7516999999998</v>
      </c>
      <c r="W26">
        <v>0</v>
      </c>
      <c r="X26">
        <v>-9554.6319000000003</v>
      </c>
      <c r="Y26">
        <v>8.4068600000000004E-3</v>
      </c>
      <c r="Z26" t="str">
        <f>VLOOKUP(B26,'Securities Static'!A:Z,26,0)</f>
        <v>China</v>
      </c>
      <c r="AA26" t="str">
        <f>VLOOKUP(B26,'Sector Static Data'!A:F,6,0)</f>
        <v>Consumer Discretionary</v>
      </c>
    </row>
    <row r="27" spans="1:27">
      <c r="A27" t="s">
        <v>11885</v>
      </c>
      <c r="B27" t="s">
        <v>10578</v>
      </c>
      <c r="C27" t="s">
        <v>10582</v>
      </c>
      <c r="D27" t="s">
        <v>10579</v>
      </c>
      <c r="E27" t="s">
        <v>855</v>
      </c>
      <c r="F27" t="s">
        <v>833</v>
      </c>
      <c r="G27">
        <v>11819</v>
      </c>
      <c r="H27">
        <v>2382</v>
      </c>
      <c r="I27" t="s">
        <v>11130</v>
      </c>
      <c r="J27" s="45">
        <v>688456.75011735002</v>
      </c>
      <c r="K27">
        <v>58.25</v>
      </c>
      <c r="L27">
        <v>87998.541800000006</v>
      </c>
      <c r="M27">
        <v>87.1</v>
      </c>
      <c r="N27">
        <v>9.5757199999999994E-3</v>
      </c>
      <c r="O27" s="45">
        <v>1029434.9</v>
      </c>
      <c r="P27">
        <v>87998.541800000006</v>
      </c>
      <c r="Q27">
        <v>131582.36891799999</v>
      </c>
      <c r="R27">
        <v>0.12781999999999999</v>
      </c>
      <c r="S27">
        <v>0</v>
      </c>
      <c r="T27">
        <v>-43583.827100000002</v>
      </c>
      <c r="U27">
        <v>0</v>
      </c>
      <c r="V27">
        <v>0</v>
      </c>
      <c r="W27">
        <v>0</v>
      </c>
      <c r="X27">
        <v>-29873.9843</v>
      </c>
      <c r="Y27">
        <v>9.5757199999999994E-3</v>
      </c>
      <c r="Z27" t="str">
        <f>VLOOKUP(B27,'Securities Static'!A:Z,26,0)</f>
        <v>China</v>
      </c>
      <c r="AA27" t="str">
        <f>VLOOKUP(B27,'Sector Static Data'!A:F,6,0)</f>
        <v>Information Technology</v>
      </c>
    </row>
    <row r="28" spans="1:27">
      <c r="A28" t="s">
        <v>11885</v>
      </c>
      <c r="B28" t="s">
        <v>10559</v>
      </c>
      <c r="C28" t="s">
        <v>10557</v>
      </c>
      <c r="D28" t="s">
        <v>10555</v>
      </c>
      <c r="E28" t="s">
        <v>855</v>
      </c>
      <c r="F28" t="s">
        <v>833</v>
      </c>
      <c r="G28">
        <v>25600</v>
      </c>
      <c r="H28">
        <v>2601</v>
      </c>
      <c r="I28" t="s">
        <v>11130</v>
      </c>
      <c r="J28" s="45">
        <v>920064.00015646999</v>
      </c>
      <c r="K28">
        <v>35.94</v>
      </c>
      <c r="L28">
        <v>117602.5805</v>
      </c>
      <c r="M28">
        <v>24.2</v>
      </c>
      <c r="N28">
        <v>1.279714E-2</v>
      </c>
      <c r="O28">
        <v>619520</v>
      </c>
      <c r="P28">
        <v>117602.5805</v>
      </c>
      <c r="Q28">
        <v>79187.046400000007</v>
      </c>
      <c r="R28">
        <v>0.12781999999999999</v>
      </c>
      <c r="S28">
        <v>0</v>
      </c>
      <c r="T28">
        <v>38415.534099999997</v>
      </c>
      <c r="U28">
        <v>0</v>
      </c>
      <c r="V28">
        <v>8701.5944999999992</v>
      </c>
      <c r="W28">
        <v>0</v>
      </c>
      <c r="X28">
        <v>41952.795400000003</v>
      </c>
      <c r="Y28">
        <v>1.279714E-2</v>
      </c>
      <c r="Z28" t="str">
        <f>VLOOKUP(B28,'Securities Static'!A:Z,26,0)</f>
        <v>China</v>
      </c>
      <c r="AA28" t="str">
        <f>VLOOKUP(B28,'Sector Static Data'!A:F,6,0)</f>
        <v>Financials</v>
      </c>
    </row>
    <row r="29" spans="1:27">
      <c r="A29" t="s">
        <v>11885</v>
      </c>
      <c r="B29" t="s">
        <v>10383</v>
      </c>
      <c r="C29" t="s">
        <v>10387</v>
      </c>
      <c r="D29" t="s">
        <v>10384</v>
      </c>
      <c r="E29" t="s">
        <v>855</v>
      </c>
      <c r="F29" t="s">
        <v>833</v>
      </c>
      <c r="G29">
        <v>11600</v>
      </c>
      <c r="H29">
        <v>3690</v>
      </c>
      <c r="I29" t="s">
        <v>11130</v>
      </c>
      <c r="J29" s="45">
        <v>941340</v>
      </c>
      <c r="K29">
        <v>81.150000000000006</v>
      </c>
      <c r="L29">
        <v>120322.0788</v>
      </c>
      <c r="M29">
        <v>168.3</v>
      </c>
      <c r="N29">
        <v>1.309307E-2</v>
      </c>
      <c r="O29">
        <v>1952280</v>
      </c>
      <c r="P29">
        <v>120322.0788</v>
      </c>
      <c r="Q29">
        <v>249540.4296</v>
      </c>
      <c r="R29">
        <v>0.12781999999999999</v>
      </c>
      <c r="S29">
        <v>0</v>
      </c>
      <c r="T29">
        <v>-129218.3508</v>
      </c>
      <c r="U29">
        <v>0</v>
      </c>
      <c r="V29">
        <v>0</v>
      </c>
      <c r="W29">
        <v>0</v>
      </c>
      <c r="X29">
        <v>-55062.943800000001</v>
      </c>
      <c r="Y29">
        <v>1.309307E-2</v>
      </c>
      <c r="Z29" t="str">
        <f>VLOOKUP(B29,'Securities Static'!A:Z,26,0)</f>
        <v>China</v>
      </c>
      <c r="AA29" t="str">
        <f>VLOOKUP(B29,'Sector Static Data'!A:F,6,0)</f>
        <v>Consumer Discretionary</v>
      </c>
    </row>
    <row r="30" spans="1:27">
      <c r="A30" t="s">
        <v>11885</v>
      </c>
      <c r="B30" t="s">
        <v>10355</v>
      </c>
      <c r="C30" t="s">
        <v>10359</v>
      </c>
      <c r="D30" t="s">
        <v>10356</v>
      </c>
      <c r="E30" t="s">
        <v>855</v>
      </c>
      <c r="F30" t="s">
        <v>833</v>
      </c>
      <c r="G30">
        <v>4100</v>
      </c>
      <c r="H30">
        <v>388</v>
      </c>
      <c r="I30" t="s">
        <v>11130</v>
      </c>
      <c r="J30" s="45">
        <v>1717900</v>
      </c>
      <c r="K30">
        <v>419</v>
      </c>
      <c r="L30">
        <v>219581.978</v>
      </c>
      <c r="M30">
        <v>356.39190765199999</v>
      </c>
      <c r="N30">
        <v>2.3894220000000001E-2</v>
      </c>
      <c r="O30" s="45">
        <v>1461206.8213732</v>
      </c>
      <c r="P30">
        <v>219581.978</v>
      </c>
      <c r="Q30">
        <v>186771.45590792201</v>
      </c>
      <c r="R30">
        <v>0.12781999999999999</v>
      </c>
      <c r="S30">
        <v>0</v>
      </c>
      <c r="T30">
        <v>32810.522100000002</v>
      </c>
      <c r="U30">
        <v>0</v>
      </c>
      <c r="V30">
        <v>5521.8239999999996</v>
      </c>
      <c r="W30">
        <v>0</v>
      </c>
      <c r="X30">
        <v>31719.3282</v>
      </c>
      <c r="Y30">
        <v>2.3894220000000001E-2</v>
      </c>
      <c r="Z30" t="str">
        <f>VLOOKUP(B30,'Securities Static'!A:Z,26,0)</f>
        <v>China</v>
      </c>
      <c r="AA30" t="str">
        <f>VLOOKUP(B30,'Sector Static Data'!A:F,6,0)</f>
        <v>Financials</v>
      </c>
    </row>
    <row r="31" spans="1:27">
      <c r="A31" t="s">
        <v>11885</v>
      </c>
      <c r="B31" t="s">
        <v>10147</v>
      </c>
      <c r="C31" t="s">
        <v>10151</v>
      </c>
      <c r="D31" t="s">
        <v>10148</v>
      </c>
      <c r="E31" t="s">
        <v>855</v>
      </c>
      <c r="F31" t="s">
        <v>833</v>
      </c>
      <c r="G31">
        <v>12200</v>
      </c>
      <c r="H31">
        <v>700</v>
      </c>
      <c r="I31" t="s">
        <v>11130</v>
      </c>
      <c r="J31" s="45">
        <v>6319600</v>
      </c>
      <c r="K31">
        <v>518</v>
      </c>
      <c r="L31">
        <v>807771.272</v>
      </c>
      <c r="M31">
        <v>513.09285682999996</v>
      </c>
      <c r="N31">
        <v>8.7899130000000006E-2</v>
      </c>
      <c r="O31" s="45">
        <v>6259732.8533260003</v>
      </c>
      <c r="P31">
        <v>807771.272</v>
      </c>
      <c r="Q31">
        <v>800119.05331212899</v>
      </c>
      <c r="R31">
        <v>0.12781999999999999</v>
      </c>
      <c r="S31">
        <v>0</v>
      </c>
      <c r="T31">
        <v>7652.2187000000004</v>
      </c>
      <c r="U31">
        <v>0</v>
      </c>
      <c r="V31">
        <v>0</v>
      </c>
      <c r="W31">
        <v>0</v>
      </c>
      <c r="X31">
        <v>71808.990099999995</v>
      </c>
      <c r="Y31">
        <v>8.7899130000000006E-2</v>
      </c>
      <c r="Z31" t="str">
        <f>VLOOKUP(B31,'Securities Static'!A:Z,26,0)</f>
        <v>China</v>
      </c>
      <c r="AA31" t="str">
        <f>VLOOKUP(B31,'Sector Static Data'!A:F,6,0)</f>
        <v>Communication Services</v>
      </c>
    </row>
    <row r="32" spans="1:27">
      <c r="A32" t="s">
        <v>11885</v>
      </c>
      <c r="B32" t="s">
        <v>10127</v>
      </c>
      <c r="C32" t="s">
        <v>10125</v>
      </c>
      <c r="D32" t="s">
        <v>10123</v>
      </c>
      <c r="E32" t="s">
        <v>855</v>
      </c>
      <c r="F32" t="s">
        <v>833</v>
      </c>
      <c r="G32">
        <v>28759</v>
      </c>
      <c r="H32">
        <v>780</v>
      </c>
      <c r="I32" t="s">
        <v>11130</v>
      </c>
      <c r="J32" s="45">
        <v>594160.94038491999</v>
      </c>
      <c r="K32">
        <v>20.66</v>
      </c>
      <c r="L32">
        <v>75945.651400000002</v>
      </c>
      <c r="M32">
        <v>20.05</v>
      </c>
      <c r="N32">
        <v>8.2641699999999995E-3</v>
      </c>
      <c r="O32" s="45">
        <v>576617.94999999995</v>
      </c>
      <c r="P32">
        <v>75945.651400000002</v>
      </c>
      <c r="Q32">
        <v>73703.306368999998</v>
      </c>
      <c r="R32">
        <v>0.12781999999999999</v>
      </c>
      <c r="S32">
        <v>0</v>
      </c>
      <c r="T32">
        <v>2242.3449999999998</v>
      </c>
      <c r="U32">
        <v>0</v>
      </c>
      <c r="V32">
        <v>1655.6039000000001</v>
      </c>
      <c r="W32">
        <v>0</v>
      </c>
      <c r="X32">
        <v>22107.766299999999</v>
      </c>
      <c r="Y32">
        <v>8.2641699999999995E-3</v>
      </c>
      <c r="Z32" t="str">
        <f>VLOOKUP(B32,'Securities Static'!A:Z,26,0)</f>
        <v>China</v>
      </c>
      <c r="AA32" t="str">
        <f>VLOOKUP(B32,'Sector Static Data'!A:F,6,0)</f>
        <v>Consumer Discretionary</v>
      </c>
    </row>
    <row r="33" spans="1:27">
      <c r="A33" t="s">
        <v>11885</v>
      </c>
      <c r="B33" t="s">
        <v>9941</v>
      </c>
      <c r="C33" t="s">
        <v>9938</v>
      </c>
      <c r="D33" t="s">
        <v>9936</v>
      </c>
      <c r="E33" t="s">
        <v>855</v>
      </c>
      <c r="F33" t="s">
        <v>833</v>
      </c>
      <c r="G33">
        <v>6000</v>
      </c>
      <c r="H33">
        <v>9888</v>
      </c>
      <c r="I33" t="s">
        <v>11130</v>
      </c>
      <c r="J33" s="45">
        <v>742200</v>
      </c>
      <c r="K33">
        <v>123.7</v>
      </c>
      <c r="L33">
        <v>94868.004000000001</v>
      </c>
      <c r="M33">
        <v>98.807228332999998</v>
      </c>
      <c r="N33">
        <v>1.0323239999999999E-2</v>
      </c>
      <c r="O33">
        <v>592843.36999799998</v>
      </c>
      <c r="P33">
        <v>94868.004000000001</v>
      </c>
      <c r="Q33">
        <v>75777.239553143998</v>
      </c>
      <c r="R33">
        <v>0.12781999999999999</v>
      </c>
      <c r="S33">
        <v>0</v>
      </c>
      <c r="T33">
        <v>19090.7644</v>
      </c>
      <c r="U33">
        <v>0</v>
      </c>
      <c r="V33">
        <v>0</v>
      </c>
      <c r="W33">
        <v>0</v>
      </c>
      <c r="X33">
        <v>13829.8964</v>
      </c>
      <c r="Y33">
        <v>1.0323239999999999E-2</v>
      </c>
      <c r="Z33" t="str">
        <f>VLOOKUP(B33,'Securities Static'!A:Z,26,0)</f>
        <v>China</v>
      </c>
      <c r="AA33" t="str">
        <f>VLOOKUP(B33,'Sector Static Data'!A:F,6,0)</f>
        <v>Communication Services</v>
      </c>
    </row>
    <row r="34" spans="1:27">
      <c r="A34" t="s">
        <v>11885</v>
      </c>
      <c r="B34" t="s">
        <v>9906</v>
      </c>
      <c r="C34" t="s">
        <v>9904</v>
      </c>
      <c r="D34" t="s">
        <v>9902</v>
      </c>
      <c r="E34" t="s">
        <v>855</v>
      </c>
      <c r="F34" t="s">
        <v>833</v>
      </c>
      <c r="G34">
        <v>2100</v>
      </c>
      <c r="H34">
        <v>9961</v>
      </c>
      <c r="I34" t="s">
        <v>11130</v>
      </c>
      <c r="J34" s="45">
        <v>863940</v>
      </c>
      <c r="K34">
        <v>411.4</v>
      </c>
      <c r="L34">
        <v>110428.81080000001</v>
      </c>
      <c r="M34">
        <v>459.94132155</v>
      </c>
      <c r="N34">
        <v>1.2016519999999999E-2</v>
      </c>
      <c r="O34" s="45">
        <v>965876.77525499999</v>
      </c>
      <c r="P34">
        <v>110428.81080000001</v>
      </c>
      <c r="Q34">
        <v>123458.369413094</v>
      </c>
      <c r="R34">
        <v>0.12781999999999999</v>
      </c>
      <c r="S34">
        <v>0</v>
      </c>
      <c r="T34">
        <v>-13029.5586</v>
      </c>
      <c r="U34">
        <v>0</v>
      </c>
      <c r="V34">
        <v>372.5455</v>
      </c>
      <c r="W34">
        <v>0</v>
      </c>
      <c r="X34">
        <v>123.41849999999999</v>
      </c>
      <c r="Y34">
        <v>1.2016519999999999E-2</v>
      </c>
      <c r="Z34" t="str">
        <f>VLOOKUP(B34,'Securities Static'!A:Z,26,0)</f>
        <v>China</v>
      </c>
      <c r="AA34" t="str">
        <f>VLOOKUP(B34,'Sector Static Data'!A:F,6,0)</f>
        <v>Consumer Discretionary</v>
      </c>
    </row>
    <row r="35" spans="1:27">
      <c r="A35" t="s">
        <v>11885</v>
      </c>
      <c r="B35" t="s">
        <v>9887</v>
      </c>
      <c r="C35" t="s">
        <v>9884</v>
      </c>
      <c r="D35" t="s">
        <v>9881</v>
      </c>
      <c r="E35" t="s">
        <v>855</v>
      </c>
      <c r="F35" t="s">
        <v>833</v>
      </c>
      <c r="G35">
        <v>1950</v>
      </c>
      <c r="H35">
        <v>9987</v>
      </c>
      <c r="I35" t="s">
        <v>11130</v>
      </c>
      <c r="J35" s="45">
        <v>844740</v>
      </c>
      <c r="K35">
        <v>433.2</v>
      </c>
      <c r="L35">
        <v>107974.66680000001</v>
      </c>
      <c r="M35">
        <v>371.51735892900001</v>
      </c>
      <c r="N35">
        <v>1.174946E-2</v>
      </c>
      <c r="O35">
        <v>724458.84991154994</v>
      </c>
      <c r="P35">
        <v>107974.66680000001</v>
      </c>
      <c r="Q35">
        <v>92600.330195693998</v>
      </c>
      <c r="R35">
        <v>0.12781999999999999</v>
      </c>
      <c r="S35">
        <v>0</v>
      </c>
      <c r="T35">
        <v>15374.336600000001</v>
      </c>
      <c r="U35">
        <v>0</v>
      </c>
      <c r="V35">
        <v>884.75340000000006</v>
      </c>
      <c r="W35">
        <v>0</v>
      </c>
      <c r="X35">
        <v>-7086.5043999999998</v>
      </c>
      <c r="Y35">
        <v>1.174946E-2</v>
      </c>
      <c r="Z35" t="str">
        <f>VLOOKUP(B35,'Securities Static'!A:Z,26,0)</f>
        <v>China</v>
      </c>
      <c r="AA35" t="str">
        <f>VLOOKUP(B35,'Sector Static Data'!A:F,6,0)</f>
        <v>Consumer Discretionary</v>
      </c>
    </row>
    <row r="36" spans="1:27">
      <c r="A36" t="s">
        <v>11885</v>
      </c>
      <c r="B36" t="s">
        <v>12058</v>
      </c>
      <c r="C36" t="s">
        <v>12059</v>
      </c>
      <c r="D36" t="s">
        <v>12060</v>
      </c>
      <c r="E36" t="s">
        <v>1861</v>
      </c>
      <c r="F36" t="s">
        <v>833</v>
      </c>
      <c r="G36">
        <v>470700</v>
      </c>
      <c r="H36" t="s">
        <v>12061</v>
      </c>
      <c r="I36" t="s">
        <v>11130</v>
      </c>
      <c r="J36">
        <v>748412999.83212996</v>
      </c>
      <c r="K36">
        <v>1590</v>
      </c>
      <c r="L36">
        <v>44582.962399999997</v>
      </c>
      <c r="M36">
        <v>1972.444797954</v>
      </c>
      <c r="N36">
        <v>4.8513799999999998E-3</v>
      </c>
      <c r="O36" s="45">
        <v>928429766.39694703</v>
      </c>
      <c r="P36">
        <v>44582.962399999997</v>
      </c>
      <c r="Q36">
        <v>55306.561184266</v>
      </c>
      <c r="R36">
        <v>5.9570000000000001E-5</v>
      </c>
      <c r="S36">
        <v>0</v>
      </c>
      <c r="T36">
        <v>-10723.5988</v>
      </c>
      <c r="U36">
        <v>0</v>
      </c>
      <c r="V36">
        <v>0</v>
      </c>
      <c r="W36">
        <v>0</v>
      </c>
      <c r="X36">
        <v>-3702.0581999999999</v>
      </c>
      <c r="Y36">
        <v>4.8513799999999998E-3</v>
      </c>
      <c r="Z36" t="str">
        <f>VLOOKUP(B36,'Securities Static'!A:Z,26,0)</f>
        <v>Indonesia</v>
      </c>
      <c r="AA36" t="str">
        <f>VLOOKUP(B36,'Sector Static Data'!A:F,6,0)</f>
        <v>Financials</v>
      </c>
    </row>
    <row r="37" spans="1:27">
      <c r="A37" t="s">
        <v>11885</v>
      </c>
      <c r="B37" t="s">
        <v>4805</v>
      </c>
      <c r="C37" t="s">
        <v>4803</v>
      </c>
      <c r="D37" t="s">
        <v>4801</v>
      </c>
      <c r="E37" t="s">
        <v>1861</v>
      </c>
      <c r="F37" t="s">
        <v>833</v>
      </c>
      <c r="G37">
        <v>601000</v>
      </c>
      <c r="H37" t="s">
        <v>4804</v>
      </c>
      <c r="I37" t="s">
        <v>11130</v>
      </c>
      <c r="J37">
        <v>805340000</v>
      </c>
      <c r="K37">
        <v>1340</v>
      </c>
      <c r="L37">
        <v>47974.103799999997</v>
      </c>
      <c r="M37">
        <v>1560.7955999999999</v>
      </c>
      <c r="N37">
        <v>5.2203900000000001E-3</v>
      </c>
      <c r="O37">
        <v>938038155.60000002</v>
      </c>
      <c r="P37">
        <v>47974.103799999997</v>
      </c>
      <c r="Q37">
        <v>55878.932929092</v>
      </c>
      <c r="R37">
        <v>5.9570000000000001E-5</v>
      </c>
      <c r="S37">
        <v>0</v>
      </c>
      <c r="T37">
        <v>-7904.8290999999999</v>
      </c>
      <c r="U37">
        <v>0</v>
      </c>
      <c r="V37">
        <v>861.97789999999998</v>
      </c>
      <c r="W37">
        <v>0</v>
      </c>
      <c r="X37">
        <v>-19317.097399999999</v>
      </c>
      <c r="Y37">
        <v>5.2203900000000001E-3</v>
      </c>
      <c r="Z37" t="str">
        <f>VLOOKUP(B37,'Securities Static'!A:Z,26,0)</f>
        <v>Indonesia</v>
      </c>
      <c r="AA37" t="str">
        <f>VLOOKUP(B37,'Sector Static Data'!A:F,6,0)</f>
        <v>Consumer Discretionary</v>
      </c>
    </row>
    <row r="38" spans="1:27">
      <c r="A38" t="s">
        <v>11885</v>
      </c>
      <c r="B38" t="s">
        <v>9330</v>
      </c>
      <c r="C38" t="s">
        <v>9328</v>
      </c>
      <c r="D38" t="s">
        <v>9326</v>
      </c>
      <c r="E38" t="s">
        <v>924</v>
      </c>
      <c r="F38" t="s">
        <v>833</v>
      </c>
      <c r="G38">
        <v>16730</v>
      </c>
      <c r="H38" t="s">
        <v>9329</v>
      </c>
      <c r="I38" t="s">
        <v>11130</v>
      </c>
      <c r="J38">
        <v>4082119.9963609902</v>
      </c>
      <c r="K38">
        <v>244</v>
      </c>
      <c r="L38">
        <v>44870.663</v>
      </c>
      <c r="M38">
        <v>302.38202059999998</v>
      </c>
      <c r="N38">
        <v>4.8826800000000004E-3</v>
      </c>
      <c r="O38" s="45">
        <v>5058851.2046379996</v>
      </c>
      <c r="P38">
        <v>44870.663</v>
      </c>
      <c r="Q38">
        <v>55606.892441381002</v>
      </c>
      <c r="R38">
        <v>1.0992E-2</v>
      </c>
      <c r="S38">
        <v>0</v>
      </c>
      <c r="T38">
        <v>-10736.2294</v>
      </c>
      <c r="U38">
        <v>0</v>
      </c>
      <c r="V38">
        <v>0</v>
      </c>
      <c r="W38">
        <v>0</v>
      </c>
      <c r="X38">
        <v>-2043.3514</v>
      </c>
      <c r="Y38">
        <v>4.8826800000000004E-3</v>
      </c>
      <c r="Z38" t="str">
        <f>VLOOKUP(B38,'Securities Static'!A:Z,26,0)</f>
        <v>India</v>
      </c>
      <c r="AA38" t="str">
        <f>VLOOKUP(B38,'Sector Static Data'!A:F,6,0)</f>
        <v>Financials</v>
      </c>
    </row>
    <row r="39" spans="1:27">
      <c r="A39" t="s">
        <v>11885</v>
      </c>
      <c r="B39" t="s">
        <v>9112</v>
      </c>
      <c r="C39" t="s">
        <v>9110</v>
      </c>
      <c r="D39" t="s">
        <v>9108</v>
      </c>
      <c r="E39" t="s">
        <v>924</v>
      </c>
      <c r="F39" t="s">
        <v>833</v>
      </c>
      <c r="G39">
        <v>7360</v>
      </c>
      <c r="H39" t="s">
        <v>9111</v>
      </c>
      <c r="I39" t="s">
        <v>11130</v>
      </c>
      <c r="J39">
        <v>3558192.0032751099</v>
      </c>
      <c r="K39">
        <v>483.45</v>
      </c>
      <c r="L39">
        <v>39111.646500000003</v>
      </c>
      <c r="M39">
        <v>423.280817813</v>
      </c>
      <c r="N39">
        <v>4.2560100000000002E-3</v>
      </c>
      <c r="O39" s="45">
        <v>3115346.8191036801</v>
      </c>
      <c r="P39">
        <v>39111.646500000003</v>
      </c>
      <c r="Q39">
        <v>34243.892235587999</v>
      </c>
      <c r="R39">
        <v>1.0992E-2</v>
      </c>
      <c r="S39">
        <v>0</v>
      </c>
      <c r="T39">
        <v>4867.7542000000003</v>
      </c>
      <c r="U39">
        <v>0</v>
      </c>
      <c r="V39">
        <v>177.39</v>
      </c>
      <c r="W39">
        <v>0</v>
      </c>
      <c r="X39">
        <v>5707.6976999999997</v>
      </c>
      <c r="Y39">
        <v>4.2560100000000002E-3</v>
      </c>
      <c r="Z39" t="str">
        <f>VLOOKUP(B39,'Securities Static'!A:Z,26,0)</f>
        <v>India</v>
      </c>
      <c r="AA39" t="str">
        <f>VLOOKUP(B39,'Sector Static Data'!A:F,6,0)</f>
        <v>Consumer Discretionary</v>
      </c>
    </row>
    <row r="40" spans="1:27">
      <c r="A40" t="s">
        <v>11885</v>
      </c>
      <c r="B40" t="s">
        <v>11915</v>
      </c>
      <c r="C40" t="s">
        <v>11916</v>
      </c>
      <c r="D40" t="s">
        <v>11917</v>
      </c>
      <c r="E40" t="s">
        <v>924</v>
      </c>
      <c r="F40" t="s">
        <v>833</v>
      </c>
      <c r="G40">
        <v>2613</v>
      </c>
      <c r="H40" t="s">
        <v>11918</v>
      </c>
      <c r="I40" t="s">
        <v>11130</v>
      </c>
      <c r="J40" s="45">
        <v>4910610.8988355203</v>
      </c>
      <c r="K40">
        <v>1879.3</v>
      </c>
      <c r="L40">
        <v>53977.434999999998</v>
      </c>
      <c r="M40">
        <v>2034.9962866880001</v>
      </c>
      <c r="N40">
        <v>5.8736500000000002E-3</v>
      </c>
      <c r="O40">
        <v>5317445.2971157404</v>
      </c>
      <c r="P40">
        <v>53977.434999999998</v>
      </c>
      <c r="Q40">
        <v>58449.358705895997</v>
      </c>
      <c r="R40">
        <v>1.0992E-2</v>
      </c>
      <c r="S40">
        <v>0</v>
      </c>
      <c r="T40">
        <v>-4471.9237000000003</v>
      </c>
      <c r="U40">
        <v>0</v>
      </c>
      <c r="V40">
        <v>0</v>
      </c>
      <c r="W40">
        <v>0</v>
      </c>
      <c r="X40">
        <v>-1885.3802000000001</v>
      </c>
      <c r="Y40">
        <v>5.8736500000000002E-3</v>
      </c>
      <c r="Z40" t="str">
        <f>VLOOKUP(B40,'Securities Static'!A:Z,26,0)</f>
        <v>India</v>
      </c>
      <c r="AA40" t="str">
        <f>VLOOKUP(B40,'Sector Static Data'!A:F,6,0)</f>
        <v>Communication Services</v>
      </c>
    </row>
    <row r="41" spans="1:27">
      <c r="A41" t="s">
        <v>11885</v>
      </c>
      <c r="B41" t="s">
        <v>6288</v>
      </c>
      <c r="C41" t="s">
        <v>6286</v>
      </c>
      <c r="D41" t="s">
        <v>6284</v>
      </c>
      <c r="E41" t="s">
        <v>924</v>
      </c>
      <c r="F41" t="s">
        <v>833</v>
      </c>
      <c r="G41">
        <v>12744</v>
      </c>
      <c r="H41" t="s">
        <v>6287</v>
      </c>
      <c r="I41" t="s">
        <v>11130</v>
      </c>
      <c r="J41">
        <v>11313485.9989083</v>
      </c>
      <c r="K41">
        <v>887.75</v>
      </c>
      <c r="L41">
        <v>124357.83809999999</v>
      </c>
      <c r="M41">
        <v>1287.434276486</v>
      </c>
      <c r="N41">
        <v>1.3532229999999999E-2</v>
      </c>
      <c r="O41">
        <v>16407062.4195375</v>
      </c>
      <c r="P41">
        <v>124357.83809999999</v>
      </c>
      <c r="Q41">
        <v>180346.43011555701</v>
      </c>
      <c r="R41">
        <v>1.0992E-2</v>
      </c>
      <c r="S41">
        <v>0</v>
      </c>
      <c r="T41">
        <v>-55988.591999999997</v>
      </c>
      <c r="U41">
        <v>0</v>
      </c>
      <c r="V41">
        <v>113346.5977</v>
      </c>
      <c r="W41">
        <v>0</v>
      </c>
      <c r="X41">
        <v>-34159.892399999997</v>
      </c>
      <c r="Y41">
        <v>1.3532229999999999E-2</v>
      </c>
      <c r="Z41" t="str">
        <f>VLOOKUP(B41,'Securities Static'!A:Z,26,0)</f>
        <v>India</v>
      </c>
      <c r="AA41" t="str">
        <f>VLOOKUP(B41,'Sector Static Data'!A:F,6,0)</f>
        <v>Financials</v>
      </c>
    </row>
    <row r="42" spans="1:27">
      <c r="A42" t="s">
        <v>11885</v>
      </c>
      <c r="B42" t="s">
        <v>5957</v>
      </c>
      <c r="C42" t="s">
        <v>5955</v>
      </c>
      <c r="D42" t="s">
        <v>5953</v>
      </c>
      <c r="E42" t="s">
        <v>924</v>
      </c>
      <c r="F42" t="s">
        <v>833</v>
      </c>
      <c r="G42">
        <v>6941</v>
      </c>
      <c r="H42" t="s">
        <v>5956</v>
      </c>
      <c r="I42" t="s">
        <v>11130</v>
      </c>
      <c r="J42">
        <v>9570944.8962882105</v>
      </c>
      <c r="K42">
        <v>1378.9</v>
      </c>
      <c r="L42">
        <v>105203.8263</v>
      </c>
      <c r="M42">
        <v>1243.95</v>
      </c>
      <c r="N42">
        <v>1.144795E-2</v>
      </c>
      <c r="O42" s="45">
        <v>8634256.9499999993</v>
      </c>
      <c r="P42">
        <v>105203.8263</v>
      </c>
      <c r="Q42">
        <v>94907.752394399999</v>
      </c>
      <c r="R42">
        <v>1.0992E-2</v>
      </c>
      <c r="S42">
        <v>0</v>
      </c>
      <c r="T42">
        <v>10296.073899999999</v>
      </c>
      <c r="U42">
        <v>0</v>
      </c>
      <c r="V42">
        <v>1579.7153000000001</v>
      </c>
      <c r="W42">
        <v>0</v>
      </c>
      <c r="X42">
        <v>19089.826099999998</v>
      </c>
      <c r="Y42">
        <v>1.144795E-2</v>
      </c>
      <c r="Z42" t="str">
        <f>VLOOKUP(B42,'Securities Static'!A:Z,26,0)</f>
        <v>India</v>
      </c>
      <c r="AA42" t="str">
        <f>VLOOKUP(B42,'Sector Static Data'!A:F,6,0)</f>
        <v>Financials</v>
      </c>
    </row>
    <row r="43" spans="1:27">
      <c r="A43" t="s">
        <v>11885</v>
      </c>
      <c r="B43" t="s">
        <v>5728</v>
      </c>
      <c r="C43" t="s">
        <v>5725</v>
      </c>
      <c r="D43" t="s">
        <v>5723</v>
      </c>
      <c r="E43" t="s">
        <v>924</v>
      </c>
      <c r="F43" t="s">
        <v>833</v>
      </c>
      <c r="G43">
        <v>2934</v>
      </c>
      <c r="H43" t="s">
        <v>5727</v>
      </c>
      <c r="I43" t="s">
        <v>11130</v>
      </c>
      <c r="J43">
        <v>3814493.4042940298</v>
      </c>
      <c r="K43">
        <v>1300.0999999999999</v>
      </c>
      <c r="L43">
        <v>41928.911500000002</v>
      </c>
      <c r="M43">
        <v>1560.329673533</v>
      </c>
      <c r="N43">
        <v>4.5625700000000002E-3</v>
      </c>
      <c r="O43">
        <v>4578007.2621458201</v>
      </c>
      <c r="P43">
        <v>41928.911500000002</v>
      </c>
      <c r="Q43">
        <v>50321.455825507001</v>
      </c>
      <c r="R43">
        <v>1.0992E-2</v>
      </c>
      <c r="S43">
        <v>0</v>
      </c>
      <c r="T43">
        <v>-8392.5444000000007</v>
      </c>
      <c r="U43">
        <v>0</v>
      </c>
      <c r="V43">
        <v>0</v>
      </c>
      <c r="W43">
        <v>0</v>
      </c>
      <c r="X43">
        <v>-3030.6251999999999</v>
      </c>
      <c r="Y43">
        <v>4.5625700000000002E-3</v>
      </c>
      <c r="Z43" t="str">
        <f>VLOOKUP(B43,'Securities Static'!A:Z,26,0)</f>
        <v>India</v>
      </c>
      <c r="AA43" t="str">
        <f>VLOOKUP(B43,'Sector Static Data'!A:F,6,0)</f>
        <v>Information Technology</v>
      </c>
    </row>
    <row r="44" spans="1:27">
      <c r="A44" t="s">
        <v>11885</v>
      </c>
      <c r="B44" t="s">
        <v>5466</v>
      </c>
      <c r="C44" t="s">
        <v>5462</v>
      </c>
      <c r="D44" t="s">
        <v>5460</v>
      </c>
      <c r="E44" t="s">
        <v>924</v>
      </c>
      <c r="F44" t="s">
        <v>833</v>
      </c>
      <c r="G44">
        <v>44215</v>
      </c>
      <c r="H44" t="s">
        <v>5465</v>
      </c>
      <c r="I44" t="s">
        <v>11130</v>
      </c>
      <c r="J44">
        <v>7532467.4035662301</v>
      </c>
      <c r="K44">
        <v>170.36</v>
      </c>
      <c r="L44">
        <v>82796.881699999998</v>
      </c>
      <c r="M44">
        <v>155.980740779</v>
      </c>
      <c r="N44">
        <v>9.0097000000000007E-3</v>
      </c>
      <c r="O44">
        <v>6896688.4535434796</v>
      </c>
      <c r="P44">
        <v>82796.881699999998</v>
      </c>
      <c r="Q44">
        <v>75808.399481350003</v>
      </c>
      <c r="R44">
        <v>1.0992E-2</v>
      </c>
      <c r="S44">
        <v>0</v>
      </c>
      <c r="T44">
        <v>6988.4822000000004</v>
      </c>
      <c r="U44">
        <v>0</v>
      </c>
      <c r="V44">
        <v>0</v>
      </c>
      <c r="W44">
        <v>0</v>
      </c>
      <c r="X44">
        <v>113374.84699999999</v>
      </c>
      <c r="Y44">
        <v>9.0097000000000007E-3</v>
      </c>
      <c r="Z44" t="str">
        <f>VLOOKUP(B44,'Securities Static'!A:Z,26,0)</f>
        <v>India</v>
      </c>
      <c r="AA44" t="str">
        <f>VLOOKUP(B44,'Sector Static Data'!A:F,6,0)</f>
        <v>Consumer Discretionary</v>
      </c>
    </row>
    <row r="45" spans="1:27">
      <c r="A45" t="s">
        <v>11885</v>
      </c>
      <c r="B45" t="s">
        <v>5044</v>
      </c>
      <c r="C45" t="s">
        <v>5042</v>
      </c>
      <c r="D45" t="s">
        <v>5040</v>
      </c>
      <c r="E45" t="s">
        <v>924</v>
      </c>
      <c r="F45" t="s">
        <v>833</v>
      </c>
      <c r="G45">
        <v>97365</v>
      </c>
      <c r="H45" t="s">
        <v>5043</v>
      </c>
      <c r="I45" t="s">
        <v>11130</v>
      </c>
      <c r="J45">
        <v>11067479.5487627</v>
      </c>
      <c r="K45">
        <v>113.67</v>
      </c>
      <c r="L45">
        <v>121653.7352</v>
      </c>
      <c r="M45">
        <v>124.748290109</v>
      </c>
      <c r="N45">
        <v>1.323798E-2</v>
      </c>
      <c r="O45">
        <v>12146117.2664627</v>
      </c>
      <c r="P45">
        <v>121653.7352</v>
      </c>
      <c r="Q45">
        <v>133510.12099295901</v>
      </c>
      <c r="R45">
        <v>1.0992E-2</v>
      </c>
      <c r="S45">
        <v>0</v>
      </c>
      <c r="T45">
        <v>-11856.3858</v>
      </c>
      <c r="U45">
        <v>0</v>
      </c>
      <c r="V45">
        <v>0</v>
      </c>
      <c r="W45">
        <v>0</v>
      </c>
      <c r="X45">
        <v>42622.140200000002</v>
      </c>
      <c r="Y45">
        <v>1.323798E-2</v>
      </c>
      <c r="Z45" t="str">
        <f>VLOOKUP(B45,'Securities Static'!A:Z,26,0)</f>
        <v>India</v>
      </c>
      <c r="AA45" t="str">
        <f>VLOOKUP(B45,'Sector Static Data'!A:F,6,0)</f>
        <v>Consumer Discretionary</v>
      </c>
    </row>
    <row r="46" spans="1:27">
      <c r="A46" t="s">
        <v>11885</v>
      </c>
      <c r="B46" t="s">
        <v>4943</v>
      </c>
      <c r="C46" t="s">
        <v>4939</v>
      </c>
      <c r="D46" t="s">
        <v>4937</v>
      </c>
      <c r="E46" t="s">
        <v>924</v>
      </c>
      <c r="F46" t="s">
        <v>833</v>
      </c>
      <c r="G46">
        <v>10081</v>
      </c>
      <c r="H46" t="s">
        <v>4942</v>
      </c>
      <c r="I46" t="s">
        <v>11130</v>
      </c>
      <c r="J46">
        <v>9962548.2532751095</v>
      </c>
      <c r="K46">
        <v>988.25</v>
      </c>
      <c r="L46">
        <v>109508.33040000001</v>
      </c>
      <c r="M46">
        <v>1080.5016067710001</v>
      </c>
      <c r="N46">
        <v>1.1916349999999999E-2</v>
      </c>
      <c r="O46" s="45">
        <v>10892536.697858401</v>
      </c>
      <c r="P46">
        <v>109508.33040000001</v>
      </c>
      <c r="Q46">
        <v>119730.76338285999</v>
      </c>
      <c r="R46">
        <v>1.0992E-2</v>
      </c>
      <c r="S46">
        <v>0</v>
      </c>
      <c r="T46">
        <v>-10222.433000000001</v>
      </c>
      <c r="U46">
        <v>0</v>
      </c>
      <c r="V46">
        <v>536.15949999999998</v>
      </c>
      <c r="W46">
        <v>0</v>
      </c>
      <c r="X46">
        <v>18026.729899999998</v>
      </c>
      <c r="Y46">
        <v>1.1916349999999999E-2</v>
      </c>
      <c r="Z46" t="str">
        <f>VLOOKUP(B46,'Securities Static'!A:Z,26,0)</f>
        <v>India</v>
      </c>
      <c r="AA46" t="str">
        <f>VLOOKUP(B46,'Sector Static Data'!A:F,6,0)</f>
        <v>Real Estate</v>
      </c>
    </row>
    <row r="47" spans="1:27">
      <c r="A47" t="s">
        <v>11885</v>
      </c>
      <c r="B47" t="s">
        <v>4598</v>
      </c>
      <c r="C47" t="s">
        <v>4597</v>
      </c>
      <c r="D47" t="s">
        <v>4595</v>
      </c>
      <c r="E47" t="s">
        <v>924</v>
      </c>
      <c r="F47" t="s">
        <v>833</v>
      </c>
      <c r="G47">
        <v>3071</v>
      </c>
      <c r="H47" t="s">
        <v>402</v>
      </c>
      <c r="I47" t="s">
        <v>11130</v>
      </c>
      <c r="J47">
        <v>10433415.402110601</v>
      </c>
      <c r="K47">
        <v>3397.4</v>
      </c>
      <c r="L47">
        <v>114684.1021</v>
      </c>
      <c r="M47">
        <v>2712.9111013080001</v>
      </c>
      <c r="N47">
        <v>1.2479560000000001E-2</v>
      </c>
      <c r="O47">
        <v>8331349.9921168601</v>
      </c>
      <c r="P47">
        <v>114684.1021</v>
      </c>
      <c r="Q47">
        <v>91578.199113348994</v>
      </c>
      <c r="R47">
        <v>1.0992E-2</v>
      </c>
      <c r="S47">
        <v>0</v>
      </c>
      <c r="T47">
        <v>23105.902999999998</v>
      </c>
      <c r="U47">
        <v>0</v>
      </c>
      <c r="V47">
        <v>1599.0612000000001</v>
      </c>
      <c r="W47">
        <v>0</v>
      </c>
      <c r="X47">
        <v>27318.809600000001</v>
      </c>
      <c r="Y47">
        <v>1.2479560000000001E-2</v>
      </c>
      <c r="Z47" t="str">
        <f>VLOOKUP(B47,'Securities Static'!A:Z,26,0)</f>
        <v>India</v>
      </c>
      <c r="AA47" t="str">
        <f>VLOOKUP(B47,'Sector Static Data'!A:F,6,0)</f>
        <v>Consumer Discretionary</v>
      </c>
    </row>
    <row r="48" spans="1:27">
      <c r="A48" t="s">
        <v>11885</v>
      </c>
      <c r="B48" t="s">
        <v>4585</v>
      </c>
      <c r="C48" t="s">
        <v>4583</v>
      </c>
      <c r="D48" t="s">
        <v>4581</v>
      </c>
      <c r="E48" t="s">
        <v>924</v>
      </c>
      <c r="F48" t="s">
        <v>833</v>
      </c>
      <c r="G48">
        <v>24235</v>
      </c>
      <c r="H48" t="s">
        <v>4584</v>
      </c>
      <c r="I48" t="s">
        <v>11130</v>
      </c>
      <c r="J48">
        <v>9071160.4985444006</v>
      </c>
      <c r="K48">
        <v>374.3</v>
      </c>
      <c r="L48">
        <v>99710.196200000006</v>
      </c>
      <c r="M48">
        <v>262.52869319400003</v>
      </c>
      <c r="N48">
        <v>1.0850149999999999E-2</v>
      </c>
      <c r="O48">
        <v>6362382.8795565898</v>
      </c>
      <c r="P48">
        <v>99710.196200000006</v>
      </c>
      <c r="Q48">
        <v>69935.312612085996</v>
      </c>
      <c r="R48">
        <v>1.0992E-2</v>
      </c>
      <c r="S48">
        <v>0</v>
      </c>
      <c r="T48">
        <v>29774.883600000001</v>
      </c>
      <c r="U48">
        <v>0</v>
      </c>
      <c r="V48">
        <v>3853.7622000000001</v>
      </c>
      <c r="W48">
        <v>0</v>
      </c>
      <c r="X48">
        <v>40670.803099999997</v>
      </c>
      <c r="Y48">
        <v>1.0850149999999999E-2</v>
      </c>
      <c r="Z48" t="str">
        <f>VLOOKUP(B48,'Securities Static'!A:Z,26,0)</f>
        <v>India</v>
      </c>
      <c r="AA48" t="str">
        <f>VLOOKUP(B48,'Sector Static Data'!A:F,6,0)</f>
        <v>Financials</v>
      </c>
    </row>
    <row r="49" spans="1:27">
      <c r="A49" t="s">
        <v>11885</v>
      </c>
      <c r="B49" t="s">
        <v>3702</v>
      </c>
      <c r="C49" t="s">
        <v>3701</v>
      </c>
      <c r="D49" t="s">
        <v>3699</v>
      </c>
      <c r="E49" t="s">
        <v>924</v>
      </c>
      <c r="F49" t="s">
        <v>833</v>
      </c>
      <c r="G49">
        <v>6187</v>
      </c>
      <c r="H49" t="s">
        <v>3697</v>
      </c>
      <c r="I49" t="s">
        <v>11130</v>
      </c>
      <c r="J49">
        <v>10261758.1968704</v>
      </c>
      <c r="K49">
        <v>1658.6</v>
      </c>
      <c r="L49">
        <v>112797.2461</v>
      </c>
      <c r="M49">
        <v>1582.038255235</v>
      </c>
      <c r="N49">
        <v>1.227424E-2</v>
      </c>
      <c r="O49">
        <v>9788070.6851389408</v>
      </c>
      <c r="P49">
        <v>112797.2461</v>
      </c>
      <c r="Q49">
        <v>107590.472971047</v>
      </c>
      <c r="R49">
        <v>1.0992E-2</v>
      </c>
      <c r="S49">
        <v>0</v>
      </c>
      <c r="T49">
        <v>5206.7731999999996</v>
      </c>
      <c r="U49">
        <v>0</v>
      </c>
      <c r="V49">
        <v>248.06200000000001</v>
      </c>
      <c r="W49">
        <v>0</v>
      </c>
      <c r="X49">
        <v>5706.7379000000001</v>
      </c>
      <c r="Y49">
        <v>1.227424E-2</v>
      </c>
      <c r="Z49" t="str">
        <f>VLOOKUP(B49,'Securities Static'!A:Z,26,0)</f>
        <v>India</v>
      </c>
      <c r="AA49" t="str">
        <f>VLOOKUP(B49,'Sector Static Data'!A:F,6,0)</f>
        <v>Real Estate</v>
      </c>
    </row>
    <row r="50" spans="1:27">
      <c r="A50" t="s">
        <v>11885</v>
      </c>
      <c r="B50" t="s">
        <v>3614</v>
      </c>
      <c r="C50" t="s">
        <v>3610</v>
      </c>
      <c r="D50" t="s">
        <v>3608</v>
      </c>
      <c r="E50" t="s">
        <v>924</v>
      </c>
      <c r="F50" t="s">
        <v>833</v>
      </c>
      <c r="G50">
        <v>1054</v>
      </c>
      <c r="H50" t="s">
        <v>3613</v>
      </c>
      <c r="I50" t="s">
        <v>11130</v>
      </c>
      <c r="J50">
        <v>9075467.0032751095</v>
      </c>
      <c r="K50">
        <v>8610.5</v>
      </c>
      <c r="L50">
        <v>99757.533299999996</v>
      </c>
      <c r="M50">
        <v>5008.75</v>
      </c>
      <c r="N50">
        <v>1.08553E-2</v>
      </c>
      <c r="O50">
        <v>5279222.5</v>
      </c>
      <c r="P50">
        <v>99757.533299999996</v>
      </c>
      <c r="Q50">
        <v>58029.21372</v>
      </c>
      <c r="R50">
        <v>1.0992E-2</v>
      </c>
      <c r="S50">
        <v>0</v>
      </c>
      <c r="T50">
        <v>41728.319499999998</v>
      </c>
      <c r="U50">
        <v>0</v>
      </c>
      <c r="V50">
        <v>0</v>
      </c>
      <c r="W50">
        <v>0</v>
      </c>
      <c r="X50">
        <v>52472.891000000003</v>
      </c>
      <c r="Y50">
        <v>1.08553E-2</v>
      </c>
      <c r="Z50" t="str">
        <f>VLOOKUP(B50,'Securities Static'!A:Z,26,0)</f>
        <v>India</v>
      </c>
      <c r="AA50" t="str">
        <f>VLOOKUP(B50,'Sector Static Data'!A:F,6,0)</f>
        <v>Industrials</v>
      </c>
    </row>
    <row r="51" spans="1:27">
      <c r="A51" t="s">
        <v>11885</v>
      </c>
      <c r="B51" t="s">
        <v>2927</v>
      </c>
      <c r="C51" t="s">
        <v>2925</v>
      </c>
      <c r="D51" t="s">
        <v>2923</v>
      </c>
      <c r="E51" t="s">
        <v>924</v>
      </c>
      <c r="F51" t="s">
        <v>833</v>
      </c>
      <c r="G51">
        <v>51021</v>
      </c>
      <c r="H51" t="s">
        <v>2926</v>
      </c>
      <c r="I51" t="s">
        <v>11130</v>
      </c>
      <c r="J51">
        <v>8290912.5</v>
      </c>
      <c r="K51">
        <v>162.5</v>
      </c>
      <c r="L51">
        <v>91133.710200000001</v>
      </c>
      <c r="M51">
        <v>145.31503676200001</v>
      </c>
      <c r="N51">
        <v>9.9168799999999994E-3</v>
      </c>
      <c r="O51">
        <v>7414118.4906339999</v>
      </c>
      <c r="P51">
        <v>91133.710200000001</v>
      </c>
      <c r="Q51">
        <v>81495.990449049001</v>
      </c>
      <c r="R51">
        <v>1.0992E-2</v>
      </c>
      <c r="S51">
        <v>0</v>
      </c>
      <c r="T51">
        <v>9637.7198000000008</v>
      </c>
      <c r="U51">
        <v>0</v>
      </c>
      <c r="V51">
        <v>0</v>
      </c>
      <c r="W51">
        <v>0</v>
      </c>
      <c r="X51">
        <v>45575.0579</v>
      </c>
      <c r="Y51">
        <v>9.9168799999999994E-3</v>
      </c>
      <c r="Z51" t="str">
        <f>VLOOKUP(B51,'Securities Static'!A:Z,26,0)</f>
        <v>India</v>
      </c>
      <c r="AA51" t="str">
        <f>VLOOKUP(B51,'Sector Static Data'!A:F,6,0)</f>
        <v>Consumer Discretionary</v>
      </c>
    </row>
    <row r="52" spans="1:27">
      <c r="A52" t="s">
        <v>11885</v>
      </c>
      <c r="B52" t="s">
        <v>2557</v>
      </c>
      <c r="C52" t="s">
        <v>2555</v>
      </c>
      <c r="D52" t="s">
        <v>2553</v>
      </c>
      <c r="E52" t="s">
        <v>924</v>
      </c>
      <c r="F52" t="s">
        <v>833</v>
      </c>
      <c r="G52">
        <v>21622</v>
      </c>
      <c r="H52" t="s">
        <v>2556</v>
      </c>
      <c r="I52" t="s">
        <v>11130</v>
      </c>
      <c r="J52">
        <v>7921219.6961426502</v>
      </c>
      <c r="K52">
        <v>366.35</v>
      </c>
      <c r="L52">
        <v>87070.046900000001</v>
      </c>
      <c r="M52">
        <v>392.987527054</v>
      </c>
      <c r="N52">
        <v>9.4746899999999992E-3</v>
      </c>
      <c r="O52">
        <v>8497176.3099615797</v>
      </c>
      <c r="P52">
        <v>87070.046900000001</v>
      </c>
      <c r="Q52">
        <v>93400.961999097999</v>
      </c>
      <c r="R52">
        <v>1.0992E-2</v>
      </c>
      <c r="S52">
        <v>0</v>
      </c>
      <c r="T52">
        <v>-6330.9151000000002</v>
      </c>
      <c r="U52">
        <v>0</v>
      </c>
      <c r="V52">
        <v>33.451999999999998</v>
      </c>
      <c r="W52">
        <v>0</v>
      </c>
      <c r="X52">
        <v>26417.6613</v>
      </c>
      <c r="Y52">
        <v>9.4746899999999992E-3</v>
      </c>
      <c r="Z52" t="str">
        <f>VLOOKUP(B52,'Securities Static'!A:Z,26,0)</f>
        <v>India</v>
      </c>
      <c r="AA52" t="str">
        <f>VLOOKUP(B52,'Sector Static Data'!A:F,6,0)</f>
        <v>Industrials</v>
      </c>
    </row>
    <row r="53" spans="1:27">
      <c r="A53" t="s">
        <v>11885</v>
      </c>
      <c r="B53" t="s">
        <v>11076</v>
      </c>
      <c r="C53" t="s">
        <v>11074</v>
      </c>
      <c r="D53" t="s">
        <v>11072</v>
      </c>
      <c r="E53" t="s">
        <v>9995</v>
      </c>
      <c r="F53" t="s">
        <v>833</v>
      </c>
      <c r="G53">
        <v>1481</v>
      </c>
      <c r="H53">
        <v>270</v>
      </c>
      <c r="I53" t="s">
        <v>11130</v>
      </c>
      <c r="J53">
        <v>305086000</v>
      </c>
      <c r="K53">
        <v>206000</v>
      </c>
      <c r="L53">
        <v>211882.22700000001</v>
      </c>
      <c r="M53">
        <v>99932.733755933994</v>
      </c>
      <c r="N53">
        <v>2.3056360000000001E-2</v>
      </c>
      <c r="O53">
        <v>148000378.69253799</v>
      </c>
      <c r="P53">
        <v>211882.22700000001</v>
      </c>
      <c r="Q53">
        <v>102786.26300196799</v>
      </c>
      <c r="R53">
        <v>6.9450000000000002E-4</v>
      </c>
      <c r="S53">
        <v>0</v>
      </c>
      <c r="T53">
        <v>109095.96400000001</v>
      </c>
      <c r="U53">
        <v>0</v>
      </c>
      <c r="V53">
        <v>0</v>
      </c>
      <c r="W53">
        <v>0</v>
      </c>
      <c r="X53">
        <v>30688.463</v>
      </c>
      <c r="Y53">
        <v>2.3056360000000001E-2</v>
      </c>
      <c r="Z53" t="str">
        <f>VLOOKUP(B53,'Securities Static'!A:Z,26,0)</f>
        <v>South Korea</v>
      </c>
      <c r="AA53" t="str">
        <f>VLOOKUP(B53,'Sector Static Data'!A:F,6,0)</f>
        <v>Consumer Discretionary</v>
      </c>
    </row>
    <row r="54" spans="1:27">
      <c r="A54" t="s">
        <v>11885</v>
      </c>
      <c r="B54" t="s">
        <v>11070</v>
      </c>
      <c r="C54" t="s">
        <v>11068</v>
      </c>
      <c r="D54" t="s">
        <v>11066</v>
      </c>
      <c r="E54" t="s">
        <v>9995</v>
      </c>
      <c r="F54" t="s">
        <v>833</v>
      </c>
      <c r="G54">
        <v>1403</v>
      </c>
      <c r="H54">
        <v>660</v>
      </c>
      <c r="I54" t="s">
        <v>11130</v>
      </c>
      <c r="J54">
        <v>1491389000</v>
      </c>
      <c r="K54">
        <v>1063000</v>
      </c>
      <c r="L54">
        <v>1035769.6605</v>
      </c>
      <c r="M54">
        <v>198900</v>
      </c>
      <c r="N54">
        <v>0.11270919</v>
      </c>
      <c r="O54">
        <v>279056700</v>
      </c>
      <c r="P54">
        <v>1035769.6605</v>
      </c>
      <c r="Q54">
        <v>193804.87815</v>
      </c>
      <c r="R54">
        <v>6.9450000000000002E-4</v>
      </c>
      <c r="S54">
        <v>0</v>
      </c>
      <c r="T54">
        <v>841964.78240000003</v>
      </c>
      <c r="U54">
        <v>0</v>
      </c>
      <c r="V54">
        <v>2472.5936999999999</v>
      </c>
      <c r="W54">
        <v>0</v>
      </c>
      <c r="X54">
        <v>398319.8137</v>
      </c>
      <c r="Y54">
        <v>0.11270919</v>
      </c>
      <c r="Z54" t="str">
        <f>VLOOKUP(B54,'Securities Static'!A:Z,26,0)</f>
        <v>South Korea</v>
      </c>
      <c r="AA54" t="str">
        <f>VLOOKUP(B54,'Sector Static Data'!A:F,6,0)</f>
        <v>Information Technology</v>
      </c>
    </row>
    <row r="55" spans="1:27">
      <c r="A55" t="s">
        <v>11885</v>
      </c>
      <c r="B55" t="s">
        <v>12170</v>
      </c>
      <c r="C55" t="s">
        <v>12171</v>
      </c>
      <c r="D55" t="s">
        <v>12169</v>
      </c>
      <c r="E55" t="s">
        <v>9995</v>
      </c>
      <c r="F55" t="s">
        <v>833</v>
      </c>
      <c r="G55">
        <v>346</v>
      </c>
      <c r="H55">
        <v>39030</v>
      </c>
      <c r="I55" t="s">
        <v>11130</v>
      </c>
      <c r="J55">
        <v>144282000</v>
      </c>
      <c r="K55">
        <v>417000</v>
      </c>
      <c r="L55">
        <v>100203.849</v>
      </c>
      <c r="M55">
        <v>362884.72832372098</v>
      </c>
      <c r="N55">
        <v>1.090387E-2</v>
      </c>
      <c r="O55">
        <v>125558116.000007</v>
      </c>
      <c r="P55">
        <v>100203.849</v>
      </c>
      <c r="Q55">
        <v>87200.111562004997</v>
      </c>
      <c r="R55">
        <v>6.9450000000000002E-4</v>
      </c>
      <c r="S55">
        <v>0</v>
      </c>
      <c r="T55">
        <v>13003.7374</v>
      </c>
      <c r="U55">
        <v>0</v>
      </c>
      <c r="V55">
        <v>0</v>
      </c>
      <c r="W55">
        <v>0</v>
      </c>
      <c r="X55">
        <v>0</v>
      </c>
      <c r="Y55">
        <v>1.090387E-2</v>
      </c>
      <c r="Z55" t="str">
        <f>VLOOKUP(B55,'Securities Static'!A:Z,26,0)</f>
        <v>South Korea</v>
      </c>
      <c r="AA55" t="str">
        <f>VLOOKUP(B55,'Sector Static Data'!A:F,6,0)</f>
        <v>Information Technology</v>
      </c>
    </row>
    <row r="56" spans="1:27">
      <c r="A56" t="s">
        <v>11885</v>
      </c>
      <c r="B56" t="s">
        <v>12062</v>
      </c>
      <c r="C56" t="s">
        <v>12063</v>
      </c>
      <c r="D56" t="s">
        <v>12064</v>
      </c>
      <c r="E56" t="s">
        <v>9995</v>
      </c>
      <c r="F56" t="s">
        <v>833</v>
      </c>
      <c r="G56">
        <v>1173</v>
      </c>
      <c r="H56">
        <v>138040</v>
      </c>
      <c r="I56" t="s">
        <v>11130</v>
      </c>
      <c r="J56">
        <v>149440200</v>
      </c>
      <c r="K56">
        <v>127400</v>
      </c>
      <c r="L56">
        <v>103786.21890000001</v>
      </c>
      <c r="M56">
        <v>113047.314339508</v>
      </c>
      <c r="N56">
        <v>1.129369E-2</v>
      </c>
      <c r="O56">
        <v>132604499.72024199</v>
      </c>
      <c r="P56">
        <v>103786.21890000001</v>
      </c>
      <c r="Q56">
        <v>92093.825055709007</v>
      </c>
      <c r="R56">
        <v>6.9450000000000002E-4</v>
      </c>
      <c r="S56">
        <v>0</v>
      </c>
      <c r="T56">
        <v>11692.3938</v>
      </c>
      <c r="U56">
        <v>0</v>
      </c>
      <c r="V56">
        <v>0</v>
      </c>
      <c r="W56">
        <v>0</v>
      </c>
      <c r="X56">
        <v>5290.6180999999997</v>
      </c>
      <c r="Y56">
        <v>1.129369E-2</v>
      </c>
      <c r="Z56" t="str">
        <f>VLOOKUP(B56,'Securities Static'!A:Z,26,0)</f>
        <v>South Korea</v>
      </c>
      <c r="AA56" t="str">
        <f>VLOOKUP(B56,'Sector Static Data'!A:F,6,0)</f>
        <v>Financials</v>
      </c>
    </row>
    <row r="57" spans="1:27">
      <c r="A57" t="s">
        <v>11885</v>
      </c>
      <c r="B57" t="s">
        <v>10890</v>
      </c>
      <c r="C57" t="s">
        <v>10887</v>
      </c>
      <c r="D57" t="s">
        <v>10885</v>
      </c>
      <c r="E57" t="s">
        <v>9995</v>
      </c>
      <c r="F57" t="s">
        <v>833</v>
      </c>
      <c r="G57">
        <v>596</v>
      </c>
      <c r="H57">
        <v>140860</v>
      </c>
      <c r="I57" t="s">
        <v>11130</v>
      </c>
      <c r="J57">
        <v>173436000</v>
      </c>
      <c r="K57">
        <v>291000</v>
      </c>
      <c r="L57">
        <v>120451.302</v>
      </c>
      <c r="M57">
        <v>202475.29128209499</v>
      </c>
      <c r="N57">
        <v>1.310713E-2</v>
      </c>
      <c r="O57">
        <v>120675273.604128</v>
      </c>
      <c r="P57">
        <v>120451.302</v>
      </c>
      <c r="Q57">
        <v>83808.977518066997</v>
      </c>
      <c r="R57">
        <v>6.9450000000000002E-4</v>
      </c>
      <c r="S57">
        <v>0</v>
      </c>
      <c r="T57">
        <v>36642.324500000002</v>
      </c>
      <c r="U57">
        <v>0</v>
      </c>
      <c r="V57">
        <v>0</v>
      </c>
      <c r="W57">
        <v>0</v>
      </c>
      <c r="X57">
        <v>35108.890200000002</v>
      </c>
      <c r="Y57">
        <v>1.310713E-2</v>
      </c>
      <c r="Z57" t="str">
        <f>VLOOKUP(B57,'Securities Static'!A:Z,26,0)</f>
        <v>South Korea</v>
      </c>
      <c r="AA57" t="str">
        <f>VLOOKUP(B57,'Sector Static Data'!A:F,6,0)</f>
        <v>Information Technology</v>
      </c>
    </row>
    <row r="58" spans="1:27">
      <c r="A58" t="s">
        <v>11885</v>
      </c>
      <c r="B58" t="s">
        <v>11011</v>
      </c>
      <c r="C58" t="s">
        <v>11009</v>
      </c>
      <c r="D58" t="s">
        <v>11007</v>
      </c>
      <c r="E58" t="s">
        <v>9995</v>
      </c>
      <c r="F58" t="s">
        <v>833</v>
      </c>
      <c r="G58">
        <v>595</v>
      </c>
      <c r="H58">
        <v>35420</v>
      </c>
      <c r="I58" t="s">
        <v>11130</v>
      </c>
      <c r="J58">
        <v>152022499.92800501</v>
      </c>
      <c r="K58">
        <v>255500</v>
      </c>
      <c r="L58">
        <v>105579.6262</v>
      </c>
      <c r="M58">
        <v>214000</v>
      </c>
      <c r="N58">
        <v>1.148884E-2</v>
      </c>
      <c r="O58">
        <v>127330000</v>
      </c>
      <c r="P58">
        <v>105579.6262</v>
      </c>
      <c r="Q58">
        <v>88430.684999999998</v>
      </c>
      <c r="R58">
        <v>6.9450000000000002E-4</v>
      </c>
      <c r="S58">
        <v>0</v>
      </c>
      <c r="T58">
        <v>17148.941200000001</v>
      </c>
      <c r="U58">
        <v>0</v>
      </c>
      <c r="V58">
        <v>1086.7883999999999</v>
      </c>
      <c r="W58">
        <v>0</v>
      </c>
      <c r="X58">
        <v>12866.231299999999</v>
      </c>
      <c r="Y58">
        <v>1.148884E-2</v>
      </c>
      <c r="Z58" t="str">
        <f>VLOOKUP(B58,'Securities Static'!A:Z,26,0)</f>
        <v>South Korea</v>
      </c>
      <c r="AA58" t="str">
        <f>VLOOKUP(B58,'Sector Static Data'!A:F,6,0)</f>
        <v>Communication Services</v>
      </c>
    </row>
    <row r="59" spans="1:27">
      <c r="A59" t="s">
        <v>11885</v>
      </c>
      <c r="B59" t="s">
        <v>10381</v>
      </c>
      <c r="C59" t="s">
        <v>10379</v>
      </c>
      <c r="D59" t="s">
        <v>10377</v>
      </c>
      <c r="E59" t="s">
        <v>9995</v>
      </c>
      <c r="F59" t="s">
        <v>833</v>
      </c>
      <c r="G59">
        <v>196</v>
      </c>
      <c r="H59">
        <v>373220</v>
      </c>
      <c r="I59" t="s">
        <v>11130</v>
      </c>
      <c r="J59">
        <v>83594000</v>
      </c>
      <c r="K59">
        <v>426500</v>
      </c>
      <c r="L59">
        <v>58056.033000000003</v>
      </c>
      <c r="M59">
        <v>359632.29213485803</v>
      </c>
      <c r="N59">
        <v>6.3174700000000004E-3</v>
      </c>
      <c r="O59">
        <v>70487929.258432105</v>
      </c>
      <c r="P59">
        <v>58056.033000000003</v>
      </c>
      <c r="Q59">
        <v>48953.866869981</v>
      </c>
      <c r="R59">
        <v>6.9450000000000002E-4</v>
      </c>
      <c r="S59">
        <v>0</v>
      </c>
      <c r="T59">
        <v>9102.1661000000004</v>
      </c>
      <c r="U59">
        <v>0</v>
      </c>
      <c r="V59">
        <v>0</v>
      </c>
      <c r="W59">
        <v>0</v>
      </c>
      <c r="X59">
        <v>8851.9791000000005</v>
      </c>
      <c r="Y59">
        <v>6.3174700000000004E-3</v>
      </c>
      <c r="Z59" t="str">
        <f>VLOOKUP(B59,'Securities Static'!A:Z,26,0)</f>
        <v>South Korea</v>
      </c>
      <c r="AA59" t="str">
        <f>VLOOKUP(B59,'Sector Static Data'!A:F,6,0)</f>
        <v>Industrials</v>
      </c>
    </row>
    <row r="60" spans="1:27">
      <c r="A60" t="s">
        <v>11885</v>
      </c>
      <c r="B60" t="s">
        <v>10990</v>
      </c>
      <c r="C60" t="s">
        <v>10988</v>
      </c>
      <c r="D60" t="s">
        <v>10986</v>
      </c>
      <c r="E60" t="s">
        <v>9995</v>
      </c>
      <c r="F60" t="s">
        <v>833</v>
      </c>
      <c r="G60">
        <v>1294</v>
      </c>
      <c r="H60">
        <v>58470</v>
      </c>
      <c r="I60" t="s">
        <v>11130</v>
      </c>
      <c r="J60">
        <v>138846200</v>
      </c>
      <c r="K60">
        <v>107300</v>
      </c>
      <c r="L60">
        <v>96428.685899999997</v>
      </c>
      <c r="M60">
        <v>43220.712396702002</v>
      </c>
      <c r="N60">
        <v>1.049307E-2</v>
      </c>
      <c r="O60">
        <v>55927601.841332301</v>
      </c>
      <c r="P60">
        <v>96428.685899999997</v>
      </c>
      <c r="Q60">
        <v>38841.719478804996</v>
      </c>
      <c r="R60">
        <v>6.9450000000000002E-4</v>
      </c>
      <c r="S60">
        <v>0</v>
      </c>
      <c r="T60">
        <v>57586.966399999998</v>
      </c>
      <c r="U60">
        <v>0</v>
      </c>
      <c r="V60">
        <v>0</v>
      </c>
      <c r="W60">
        <v>0</v>
      </c>
      <c r="X60">
        <v>106130.6314</v>
      </c>
      <c r="Y60">
        <v>1.049307E-2</v>
      </c>
      <c r="Z60" t="str">
        <f>VLOOKUP(B60,'Securities Static'!A:Z,26,0)</f>
        <v>South Korea</v>
      </c>
      <c r="AA60" t="str">
        <f>VLOOKUP(B60,'Sector Static Data'!A:F,6,0)</f>
        <v>Information Technology</v>
      </c>
    </row>
    <row r="61" spans="1:27">
      <c r="A61" t="s">
        <v>11885</v>
      </c>
      <c r="B61" t="s">
        <v>12065</v>
      </c>
      <c r="C61" t="s">
        <v>12066</v>
      </c>
      <c r="D61" t="s">
        <v>12067</v>
      </c>
      <c r="E61" t="s">
        <v>3668</v>
      </c>
      <c r="F61" t="s">
        <v>833</v>
      </c>
      <c r="G61">
        <v>167800</v>
      </c>
      <c r="H61" t="s">
        <v>12068</v>
      </c>
      <c r="I61" t="s">
        <v>11130</v>
      </c>
      <c r="J61">
        <v>270158</v>
      </c>
      <c r="K61">
        <v>1.61</v>
      </c>
      <c r="L61">
        <v>69376.574399999998</v>
      </c>
      <c r="M61">
        <v>1.551297817</v>
      </c>
      <c r="N61">
        <v>7.5493399999999999E-3</v>
      </c>
      <c r="O61">
        <v>260307.77369259999</v>
      </c>
      <c r="P61">
        <v>69376.574399999998</v>
      </c>
      <c r="Q61">
        <v>66847.036284260001</v>
      </c>
      <c r="R61">
        <v>0.25679999999999997</v>
      </c>
      <c r="S61">
        <v>0</v>
      </c>
      <c r="T61">
        <v>2529.5381000000002</v>
      </c>
      <c r="U61">
        <v>0</v>
      </c>
      <c r="V61">
        <v>578.44200000000001</v>
      </c>
      <c r="W61">
        <v>0</v>
      </c>
      <c r="X61">
        <v>-278.10829999999999</v>
      </c>
      <c r="Y61">
        <v>7.5493399999999999E-3</v>
      </c>
      <c r="Z61" t="str">
        <f>VLOOKUP(B61,'Securities Static'!A:Z,26,0)</f>
        <v>Malaysia</v>
      </c>
      <c r="AA61" t="str">
        <f>VLOOKUP(B61,'Sector Static Data'!A:F,6,0)</f>
        <v>Consumer Staples</v>
      </c>
    </row>
    <row r="62" spans="1:27">
      <c r="A62" t="s">
        <v>11885</v>
      </c>
      <c r="B62" t="s">
        <v>8286</v>
      </c>
      <c r="C62" t="s">
        <v>8284</v>
      </c>
      <c r="D62" t="s">
        <v>8282</v>
      </c>
      <c r="E62" t="s">
        <v>2452</v>
      </c>
      <c r="F62" t="s">
        <v>833</v>
      </c>
      <c r="G62">
        <v>170400</v>
      </c>
      <c r="H62" t="s">
        <v>8285</v>
      </c>
      <c r="I62" t="s">
        <v>11130</v>
      </c>
      <c r="J62" s="45">
        <v>6458159.9988467302</v>
      </c>
      <c r="K62">
        <v>37.9</v>
      </c>
      <c r="L62">
        <v>111997.41069999999</v>
      </c>
      <c r="M62">
        <v>34.077845148000002</v>
      </c>
      <c r="N62">
        <v>1.218721E-2</v>
      </c>
      <c r="O62" s="45">
        <v>5806864.8132191999</v>
      </c>
      <c r="P62">
        <v>111997.41069999999</v>
      </c>
      <c r="Q62">
        <v>100702.649590847</v>
      </c>
      <c r="R62">
        <v>1.7342E-2</v>
      </c>
      <c r="S62">
        <v>0</v>
      </c>
      <c r="T62">
        <v>11294.7611</v>
      </c>
      <c r="U62">
        <v>0</v>
      </c>
      <c r="V62">
        <v>0</v>
      </c>
      <c r="W62">
        <v>0</v>
      </c>
      <c r="X62">
        <v>-830.95759999999996</v>
      </c>
      <c r="Y62">
        <v>1.218721E-2</v>
      </c>
      <c r="Z62" t="str">
        <f>VLOOKUP(B62,'Securities Static'!A:Z,26,0)</f>
        <v>Philippines</v>
      </c>
      <c r="AA62" t="str">
        <f>VLOOKUP(B62,'Sector Static Data'!A:F,6,0)</f>
        <v>Industrials</v>
      </c>
    </row>
    <row r="63" spans="1:27">
      <c r="A63" t="s">
        <v>11885</v>
      </c>
      <c r="B63" t="s">
        <v>2493</v>
      </c>
      <c r="C63" t="s">
        <v>2492</v>
      </c>
      <c r="D63" t="s">
        <v>2490</v>
      </c>
      <c r="E63" t="s">
        <v>2452</v>
      </c>
      <c r="F63" t="s">
        <v>833</v>
      </c>
      <c r="G63">
        <v>4395</v>
      </c>
      <c r="H63" t="s">
        <v>287</v>
      </c>
      <c r="I63" t="s">
        <v>11130</v>
      </c>
      <c r="J63">
        <v>3098474.9971168302</v>
      </c>
      <c r="K63">
        <v>705</v>
      </c>
      <c r="L63">
        <v>53733.753400000001</v>
      </c>
      <c r="M63">
        <v>825.45016982200002</v>
      </c>
      <c r="N63">
        <v>5.8471399999999998E-3</v>
      </c>
      <c r="O63">
        <v>3627853.4963676902</v>
      </c>
      <c r="P63">
        <v>53733.753400000001</v>
      </c>
      <c r="Q63">
        <v>62914.235334008001</v>
      </c>
      <c r="R63">
        <v>1.7342E-2</v>
      </c>
      <c r="S63">
        <v>0</v>
      </c>
      <c r="T63">
        <v>-9180.4819000000007</v>
      </c>
      <c r="U63">
        <v>0</v>
      </c>
      <c r="V63">
        <v>0</v>
      </c>
      <c r="W63">
        <v>0</v>
      </c>
      <c r="X63">
        <v>-6558.4186</v>
      </c>
      <c r="Y63">
        <v>5.8471399999999998E-3</v>
      </c>
      <c r="Z63" t="str">
        <f>VLOOKUP(B63,'Securities Static'!A:Z,26,0)</f>
        <v>Philippines</v>
      </c>
      <c r="AA63" t="str">
        <f>VLOOKUP(B63,'Sector Static Data'!A:F,6,0)</f>
        <v>Industrials</v>
      </c>
    </row>
    <row r="64" spans="1:27">
      <c r="A64" t="s">
        <v>11885</v>
      </c>
      <c r="B64" t="s">
        <v>2453</v>
      </c>
      <c r="C64" t="s">
        <v>2449</v>
      </c>
      <c r="D64" t="s">
        <v>2447</v>
      </c>
      <c r="E64" t="s">
        <v>2452</v>
      </c>
      <c r="F64" t="s">
        <v>833</v>
      </c>
      <c r="G64">
        <v>141142</v>
      </c>
      <c r="H64" t="s">
        <v>2450</v>
      </c>
      <c r="I64" t="s">
        <v>11130</v>
      </c>
      <c r="J64" s="45">
        <v>3034552.9985007499</v>
      </c>
      <c r="K64">
        <v>21.5</v>
      </c>
      <c r="L64">
        <v>52625.218099999998</v>
      </c>
      <c r="M64">
        <v>23.915292440999998</v>
      </c>
      <c r="N64">
        <v>5.7265099999999998E-3</v>
      </c>
      <c r="O64" s="45">
        <v>3375452.2057076199</v>
      </c>
      <c r="P64">
        <v>52625.218099999998</v>
      </c>
      <c r="Q64">
        <v>58537.092151381999</v>
      </c>
      <c r="R64">
        <v>1.7342E-2</v>
      </c>
      <c r="S64">
        <v>0</v>
      </c>
      <c r="T64">
        <v>-5911.8739999999998</v>
      </c>
      <c r="U64">
        <v>0</v>
      </c>
      <c r="V64">
        <v>0</v>
      </c>
      <c r="W64">
        <v>0</v>
      </c>
      <c r="X64">
        <v>-4991.6022000000003</v>
      </c>
      <c r="Y64">
        <v>5.7265099999999998E-3</v>
      </c>
      <c r="Z64" t="str">
        <f>VLOOKUP(B64,'Securities Static'!A:Z,26,0)</f>
        <v>Philippines</v>
      </c>
      <c r="AA64" t="str">
        <f>VLOOKUP(B64,'Sector Static Data'!A:F,6,0)</f>
        <v>Real Estate</v>
      </c>
    </row>
    <row r="65" spans="1:27">
      <c r="A65" t="s">
        <v>11885</v>
      </c>
      <c r="B65" t="s">
        <v>7701</v>
      </c>
      <c r="C65" t="s">
        <v>7705</v>
      </c>
      <c r="D65" t="s">
        <v>7702</v>
      </c>
      <c r="E65" t="s">
        <v>932</v>
      </c>
      <c r="F65" t="s">
        <v>833</v>
      </c>
      <c r="G65">
        <v>2300</v>
      </c>
      <c r="H65" t="s">
        <v>7701</v>
      </c>
      <c r="I65" t="s">
        <v>11130</v>
      </c>
      <c r="J65" s="45">
        <v>131376</v>
      </c>
      <c r="K65">
        <v>57.12</v>
      </c>
      <c r="L65">
        <v>103852.728</v>
      </c>
      <c r="M65">
        <v>44.480669317999997</v>
      </c>
      <c r="N65">
        <v>1.1300930000000001E-2</v>
      </c>
      <c r="O65" s="45">
        <v>102305.5394314</v>
      </c>
      <c r="P65">
        <v>103852.728</v>
      </c>
      <c r="Q65">
        <v>80872.528920522003</v>
      </c>
      <c r="R65">
        <v>0.79049999999999998</v>
      </c>
      <c r="S65">
        <v>0</v>
      </c>
      <c r="T65">
        <v>22980.199100000002</v>
      </c>
      <c r="U65">
        <v>0</v>
      </c>
      <c r="V65">
        <v>2561.2199999999998</v>
      </c>
      <c r="W65">
        <v>0</v>
      </c>
      <c r="X65">
        <v>23312.729899999998</v>
      </c>
      <c r="Y65">
        <v>1.1300930000000001E-2</v>
      </c>
      <c r="Z65" t="str">
        <f>VLOOKUP(B65,'Securities Static'!A:Z,26,0)</f>
        <v>Singapore</v>
      </c>
      <c r="AA65" t="str">
        <f>VLOOKUP(B65,'Sector Static Data'!A:F,6,0)</f>
        <v>Financials</v>
      </c>
    </row>
    <row r="66" spans="1:27">
      <c r="A66" t="s">
        <v>11885</v>
      </c>
      <c r="B66" t="s">
        <v>7923</v>
      </c>
      <c r="C66" t="s">
        <v>7922</v>
      </c>
      <c r="D66" t="s">
        <v>7920</v>
      </c>
      <c r="E66" t="s">
        <v>2857</v>
      </c>
      <c r="F66" t="s">
        <v>833</v>
      </c>
      <c r="G66">
        <v>49500</v>
      </c>
      <c r="H66" t="s">
        <v>7917</v>
      </c>
      <c r="I66" t="s">
        <v>11130</v>
      </c>
      <c r="J66">
        <v>2561625</v>
      </c>
      <c r="K66">
        <v>51.75</v>
      </c>
      <c r="L66">
        <v>82515.064499999993</v>
      </c>
      <c r="M66">
        <v>51.661357979999998</v>
      </c>
      <c r="N66">
        <v>8.9790300000000007E-3</v>
      </c>
      <c r="O66">
        <v>2557237.2200099998</v>
      </c>
      <c r="P66">
        <v>82515.064499999993</v>
      </c>
      <c r="Q66">
        <v>82373.725330961999</v>
      </c>
      <c r="R66">
        <v>3.2211999999999998E-2</v>
      </c>
      <c r="S66">
        <v>0</v>
      </c>
      <c r="T66">
        <v>141.33920000000001</v>
      </c>
      <c r="U66">
        <v>0</v>
      </c>
      <c r="V66">
        <v>0</v>
      </c>
      <c r="W66">
        <v>0</v>
      </c>
      <c r="X66">
        <v>-2574.5583000000001</v>
      </c>
      <c r="Y66">
        <v>8.9790300000000007E-3</v>
      </c>
      <c r="Z66" t="str">
        <f>VLOOKUP(B66,'Securities Static'!A:Z,26,0)</f>
        <v>Thailand</v>
      </c>
      <c r="AA66" t="str">
        <f>VLOOKUP(B66,'Sector Static Data'!A:F,6,0)</f>
        <v>Consumer Staples</v>
      </c>
    </row>
    <row r="67" spans="1:27">
      <c r="A67" t="s">
        <v>11885</v>
      </c>
      <c r="B67" t="s">
        <v>4639</v>
      </c>
      <c r="C67" t="s">
        <v>4637</v>
      </c>
      <c r="D67" t="s">
        <v>4635</v>
      </c>
      <c r="E67" t="s">
        <v>2857</v>
      </c>
      <c r="F67" t="s">
        <v>833</v>
      </c>
      <c r="G67">
        <v>178720</v>
      </c>
      <c r="H67" t="s">
        <v>4638</v>
      </c>
      <c r="I67" t="s">
        <v>11130</v>
      </c>
      <c r="J67">
        <v>4646719.9987582304</v>
      </c>
      <c r="K67">
        <v>26</v>
      </c>
      <c r="L67">
        <v>149680.1446</v>
      </c>
      <c r="M67">
        <v>27.500577495000002</v>
      </c>
      <c r="N67">
        <v>1.6287719999999999E-2</v>
      </c>
      <c r="O67">
        <v>4914903.2099064002</v>
      </c>
      <c r="P67">
        <v>149680.1446</v>
      </c>
      <c r="Q67">
        <v>158318.86219750499</v>
      </c>
      <c r="R67">
        <v>3.2211999999999998E-2</v>
      </c>
      <c r="S67">
        <v>0</v>
      </c>
      <c r="T67">
        <v>-8638.7175999999999</v>
      </c>
      <c r="U67">
        <v>0</v>
      </c>
      <c r="V67">
        <v>2411.2615000000001</v>
      </c>
      <c r="W67">
        <v>0</v>
      </c>
      <c r="X67">
        <v>-16359.548699999999</v>
      </c>
      <c r="Y67">
        <v>1.6287719999999999E-2</v>
      </c>
      <c r="Z67" t="str">
        <f>VLOOKUP(B67,'Securities Static'!A:Z,26,0)</f>
        <v>Thailand</v>
      </c>
      <c r="AA67" t="str">
        <f>VLOOKUP(B67,'Sector Static Data'!A:F,6,0)</f>
        <v>Consumer Discretionary</v>
      </c>
    </row>
    <row r="68" spans="1:27">
      <c r="A68" t="s">
        <v>11885</v>
      </c>
      <c r="B68" t="s">
        <v>10664</v>
      </c>
      <c r="C68" t="s">
        <v>10662</v>
      </c>
      <c r="D68" t="s">
        <v>10660</v>
      </c>
      <c r="E68" t="s">
        <v>832</v>
      </c>
      <c r="F68" t="s">
        <v>833</v>
      </c>
      <c r="G68">
        <v>24000</v>
      </c>
      <c r="H68">
        <v>2301</v>
      </c>
      <c r="I68" t="s">
        <v>11130</v>
      </c>
      <c r="J68">
        <v>4152000</v>
      </c>
      <c r="K68">
        <v>173</v>
      </c>
      <c r="L68">
        <v>132556.75200000001</v>
      </c>
      <c r="M68">
        <v>169.02172037299999</v>
      </c>
      <c r="N68">
        <v>1.442441E-2</v>
      </c>
      <c r="O68">
        <v>4056521.288952</v>
      </c>
      <c r="P68">
        <v>132556.75200000001</v>
      </c>
      <c r="Q68">
        <v>129508.49867108199</v>
      </c>
      <c r="R68">
        <v>3.1926000000000003E-2</v>
      </c>
      <c r="S68">
        <v>0</v>
      </c>
      <c r="T68">
        <v>3048.2532999999999</v>
      </c>
      <c r="U68">
        <v>0</v>
      </c>
      <c r="V68">
        <v>0</v>
      </c>
      <c r="W68">
        <v>0</v>
      </c>
      <c r="X68">
        <v>1355.2854</v>
      </c>
      <c r="Y68">
        <v>1.442441E-2</v>
      </c>
      <c r="Z68" t="str">
        <f>VLOOKUP(B68,'Securities Static'!A:Z,26,0)</f>
        <v>Taiwan</v>
      </c>
      <c r="AA68" t="str">
        <f>VLOOKUP(B68,'Sector Static Data'!A:F,6,0)</f>
        <v>Information Technology</v>
      </c>
    </row>
    <row r="69" spans="1:27">
      <c r="A69" t="s">
        <v>11885</v>
      </c>
      <c r="B69" t="s">
        <v>10659</v>
      </c>
      <c r="C69" t="s">
        <v>10657</v>
      </c>
      <c r="D69" t="s">
        <v>10654</v>
      </c>
      <c r="E69" t="s">
        <v>832</v>
      </c>
      <c r="F69" t="s">
        <v>833</v>
      </c>
      <c r="G69">
        <v>3937</v>
      </c>
      <c r="H69">
        <v>2308</v>
      </c>
      <c r="I69" t="s">
        <v>11130</v>
      </c>
      <c r="J69">
        <v>5629910.0012528999</v>
      </c>
      <c r="K69">
        <v>1430</v>
      </c>
      <c r="L69">
        <v>179740.5067</v>
      </c>
      <c r="M69">
        <v>479.87017854099997</v>
      </c>
      <c r="N69">
        <v>1.9558800000000001E-2</v>
      </c>
      <c r="O69">
        <v>1889248.8929159101</v>
      </c>
      <c r="P69">
        <v>179740.5067</v>
      </c>
      <c r="Q69">
        <v>60316.160155234</v>
      </c>
      <c r="R69">
        <v>3.1926000000000003E-2</v>
      </c>
      <c r="S69">
        <v>0</v>
      </c>
      <c r="T69">
        <v>119424.3465</v>
      </c>
      <c r="U69">
        <v>0</v>
      </c>
      <c r="V69">
        <v>6466.8986999999997</v>
      </c>
      <c r="W69">
        <v>0</v>
      </c>
      <c r="X69">
        <v>172255.40760000001</v>
      </c>
      <c r="Y69">
        <v>1.9558800000000001E-2</v>
      </c>
      <c r="Z69" t="str">
        <f>VLOOKUP(B69,'Securities Static'!A:Z,26,0)</f>
        <v>Taiwan</v>
      </c>
      <c r="AA69" t="str">
        <f>VLOOKUP(B69,'Sector Static Data'!A:F,6,0)</f>
        <v>Information Technology</v>
      </c>
    </row>
    <row r="70" spans="1:27">
      <c r="A70" t="s">
        <v>11885</v>
      </c>
      <c r="B70" t="s">
        <v>10616</v>
      </c>
      <c r="C70" t="s">
        <v>10620</v>
      </c>
      <c r="D70" t="s">
        <v>10617</v>
      </c>
      <c r="E70" t="s">
        <v>832</v>
      </c>
      <c r="F70" t="s">
        <v>833</v>
      </c>
      <c r="G70">
        <v>16550</v>
      </c>
      <c r="H70">
        <v>2330</v>
      </c>
      <c r="I70" t="s">
        <v>11130</v>
      </c>
      <c r="J70">
        <v>33017250</v>
      </c>
      <c r="K70">
        <v>1995</v>
      </c>
      <c r="L70">
        <v>1054108.7235000001</v>
      </c>
      <c r="M70">
        <v>988</v>
      </c>
      <c r="N70">
        <v>0.11470479</v>
      </c>
      <c r="O70">
        <v>16351400</v>
      </c>
      <c r="P70">
        <v>1054108.7235000001</v>
      </c>
      <c r="Q70">
        <v>522034.79639999999</v>
      </c>
      <c r="R70">
        <v>3.1926000000000003E-2</v>
      </c>
      <c r="S70">
        <v>0</v>
      </c>
      <c r="T70">
        <v>532073.92709999997</v>
      </c>
      <c r="U70">
        <v>0</v>
      </c>
      <c r="V70">
        <v>15535.247499999999</v>
      </c>
      <c r="W70">
        <v>0</v>
      </c>
      <c r="X70">
        <v>324028.8198</v>
      </c>
      <c r="Y70">
        <v>0.11470479</v>
      </c>
      <c r="Z70" t="str">
        <f>VLOOKUP(B70,'Securities Static'!A:Z,26,0)</f>
        <v>Taiwan</v>
      </c>
      <c r="AA70" t="str">
        <f>VLOOKUP(B70,'Sector Static Data'!A:F,6,0)</f>
        <v>Information Technology</v>
      </c>
    </row>
    <row r="71" spans="1:27">
      <c r="A71" t="s">
        <v>11885</v>
      </c>
      <c r="B71" t="s">
        <v>10570</v>
      </c>
      <c r="C71" t="s">
        <v>10568</v>
      </c>
      <c r="D71" t="s">
        <v>10566</v>
      </c>
      <c r="E71" t="s">
        <v>832</v>
      </c>
      <c r="F71" t="s">
        <v>833</v>
      </c>
      <c r="G71">
        <v>2491</v>
      </c>
      <c r="H71">
        <v>2454</v>
      </c>
      <c r="I71" t="s">
        <v>11130</v>
      </c>
      <c r="J71">
        <v>4844995.00093967</v>
      </c>
      <c r="K71">
        <v>1945</v>
      </c>
      <c r="L71">
        <v>154681.31039999999</v>
      </c>
      <c r="M71">
        <v>1410</v>
      </c>
      <c r="N71">
        <v>1.6831929999999998E-2</v>
      </c>
      <c r="O71">
        <v>3512310</v>
      </c>
      <c r="P71">
        <v>154681.31039999999</v>
      </c>
      <c r="Q71">
        <v>112134.00906</v>
      </c>
      <c r="R71">
        <v>3.1926000000000003E-2</v>
      </c>
      <c r="S71">
        <v>0</v>
      </c>
      <c r="T71">
        <v>42547.301299999999</v>
      </c>
      <c r="U71">
        <v>0</v>
      </c>
      <c r="V71">
        <v>7902.8059000000003</v>
      </c>
      <c r="W71">
        <v>0</v>
      </c>
      <c r="X71">
        <v>-3016.4776999999999</v>
      </c>
      <c r="Y71">
        <v>1.6831929999999998E-2</v>
      </c>
      <c r="Z71" t="str">
        <f>VLOOKUP(B71,'Securities Static'!A:Z,26,0)</f>
        <v>Taiwan</v>
      </c>
      <c r="AA71" t="str">
        <f>VLOOKUP(B71,'Sector Static Data'!A:F,6,0)</f>
        <v>Information Technology</v>
      </c>
    </row>
    <row r="72" spans="1:27">
      <c r="A72" t="s">
        <v>11885</v>
      </c>
      <c r="B72" t="s">
        <v>10529</v>
      </c>
      <c r="C72" t="s">
        <v>10528</v>
      </c>
      <c r="D72" t="s">
        <v>10526</v>
      </c>
      <c r="E72" t="s">
        <v>832</v>
      </c>
      <c r="F72" t="s">
        <v>833</v>
      </c>
      <c r="G72">
        <v>107000</v>
      </c>
      <c r="H72">
        <v>2884</v>
      </c>
      <c r="I72" t="s">
        <v>11130</v>
      </c>
      <c r="J72">
        <v>3755700</v>
      </c>
      <c r="K72">
        <v>35.1</v>
      </c>
      <c r="L72">
        <v>119904.4782</v>
      </c>
      <c r="M72">
        <v>32.824441770999996</v>
      </c>
      <c r="N72">
        <v>1.3047629999999999E-2</v>
      </c>
      <c r="O72">
        <v>3512215.2694970001</v>
      </c>
      <c r="P72">
        <v>119904.4782</v>
      </c>
      <c r="Q72">
        <v>112130.984693961</v>
      </c>
      <c r="R72">
        <v>3.1926000000000003E-2</v>
      </c>
      <c r="S72">
        <v>0</v>
      </c>
      <c r="T72">
        <v>7773.4934999999996</v>
      </c>
      <c r="U72">
        <v>0</v>
      </c>
      <c r="V72">
        <v>0</v>
      </c>
      <c r="W72">
        <v>0</v>
      </c>
      <c r="X72">
        <v>1887.8028999999999</v>
      </c>
      <c r="Y72">
        <v>1.3047629999999999E-2</v>
      </c>
      <c r="Z72" t="str">
        <f>VLOOKUP(B72,'Securities Static'!A:Z,26,0)</f>
        <v>Taiwan</v>
      </c>
      <c r="AA72" t="str">
        <f>VLOOKUP(B72,'Sector Static Data'!A:F,6,0)</f>
        <v>Financials</v>
      </c>
    </row>
    <row r="73" spans="1:27">
      <c r="A73" t="s">
        <v>11885</v>
      </c>
      <c r="B73" t="s">
        <v>10272</v>
      </c>
      <c r="C73" t="s">
        <v>10270</v>
      </c>
      <c r="D73" t="s">
        <v>10268</v>
      </c>
      <c r="E73" t="s">
        <v>832</v>
      </c>
      <c r="F73" t="s">
        <v>833</v>
      </c>
      <c r="G73">
        <v>3486</v>
      </c>
      <c r="H73">
        <v>5904</v>
      </c>
      <c r="I73" t="s">
        <v>11130</v>
      </c>
      <c r="J73">
        <v>1763915.99949884</v>
      </c>
      <c r="K73">
        <v>506</v>
      </c>
      <c r="L73">
        <v>56314.782200000001</v>
      </c>
      <c r="M73">
        <v>500.826850095</v>
      </c>
      <c r="N73">
        <v>6.1279999999999998E-3</v>
      </c>
      <c r="O73">
        <v>1745882.39943117</v>
      </c>
      <c r="P73">
        <v>56314.782200000001</v>
      </c>
      <c r="Q73">
        <v>55739.041484239999</v>
      </c>
      <c r="R73">
        <v>3.1926000000000003E-2</v>
      </c>
      <c r="S73">
        <v>0</v>
      </c>
      <c r="T73">
        <v>575.74069999999995</v>
      </c>
      <c r="U73">
        <v>0</v>
      </c>
      <c r="V73">
        <v>4829.1587</v>
      </c>
      <c r="W73">
        <v>0</v>
      </c>
      <c r="X73">
        <v>-10489.585800000001</v>
      </c>
      <c r="Y73">
        <v>6.1279999999999998E-3</v>
      </c>
      <c r="Z73" t="str">
        <f>VLOOKUP(B73,'Securities Static'!A:Z,26,0)</f>
        <v>Taiwan</v>
      </c>
      <c r="AA73" t="str">
        <f>VLOOKUP(B73,'Sector Static Data'!A:F,6,0)</f>
        <v>Consumer Discretionary</v>
      </c>
    </row>
    <row r="74" spans="1:27">
      <c r="A74" t="s">
        <v>11885</v>
      </c>
      <c r="B74" t="s">
        <v>10232</v>
      </c>
      <c r="C74" t="s">
        <v>10230</v>
      </c>
      <c r="D74" t="s">
        <v>10228</v>
      </c>
      <c r="E74" t="s">
        <v>832</v>
      </c>
      <c r="F74" t="s">
        <v>833</v>
      </c>
      <c r="G74">
        <v>1500</v>
      </c>
      <c r="H74">
        <v>6223</v>
      </c>
      <c r="I74" t="s">
        <v>11130</v>
      </c>
      <c r="J74">
        <v>4417500</v>
      </c>
      <c r="K74">
        <v>2945</v>
      </c>
      <c r="L74">
        <v>141033.10500000001</v>
      </c>
      <c r="M74">
        <v>672.52738750000003</v>
      </c>
      <c r="N74">
        <v>1.5346780000000001E-2</v>
      </c>
      <c r="O74">
        <v>1008791.08125</v>
      </c>
      <c r="P74">
        <v>141033.10500000001</v>
      </c>
      <c r="Q74">
        <v>32206.664059988001</v>
      </c>
      <c r="R74">
        <v>3.1926000000000003E-2</v>
      </c>
      <c r="S74">
        <v>0</v>
      </c>
      <c r="T74">
        <v>108826.4409</v>
      </c>
      <c r="U74">
        <v>0</v>
      </c>
      <c r="V74">
        <v>4090.0001999999999</v>
      </c>
      <c r="W74">
        <v>0</v>
      </c>
      <c r="X74">
        <v>179528.62729999999</v>
      </c>
      <c r="Y74">
        <v>1.5346780000000001E-2</v>
      </c>
      <c r="Z74" t="str">
        <f>VLOOKUP(B74,'Securities Static'!A:Z,26,0)</f>
        <v>Taiwan</v>
      </c>
      <c r="AA74" t="str">
        <f>VLOOKUP(B74,'Sector Static Data'!A:F,6,0)</f>
        <v>Information Technology</v>
      </c>
    </row>
    <row r="75" spans="1:27">
      <c r="A75" t="s">
        <v>11885</v>
      </c>
      <c r="B75" t="s">
        <v>12069</v>
      </c>
      <c r="C75" t="s">
        <v>12070</v>
      </c>
      <c r="D75" t="s">
        <v>12071</v>
      </c>
      <c r="E75" t="s">
        <v>832</v>
      </c>
      <c r="F75" t="s">
        <v>833</v>
      </c>
      <c r="G75">
        <v>1033</v>
      </c>
      <c r="H75">
        <v>7769</v>
      </c>
      <c r="I75" t="s">
        <v>11130</v>
      </c>
      <c r="J75">
        <v>5020380.0006264504</v>
      </c>
      <c r="K75">
        <v>4860</v>
      </c>
      <c r="L75">
        <v>160280.6519</v>
      </c>
      <c r="M75">
        <v>2147.1142292029999</v>
      </c>
      <c r="N75">
        <v>1.744124E-2</v>
      </c>
      <c r="O75">
        <v>2217968.99876669</v>
      </c>
      <c r="P75">
        <v>160280.6519</v>
      </c>
      <c r="Q75">
        <v>70810.878254626004</v>
      </c>
      <c r="R75">
        <v>3.1926000000000003E-2</v>
      </c>
      <c r="S75">
        <v>0</v>
      </c>
      <c r="T75">
        <v>89469.7736</v>
      </c>
      <c r="U75">
        <v>0</v>
      </c>
      <c r="V75">
        <v>0</v>
      </c>
      <c r="W75">
        <v>0</v>
      </c>
      <c r="X75">
        <v>40381.541100000002</v>
      </c>
      <c r="Y75">
        <v>1.744124E-2</v>
      </c>
      <c r="Z75" t="str">
        <f>VLOOKUP(B75,'Securities Static'!A:Z,26,0)</f>
        <v>Taiwan</v>
      </c>
      <c r="AA75" t="str">
        <f>VLOOKUP(B75,'Sector Static Data'!A:F,6,0)</f>
        <v>Information Technology</v>
      </c>
    </row>
    <row r="76" spans="1:27">
      <c r="A76" t="s">
        <v>11885</v>
      </c>
      <c r="B76" t="s">
        <v>5281</v>
      </c>
      <c r="C76" t="s">
        <v>5279</v>
      </c>
      <c r="D76" t="s">
        <v>5277</v>
      </c>
      <c r="E76" t="s">
        <v>843</v>
      </c>
      <c r="F76" t="s">
        <v>833</v>
      </c>
      <c r="G76">
        <v>1858</v>
      </c>
      <c r="H76" t="s">
        <v>5280</v>
      </c>
      <c r="I76" t="s">
        <v>11130</v>
      </c>
      <c r="J76">
        <v>87734.76</v>
      </c>
      <c r="K76">
        <v>47.22</v>
      </c>
      <c r="L76">
        <v>87734.76</v>
      </c>
      <c r="M76">
        <v>42.929713843999998</v>
      </c>
      <c r="N76">
        <v>9.5470199999999998E-3</v>
      </c>
      <c r="O76">
        <v>79763.408322151998</v>
      </c>
      <c r="P76">
        <v>87734.76</v>
      </c>
      <c r="Q76">
        <v>79763.408322151998</v>
      </c>
      <c r="R76">
        <v>1</v>
      </c>
      <c r="S76">
        <v>0</v>
      </c>
      <c r="T76">
        <v>7971.3517000000002</v>
      </c>
      <c r="U76">
        <v>0</v>
      </c>
      <c r="V76">
        <v>3232.5</v>
      </c>
      <c r="W76">
        <v>0</v>
      </c>
      <c r="X76">
        <v>20528.998299999999</v>
      </c>
      <c r="Y76">
        <v>9.5470199999999998E-3</v>
      </c>
      <c r="Z76" t="str">
        <f>VLOOKUP(B76,'Securities Static'!A:Z,26,0)</f>
        <v>Singapore</v>
      </c>
      <c r="AA76" t="str">
        <f>VLOOKUP(B76,'Sector Static Data'!A:F,6,0)</f>
        <v>Information Technology</v>
      </c>
    </row>
    <row r="77" spans="1:27">
      <c r="A77" t="s">
        <v>11885</v>
      </c>
      <c r="B77" t="s">
        <v>4572</v>
      </c>
      <c r="C77" t="s">
        <v>4568</v>
      </c>
      <c r="D77" t="s">
        <v>4566</v>
      </c>
      <c r="E77" t="s">
        <v>843</v>
      </c>
      <c r="F77" t="s">
        <v>833</v>
      </c>
      <c r="G77">
        <v>933</v>
      </c>
      <c r="H77" t="s">
        <v>4571</v>
      </c>
      <c r="I77" t="s">
        <v>11130</v>
      </c>
      <c r="J77">
        <v>52686.51</v>
      </c>
      <c r="K77">
        <v>56.47</v>
      </c>
      <c r="L77">
        <v>52686.51</v>
      </c>
      <c r="M77">
        <v>92.679305556000003</v>
      </c>
      <c r="N77">
        <v>5.73318E-3</v>
      </c>
      <c r="O77">
        <v>86469.792083748005</v>
      </c>
      <c r="P77">
        <v>52686.51</v>
      </c>
      <c r="Q77">
        <v>86469.792083748005</v>
      </c>
      <c r="R77">
        <v>1</v>
      </c>
      <c r="S77">
        <v>0</v>
      </c>
      <c r="T77">
        <v>-33783.282099999997</v>
      </c>
      <c r="U77">
        <v>0</v>
      </c>
      <c r="V77">
        <v>0</v>
      </c>
      <c r="W77">
        <v>0</v>
      </c>
      <c r="X77">
        <v>-4412.5779000000002</v>
      </c>
      <c r="Y77">
        <v>5.73318E-3</v>
      </c>
      <c r="Z77" t="str">
        <f>VLOOKUP(B77,'Securities Static'!A:Z,26,0)</f>
        <v>India</v>
      </c>
      <c r="AA77" t="str">
        <f>VLOOKUP(B77,'Sector Static Data'!A:F,6,0)</f>
        <v>Consumer Discretionary</v>
      </c>
    </row>
    <row r="78" spans="1:27">
      <c r="A78" t="s">
        <v>11885</v>
      </c>
      <c r="B78" t="s">
        <v>2786</v>
      </c>
      <c r="C78" t="s">
        <v>2785</v>
      </c>
      <c r="D78" t="s">
        <v>2782</v>
      </c>
      <c r="E78" t="s">
        <v>843</v>
      </c>
      <c r="F78" t="s">
        <v>833</v>
      </c>
      <c r="G78">
        <v>1186</v>
      </c>
      <c r="H78" t="s">
        <v>230</v>
      </c>
      <c r="I78" t="s">
        <v>11130</v>
      </c>
      <c r="J78">
        <v>128621.7</v>
      </c>
      <c r="K78">
        <v>108.45</v>
      </c>
      <c r="L78">
        <v>128621.7</v>
      </c>
      <c r="M78">
        <v>128.62793600800001</v>
      </c>
      <c r="N78">
        <v>1.399621E-2</v>
      </c>
      <c r="O78">
        <v>152552.73210548799</v>
      </c>
      <c r="P78">
        <v>128621.7</v>
      </c>
      <c r="Q78">
        <v>152552.73210548799</v>
      </c>
      <c r="R78">
        <v>1</v>
      </c>
      <c r="S78">
        <v>0</v>
      </c>
      <c r="T78">
        <v>-23931.0321</v>
      </c>
      <c r="U78">
        <v>0</v>
      </c>
      <c r="V78">
        <v>0</v>
      </c>
      <c r="W78">
        <v>0</v>
      </c>
      <c r="X78">
        <v>40707.772100000002</v>
      </c>
      <c r="Y78">
        <v>1.399621E-2</v>
      </c>
      <c r="Z78" t="str">
        <f>VLOOKUP(B78,'Securities Static'!A:Z,26,0)</f>
        <v>Singapore</v>
      </c>
      <c r="AA78" t="str">
        <f>VLOOKUP(B78,'Sector Static Data'!A:F,6,0)</f>
        <v>Communication Services</v>
      </c>
    </row>
    <row r="79" spans="1:27">
      <c r="A79" t="s">
        <v>11885</v>
      </c>
      <c r="B79" t="s">
        <v>4175</v>
      </c>
      <c r="C79" t="s">
        <v>4179</v>
      </c>
      <c r="D79" t="s">
        <v>4176</v>
      </c>
      <c r="E79" t="s">
        <v>4182</v>
      </c>
      <c r="F79" t="s">
        <v>833</v>
      </c>
      <c r="G79">
        <v>83774</v>
      </c>
      <c r="H79" t="s">
        <v>4180</v>
      </c>
      <c r="I79" t="s">
        <v>11130</v>
      </c>
      <c r="J79">
        <v>2333105899.5205302</v>
      </c>
      <c r="K79">
        <v>27850</v>
      </c>
      <c r="L79">
        <v>89535.271999999997</v>
      </c>
      <c r="M79">
        <v>27078.139427401002</v>
      </c>
      <c r="N79">
        <v>9.7429500000000002E-3</v>
      </c>
      <c r="O79">
        <v>2268444052.3910899</v>
      </c>
      <c r="P79">
        <v>89535.271999999997</v>
      </c>
      <c r="Q79">
        <v>87053.808954560998</v>
      </c>
      <c r="R79">
        <v>3.8376E-5</v>
      </c>
      <c r="S79">
        <v>0</v>
      </c>
      <c r="T79">
        <v>2481.4630999999999</v>
      </c>
      <c r="U79">
        <v>0</v>
      </c>
      <c r="V79">
        <v>1321.3241</v>
      </c>
      <c r="W79">
        <v>0</v>
      </c>
      <c r="X79">
        <v>1364.0422000000001</v>
      </c>
      <c r="Y79">
        <v>9.7429500000000002E-3</v>
      </c>
      <c r="Z79" t="str">
        <f>VLOOKUP(B79,'Securities Static'!A:Z,26,0)</f>
        <v>Vietnam</v>
      </c>
      <c r="AA79" t="str">
        <f>VLOOKUP(B79,'Sector Static Data'!A:F,6,0)</f>
        <v>Real Estate</v>
      </c>
    </row>
    <row r="80" spans="1:27">
      <c r="A80" t="s">
        <v>11885</v>
      </c>
      <c r="B80" t="s">
        <v>6847</v>
      </c>
      <c r="C80" t="s">
        <v>6844</v>
      </c>
      <c r="D80" t="s">
        <v>6842</v>
      </c>
      <c r="E80" t="s">
        <v>4182</v>
      </c>
      <c r="F80" t="s">
        <v>833</v>
      </c>
      <c r="G80">
        <v>11586</v>
      </c>
      <c r="H80" t="s">
        <v>6845</v>
      </c>
      <c r="I80" t="s">
        <v>11130</v>
      </c>
      <c r="J80" s="45">
        <v>1958034000.4169199</v>
      </c>
      <c r="K80">
        <v>169000</v>
      </c>
      <c r="L80">
        <v>75141.512799999997</v>
      </c>
      <c r="M80">
        <v>172080.32416376099</v>
      </c>
      <c r="N80">
        <v>8.1766600000000005E-3</v>
      </c>
      <c r="O80">
        <v>1993722635.7613299</v>
      </c>
      <c r="P80">
        <v>75141.512799999997</v>
      </c>
      <c r="Q80">
        <v>76511.099869976999</v>
      </c>
      <c r="R80">
        <v>3.8376E-5</v>
      </c>
      <c r="S80">
        <v>0</v>
      </c>
      <c r="T80">
        <v>-1369.5871</v>
      </c>
      <c r="U80">
        <v>0</v>
      </c>
      <c r="V80">
        <v>18065.271700000001</v>
      </c>
      <c r="W80">
        <v>0</v>
      </c>
      <c r="X80">
        <v>-560.70460000000003</v>
      </c>
      <c r="Y80">
        <v>8.1766600000000005E-3</v>
      </c>
      <c r="Z80" t="str">
        <f>VLOOKUP(B80,'Securities Static'!A:Z,26,0)</f>
        <v>Vietnam</v>
      </c>
      <c r="AA80" t="str">
        <f>VLOOKUP(B80,'Sector Static Data'!A:F,6,0)</f>
        <v>Consumer Discretionary</v>
      </c>
    </row>
    <row r="81" spans="1:27">
      <c r="A81" t="s">
        <v>11885</v>
      </c>
      <c r="B81" t="s">
        <v>12075</v>
      </c>
      <c r="C81" t="s">
        <v>12076</v>
      </c>
      <c r="D81" t="s">
        <v>11296</v>
      </c>
      <c r="E81" t="s">
        <v>4182</v>
      </c>
      <c r="F81" t="s">
        <v>833</v>
      </c>
      <c r="G81">
        <v>41894</v>
      </c>
      <c r="H81" t="s">
        <v>12077</v>
      </c>
      <c r="I81" t="s">
        <v>11130</v>
      </c>
      <c r="J81">
        <v>2718920598.8117499</v>
      </c>
      <c r="K81">
        <v>64900</v>
      </c>
      <c r="L81">
        <v>104341.2969</v>
      </c>
      <c r="M81">
        <v>64785.544850582999</v>
      </c>
      <c r="N81">
        <v>1.1354090000000001E-2</v>
      </c>
      <c r="O81">
        <v>2714125615.9703202</v>
      </c>
      <c r="P81">
        <v>104341.2969</v>
      </c>
      <c r="Q81">
        <v>104157.28463847699</v>
      </c>
      <c r="R81">
        <v>3.8376E-5</v>
      </c>
      <c r="S81">
        <v>0</v>
      </c>
      <c r="T81">
        <v>184.01230000000001</v>
      </c>
      <c r="U81">
        <v>0</v>
      </c>
      <c r="V81">
        <v>0</v>
      </c>
      <c r="W81">
        <v>0</v>
      </c>
      <c r="X81">
        <v>0</v>
      </c>
      <c r="Y81">
        <v>1.1354090000000001E-2</v>
      </c>
      <c r="Z81" t="str">
        <f>VLOOKUP(B81,'Securities Static'!A:Z,26,0)</f>
        <v>Vietnam</v>
      </c>
      <c r="AA81" t="str">
        <f>VLOOKUP(B81,'Sector Static Data'!A:F,6,0)</f>
        <v>Financials</v>
      </c>
    </row>
    <row r="82" spans="1:27">
      <c r="A82" t="s">
        <v>11885</v>
      </c>
      <c r="B82" t="s">
        <v>11958</v>
      </c>
      <c r="C82" t="s">
        <v>11988</v>
      </c>
      <c r="E82" t="s">
        <v>11959</v>
      </c>
      <c r="F82" t="s">
        <v>15</v>
      </c>
      <c r="G82">
        <v>-0.02</v>
      </c>
      <c r="H82" t="s">
        <v>11958</v>
      </c>
      <c r="I82" t="s">
        <v>2134</v>
      </c>
      <c r="J82">
        <v>-2.4441000000000001E-2</v>
      </c>
      <c r="K82">
        <v>8.1829710000000007E-3</v>
      </c>
      <c r="L82">
        <v>-2.0000000000000001E-4</v>
      </c>
      <c r="M82">
        <v>0</v>
      </c>
      <c r="N82">
        <v>0</v>
      </c>
      <c r="O82" s="45">
        <v>0</v>
      </c>
      <c r="P82">
        <v>0</v>
      </c>
      <c r="Q82">
        <v>0</v>
      </c>
      <c r="R82">
        <v>8.1829710000000007E-3</v>
      </c>
      <c r="S82">
        <v>0</v>
      </c>
      <c r="T82">
        <v>0</v>
      </c>
      <c r="U82">
        <v>0</v>
      </c>
      <c r="V82">
        <v>0</v>
      </c>
      <c r="W82">
        <v>-2.0000000000000001E-4</v>
      </c>
      <c r="X82">
        <v>0</v>
      </c>
      <c r="Y82">
        <v>0</v>
      </c>
      <c r="Z82" t="s">
        <v>15</v>
      </c>
      <c r="AA82" t="s">
        <v>15</v>
      </c>
    </row>
    <row r="83" spans="1:27">
      <c r="A83" t="s">
        <v>11886</v>
      </c>
      <c r="B83" t="s">
        <v>11929</v>
      </c>
      <c r="C83" t="s">
        <v>11989</v>
      </c>
      <c r="E83" t="s">
        <v>2338</v>
      </c>
      <c r="F83" t="s">
        <v>15</v>
      </c>
      <c r="G83">
        <v>0</v>
      </c>
      <c r="H83" t="s">
        <v>11929</v>
      </c>
      <c r="I83" t="s">
        <v>2134</v>
      </c>
      <c r="J83">
        <v>0</v>
      </c>
      <c r="K83">
        <v>0.27225701099999999</v>
      </c>
      <c r="L83">
        <v>0</v>
      </c>
      <c r="M83">
        <v>0.271851277</v>
      </c>
      <c r="N83">
        <v>0</v>
      </c>
      <c r="O83">
        <v>0</v>
      </c>
      <c r="P83">
        <v>0</v>
      </c>
      <c r="Q83">
        <v>0</v>
      </c>
      <c r="R83">
        <v>0.27225701099999999</v>
      </c>
      <c r="S83">
        <v>0</v>
      </c>
      <c r="T83">
        <v>-133.40180000000001</v>
      </c>
      <c r="U83">
        <v>0</v>
      </c>
      <c r="V83">
        <v>0</v>
      </c>
      <c r="W83">
        <v>549529.55969999998</v>
      </c>
      <c r="X83">
        <v>-448.84410000000003</v>
      </c>
      <c r="Y83">
        <v>0</v>
      </c>
      <c r="Z83" t="s">
        <v>15</v>
      </c>
      <c r="AA83" t="s">
        <v>15</v>
      </c>
    </row>
    <row r="84" spans="1:27">
      <c r="A84" t="s">
        <v>11886</v>
      </c>
      <c r="B84" t="s">
        <v>11931</v>
      </c>
      <c r="C84" t="s">
        <v>11990</v>
      </c>
      <c r="E84" t="s">
        <v>1231</v>
      </c>
      <c r="F84" t="s">
        <v>15</v>
      </c>
      <c r="G84">
        <v>1153.4100000000001</v>
      </c>
      <c r="H84" t="s">
        <v>11931</v>
      </c>
      <c r="I84" t="s">
        <v>2134</v>
      </c>
      <c r="J84">
        <v>1153.4098134000001</v>
      </c>
      <c r="K84">
        <v>0.19511053</v>
      </c>
      <c r="L84">
        <v>225.04239999999999</v>
      </c>
      <c r="M84">
        <v>0</v>
      </c>
      <c r="N84">
        <v>6.0800000000000002E-6</v>
      </c>
      <c r="O84" s="45">
        <v>0</v>
      </c>
      <c r="P84">
        <v>0</v>
      </c>
      <c r="Q84">
        <v>0</v>
      </c>
      <c r="R84">
        <v>0.19511053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 t="s">
        <v>15</v>
      </c>
      <c r="AA84" t="s">
        <v>15</v>
      </c>
    </row>
    <row r="85" spans="1:27">
      <c r="A85" t="s">
        <v>11886</v>
      </c>
      <c r="B85" t="s">
        <v>11931</v>
      </c>
      <c r="C85" t="s">
        <v>11990</v>
      </c>
      <c r="E85" t="s">
        <v>1231</v>
      </c>
      <c r="F85" t="s">
        <v>15</v>
      </c>
      <c r="G85">
        <v>48530.57</v>
      </c>
      <c r="H85" t="s">
        <v>11931</v>
      </c>
      <c r="I85" t="s">
        <v>2134</v>
      </c>
      <c r="J85">
        <v>48530.569826239996</v>
      </c>
      <c r="K85">
        <v>0.19511053</v>
      </c>
      <c r="L85">
        <v>9468.8251999999993</v>
      </c>
      <c r="M85">
        <v>0.18139324900000001</v>
      </c>
      <c r="N85">
        <v>2.5569999999999998E-4</v>
      </c>
      <c r="O85">
        <v>8803.1177681219997</v>
      </c>
      <c r="P85">
        <v>0</v>
      </c>
      <c r="Q85">
        <v>1717.580973391</v>
      </c>
      <c r="R85">
        <v>0.19511053</v>
      </c>
      <c r="S85">
        <v>0</v>
      </c>
      <c r="T85">
        <v>95.143699999999995</v>
      </c>
      <c r="U85">
        <v>0</v>
      </c>
      <c r="V85">
        <v>487.72750000000002</v>
      </c>
      <c r="W85">
        <v>763324.00589999999</v>
      </c>
      <c r="X85">
        <v>11037.3429</v>
      </c>
      <c r="Y85">
        <v>0</v>
      </c>
      <c r="Z85" t="s">
        <v>15</v>
      </c>
      <c r="AA85" t="s">
        <v>15</v>
      </c>
    </row>
    <row r="86" spans="1:27">
      <c r="A86" t="s">
        <v>11886</v>
      </c>
      <c r="B86" t="s">
        <v>11934</v>
      </c>
      <c r="C86" t="s">
        <v>11974</v>
      </c>
      <c r="E86" t="s">
        <v>10252</v>
      </c>
      <c r="F86" t="s">
        <v>15</v>
      </c>
      <c r="G86">
        <v>0</v>
      </c>
      <c r="H86" t="s">
        <v>11934</v>
      </c>
      <c r="I86" t="s">
        <v>2134</v>
      </c>
      <c r="J86">
        <v>0</v>
      </c>
      <c r="K86">
        <v>0.14573</v>
      </c>
      <c r="L86">
        <v>0</v>
      </c>
      <c r="M86">
        <v>0.139871573</v>
      </c>
      <c r="N86">
        <v>0</v>
      </c>
      <c r="O86" s="45">
        <v>0</v>
      </c>
      <c r="P86">
        <v>0</v>
      </c>
      <c r="Q86">
        <v>0</v>
      </c>
      <c r="R86">
        <v>0.14573</v>
      </c>
      <c r="S86">
        <v>0</v>
      </c>
      <c r="T86">
        <v>-5426.4636</v>
      </c>
      <c r="U86">
        <v>0</v>
      </c>
      <c r="V86">
        <v>0</v>
      </c>
      <c r="W86">
        <v>356743.2525</v>
      </c>
      <c r="X86">
        <v>-3301.3649</v>
      </c>
      <c r="Y86">
        <v>0</v>
      </c>
      <c r="Z86" t="s">
        <v>15</v>
      </c>
      <c r="AA86" t="s">
        <v>15</v>
      </c>
    </row>
    <row r="87" spans="1:27">
      <c r="A87" t="s">
        <v>11886</v>
      </c>
      <c r="B87" t="s">
        <v>11936</v>
      </c>
      <c r="C87" t="s">
        <v>11991</v>
      </c>
      <c r="E87" t="s">
        <v>7303</v>
      </c>
      <c r="F87" t="s">
        <v>15</v>
      </c>
      <c r="G87">
        <v>0</v>
      </c>
      <c r="H87" t="s">
        <v>11936</v>
      </c>
      <c r="I87" t="s">
        <v>2134</v>
      </c>
      <c r="J87">
        <v>0</v>
      </c>
      <c r="K87">
        <v>2.0857840999999998E-2</v>
      </c>
      <c r="L87">
        <v>0</v>
      </c>
      <c r="M87">
        <v>2.1225089999999999E-2</v>
      </c>
      <c r="N87">
        <v>0</v>
      </c>
      <c r="O87">
        <v>0</v>
      </c>
      <c r="P87">
        <v>0</v>
      </c>
      <c r="Q87">
        <v>0</v>
      </c>
      <c r="R87">
        <v>2.0857840999999998E-2</v>
      </c>
      <c r="S87">
        <v>0</v>
      </c>
      <c r="T87">
        <v>-5212.5378000000001</v>
      </c>
      <c r="U87">
        <v>0</v>
      </c>
      <c r="V87">
        <v>0</v>
      </c>
      <c r="W87">
        <v>181175.28339999999</v>
      </c>
      <c r="X87">
        <v>-3032.4009999999998</v>
      </c>
      <c r="Y87">
        <v>0</v>
      </c>
      <c r="Z87" t="s">
        <v>15</v>
      </c>
      <c r="AA87" t="s">
        <v>15</v>
      </c>
    </row>
    <row r="88" spans="1:27">
      <c r="A88" t="s">
        <v>11886</v>
      </c>
      <c r="B88" t="s">
        <v>11937</v>
      </c>
      <c r="C88" t="s">
        <v>11975</v>
      </c>
      <c r="E88" t="s">
        <v>867</v>
      </c>
      <c r="F88" t="s">
        <v>15</v>
      </c>
      <c r="G88">
        <v>77172.03</v>
      </c>
      <c r="H88" t="s">
        <v>11937</v>
      </c>
      <c r="I88" t="s">
        <v>2134</v>
      </c>
      <c r="J88">
        <v>77172.029969519994</v>
      </c>
      <c r="K88">
        <v>1.1812</v>
      </c>
      <c r="L88">
        <v>91155.601800000004</v>
      </c>
      <c r="M88">
        <v>1.183666152</v>
      </c>
      <c r="N88">
        <v>2.4616400000000002E-3</v>
      </c>
      <c r="O88">
        <v>91345.919792129003</v>
      </c>
      <c r="P88">
        <v>0</v>
      </c>
      <c r="Q88">
        <v>107897.80045846201</v>
      </c>
      <c r="R88">
        <v>1.1812</v>
      </c>
      <c r="S88">
        <v>0</v>
      </c>
      <c r="T88">
        <v>573.94939999999997</v>
      </c>
      <c r="U88">
        <v>3.5400000000000001E-2</v>
      </c>
      <c r="V88">
        <v>0</v>
      </c>
      <c r="W88">
        <v>646510.57819999999</v>
      </c>
      <c r="X88">
        <v>-7388.5159000000003</v>
      </c>
      <c r="Y88">
        <v>0</v>
      </c>
      <c r="Z88" t="s">
        <v>15</v>
      </c>
      <c r="AA88" t="s">
        <v>15</v>
      </c>
    </row>
    <row r="89" spans="1:27">
      <c r="A89" t="s">
        <v>11886</v>
      </c>
      <c r="B89" t="s">
        <v>11938</v>
      </c>
      <c r="C89" t="s">
        <v>11976</v>
      </c>
      <c r="E89" t="s">
        <v>861</v>
      </c>
      <c r="F89" t="s">
        <v>15</v>
      </c>
      <c r="G89">
        <v>-1.1499999999999999</v>
      </c>
      <c r="H89" t="s">
        <v>11938</v>
      </c>
      <c r="I89" t="s">
        <v>2134</v>
      </c>
      <c r="J89">
        <v>-1.1499777499999999</v>
      </c>
      <c r="K89">
        <v>1.3482000000000001</v>
      </c>
      <c r="L89">
        <v>-1.5504</v>
      </c>
      <c r="M89">
        <v>1.3490980290000001</v>
      </c>
      <c r="N89">
        <v>-4.0000000000000001E-8</v>
      </c>
      <c r="O89">
        <v>-1.5514627329999999</v>
      </c>
      <c r="P89">
        <v>0</v>
      </c>
      <c r="Q89">
        <v>-2.0916820569999999</v>
      </c>
      <c r="R89">
        <v>1.3482000000000001</v>
      </c>
      <c r="S89">
        <v>0</v>
      </c>
      <c r="T89">
        <v>164.05330000000001</v>
      </c>
      <c r="U89">
        <v>-3.9367000000000001</v>
      </c>
      <c r="V89">
        <v>0</v>
      </c>
      <c r="W89">
        <v>-38517.709900000002</v>
      </c>
      <c r="X89">
        <v>-2311.8481999999999</v>
      </c>
      <c r="Y89">
        <v>0</v>
      </c>
      <c r="Z89" t="s">
        <v>15</v>
      </c>
      <c r="AA89" t="s">
        <v>15</v>
      </c>
    </row>
    <row r="90" spans="1:27">
      <c r="A90" t="s">
        <v>11886</v>
      </c>
      <c r="B90" t="s">
        <v>11939</v>
      </c>
      <c r="C90" t="s">
        <v>11977</v>
      </c>
      <c r="E90" t="s">
        <v>855</v>
      </c>
      <c r="F90" t="s">
        <v>15</v>
      </c>
      <c r="G90">
        <v>-2.0000000000000001E-4</v>
      </c>
      <c r="H90" t="s">
        <v>11939</v>
      </c>
      <c r="I90" t="s">
        <v>2134</v>
      </c>
      <c r="J90">
        <v>0</v>
      </c>
      <c r="K90">
        <v>0.12781999999999999</v>
      </c>
      <c r="L90">
        <v>0</v>
      </c>
      <c r="M90">
        <v>0.12817999199999999</v>
      </c>
      <c r="N90">
        <v>0</v>
      </c>
      <c r="O90">
        <v>-2.5636E-5</v>
      </c>
      <c r="P90">
        <v>0</v>
      </c>
      <c r="Q90">
        <v>-3.2770000000000001E-6</v>
      </c>
      <c r="R90">
        <v>0.12781999999999999</v>
      </c>
      <c r="S90">
        <v>0</v>
      </c>
      <c r="T90">
        <v>-4151.5645000000004</v>
      </c>
      <c r="U90">
        <v>0</v>
      </c>
      <c r="V90">
        <v>0</v>
      </c>
      <c r="W90">
        <v>6523729.6940000001</v>
      </c>
      <c r="X90">
        <v>-3996.4378000000002</v>
      </c>
      <c r="Y90">
        <v>0</v>
      </c>
      <c r="Z90" t="s">
        <v>15</v>
      </c>
      <c r="AA90" t="s">
        <v>15</v>
      </c>
    </row>
    <row r="91" spans="1:27">
      <c r="A91" t="s">
        <v>11886</v>
      </c>
      <c r="B91" t="s">
        <v>11940</v>
      </c>
      <c r="C91" t="s">
        <v>11978</v>
      </c>
      <c r="E91" t="s">
        <v>1861</v>
      </c>
      <c r="F91" t="s">
        <v>15</v>
      </c>
      <c r="G91">
        <v>-1E-4</v>
      </c>
      <c r="H91" t="s">
        <v>11940</v>
      </c>
      <c r="I91" t="s">
        <v>2134</v>
      </c>
      <c r="J91">
        <v>0</v>
      </c>
      <c r="K91">
        <v>5.9570000000000001E-5</v>
      </c>
      <c r="L91">
        <v>0</v>
      </c>
      <c r="M91">
        <v>5.9596000000000003E-5</v>
      </c>
      <c r="N91">
        <v>0</v>
      </c>
      <c r="O91">
        <v>-6E-9</v>
      </c>
      <c r="P91">
        <v>0</v>
      </c>
      <c r="Q91">
        <v>0</v>
      </c>
      <c r="R91">
        <v>5.9570000000000001E-5</v>
      </c>
      <c r="S91">
        <v>0</v>
      </c>
      <c r="T91">
        <v>102.87560000000001</v>
      </c>
      <c r="U91">
        <v>0</v>
      </c>
      <c r="V91">
        <v>0</v>
      </c>
      <c r="W91">
        <v>724247.53269999998</v>
      </c>
      <c r="X91">
        <v>-358.23399999999998</v>
      </c>
      <c r="Y91">
        <v>0</v>
      </c>
      <c r="Z91" t="s">
        <v>15</v>
      </c>
      <c r="AA91" t="s">
        <v>15</v>
      </c>
    </row>
    <row r="92" spans="1:27">
      <c r="A92" t="s">
        <v>11886</v>
      </c>
      <c r="B92" t="s">
        <v>11942</v>
      </c>
      <c r="C92" t="s">
        <v>11979</v>
      </c>
      <c r="E92" t="s">
        <v>924</v>
      </c>
      <c r="F92" t="s">
        <v>15</v>
      </c>
      <c r="G92">
        <v>0</v>
      </c>
      <c r="H92" t="s">
        <v>11942</v>
      </c>
      <c r="I92" t="s">
        <v>2134</v>
      </c>
      <c r="J92">
        <v>0</v>
      </c>
      <c r="K92">
        <v>1.0992E-2</v>
      </c>
      <c r="L92">
        <v>0</v>
      </c>
      <c r="M92">
        <v>1.1075758999999999E-2</v>
      </c>
      <c r="N92">
        <v>0</v>
      </c>
      <c r="O92">
        <v>0</v>
      </c>
      <c r="P92">
        <v>0</v>
      </c>
      <c r="Q92">
        <v>0</v>
      </c>
      <c r="R92">
        <v>1.0992E-2</v>
      </c>
      <c r="S92">
        <v>0</v>
      </c>
      <c r="T92">
        <v>8089.9053999999996</v>
      </c>
      <c r="U92">
        <v>0</v>
      </c>
      <c r="V92">
        <v>0</v>
      </c>
      <c r="W92">
        <v>5091434.1151999999</v>
      </c>
      <c r="X92">
        <v>-18838.106599999999</v>
      </c>
      <c r="Y92">
        <v>0</v>
      </c>
      <c r="Z92" t="s">
        <v>15</v>
      </c>
      <c r="AA92" t="s">
        <v>15</v>
      </c>
    </row>
    <row r="93" spans="1:27">
      <c r="A93" t="s">
        <v>11886</v>
      </c>
      <c r="B93" t="s">
        <v>11944</v>
      </c>
      <c r="C93" t="s">
        <v>11980</v>
      </c>
      <c r="E93" t="s">
        <v>9995</v>
      </c>
      <c r="F93" t="s">
        <v>15</v>
      </c>
      <c r="G93">
        <v>12980090</v>
      </c>
      <c r="H93" t="s">
        <v>11944</v>
      </c>
      <c r="I93" t="s">
        <v>2134</v>
      </c>
      <c r="J93">
        <v>12980089.9928005</v>
      </c>
      <c r="K93">
        <v>6.9450000000000002E-4</v>
      </c>
      <c r="L93">
        <v>9014.6725000000006</v>
      </c>
      <c r="M93">
        <v>0</v>
      </c>
      <c r="N93">
        <v>2.4343999999999999E-4</v>
      </c>
      <c r="O93">
        <v>0</v>
      </c>
      <c r="P93">
        <v>0</v>
      </c>
      <c r="Q93">
        <v>0</v>
      </c>
      <c r="R93">
        <v>6.9450000000000002E-4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 t="s">
        <v>15</v>
      </c>
      <c r="AA93" t="s">
        <v>15</v>
      </c>
    </row>
    <row r="94" spans="1:27">
      <c r="A94" t="s">
        <v>11886</v>
      </c>
      <c r="B94" t="s">
        <v>11944</v>
      </c>
      <c r="C94" t="s">
        <v>11980</v>
      </c>
      <c r="E94" t="s">
        <v>9995</v>
      </c>
      <c r="F94" t="s">
        <v>15</v>
      </c>
      <c r="G94">
        <v>-155003145</v>
      </c>
      <c r="H94" t="s">
        <v>11944</v>
      </c>
      <c r="I94" t="s">
        <v>2134</v>
      </c>
      <c r="J94">
        <v>-155003144.9964</v>
      </c>
      <c r="K94">
        <v>6.9450000000000002E-4</v>
      </c>
      <c r="L94">
        <v>-107649.6842</v>
      </c>
      <c r="M94">
        <v>6.8503599999999998E-4</v>
      </c>
      <c r="N94">
        <v>-2.9070599999999999E-3</v>
      </c>
      <c r="O94">
        <v>-106182.73443822</v>
      </c>
      <c r="P94">
        <v>0</v>
      </c>
      <c r="Q94">
        <v>-73.743909067000004</v>
      </c>
      <c r="R94">
        <v>6.9450000000000002E-4</v>
      </c>
      <c r="S94">
        <v>0</v>
      </c>
      <c r="T94">
        <v>-6152.1518999999998</v>
      </c>
      <c r="U94">
        <v>0</v>
      </c>
      <c r="V94">
        <v>0</v>
      </c>
      <c r="W94">
        <v>2293864.1194000002</v>
      </c>
      <c r="X94">
        <v>-4266.9441999999999</v>
      </c>
      <c r="Y94">
        <v>0</v>
      </c>
      <c r="Z94" t="s">
        <v>15</v>
      </c>
      <c r="AA94" t="s">
        <v>15</v>
      </c>
    </row>
    <row r="95" spans="1:27">
      <c r="A95" t="s">
        <v>11886</v>
      </c>
      <c r="B95" t="s">
        <v>11945</v>
      </c>
      <c r="C95" t="s">
        <v>11992</v>
      </c>
      <c r="E95" t="s">
        <v>1301</v>
      </c>
      <c r="F95" t="s">
        <v>15</v>
      </c>
      <c r="G95">
        <v>0</v>
      </c>
      <c r="H95" t="s">
        <v>11945</v>
      </c>
      <c r="I95" t="s">
        <v>2134</v>
      </c>
      <c r="J95">
        <v>0</v>
      </c>
      <c r="K95">
        <v>5.8039316000000001E-2</v>
      </c>
      <c r="L95">
        <v>0</v>
      </c>
      <c r="M95">
        <v>5.7829459999999999E-2</v>
      </c>
      <c r="N95">
        <v>0</v>
      </c>
      <c r="O95">
        <v>0</v>
      </c>
      <c r="P95">
        <v>0</v>
      </c>
      <c r="Q95">
        <v>0</v>
      </c>
      <c r="R95">
        <v>5.8039316000000001E-2</v>
      </c>
      <c r="S95">
        <v>0</v>
      </c>
      <c r="T95">
        <v>1105.0355</v>
      </c>
      <c r="U95">
        <v>0</v>
      </c>
      <c r="V95">
        <v>0</v>
      </c>
      <c r="W95">
        <v>227698.06270000001</v>
      </c>
      <c r="X95">
        <v>13018.9856</v>
      </c>
      <c r="Y95">
        <v>0</v>
      </c>
      <c r="Z95" t="s">
        <v>15</v>
      </c>
      <c r="AA95" t="s">
        <v>15</v>
      </c>
    </row>
    <row r="96" spans="1:27">
      <c r="A96" t="s">
        <v>11886</v>
      </c>
      <c r="B96" t="s">
        <v>11946</v>
      </c>
      <c r="C96" t="s">
        <v>11981</v>
      </c>
      <c r="E96" t="s">
        <v>3668</v>
      </c>
      <c r="F96" t="s">
        <v>15</v>
      </c>
      <c r="G96">
        <v>2738.5</v>
      </c>
      <c r="H96" t="s">
        <v>11946</v>
      </c>
      <c r="I96" t="s">
        <v>2134</v>
      </c>
      <c r="J96">
        <v>2738.5</v>
      </c>
      <c r="K96">
        <v>0.25679999999999997</v>
      </c>
      <c r="L96">
        <v>703.24680000000001</v>
      </c>
      <c r="M96">
        <v>0.235908488</v>
      </c>
      <c r="N96">
        <v>1.8989999999999999E-5</v>
      </c>
      <c r="O96">
        <v>646.03539438799999</v>
      </c>
      <c r="P96">
        <v>0</v>
      </c>
      <c r="Q96">
        <v>165.90188927899999</v>
      </c>
      <c r="R96">
        <v>0.25679999999999997</v>
      </c>
      <c r="S96">
        <v>0</v>
      </c>
      <c r="T96">
        <v>-22206.806499999999</v>
      </c>
      <c r="U96">
        <v>0</v>
      </c>
      <c r="V96">
        <v>0</v>
      </c>
      <c r="W96">
        <v>492257.60879999999</v>
      </c>
      <c r="X96">
        <v>-1395.5700999999999</v>
      </c>
      <c r="Y96">
        <v>0</v>
      </c>
      <c r="Z96" t="s">
        <v>15</v>
      </c>
      <c r="AA96" t="s">
        <v>15</v>
      </c>
    </row>
    <row r="97" spans="1:27">
      <c r="A97" t="s">
        <v>11886</v>
      </c>
      <c r="B97" t="s">
        <v>11949</v>
      </c>
      <c r="C97" t="s">
        <v>11982</v>
      </c>
      <c r="E97" t="s">
        <v>2452</v>
      </c>
      <c r="F97" t="s">
        <v>15</v>
      </c>
      <c r="G97">
        <v>0</v>
      </c>
      <c r="H97" t="s">
        <v>11949</v>
      </c>
      <c r="I97" t="s">
        <v>2134</v>
      </c>
      <c r="J97">
        <v>0</v>
      </c>
      <c r="K97">
        <v>1.7342E-2</v>
      </c>
      <c r="L97">
        <v>0</v>
      </c>
      <c r="M97">
        <v>1.7232099000000001E-2</v>
      </c>
      <c r="N97">
        <v>0</v>
      </c>
      <c r="O97">
        <v>0</v>
      </c>
      <c r="P97">
        <v>0</v>
      </c>
      <c r="Q97">
        <v>0</v>
      </c>
      <c r="R97">
        <v>1.7342E-2</v>
      </c>
      <c r="S97">
        <v>0</v>
      </c>
      <c r="T97">
        <v>-961.40099999999995</v>
      </c>
      <c r="U97">
        <v>0</v>
      </c>
      <c r="V97">
        <v>0</v>
      </c>
      <c r="W97">
        <v>967783.94149999996</v>
      </c>
      <c r="X97">
        <v>-2836.2631000000001</v>
      </c>
      <c r="Y97">
        <v>0</v>
      </c>
      <c r="Z97" t="s">
        <v>15</v>
      </c>
      <c r="AA97" t="s">
        <v>15</v>
      </c>
    </row>
    <row r="98" spans="1:27">
      <c r="A98" t="s">
        <v>11886</v>
      </c>
      <c r="B98" t="s">
        <v>11950</v>
      </c>
      <c r="C98" t="s">
        <v>11993</v>
      </c>
      <c r="E98" t="s">
        <v>911</v>
      </c>
      <c r="F98" t="s">
        <v>15</v>
      </c>
      <c r="G98">
        <v>0.01</v>
      </c>
      <c r="H98" t="s">
        <v>11950</v>
      </c>
      <c r="I98" t="s">
        <v>2134</v>
      </c>
      <c r="J98">
        <v>1.0006640000000001E-2</v>
      </c>
      <c r="K98">
        <v>0.27981420299999998</v>
      </c>
      <c r="L98">
        <v>2.8E-3</v>
      </c>
      <c r="M98">
        <v>0.27029919600000002</v>
      </c>
      <c r="N98">
        <v>0</v>
      </c>
      <c r="O98">
        <v>2.702992E-3</v>
      </c>
      <c r="P98">
        <v>0</v>
      </c>
      <c r="Q98">
        <v>7.5633600000000003E-4</v>
      </c>
      <c r="R98">
        <v>0.27981420299999998</v>
      </c>
      <c r="S98">
        <v>0</v>
      </c>
      <c r="T98">
        <v>-21056.271199999999</v>
      </c>
      <c r="U98">
        <v>0</v>
      </c>
      <c r="V98">
        <v>0</v>
      </c>
      <c r="W98">
        <v>941447.25100000005</v>
      </c>
      <c r="X98">
        <v>0</v>
      </c>
      <c r="Y98">
        <v>0</v>
      </c>
      <c r="Z98" t="s">
        <v>15</v>
      </c>
      <c r="AA98" t="s">
        <v>15</v>
      </c>
    </row>
    <row r="99" spans="1:27">
      <c r="A99" t="s">
        <v>11886</v>
      </c>
      <c r="B99" t="s">
        <v>11953</v>
      </c>
      <c r="C99" t="s">
        <v>11984</v>
      </c>
      <c r="E99" t="s">
        <v>2857</v>
      </c>
      <c r="F99" t="s">
        <v>15</v>
      </c>
      <c r="G99">
        <v>0</v>
      </c>
      <c r="H99" t="s">
        <v>11953</v>
      </c>
      <c r="I99" t="s">
        <v>2134</v>
      </c>
      <c r="J99">
        <v>0</v>
      </c>
      <c r="K99">
        <v>3.2211999999999998E-2</v>
      </c>
      <c r="L99">
        <v>0</v>
      </c>
      <c r="M99">
        <v>3.0211584999999999E-2</v>
      </c>
      <c r="N99">
        <v>0</v>
      </c>
      <c r="O99">
        <v>0</v>
      </c>
      <c r="P99">
        <v>0</v>
      </c>
      <c r="Q99">
        <v>0</v>
      </c>
      <c r="R99">
        <v>3.2211999999999998E-2</v>
      </c>
      <c r="S99">
        <v>0</v>
      </c>
      <c r="T99">
        <v>-40257.761100000003</v>
      </c>
      <c r="U99">
        <v>0</v>
      </c>
      <c r="V99">
        <v>0</v>
      </c>
      <c r="W99">
        <v>1424476.7287000001</v>
      </c>
      <c r="X99">
        <v>-5771.4282000000003</v>
      </c>
      <c r="Y99">
        <v>0</v>
      </c>
      <c r="Z99" t="s">
        <v>15</v>
      </c>
      <c r="AA99" t="s">
        <v>15</v>
      </c>
    </row>
    <row r="100" spans="1:27">
      <c r="A100" t="s">
        <v>11886</v>
      </c>
      <c r="B100" t="s">
        <v>11954</v>
      </c>
      <c r="C100" t="s">
        <v>11985</v>
      </c>
      <c r="E100" t="s">
        <v>832</v>
      </c>
      <c r="F100" t="s">
        <v>15</v>
      </c>
      <c r="G100">
        <v>0</v>
      </c>
      <c r="H100" t="s">
        <v>11954</v>
      </c>
      <c r="I100" t="s">
        <v>2134</v>
      </c>
      <c r="J100">
        <v>0</v>
      </c>
      <c r="K100">
        <v>3.1926000000000003E-2</v>
      </c>
      <c r="L100">
        <v>0</v>
      </c>
      <c r="M100">
        <v>3.2230214E-2</v>
      </c>
      <c r="N100">
        <v>0</v>
      </c>
      <c r="O100">
        <v>0</v>
      </c>
      <c r="P100">
        <v>0</v>
      </c>
      <c r="Q100">
        <v>0</v>
      </c>
      <c r="R100">
        <v>3.1926000000000003E-2</v>
      </c>
      <c r="S100">
        <v>0</v>
      </c>
      <c r="T100">
        <v>17316.448899999999</v>
      </c>
      <c r="U100">
        <v>0</v>
      </c>
      <c r="V100">
        <v>0</v>
      </c>
      <c r="W100">
        <v>4735350.8713999996</v>
      </c>
      <c r="X100">
        <v>7121.2493000000004</v>
      </c>
      <c r="Y100">
        <v>0</v>
      </c>
      <c r="Z100" t="s">
        <v>15</v>
      </c>
      <c r="AA100" t="s">
        <v>15</v>
      </c>
    </row>
    <row r="101" spans="1:27">
      <c r="A101" t="s">
        <v>11886</v>
      </c>
      <c r="B101" t="s">
        <v>11955</v>
      </c>
      <c r="C101" t="s">
        <v>11986</v>
      </c>
      <c r="E101" t="s">
        <v>843</v>
      </c>
      <c r="F101" t="s">
        <v>15</v>
      </c>
      <c r="G101">
        <v>-29108.959999999999</v>
      </c>
      <c r="H101" t="s">
        <v>11955</v>
      </c>
      <c r="I101" t="s">
        <v>2134</v>
      </c>
      <c r="J101">
        <v>-29108.959999999999</v>
      </c>
      <c r="K101">
        <v>1</v>
      </c>
      <c r="L101">
        <v>-29108.959999999999</v>
      </c>
      <c r="M101">
        <v>0</v>
      </c>
      <c r="N101">
        <v>-7.8607999999999998E-4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 t="s">
        <v>15</v>
      </c>
      <c r="AA101" t="s">
        <v>15</v>
      </c>
    </row>
    <row r="102" spans="1:27">
      <c r="A102" t="s">
        <v>11886</v>
      </c>
      <c r="B102" t="s">
        <v>11955</v>
      </c>
      <c r="C102" t="s">
        <v>11986</v>
      </c>
      <c r="E102" t="s">
        <v>843</v>
      </c>
      <c r="F102" t="s">
        <v>15</v>
      </c>
      <c r="G102">
        <v>195717.5944</v>
      </c>
      <c r="H102" t="s">
        <v>11955</v>
      </c>
      <c r="I102" t="s">
        <v>2134</v>
      </c>
      <c r="J102">
        <v>195717.5944</v>
      </c>
      <c r="K102">
        <v>1</v>
      </c>
      <c r="L102">
        <v>195717.5944</v>
      </c>
      <c r="M102">
        <v>1</v>
      </c>
      <c r="N102">
        <v>5.2853099999999997E-3</v>
      </c>
      <c r="O102">
        <v>195717.5944</v>
      </c>
      <c r="P102">
        <v>0</v>
      </c>
      <c r="Q102">
        <v>195717.5944</v>
      </c>
      <c r="R102">
        <v>1</v>
      </c>
      <c r="S102">
        <v>0</v>
      </c>
      <c r="T102">
        <v>-6.9999999999999999E-4</v>
      </c>
      <c r="U102">
        <v>-1293.8599999999999</v>
      </c>
      <c r="V102">
        <v>271005.51</v>
      </c>
      <c r="W102">
        <v>2034265.25</v>
      </c>
      <c r="X102">
        <v>0</v>
      </c>
      <c r="Y102">
        <v>0</v>
      </c>
      <c r="Z102" t="s">
        <v>15</v>
      </c>
      <c r="AA102" t="s">
        <v>15</v>
      </c>
    </row>
    <row r="103" spans="1:27">
      <c r="A103" t="s">
        <v>11886</v>
      </c>
      <c r="B103" t="s">
        <v>11956</v>
      </c>
      <c r="C103" t="s">
        <v>11987</v>
      </c>
      <c r="E103" t="s">
        <v>4182</v>
      </c>
      <c r="F103" t="s">
        <v>15</v>
      </c>
      <c r="G103">
        <v>9.6699999999999994E-2</v>
      </c>
      <c r="H103" t="s">
        <v>11956</v>
      </c>
      <c r="I103" t="s">
        <v>2134</v>
      </c>
      <c r="J103">
        <v>0</v>
      </c>
      <c r="K103">
        <v>3.8376E-5</v>
      </c>
      <c r="L103">
        <v>0</v>
      </c>
      <c r="M103">
        <v>3.8099999999999998E-5</v>
      </c>
      <c r="N103">
        <v>0</v>
      </c>
      <c r="O103">
        <v>3.6839999999999998E-6</v>
      </c>
      <c r="P103">
        <v>0</v>
      </c>
      <c r="Q103">
        <v>0</v>
      </c>
      <c r="R103">
        <v>3.8376E-5</v>
      </c>
      <c r="S103">
        <v>0</v>
      </c>
      <c r="T103">
        <v>2860.4472999999998</v>
      </c>
      <c r="U103">
        <v>0</v>
      </c>
      <c r="V103">
        <v>0</v>
      </c>
      <c r="W103">
        <v>220326.6249</v>
      </c>
      <c r="X103">
        <v>-249.2484</v>
      </c>
      <c r="Y103">
        <v>0</v>
      </c>
      <c r="Z103" t="s">
        <v>15</v>
      </c>
      <c r="AA103" t="s">
        <v>15</v>
      </c>
    </row>
    <row r="104" spans="1:27">
      <c r="A104" t="s">
        <v>11886</v>
      </c>
      <c r="B104" t="s">
        <v>11957</v>
      </c>
      <c r="C104" t="s">
        <v>11994</v>
      </c>
      <c r="E104" t="s">
        <v>1191</v>
      </c>
      <c r="F104" t="s">
        <v>15</v>
      </c>
      <c r="G104">
        <v>-545563.76</v>
      </c>
      <c r="H104" t="s">
        <v>11957</v>
      </c>
      <c r="I104" t="s">
        <v>2134</v>
      </c>
      <c r="J104">
        <v>-545563.75936254999</v>
      </c>
      <c r="K104">
        <v>6.275E-2</v>
      </c>
      <c r="L104">
        <v>-34234.125899999999</v>
      </c>
      <c r="M104">
        <v>6.251661E-2</v>
      </c>
      <c r="N104">
        <v>-9.2449000000000003E-4</v>
      </c>
      <c r="O104">
        <v>-34106.796814054003</v>
      </c>
      <c r="P104">
        <v>0</v>
      </c>
      <c r="Q104" s="45">
        <v>-2140.2015000820002</v>
      </c>
      <c r="R104">
        <v>6.275E-2</v>
      </c>
      <c r="S104">
        <v>0</v>
      </c>
      <c r="T104">
        <v>772.94370000000004</v>
      </c>
      <c r="U104">
        <v>0</v>
      </c>
      <c r="V104">
        <v>0</v>
      </c>
      <c r="W104">
        <v>8906.9313999999995</v>
      </c>
      <c r="X104">
        <v>-43274.035400000001</v>
      </c>
      <c r="Y104">
        <v>0</v>
      </c>
      <c r="Z104" t="s">
        <v>15</v>
      </c>
      <c r="AA104" t="s">
        <v>15</v>
      </c>
    </row>
    <row r="105" spans="1:27">
      <c r="A105" t="s">
        <v>11886</v>
      </c>
      <c r="B105" t="s">
        <v>9522</v>
      </c>
      <c r="C105" t="s">
        <v>9520</v>
      </c>
      <c r="D105" t="s">
        <v>9518</v>
      </c>
      <c r="E105" t="s">
        <v>2338</v>
      </c>
      <c r="F105" t="s">
        <v>833</v>
      </c>
      <c r="G105">
        <v>121599</v>
      </c>
      <c r="H105" t="s">
        <v>9521</v>
      </c>
      <c r="I105" t="s">
        <v>11130</v>
      </c>
      <c r="J105">
        <v>1313269.1998884799</v>
      </c>
      <c r="K105">
        <v>10.8</v>
      </c>
      <c r="L105">
        <v>357546.74699999997</v>
      </c>
      <c r="M105">
        <v>8.7766796570000007</v>
      </c>
      <c r="N105">
        <v>9.6554699999999993E-3</v>
      </c>
      <c r="O105">
        <v>1067235.46961154</v>
      </c>
      <c r="P105">
        <v>357546.74699999997</v>
      </c>
      <c r="Q105">
        <v>290562.33898961998</v>
      </c>
      <c r="R105">
        <v>0.27225701099999999</v>
      </c>
      <c r="S105">
        <v>0</v>
      </c>
      <c r="T105">
        <v>66984.407999999996</v>
      </c>
      <c r="U105">
        <v>0</v>
      </c>
      <c r="V105">
        <v>0</v>
      </c>
      <c r="W105">
        <v>0</v>
      </c>
      <c r="X105">
        <v>17325.507699999998</v>
      </c>
      <c r="Y105">
        <v>9.6554699999999993E-3</v>
      </c>
      <c r="Z105" t="str">
        <f>VLOOKUP(B105,'Securities Static'!A:Z,26,0)</f>
        <v>United Arab Emirates</v>
      </c>
      <c r="AA105" t="str">
        <f>VLOOKUP(B105,'Sector Static Data'!A:F,6,0)</f>
        <v>Real Estate</v>
      </c>
    </row>
    <row r="106" spans="1:27">
      <c r="A106" t="s">
        <v>11886</v>
      </c>
      <c r="B106" t="s">
        <v>2339</v>
      </c>
      <c r="C106" t="s">
        <v>2335</v>
      </c>
      <c r="D106" t="s">
        <v>2333</v>
      </c>
      <c r="E106" t="s">
        <v>2338</v>
      </c>
      <c r="F106" t="s">
        <v>833</v>
      </c>
      <c r="G106">
        <v>440734</v>
      </c>
      <c r="H106" t="s">
        <v>2336</v>
      </c>
      <c r="I106" t="s">
        <v>11130</v>
      </c>
      <c r="J106">
        <v>661100.99989307998</v>
      </c>
      <c r="K106">
        <v>1.5</v>
      </c>
      <c r="L106">
        <v>179989.38219999999</v>
      </c>
      <c r="M106">
        <v>1.6008983880000001</v>
      </c>
      <c r="N106">
        <v>4.8605799999999998E-3</v>
      </c>
      <c r="O106">
        <v>705570.35013679205</v>
      </c>
      <c r="P106">
        <v>179989.38219999999</v>
      </c>
      <c r="Q106">
        <v>192096.474578466</v>
      </c>
      <c r="R106">
        <v>0.27225701099999999</v>
      </c>
      <c r="S106">
        <v>0</v>
      </c>
      <c r="T106">
        <v>-12107.0923</v>
      </c>
      <c r="U106">
        <v>0</v>
      </c>
      <c r="V106">
        <v>4468.5406999999996</v>
      </c>
      <c r="W106">
        <v>0</v>
      </c>
      <c r="X106">
        <v>850.96109999999999</v>
      </c>
      <c r="Y106">
        <v>4.8605799999999998E-3</v>
      </c>
      <c r="Z106" t="str">
        <f>VLOOKUP(B106,'Securities Static'!A:Z,26,0)</f>
        <v>United Arab Emirates</v>
      </c>
      <c r="AA106" t="str">
        <f>VLOOKUP(B106,'Sector Static Data'!A:F,6,0)</f>
        <v>Consumer Staples</v>
      </c>
    </row>
    <row r="107" spans="1:27">
      <c r="A107" t="s">
        <v>11886</v>
      </c>
      <c r="B107" t="s">
        <v>5510</v>
      </c>
      <c r="C107" t="s">
        <v>5509</v>
      </c>
      <c r="D107" t="s">
        <v>5507</v>
      </c>
      <c r="E107" t="s">
        <v>1231</v>
      </c>
      <c r="F107" t="s">
        <v>833</v>
      </c>
      <c r="G107">
        <v>49713</v>
      </c>
      <c r="H107" t="s">
        <v>5505</v>
      </c>
      <c r="I107" t="s">
        <v>11130</v>
      </c>
      <c r="J107">
        <v>2325574.1399503099</v>
      </c>
      <c r="K107">
        <v>46.78</v>
      </c>
      <c r="L107">
        <v>453744.00300000003</v>
      </c>
      <c r="M107">
        <v>32.076637028</v>
      </c>
      <c r="N107">
        <v>1.225326E-2</v>
      </c>
      <c r="O107">
        <v>1594625.85657296</v>
      </c>
      <c r="P107">
        <v>453744.00300000003</v>
      </c>
      <c r="Q107">
        <v>311128.29602765501</v>
      </c>
      <c r="R107">
        <v>0.19511053</v>
      </c>
      <c r="S107">
        <v>0</v>
      </c>
      <c r="T107">
        <v>142615.70699999999</v>
      </c>
      <c r="U107">
        <v>0</v>
      </c>
      <c r="V107">
        <v>66041.895999999993</v>
      </c>
      <c r="W107">
        <v>0</v>
      </c>
      <c r="X107">
        <v>56226.0524</v>
      </c>
      <c r="Y107">
        <v>1.225326E-2</v>
      </c>
      <c r="Z107" t="str">
        <f>VLOOKUP(B107,'Securities Static'!A:Z,26,0)</f>
        <v>Brazil</v>
      </c>
      <c r="AA107" t="str">
        <f>VLOOKUP(B107,'Sector Static Data'!A:F,6,0)</f>
        <v>Financials</v>
      </c>
    </row>
    <row r="108" spans="1:27">
      <c r="A108" t="s">
        <v>11886</v>
      </c>
      <c r="B108" t="s">
        <v>4385</v>
      </c>
      <c r="C108" t="s">
        <v>4383</v>
      </c>
      <c r="D108" t="s">
        <v>4381</v>
      </c>
      <c r="E108" t="s">
        <v>1231</v>
      </c>
      <c r="F108" t="s">
        <v>833</v>
      </c>
      <c r="G108">
        <v>70936</v>
      </c>
      <c r="H108" t="s">
        <v>4384</v>
      </c>
      <c r="I108" t="s">
        <v>11130</v>
      </c>
      <c r="J108">
        <v>2496947.2001331798</v>
      </c>
      <c r="K108">
        <v>35.200000000000003</v>
      </c>
      <c r="L108">
        <v>487180.69160000002</v>
      </c>
      <c r="M108">
        <v>26.71348875</v>
      </c>
      <c r="N108">
        <v>1.315621E-2</v>
      </c>
      <c r="O108">
        <v>1894948.0379699999</v>
      </c>
      <c r="P108">
        <v>487180.69160000002</v>
      </c>
      <c r="Q108">
        <v>369724.31601078698</v>
      </c>
      <c r="R108">
        <v>0.19511053</v>
      </c>
      <c r="S108">
        <v>0</v>
      </c>
      <c r="T108">
        <v>117456.3756</v>
      </c>
      <c r="U108">
        <v>0</v>
      </c>
      <c r="V108">
        <v>8981.0938000000006</v>
      </c>
      <c r="W108">
        <v>0</v>
      </c>
      <c r="X108">
        <v>1626.4546</v>
      </c>
      <c r="Y108">
        <v>1.315621E-2</v>
      </c>
      <c r="Z108" t="str">
        <f>VLOOKUP(B108,'Securities Static'!A:Z,26,0)</f>
        <v>Brazil</v>
      </c>
      <c r="AA108" t="str">
        <f>VLOOKUP(B108,'Sector Static Data'!A:F,6,0)</f>
        <v>Real Estate</v>
      </c>
    </row>
    <row r="109" spans="1:27">
      <c r="A109" t="s">
        <v>11886</v>
      </c>
      <c r="B109" t="s">
        <v>3372</v>
      </c>
      <c r="C109" t="s">
        <v>3370</v>
      </c>
      <c r="D109" t="s">
        <v>3368</v>
      </c>
      <c r="E109" t="s">
        <v>1231</v>
      </c>
      <c r="F109" t="s">
        <v>833</v>
      </c>
      <c r="G109">
        <v>86286</v>
      </c>
      <c r="H109" t="s">
        <v>3371</v>
      </c>
      <c r="I109" t="s">
        <v>11130</v>
      </c>
      <c r="J109" s="45">
        <v>2164052.8801802802</v>
      </c>
      <c r="K109">
        <v>25.08</v>
      </c>
      <c r="L109">
        <v>422229.50439999998</v>
      </c>
      <c r="M109">
        <v>16.819858081</v>
      </c>
      <c r="N109">
        <v>1.1402219999999999E-2</v>
      </c>
      <c r="O109" s="45">
        <v>1451318.27437716</v>
      </c>
      <c r="P109">
        <v>422229.50439999998</v>
      </c>
      <c r="Q109">
        <v>283167.47771241399</v>
      </c>
      <c r="R109">
        <v>0.19511053</v>
      </c>
      <c r="S109">
        <v>0</v>
      </c>
      <c r="T109">
        <v>139062.02669999999</v>
      </c>
      <c r="U109">
        <v>0</v>
      </c>
      <c r="V109">
        <v>0</v>
      </c>
      <c r="W109">
        <v>0</v>
      </c>
      <c r="X109">
        <v>12426.5808</v>
      </c>
      <c r="Y109">
        <v>1.1402219999999999E-2</v>
      </c>
      <c r="Z109" t="str">
        <f>VLOOKUP(B109,'Securities Static'!A:Z,26,0)</f>
        <v>Brazil</v>
      </c>
      <c r="AA109" t="str">
        <f>VLOOKUP(B109,'Sector Static Data'!A:F,6,0)</f>
        <v>Consumer Staples</v>
      </c>
    </row>
    <row r="110" spans="1:27">
      <c r="A110" t="s">
        <v>11886</v>
      </c>
      <c r="B110" t="s">
        <v>12078</v>
      </c>
      <c r="C110" t="s">
        <v>12079</v>
      </c>
      <c r="D110" t="s">
        <v>12080</v>
      </c>
      <c r="E110" t="s">
        <v>10252</v>
      </c>
      <c r="F110" t="s">
        <v>833</v>
      </c>
      <c r="G110">
        <v>2300</v>
      </c>
      <c r="H110">
        <v>300308</v>
      </c>
      <c r="I110" t="s">
        <v>11130</v>
      </c>
      <c r="J110" s="45">
        <v>1228200</v>
      </c>
      <c r="K110">
        <v>534</v>
      </c>
      <c r="L110">
        <v>178985.58600000001</v>
      </c>
      <c r="M110">
        <v>493.65014780899998</v>
      </c>
      <c r="N110">
        <v>4.8334700000000003E-3</v>
      </c>
      <c r="O110">
        <v>1135395.3399606999</v>
      </c>
      <c r="P110">
        <v>178985.58600000001</v>
      </c>
      <c r="Q110">
        <v>165461.16289247299</v>
      </c>
      <c r="R110">
        <v>0.14573</v>
      </c>
      <c r="S110">
        <v>0</v>
      </c>
      <c r="T110">
        <v>13524.4231</v>
      </c>
      <c r="U110">
        <v>0</v>
      </c>
      <c r="V110">
        <v>0</v>
      </c>
      <c r="W110">
        <v>0</v>
      </c>
      <c r="X110">
        <v>0</v>
      </c>
      <c r="Y110">
        <v>4.8334700000000003E-3</v>
      </c>
      <c r="Z110" t="str">
        <f>VLOOKUP(B110,'Securities Static'!A:Z,26,0)</f>
        <v>China</v>
      </c>
      <c r="AA110" t="str">
        <f>VLOOKUP(B110,'Sector Static Data'!A:F,6,0)</f>
        <v>Information Technology</v>
      </c>
    </row>
    <row r="111" spans="1:27">
      <c r="A111" t="s">
        <v>11886</v>
      </c>
      <c r="B111" t="s">
        <v>7304</v>
      </c>
      <c r="C111" t="s">
        <v>7300</v>
      </c>
      <c r="D111" t="s">
        <v>7298</v>
      </c>
      <c r="E111" t="s">
        <v>7303</v>
      </c>
      <c r="F111" t="s">
        <v>833</v>
      </c>
      <c r="G111">
        <v>374392</v>
      </c>
      <c r="H111" t="s">
        <v>7301</v>
      </c>
      <c r="I111" t="s">
        <v>11130</v>
      </c>
      <c r="J111" s="45">
        <v>10190950.237850601</v>
      </c>
      <c r="K111">
        <v>27.22</v>
      </c>
      <c r="L111">
        <v>212561.21969999999</v>
      </c>
      <c r="M111">
        <v>20.58</v>
      </c>
      <c r="N111">
        <v>5.7401700000000002E-3</v>
      </c>
      <c r="O111" s="45">
        <v>7704987.3600000003</v>
      </c>
      <c r="P111">
        <v>212561.21969999999</v>
      </c>
      <c r="Q111">
        <v>160709.40126188999</v>
      </c>
      <c r="R111">
        <v>2.0857840999999998E-2</v>
      </c>
      <c r="S111">
        <v>0</v>
      </c>
      <c r="T111">
        <v>51851.818500000001</v>
      </c>
      <c r="U111">
        <v>0</v>
      </c>
      <c r="V111">
        <v>89404.348800000007</v>
      </c>
      <c r="W111">
        <v>0</v>
      </c>
      <c r="X111">
        <v>-10485.8482</v>
      </c>
      <c r="Y111">
        <v>5.7401700000000002E-3</v>
      </c>
      <c r="Z111" t="str">
        <f>VLOOKUP(B111,'Securities Static'!A:Z,26,0)</f>
        <v>Egypt</v>
      </c>
      <c r="AA111" t="str">
        <f>VLOOKUP(B111,'Sector Static Data'!A:F,6,0)</f>
        <v>Consumer Staples</v>
      </c>
    </row>
    <row r="112" spans="1:27">
      <c r="A112" t="s">
        <v>11886</v>
      </c>
      <c r="B112" t="s">
        <v>12093</v>
      </c>
      <c r="C112" t="s">
        <v>12094</v>
      </c>
      <c r="D112" t="s">
        <v>12095</v>
      </c>
      <c r="E112" t="s">
        <v>7303</v>
      </c>
      <c r="F112" t="s">
        <v>833</v>
      </c>
      <c r="G112">
        <v>1948936</v>
      </c>
      <c r="H112" t="s">
        <v>12098</v>
      </c>
      <c r="I112" t="s">
        <v>11130</v>
      </c>
      <c r="J112" s="45">
        <v>21633189.600016601</v>
      </c>
      <c r="K112">
        <v>11.1</v>
      </c>
      <c r="L112">
        <v>451221.62900000002</v>
      </c>
      <c r="M112">
        <v>9.7275208109999998</v>
      </c>
      <c r="N112">
        <v>1.218515E-2</v>
      </c>
      <c r="O112" s="45">
        <v>18958315.499306999</v>
      </c>
      <c r="P112">
        <v>451221.62900000002</v>
      </c>
      <c r="Q112">
        <v>395429.53031238302</v>
      </c>
      <c r="R112">
        <v>2.0857840999999998E-2</v>
      </c>
      <c r="S112">
        <v>0</v>
      </c>
      <c r="T112">
        <v>55792.098700000002</v>
      </c>
      <c r="U112">
        <v>0</v>
      </c>
      <c r="V112">
        <v>0</v>
      </c>
      <c r="W112">
        <v>0</v>
      </c>
      <c r="X112">
        <v>0</v>
      </c>
      <c r="Y112">
        <v>1.218515E-2</v>
      </c>
      <c r="Z112" t="str">
        <f>VLOOKUP(B112,'Securities Static'!A:Z,26,0)</f>
        <v>Egypt</v>
      </c>
      <c r="AA112" t="str">
        <f>VLOOKUP(B112,'Sector Static Data'!A:F,6,0)</f>
        <v>Financials</v>
      </c>
    </row>
    <row r="113" spans="1:27">
      <c r="A113" t="s">
        <v>11886</v>
      </c>
      <c r="B113" t="s">
        <v>9375</v>
      </c>
      <c r="C113" t="s">
        <v>9373</v>
      </c>
      <c r="D113" t="s">
        <v>9370</v>
      </c>
      <c r="E113" t="s">
        <v>861</v>
      </c>
      <c r="F113" t="s">
        <v>833</v>
      </c>
      <c r="G113">
        <v>8462</v>
      </c>
      <c r="H113" t="s">
        <v>9374</v>
      </c>
      <c r="I113" t="s">
        <v>11130</v>
      </c>
      <c r="J113" s="45">
        <v>361158.15999110002</v>
      </c>
      <c r="K113">
        <v>4268</v>
      </c>
      <c r="L113">
        <v>486913.4313</v>
      </c>
      <c r="M113">
        <v>368.81230841399997</v>
      </c>
      <c r="N113">
        <v>1.3148999999999999E-2</v>
      </c>
      <c r="O113">
        <v>31208.897537993002</v>
      </c>
      <c r="P113">
        <v>486913.4313</v>
      </c>
      <c r="Q113">
        <v>42075.835660721998</v>
      </c>
      <c r="R113">
        <v>1.3482000000000001</v>
      </c>
      <c r="S113">
        <v>0</v>
      </c>
      <c r="T113">
        <v>444837.59570000001</v>
      </c>
      <c r="U113">
        <v>0</v>
      </c>
      <c r="V113">
        <v>2932.0789</v>
      </c>
      <c r="W113">
        <v>0</v>
      </c>
      <c r="X113">
        <v>323955.10060000001</v>
      </c>
      <c r="Y113">
        <v>1.3148999999999999E-2</v>
      </c>
      <c r="Z113" t="str">
        <f>VLOOKUP(B113,'Securities Static'!A:Z,26,0)</f>
        <v>Chile</v>
      </c>
      <c r="AA113" t="str">
        <f>VLOOKUP(B113,'Sector Static Data'!A:F,6,0)</f>
        <v>Materials</v>
      </c>
    </row>
    <row r="114" spans="1:27">
      <c r="A114" t="s">
        <v>11886</v>
      </c>
      <c r="B114" t="s">
        <v>9574</v>
      </c>
      <c r="C114" t="s">
        <v>9572</v>
      </c>
      <c r="D114" t="s">
        <v>9568</v>
      </c>
      <c r="E114" t="s">
        <v>843</v>
      </c>
      <c r="F114" t="s">
        <v>833</v>
      </c>
      <c r="G114">
        <v>40934</v>
      </c>
      <c r="H114" t="s">
        <v>9573</v>
      </c>
      <c r="I114" t="s">
        <v>11130</v>
      </c>
      <c r="J114" s="45">
        <v>267708.36</v>
      </c>
      <c r="K114">
        <v>6.54</v>
      </c>
      <c r="L114">
        <v>267708.36</v>
      </c>
      <c r="M114">
        <v>5.7504306930000002</v>
      </c>
      <c r="N114">
        <v>7.2294100000000003E-3</v>
      </c>
      <c r="O114">
        <v>235388.12998726199</v>
      </c>
      <c r="P114">
        <v>267708.36</v>
      </c>
      <c r="Q114">
        <v>235388.12998726199</v>
      </c>
      <c r="R114">
        <v>1</v>
      </c>
      <c r="S114">
        <v>0</v>
      </c>
      <c r="T114">
        <v>32320.23</v>
      </c>
      <c r="U114">
        <v>0</v>
      </c>
      <c r="V114">
        <v>0</v>
      </c>
      <c r="W114">
        <v>0</v>
      </c>
      <c r="X114">
        <v>0</v>
      </c>
      <c r="Y114">
        <v>7.2294100000000003E-3</v>
      </c>
      <c r="Z114" t="str">
        <f>VLOOKUP(B114,'Securities Static'!A:Z,26,0)</f>
        <v>Kazakhstan</v>
      </c>
      <c r="AA114" t="str">
        <f>VLOOKUP(B114,'Sector Static Data'!A:F,6,0)</f>
        <v>Industrials</v>
      </c>
    </row>
    <row r="115" spans="1:27">
      <c r="A115" t="s">
        <v>11886</v>
      </c>
      <c r="B115" t="s">
        <v>9475</v>
      </c>
      <c r="C115" t="s">
        <v>11882</v>
      </c>
      <c r="D115" t="s">
        <v>11875</v>
      </c>
      <c r="E115" t="s">
        <v>867</v>
      </c>
      <c r="F115" t="s">
        <v>833</v>
      </c>
      <c r="G115">
        <v>43205</v>
      </c>
      <c r="H115" t="s">
        <v>9480</v>
      </c>
      <c r="I115" t="s">
        <v>11130</v>
      </c>
      <c r="J115" s="45">
        <v>160722.59998306999</v>
      </c>
      <c r="K115">
        <v>3.72</v>
      </c>
      <c r="L115">
        <v>189845.53510000001</v>
      </c>
      <c r="M115">
        <v>2.3875673499999999</v>
      </c>
      <c r="N115">
        <v>5.1267400000000003E-3</v>
      </c>
      <c r="O115" s="45">
        <v>103154.84735675</v>
      </c>
      <c r="P115">
        <v>189845.53510000001</v>
      </c>
      <c r="Q115">
        <v>121846.50569779301</v>
      </c>
      <c r="R115">
        <v>1.1812</v>
      </c>
      <c r="S115">
        <v>0</v>
      </c>
      <c r="T115">
        <v>67999.029399999999</v>
      </c>
      <c r="U115">
        <v>0</v>
      </c>
      <c r="V115">
        <v>0</v>
      </c>
      <c r="W115">
        <v>0</v>
      </c>
      <c r="X115">
        <v>50119.7186</v>
      </c>
      <c r="Y115">
        <v>5.1267400000000003E-3</v>
      </c>
      <c r="Z115" t="str">
        <f>VLOOKUP(B115,'Securities Static'!A:Z,26,0)</f>
        <v>Greece</v>
      </c>
      <c r="AA115" t="str">
        <f>VLOOKUP(B115,'Sector Static Data'!A:F,6,0)</f>
        <v>Financials</v>
      </c>
    </row>
    <row r="116" spans="1:27">
      <c r="A116" t="s">
        <v>11886</v>
      </c>
      <c r="B116" t="s">
        <v>6866</v>
      </c>
      <c r="C116" t="s">
        <v>6864</v>
      </c>
      <c r="D116" t="s">
        <v>6862</v>
      </c>
      <c r="E116" t="s">
        <v>867</v>
      </c>
      <c r="F116" t="s">
        <v>833</v>
      </c>
      <c r="G116">
        <v>41253</v>
      </c>
      <c r="H116" t="s">
        <v>6865</v>
      </c>
      <c r="I116" t="s">
        <v>11130</v>
      </c>
      <c r="J116" s="45">
        <v>188319.94497121999</v>
      </c>
      <c r="K116">
        <v>4.5650000000000004</v>
      </c>
      <c r="L116">
        <v>222443.519</v>
      </c>
      <c r="M116">
        <v>4.0750000829999999</v>
      </c>
      <c r="N116">
        <v>6.0070399999999999E-3</v>
      </c>
      <c r="O116">
        <v>168105.97842399901</v>
      </c>
      <c r="P116">
        <v>222443.519</v>
      </c>
      <c r="Q116">
        <v>198566.78171442801</v>
      </c>
      <c r="R116">
        <v>1.1812</v>
      </c>
      <c r="S116">
        <v>0</v>
      </c>
      <c r="T116">
        <v>23876.737300000001</v>
      </c>
      <c r="U116">
        <v>0</v>
      </c>
      <c r="V116">
        <v>0</v>
      </c>
      <c r="W116">
        <v>0</v>
      </c>
      <c r="X116">
        <v>13882.641799999999</v>
      </c>
      <c r="Y116">
        <v>6.0070399999999999E-3</v>
      </c>
      <c r="Z116" t="str">
        <f>VLOOKUP(B116,'Securities Static'!A:Z,26,0)</f>
        <v>Greece</v>
      </c>
      <c r="AA116" t="str">
        <f>VLOOKUP(B116,'Sector Static Data'!A:F,6,0)</f>
        <v>Consumer Discretionary</v>
      </c>
    </row>
    <row r="117" spans="1:27">
      <c r="A117" t="s">
        <v>11886</v>
      </c>
      <c r="B117" t="s">
        <v>10953</v>
      </c>
      <c r="C117" t="s">
        <v>10951</v>
      </c>
      <c r="D117" t="s">
        <v>10949</v>
      </c>
      <c r="E117" t="s">
        <v>855</v>
      </c>
      <c r="F117" t="s">
        <v>833</v>
      </c>
      <c r="G117">
        <v>116000</v>
      </c>
      <c r="H117">
        <v>1109</v>
      </c>
      <c r="I117" t="s">
        <v>11130</v>
      </c>
      <c r="J117" s="45">
        <v>3686480</v>
      </c>
      <c r="K117">
        <v>31.78</v>
      </c>
      <c r="L117">
        <v>471205.87359999999</v>
      </c>
      <c r="M117">
        <v>25.7</v>
      </c>
      <c r="N117">
        <v>1.272482E-2</v>
      </c>
      <c r="O117" s="45">
        <v>2981200</v>
      </c>
      <c r="P117">
        <v>471205.87359999999</v>
      </c>
      <c r="Q117">
        <v>381056.984</v>
      </c>
      <c r="R117">
        <v>0.12781999999999999</v>
      </c>
      <c r="S117">
        <v>0</v>
      </c>
      <c r="T117">
        <v>90148.889599999995</v>
      </c>
      <c r="U117">
        <v>0</v>
      </c>
      <c r="V117">
        <v>23194.717000000001</v>
      </c>
      <c r="W117">
        <v>0</v>
      </c>
      <c r="X117">
        <v>7478.5104000000001</v>
      </c>
      <c r="Y117">
        <v>1.272482E-2</v>
      </c>
      <c r="Z117" t="str">
        <f>VLOOKUP(B117,'Securities Static'!A:Z,26,0)</f>
        <v>China</v>
      </c>
      <c r="AA117" t="str">
        <f>VLOOKUP(B117,'Sector Static Data'!A:F,6,0)</f>
        <v>Real Estate</v>
      </c>
    </row>
    <row r="118" spans="1:27">
      <c r="A118" t="s">
        <v>11886</v>
      </c>
      <c r="B118" t="s">
        <v>10906</v>
      </c>
      <c r="C118" t="s">
        <v>10910</v>
      </c>
      <c r="D118" t="s">
        <v>10907</v>
      </c>
      <c r="E118" t="s">
        <v>855</v>
      </c>
      <c r="F118" t="s">
        <v>833</v>
      </c>
      <c r="G118">
        <v>25800</v>
      </c>
      <c r="H118">
        <v>1299</v>
      </c>
      <c r="I118" t="s">
        <v>11130</v>
      </c>
      <c r="J118" s="45">
        <v>2239440</v>
      </c>
      <c r="K118">
        <v>86.8</v>
      </c>
      <c r="L118">
        <v>286245.22080000001</v>
      </c>
      <c r="M118">
        <v>66.031968990999999</v>
      </c>
      <c r="N118">
        <v>7.72999E-3</v>
      </c>
      <c r="O118">
        <v>1703624.7999678</v>
      </c>
      <c r="P118">
        <v>286245.22080000001</v>
      </c>
      <c r="Q118">
        <v>217757.32193188401</v>
      </c>
      <c r="R118">
        <v>0.12781999999999999</v>
      </c>
      <c r="S118">
        <v>0</v>
      </c>
      <c r="T118">
        <v>68487.8989</v>
      </c>
      <c r="U118">
        <v>0</v>
      </c>
      <c r="V118">
        <v>1415.4786999999999</v>
      </c>
      <c r="W118">
        <v>0</v>
      </c>
      <c r="X118">
        <v>0</v>
      </c>
      <c r="Y118">
        <v>7.72999E-3</v>
      </c>
      <c r="Z118" t="str">
        <f>VLOOKUP(B118,'Securities Static'!A:Z,26,0)</f>
        <v>China</v>
      </c>
      <c r="AA118" t="str">
        <f>VLOOKUP(B118,'Sector Static Data'!A:F,6,0)</f>
        <v>Financials</v>
      </c>
    </row>
    <row r="119" spans="1:27">
      <c r="A119" t="s">
        <v>11886</v>
      </c>
      <c r="B119" t="s">
        <v>11125</v>
      </c>
      <c r="C119" t="s">
        <v>11878</v>
      </c>
      <c r="D119" t="s">
        <v>11124</v>
      </c>
      <c r="E119" t="s">
        <v>855</v>
      </c>
      <c r="F119" t="s">
        <v>833</v>
      </c>
      <c r="G119">
        <v>117000</v>
      </c>
      <c r="H119">
        <v>1810</v>
      </c>
      <c r="I119" t="s">
        <v>11130</v>
      </c>
      <c r="J119" s="45">
        <v>4083300</v>
      </c>
      <c r="K119">
        <v>34.9</v>
      </c>
      <c r="L119">
        <v>521927.40600000002</v>
      </c>
      <c r="M119">
        <v>55.378934026000003</v>
      </c>
      <c r="N119">
        <v>1.4094539999999999E-2</v>
      </c>
      <c r="O119">
        <v>6479335.2810420003</v>
      </c>
      <c r="P119">
        <v>521927.40600000002</v>
      </c>
      <c r="Q119">
        <v>828188.63562278799</v>
      </c>
      <c r="R119">
        <v>0.12781999999999999</v>
      </c>
      <c r="S119">
        <v>0</v>
      </c>
      <c r="T119">
        <v>-306261.22960000002</v>
      </c>
      <c r="U119">
        <v>0</v>
      </c>
      <c r="V119">
        <v>0</v>
      </c>
      <c r="W119">
        <v>0</v>
      </c>
      <c r="X119">
        <v>-20338.751499999998</v>
      </c>
      <c r="Y119">
        <v>1.4094539999999999E-2</v>
      </c>
      <c r="Z119" t="str">
        <f>VLOOKUP(B119,'Securities Static'!A:Z,26,0)</f>
        <v>China</v>
      </c>
      <c r="AA119" t="str">
        <f>VLOOKUP(B119,'Sector Static Data'!A:F,6,0)</f>
        <v>Information Technology</v>
      </c>
    </row>
    <row r="120" spans="1:27">
      <c r="A120" t="s">
        <v>11886</v>
      </c>
      <c r="B120" t="s">
        <v>10707</v>
      </c>
      <c r="C120" t="s">
        <v>10705</v>
      </c>
      <c r="D120" t="s">
        <v>10703</v>
      </c>
      <c r="E120" t="s">
        <v>855</v>
      </c>
      <c r="F120" t="s">
        <v>833</v>
      </c>
      <c r="G120">
        <v>71000</v>
      </c>
      <c r="H120">
        <v>2018</v>
      </c>
      <c r="I120" t="s">
        <v>11130</v>
      </c>
      <c r="J120">
        <v>2651140</v>
      </c>
      <c r="K120">
        <v>37.340000000000003</v>
      </c>
      <c r="L120">
        <v>338868.71480000002</v>
      </c>
      <c r="M120">
        <v>43.134352956999997</v>
      </c>
      <c r="N120">
        <v>9.1510800000000007E-3</v>
      </c>
      <c r="O120" s="45">
        <v>3062539.0599469999</v>
      </c>
      <c r="P120">
        <v>338868.71480000002</v>
      </c>
      <c r="Q120">
        <v>391453.74264242599</v>
      </c>
      <c r="R120">
        <v>0.12781999999999999</v>
      </c>
      <c r="S120">
        <v>0</v>
      </c>
      <c r="T120">
        <v>-52585.027800000003</v>
      </c>
      <c r="U120">
        <v>0</v>
      </c>
      <c r="V120">
        <v>0</v>
      </c>
      <c r="W120">
        <v>0</v>
      </c>
      <c r="X120">
        <v>0</v>
      </c>
      <c r="Y120">
        <v>9.1510800000000007E-3</v>
      </c>
      <c r="Z120" t="str">
        <f>VLOOKUP(B120,'Securities Static'!A:Z,26,0)</f>
        <v>China</v>
      </c>
      <c r="AA120" t="str">
        <f>VLOOKUP(B120,'Sector Static Data'!A:F,6,0)</f>
        <v>Information Technology</v>
      </c>
    </row>
    <row r="121" spans="1:27">
      <c r="A121" t="s">
        <v>11886</v>
      </c>
      <c r="B121" t="s">
        <v>12050</v>
      </c>
      <c r="C121" t="s">
        <v>12051</v>
      </c>
      <c r="D121" t="s">
        <v>12052</v>
      </c>
      <c r="E121" t="s">
        <v>855</v>
      </c>
      <c r="F121" t="s">
        <v>833</v>
      </c>
      <c r="G121">
        <v>410000</v>
      </c>
      <c r="H121">
        <v>2209</v>
      </c>
      <c r="I121" t="s">
        <v>11130</v>
      </c>
      <c r="J121" s="45">
        <v>1332500</v>
      </c>
      <c r="K121">
        <v>3.25</v>
      </c>
      <c r="L121">
        <v>170320.15</v>
      </c>
      <c r="M121">
        <v>5.0736011459999997</v>
      </c>
      <c r="N121">
        <v>4.5994599999999997E-3</v>
      </c>
      <c r="O121" s="45">
        <v>2080176.4698600001</v>
      </c>
      <c r="P121">
        <v>170320.15</v>
      </c>
      <c r="Q121">
        <v>265888.15637750499</v>
      </c>
      <c r="R121">
        <v>0.12781999999999999</v>
      </c>
      <c r="S121">
        <v>0</v>
      </c>
      <c r="T121">
        <v>-95568.006399999998</v>
      </c>
      <c r="U121">
        <v>0</v>
      </c>
      <c r="V121">
        <v>0</v>
      </c>
      <c r="W121">
        <v>0</v>
      </c>
      <c r="X121">
        <v>0</v>
      </c>
      <c r="Y121">
        <v>4.5994599999999997E-3</v>
      </c>
      <c r="Z121" t="str">
        <f>VLOOKUP(B121,'Securities Static'!A:Z,26,0)</f>
        <v>China</v>
      </c>
      <c r="AA121" t="str">
        <f>VLOOKUP(B121,'Sector Static Data'!A:F,6,0)</f>
        <v>Consumer Discretionary</v>
      </c>
    </row>
    <row r="122" spans="1:27">
      <c r="A122" t="s">
        <v>11886</v>
      </c>
      <c r="B122" t="s">
        <v>10652</v>
      </c>
      <c r="C122" t="s">
        <v>10650</v>
      </c>
      <c r="D122" t="s">
        <v>10647</v>
      </c>
      <c r="E122" t="s">
        <v>855</v>
      </c>
      <c r="F122" t="s">
        <v>833</v>
      </c>
      <c r="G122">
        <v>32000</v>
      </c>
      <c r="H122">
        <v>2318</v>
      </c>
      <c r="I122" t="s">
        <v>11130</v>
      </c>
      <c r="J122" s="45">
        <v>2176000</v>
      </c>
      <c r="K122">
        <v>68</v>
      </c>
      <c r="L122">
        <v>278136.32000000001</v>
      </c>
      <c r="M122">
        <v>47.1</v>
      </c>
      <c r="N122">
        <v>7.5110100000000003E-3</v>
      </c>
      <c r="O122">
        <v>1507200</v>
      </c>
      <c r="P122">
        <v>278136.32000000001</v>
      </c>
      <c r="Q122">
        <v>192650.304</v>
      </c>
      <c r="R122">
        <v>0.12781999999999999</v>
      </c>
      <c r="S122">
        <v>0</v>
      </c>
      <c r="T122">
        <v>85486.016000000003</v>
      </c>
      <c r="U122">
        <v>0</v>
      </c>
      <c r="V122">
        <v>4247.8023999999996</v>
      </c>
      <c r="W122">
        <v>0</v>
      </c>
      <c r="X122">
        <v>-11537.219800000001</v>
      </c>
      <c r="Y122">
        <v>7.5110100000000003E-3</v>
      </c>
      <c r="Z122" t="str">
        <f>VLOOKUP(B122,'Securities Static'!A:Z,26,0)</f>
        <v>China</v>
      </c>
      <c r="AA122" t="str">
        <f>VLOOKUP(B122,'Sector Static Data'!A:F,6,0)</f>
        <v>Financials</v>
      </c>
    </row>
    <row r="123" spans="1:27">
      <c r="A123" t="s">
        <v>11886</v>
      </c>
      <c r="B123" t="s">
        <v>10609</v>
      </c>
      <c r="C123" t="s">
        <v>10608</v>
      </c>
      <c r="D123" t="s">
        <v>10606</v>
      </c>
      <c r="E123" t="s">
        <v>855</v>
      </c>
      <c r="F123" t="s">
        <v>833</v>
      </c>
      <c r="G123">
        <v>142400</v>
      </c>
      <c r="H123">
        <v>2333</v>
      </c>
      <c r="I123" t="s">
        <v>11130</v>
      </c>
      <c r="J123">
        <v>1831264.0001564701</v>
      </c>
      <c r="K123">
        <v>12.86</v>
      </c>
      <c r="L123">
        <v>234072.16450000001</v>
      </c>
      <c r="M123">
        <v>15.5</v>
      </c>
      <c r="N123">
        <v>6.3210699999999998E-3</v>
      </c>
      <c r="O123">
        <v>2207200</v>
      </c>
      <c r="P123">
        <v>234072.16450000001</v>
      </c>
      <c r="Q123">
        <v>282124.304</v>
      </c>
      <c r="R123">
        <v>0.12781999999999999</v>
      </c>
      <c r="S123">
        <v>0</v>
      </c>
      <c r="T123">
        <v>-48052.139499999997</v>
      </c>
      <c r="U123">
        <v>0</v>
      </c>
      <c r="V123">
        <v>11067.428900000001</v>
      </c>
      <c r="W123">
        <v>0</v>
      </c>
      <c r="X123">
        <v>6322.0461999999998</v>
      </c>
      <c r="Y123">
        <v>6.3210699999999998E-3</v>
      </c>
      <c r="Z123" t="str">
        <f>VLOOKUP(B123,'Securities Static'!A:Z,26,0)</f>
        <v>China</v>
      </c>
      <c r="AA123" t="str">
        <f>VLOOKUP(B123,'Sector Static Data'!A:F,6,0)</f>
        <v>Consumer Discretionary</v>
      </c>
    </row>
    <row r="124" spans="1:27">
      <c r="A124" t="s">
        <v>11886</v>
      </c>
      <c r="B124" t="s">
        <v>10578</v>
      </c>
      <c r="C124" t="s">
        <v>10582</v>
      </c>
      <c r="D124" t="s">
        <v>10579</v>
      </c>
      <c r="E124" t="s">
        <v>855</v>
      </c>
      <c r="F124" t="s">
        <v>833</v>
      </c>
      <c r="G124">
        <v>48900</v>
      </c>
      <c r="H124">
        <v>2382</v>
      </c>
      <c r="I124" t="s">
        <v>11130</v>
      </c>
      <c r="J124" s="45">
        <v>2848425</v>
      </c>
      <c r="K124">
        <v>58.25</v>
      </c>
      <c r="L124">
        <v>364085.68349999998</v>
      </c>
      <c r="M124">
        <v>84.239846256999996</v>
      </c>
      <c r="N124">
        <v>9.8320600000000001E-3</v>
      </c>
      <c r="O124" s="45">
        <v>4119328.4819673002</v>
      </c>
      <c r="P124">
        <v>364085.68349999998</v>
      </c>
      <c r="Q124">
        <v>526532.56656506006</v>
      </c>
      <c r="R124">
        <v>0.12781999999999999</v>
      </c>
      <c r="S124">
        <v>0</v>
      </c>
      <c r="T124">
        <v>-162446.88310000001</v>
      </c>
      <c r="U124">
        <v>0</v>
      </c>
      <c r="V124">
        <v>0</v>
      </c>
      <c r="W124">
        <v>0</v>
      </c>
      <c r="X124">
        <v>-1482.0471</v>
      </c>
      <c r="Y124">
        <v>9.8320600000000001E-3</v>
      </c>
      <c r="Z124" t="str">
        <f>VLOOKUP(B124,'Securities Static'!A:Z,26,0)</f>
        <v>China</v>
      </c>
      <c r="AA124" t="str">
        <f>VLOOKUP(B124,'Sector Static Data'!A:F,6,0)</f>
        <v>Information Technology</v>
      </c>
    </row>
    <row r="125" spans="1:27">
      <c r="A125" t="s">
        <v>11886</v>
      </c>
      <c r="B125" t="s">
        <v>10559</v>
      </c>
      <c r="C125" t="s">
        <v>10557</v>
      </c>
      <c r="D125" t="s">
        <v>10555</v>
      </c>
      <c r="E125" t="s">
        <v>855</v>
      </c>
      <c r="F125" t="s">
        <v>833</v>
      </c>
      <c r="G125">
        <v>68000</v>
      </c>
      <c r="H125">
        <v>2601</v>
      </c>
      <c r="I125" t="s">
        <v>11130</v>
      </c>
      <c r="J125" s="45">
        <v>2443920</v>
      </c>
      <c r="K125">
        <v>35.94</v>
      </c>
      <c r="L125">
        <v>312381.85440000001</v>
      </c>
      <c r="M125">
        <v>24.2</v>
      </c>
      <c r="N125">
        <v>8.4358100000000002E-3</v>
      </c>
      <c r="O125">
        <v>1645600</v>
      </c>
      <c r="P125">
        <v>312381.85440000001</v>
      </c>
      <c r="Q125">
        <v>210340.592</v>
      </c>
      <c r="R125">
        <v>0.12781999999999999</v>
      </c>
      <c r="S125">
        <v>0</v>
      </c>
      <c r="T125">
        <v>102041.26240000001</v>
      </c>
      <c r="U125">
        <v>0</v>
      </c>
      <c r="V125">
        <v>11481.270500000001</v>
      </c>
      <c r="W125">
        <v>0</v>
      </c>
      <c r="X125">
        <v>4935.4651000000003</v>
      </c>
      <c r="Y125">
        <v>8.4358100000000002E-3</v>
      </c>
      <c r="Z125" t="str">
        <f>VLOOKUP(B125,'Securities Static'!A:Z,26,0)</f>
        <v>China</v>
      </c>
      <c r="AA125" t="str">
        <f>VLOOKUP(B125,'Sector Static Data'!A:F,6,0)</f>
        <v>Financials</v>
      </c>
    </row>
    <row r="126" spans="1:27">
      <c r="A126" t="s">
        <v>11886</v>
      </c>
      <c r="B126" t="s">
        <v>10383</v>
      </c>
      <c r="C126" t="s">
        <v>10387</v>
      </c>
      <c r="D126" t="s">
        <v>10384</v>
      </c>
      <c r="E126" t="s">
        <v>855</v>
      </c>
      <c r="F126" t="s">
        <v>833</v>
      </c>
      <c r="G126">
        <v>27644</v>
      </c>
      <c r="H126">
        <v>3690</v>
      </c>
      <c r="I126" t="s">
        <v>11130</v>
      </c>
      <c r="J126">
        <v>2243310.6000625901</v>
      </c>
      <c r="K126">
        <v>81.150000000000006</v>
      </c>
      <c r="L126">
        <v>286739.96090000001</v>
      </c>
      <c r="M126">
        <v>168.3</v>
      </c>
      <c r="N126">
        <v>7.7433500000000004E-3</v>
      </c>
      <c r="O126" s="45">
        <v>4652485.2</v>
      </c>
      <c r="P126">
        <v>286739.96090000001</v>
      </c>
      <c r="Q126">
        <v>594680.65826399997</v>
      </c>
      <c r="R126">
        <v>0.12781999999999999</v>
      </c>
      <c r="S126">
        <v>0</v>
      </c>
      <c r="T126">
        <v>-307940.6974</v>
      </c>
      <c r="U126">
        <v>0</v>
      </c>
      <c r="V126">
        <v>0</v>
      </c>
      <c r="W126">
        <v>0</v>
      </c>
      <c r="X126">
        <v>0</v>
      </c>
      <c r="Y126">
        <v>7.7433500000000004E-3</v>
      </c>
      <c r="Z126" t="str">
        <f>VLOOKUP(B126,'Securities Static'!A:Z,26,0)</f>
        <v>China</v>
      </c>
      <c r="AA126" t="str">
        <f>VLOOKUP(B126,'Sector Static Data'!A:F,6,0)</f>
        <v>Consumer Discretionary</v>
      </c>
    </row>
    <row r="127" spans="1:27">
      <c r="A127" t="s">
        <v>11886</v>
      </c>
      <c r="B127" t="s">
        <v>10355</v>
      </c>
      <c r="C127" t="s">
        <v>10359</v>
      </c>
      <c r="D127" t="s">
        <v>10356</v>
      </c>
      <c r="E127" t="s">
        <v>855</v>
      </c>
      <c r="F127" t="s">
        <v>833</v>
      </c>
      <c r="G127">
        <v>12500</v>
      </c>
      <c r="H127">
        <v>388</v>
      </c>
      <c r="I127" t="s">
        <v>11130</v>
      </c>
      <c r="J127">
        <v>5237500</v>
      </c>
      <c r="K127">
        <v>419</v>
      </c>
      <c r="L127">
        <v>669457.25</v>
      </c>
      <c r="M127">
        <v>353.08160757600001</v>
      </c>
      <c r="N127">
        <v>1.8078549999999999E-2</v>
      </c>
      <c r="O127">
        <v>4413520.0947000002</v>
      </c>
      <c r="P127">
        <v>669457.25</v>
      </c>
      <c r="Q127">
        <v>564136.13850455405</v>
      </c>
      <c r="R127">
        <v>0.12781999999999999</v>
      </c>
      <c r="S127">
        <v>0</v>
      </c>
      <c r="T127">
        <v>105321.1115</v>
      </c>
      <c r="U127">
        <v>0</v>
      </c>
      <c r="V127">
        <v>10123.343999999999</v>
      </c>
      <c r="W127">
        <v>0</v>
      </c>
      <c r="X127">
        <v>4952.8135000000002</v>
      </c>
      <c r="Y127">
        <v>1.8078549999999999E-2</v>
      </c>
      <c r="Z127" t="str">
        <f>VLOOKUP(B127,'Securities Static'!A:Z,26,0)</f>
        <v>China</v>
      </c>
      <c r="AA127" t="str">
        <f>VLOOKUP(B127,'Sector Static Data'!A:F,6,0)</f>
        <v>Financials</v>
      </c>
    </row>
    <row r="128" spans="1:27">
      <c r="A128" t="s">
        <v>11886</v>
      </c>
      <c r="B128" t="s">
        <v>10147</v>
      </c>
      <c r="C128" t="s">
        <v>10151</v>
      </c>
      <c r="D128" t="s">
        <v>10148</v>
      </c>
      <c r="E128" t="s">
        <v>855</v>
      </c>
      <c r="F128" t="s">
        <v>833</v>
      </c>
      <c r="G128">
        <v>36200</v>
      </c>
      <c r="H128">
        <v>700</v>
      </c>
      <c r="I128" t="s">
        <v>11130</v>
      </c>
      <c r="J128">
        <v>18751600</v>
      </c>
      <c r="K128">
        <v>518</v>
      </c>
      <c r="L128">
        <v>2396829.5120000001</v>
      </c>
      <c r="M128">
        <v>512.72096317900002</v>
      </c>
      <c r="N128">
        <v>6.472588E-2</v>
      </c>
      <c r="O128" s="45">
        <v>18560498.867079802</v>
      </c>
      <c r="P128">
        <v>2396829.5120000001</v>
      </c>
      <c r="Q128">
        <v>2372402.9651901401</v>
      </c>
      <c r="R128">
        <v>0.12781999999999999</v>
      </c>
      <c r="S128">
        <v>0</v>
      </c>
      <c r="T128">
        <v>24426.5468</v>
      </c>
      <c r="U128">
        <v>0</v>
      </c>
      <c r="V128">
        <v>0</v>
      </c>
      <c r="W128">
        <v>0</v>
      </c>
      <c r="X128">
        <v>13167.221</v>
      </c>
      <c r="Y128">
        <v>6.472588E-2</v>
      </c>
      <c r="Z128" t="str">
        <f>VLOOKUP(B128,'Securities Static'!A:Z,26,0)</f>
        <v>China</v>
      </c>
      <c r="AA128" t="str">
        <f>VLOOKUP(B128,'Sector Static Data'!A:F,6,0)</f>
        <v>Communication Services</v>
      </c>
    </row>
    <row r="129" spans="1:27">
      <c r="A129" t="s">
        <v>11886</v>
      </c>
      <c r="B129" t="s">
        <v>10127</v>
      </c>
      <c r="C129" t="s">
        <v>10125</v>
      </c>
      <c r="D129" t="s">
        <v>10123</v>
      </c>
      <c r="E129" t="s">
        <v>855</v>
      </c>
      <c r="F129" t="s">
        <v>833</v>
      </c>
      <c r="G129">
        <v>102400</v>
      </c>
      <c r="H129">
        <v>780</v>
      </c>
      <c r="I129" t="s">
        <v>11130</v>
      </c>
      <c r="J129">
        <v>2115584.0001564701</v>
      </c>
      <c r="K129">
        <v>20.66</v>
      </c>
      <c r="L129">
        <v>270413.94689999998</v>
      </c>
      <c r="M129">
        <v>20.05</v>
      </c>
      <c r="N129">
        <v>7.3024700000000001E-3</v>
      </c>
      <c r="O129" s="45">
        <v>2053120</v>
      </c>
      <c r="P129">
        <v>270413.94689999998</v>
      </c>
      <c r="Q129">
        <v>262429.79840000003</v>
      </c>
      <c r="R129">
        <v>0.12781999999999999</v>
      </c>
      <c r="S129">
        <v>0</v>
      </c>
      <c r="T129">
        <v>7984.1485000000002</v>
      </c>
      <c r="U129">
        <v>0</v>
      </c>
      <c r="V129">
        <v>3552.3735000000001</v>
      </c>
      <c r="W129">
        <v>0</v>
      </c>
      <c r="X129">
        <v>21143.310799999999</v>
      </c>
      <c r="Y129">
        <v>7.3024700000000001E-3</v>
      </c>
      <c r="Z129" t="str">
        <f>VLOOKUP(B129,'Securities Static'!A:Z,26,0)</f>
        <v>China</v>
      </c>
      <c r="AA129" t="str">
        <f>VLOOKUP(B129,'Sector Static Data'!A:F,6,0)</f>
        <v>Consumer Discretionary</v>
      </c>
    </row>
    <row r="130" spans="1:27">
      <c r="A130" t="s">
        <v>11886</v>
      </c>
      <c r="B130" t="s">
        <v>9941</v>
      </c>
      <c r="C130" t="s">
        <v>9938</v>
      </c>
      <c r="D130" t="s">
        <v>9936</v>
      </c>
      <c r="E130" t="s">
        <v>855</v>
      </c>
      <c r="F130" t="s">
        <v>833</v>
      </c>
      <c r="G130">
        <v>19850</v>
      </c>
      <c r="H130">
        <v>9888</v>
      </c>
      <c r="I130" t="s">
        <v>11130</v>
      </c>
      <c r="J130">
        <v>2455445</v>
      </c>
      <c r="K130">
        <v>123.7</v>
      </c>
      <c r="L130">
        <v>313854.97989999998</v>
      </c>
      <c r="M130">
        <v>104.385139545</v>
      </c>
      <c r="N130">
        <v>8.4755899999999999E-3</v>
      </c>
      <c r="O130" s="45">
        <v>2072045.0199682501</v>
      </c>
      <c r="P130">
        <v>313854.97989999998</v>
      </c>
      <c r="Q130">
        <v>264848.79445234197</v>
      </c>
      <c r="R130">
        <v>0.12781999999999999</v>
      </c>
      <c r="S130">
        <v>0</v>
      </c>
      <c r="T130">
        <v>49006.185400000002</v>
      </c>
      <c r="U130">
        <v>0</v>
      </c>
      <c r="V130">
        <v>0</v>
      </c>
      <c r="W130">
        <v>0</v>
      </c>
      <c r="X130">
        <v>0</v>
      </c>
      <c r="Y130">
        <v>8.4755899999999999E-3</v>
      </c>
      <c r="Z130" t="str">
        <f>VLOOKUP(B130,'Securities Static'!A:Z,26,0)</f>
        <v>China</v>
      </c>
      <c r="AA130" t="str">
        <f>VLOOKUP(B130,'Sector Static Data'!A:F,6,0)</f>
        <v>Communication Services</v>
      </c>
    </row>
    <row r="131" spans="1:27">
      <c r="A131" t="s">
        <v>11886</v>
      </c>
      <c r="B131" t="s">
        <v>9906</v>
      </c>
      <c r="C131" t="s">
        <v>9904</v>
      </c>
      <c r="D131" t="s">
        <v>9902</v>
      </c>
      <c r="E131" t="s">
        <v>855</v>
      </c>
      <c r="F131" t="s">
        <v>833</v>
      </c>
      <c r="G131">
        <v>5850</v>
      </c>
      <c r="H131">
        <v>9961</v>
      </c>
      <c r="I131" t="s">
        <v>11130</v>
      </c>
      <c r="J131" s="45">
        <v>2406690</v>
      </c>
      <c r="K131">
        <v>411.4</v>
      </c>
      <c r="L131">
        <v>307623.11580000003</v>
      </c>
      <c r="M131">
        <v>468.89758803400002</v>
      </c>
      <c r="N131">
        <v>8.3073000000000001E-3</v>
      </c>
      <c r="O131">
        <v>2743050.8899988998</v>
      </c>
      <c r="P131">
        <v>307623.11580000003</v>
      </c>
      <c r="Q131">
        <v>350616.76475965901</v>
      </c>
      <c r="R131">
        <v>0.12781999999999999</v>
      </c>
      <c r="S131">
        <v>0</v>
      </c>
      <c r="T131">
        <v>-42993.648999999998</v>
      </c>
      <c r="U131">
        <v>0</v>
      </c>
      <c r="V131">
        <v>789.79719999999998</v>
      </c>
      <c r="W131">
        <v>0</v>
      </c>
      <c r="X131">
        <v>0</v>
      </c>
      <c r="Y131">
        <v>8.3073000000000001E-3</v>
      </c>
      <c r="Z131" t="str">
        <f>VLOOKUP(B131,'Securities Static'!A:Z,26,0)</f>
        <v>China</v>
      </c>
      <c r="AA131" t="str">
        <f>VLOOKUP(B131,'Sector Static Data'!A:F,6,0)</f>
        <v>Consumer Discretionary</v>
      </c>
    </row>
    <row r="132" spans="1:27">
      <c r="A132" t="s">
        <v>11886</v>
      </c>
      <c r="B132" t="s">
        <v>9887</v>
      </c>
      <c r="C132" t="s">
        <v>9884</v>
      </c>
      <c r="D132" t="s">
        <v>9881</v>
      </c>
      <c r="E132" t="s">
        <v>855</v>
      </c>
      <c r="F132" t="s">
        <v>833</v>
      </c>
      <c r="G132">
        <v>6850</v>
      </c>
      <c r="H132">
        <v>9987</v>
      </c>
      <c r="I132" t="s">
        <v>11130</v>
      </c>
      <c r="J132">
        <v>2967420</v>
      </c>
      <c r="K132">
        <v>433.2</v>
      </c>
      <c r="L132">
        <v>379295.62439999997</v>
      </c>
      <c r="M132">
        <v>370.96885116300001</v>
      </c>
      <c r="N132">
        <v>1.02428E-2</v>
      </c>
      <c r="O132" s="45">
        <v>2541136.6304665501</v>
      </c>
      <c r="P132">
        <v>379295.62439999997</v>
      </c>
      <c r="Q132">
        <v>324808.08410623402</v>
      </c>
      <c r="R132">
        <v>0.12781999999999999</v>
      </c>
      <c r="S132">
        <v>0</v>
      </c>
      <c r="T132">
        <v>54487.540300000001</v>
      </c>
      <c r="U132">
        <v>0</v>
      </c>
      <c r="V132">
        <v>2080.3663999999999</v>
      </c>
      <c r="W132">
        <v>0</v>
      </c>
      <c r="X132">
        <v>926.86120000000005</v>
      </c>
      <c r="Y132">
        <v>1.02428E-2</v>
      </c>
      <c r="Z132" t="str">
        <f>VLOOKUP(B132,'Securities Static'!A:Z,26,0)</f>
        <v>China</v>
      </c>
      <c r="AA132" t="str">
        <f>VLOOKUP(B132,'Sector Static Data'!A:F,6,0)</f>
        <v>Consumer Discretionary</v>
      </c>
    </row>
    <row r="133" spans="1:27">
      <c r="A133" t="s">
        <v>11886</v>
      </c>
      <c r="B133" t="s">
        <v>12058</v>
      </c>
      <c r="C133" t="s">
        <v>12059</v>
      </c>
      <c r="D133" t="s">
        <v>12060</v>
      </c>
      <c r="E133" t="s">
        <v>1861</v>
      </c>
      <c r="F133" t="s">
        <v>833</v>
      </c>
      <c r="G133">
        <v>1833900</v>
      </c>
      <c r="H133" t="s">
        <v>12061</v>
      </c>
      <c r="I133" t="s">
        <v>11130</v>
      </c>
      <c r="J133">
        <v>2915901000.5036001</v>
      </c>
      <c r="K133">
        <v>1590</v>
      </c>
      <c r="L133">
        <v>173700.22260000001</v>
      </c>
      <c r="M133">
        <v>2001.4254612469999</v>
      </c>
      <c r="N133">
        <v>4.6907399999999997E-3</v>
      </c>
      <c r="O133">
        <v>3670414153.3808699</v>
      </c>
      <c r="P133">
        <v>173700.22260000001</v>
      </c>
      <c r="Q133">
        <v>218646.57111689899</v>
      </c>
      <c r="R133">
        <v>5.9570000000000001E-5</v>
      </c>
      <c r="S133">
        <v>0</v>
      </c>
      <c r="T133">
        <v>-44946.3485</v>
      </c>
      <c r="U133">
        <v>0</v>
      </c>
      <c r="V133">
        <v>0</v>
      </c>
      <c r="W133">
        <v>0</v>
      </c>
      <c r="X133">
        <v>0</v>
      </c>
      <c r="Y133">
        <v>4.6907399999999997E-3</v>
      </c>
      <c r="Z133" t="str">
        <f>VLOOKUP(B133,'Securities Static'!A:Z,26,0)</f>
        <v>Indonesia</v>
      </c>
      <c r="AA133" t="str">
        <f>VLOOKUP(B133,'Sector Static Data'!A:F,6,0)</f>
        <v>Financials</v>
      </c>
    </row>
    <row r="134" spans="1:27">
      <c r="A134" t="s">
        <v>11886</v>
      </c>
      <c r="B134" t="s">
        <v>4805</v>
      </c>
      <c r="C134" t="s">
        <v>4803</v>
      </c>
      <c r="D134" t="s">
        <v>4801</v>
      </c>
      <c r="E134" t="s">
        <v>1861</v>
      </c>
      <c r="F134" t="s">
        <v>833</v>
      </c>
      <c r="G134">
        <v>2876600</v>
      </c>
      <c r="H134" t="s">
        <v>4804</v>
      </c>
      <c r="I134" t="s">
        <v>11130</v>
      </c>
      <c r="J134">
        <v>3854644000.3357301</v>
      </c>
      <c r="K134">
        <v>1340</v>
      </c>
      <c r="L134">
        <v>229621.14309999999</v>
      </c>
      <c r="M134">
        <v>1518.187651922</v>
      </c>
      <c r="N134">
        <v>6.2008699999999998E-3</v>
      </c>
      <c r="O134" s="45">
        <v>4367218599.5188198</v>
      </c>
      <c r="P134">
        <v>229621.14309999999</v>
      </c>
      <c r="Q134">
        <v>260155.211973336</v>
      </c>
      <c r="R134">
        <v>5.9570000000000001E-5</v>
      </c>
      <c r="S134">
        <v>0</v>
      </c>
      <c r="T134">
        <v>-30534.068899999998</v>
      </c>
      <c r="U134">
        <v>0</v>
      </c>
      <c r="V134">
        <v>1981.8343</v>
      </c>
      <c r="W134">
        <v>0</v>
      </c>
      <c r="X134">
        <v>-4521.4282999999996</v>
      </c>
      <c r="Y134">
        <v>6.2008699999999998E-3</v>
      </c>
      <c r="Z134" t="str">
        <f>VLOOKUP(B134,'Securities Static'!A:Z,26,0)</f>
        <v>Indonesia</v>
      </c>
      <c r="AA134" t="str">
        <f>VLOOKUP(B134,'Sector Static Data'!A:F,6,0)</f>
        <v>Consumer Discretionary</v>
      </c>
    </row>
    <row r="135" spans="1:27">
      <c r="A135" t="s">
        <v>11886</v>
      </c>
      <c r="B135" t="s">
        <v>9330</v>
      </c>
      <c r="C135" t="s">
        <v>9328</v>
      </c>
      <c r="D135" t="s">
        <v>9326</v>
      </c>
      <c r="E135" t="s">
        <v>924</v>
      </c>
      <c r="F135" t="s">
        <v>833</v>
      </c>
      <c r="G135">
        <v>76924</v>
      </c>
      <c r="H135" t="s">
        <v>9329</v>
      </c>
      <c r="I135" t="s">
        <v>11130</v>
      </c>
      <c r="J135">
        <v>18769456.0043668</v>
      </c>
      <c r="K135">
        <v>244</v>
      </c>
      <c r="L135">
        <v>206313.86040000001</v>
      </c>
      <c r="M135">
        <v>302.78735869799999</v>
      </c>
      <c r="N135">
        <v>5.5714600000000003E-3</v>
      </c>
      <c r="O135">
        <v>23291614.7804849</v>
      </c>
      <c r="P135">
        <v>206313.86040000001</v>
      </c>
      <c r="Q135">
        <v>256021.429667091</v>
      </c>
      <c r="R135">
        <v>1.0992E-2</v>
      </c>
      <c r="S135">
        <v>0</v>
      </c>
      <c r="T135">
        <v>-49707.569300000003</v>
      </c>
      <c r="U135">
        <v>0</v>
      </c>
      <c r="V135">
        <v>0</v>
      </c>
      <c r="W135">
        <v>0</v>
      </c>
      <c r="X135">
        <v>-6765.6860999999999</v>
      </c>
      <c r="Y135">
        <v>5.5714600000000003E-3</v>
      </c>
      <c r="Z135" t="str">
        <f>VLOOKUP(B135,'Securities Static'!A:Z,26,0)</f>
        <v>India</v>
      </c>
      <c r="AA135" t="str">
        <f>VLOOKUP(B135,'Sector Static Data'!A:F,6,0)</f>
        <v>Financials</v>
      </c>
    </row>
    <row r="136" spans="1:27">
      <c r="A136" t="s">
        <v>11886</v>
      </c>
      <c r="B136" t="s">
        <v>9112</v>
      </c>
      <c r="C136" t="s">
        <v>9110</v>
      </c>
      <c r="D136" t="s">
        <v>9108</v>
      </c>
      <c r="E136" t="s">
        <v>924</v>
      </c>
      <c r="F136" t="s">
        <v>833</v>
      </c>
      <c r="G136">
        <v>32535</v>
      </c>
      <c r="H136" t="s">
        <v>9111</v>
      </c>
      <c r="I136" t="s">
        <v>11130</v>
      </c>
      <c r="J136">
        <v>15729045.751455599</v>
      </c>
      <c r="K136">
        <v>483.45</v>
      </c>
      <c r="L136">
        <v>172893.6709</v>
      </c>
      <c r="M136">
        <v>425.5</v>
      </c>
      <c r="N136">
        <v>4.6689599999999998E-3</v>
      </c>
      <c r="O136">
        <v>13843642.5</v>
      </c>
      <c r="P136">
        <v>172893.6709</v>
      </c>
      <c r="Q136">
        <v>152169.31836</v>
      </c>
      <c r="R136">
        <v>1.0992E-2</v>
      </c>
      <c r="S136">
        <v>0</v>
      </c>
      <c r="T136">
        <v>20724.352500000001</v>
      </c>
      <c r="U136">
        <v>0</v>
      </c>
      <c r="V136">
        <v>590.90909999999997</v>
      </c>
      <c r="W136">
        <v>0</v>
      </c>
      <c r="X136">
        <v>1817.0799</v>
      </c>
      <c r="Y136">
        <v>4.6689599999999998E-3</v>
      </c>
      <c r="Z136" t="str">
        <f>VLOOKUP(B136,'Securities Static'!A:Z,26,0)</f>
        <v>India</v>
      </c>
      <c r="AA136" t="str">
        <f>VLOOKUP(B136,'Sector Static Data'!A:F,6,0)</f>
        <v>Consumer Discretionary</v>
      </c>
    </row>
    <row r="137" spans="1:27">
      <c r="A137" t="s">
        <v>11886</v>
      </c>
      <c r="B137" t="s">
        <v>11915</v>
      </c>
      <c r="C137" t="s">
        <v>11916</v>
      </c>
      <c r="D137" t="s">
        <v>11917</v>
      </c>
      <c r="E137" t="s">
        <v>924</v>
      </c>
      <c r="F137" t="s">
        <v>833</v>
      </c>
      <c r="G137">
        <v>9076</v>
      </c>
      <c r="H137" t="s">
        <v>11918</v>
      </c>
      <c r="I137" t="s">
        <v>11130</v>
      </c>
      <c r="J137" s="45">
        <v>17056526.801309999</v>
      </c>
      <c r="K137">
        <v>1879.3</v>
      </c>
      <c r="L137">
        <v>187485.3426</v>
      </c>
      <c r="M137">
        <v>2100.3498788060001</v>
      </c>
      <c r="N137">
        <v>5.0629999999999998E-3</v>
      </c>
      <c r="O137">
        <v>19062775.500043198</v>
      </c>
      <c r="P137">
        <v>187485.3426</v>
      </c>
      <c r="Q137">
        <v>209538.02829647501</v>
      </c>
      <c r="R137">
        <v>1.0992E-2</v>
      </c>
      <c r="S137">
        <v>0</v>
      </c>
      <c r="T137">
        <v>-22052.685700000002</v>
      </c>
      <c r="U137">
        <v>0</v>
      </c>
      <c r="V137">
        <v>0</v>
      </c>
      <c r="W137">
        <v>0</v>
      </c>
      <c r="X137">
        <v>0</v>
      </c>
      <c r="Y137">
        <v>5.0629999999999998E-3</v>
      </c>
      <c r="Z137" t="str">
        <f>VLOOKUP(B137,'Securities Static'!A:Z,26,0)</f>
        <v>India</v>
      </c>
      <c r="AA137" t="str">
        <f>VLOOKUP(B137,'Sector Static Data'!A:F,6,0)</f>
        <v>Communication Services</v>
      </c>
    </row>
    <row r="138" spans="1:27">
      <c r="A138" t="s">
        <v>11886</v>
      </c>
      <c r="B138" t="s">
        <v>6288</v>
      </c>
      <c r="C138" t="s">
        <v>6286</v>
      </c>
      <c r="D138" t="s">
        <v>6284</v>
      </c>
      <c r="E138" t="s">
        <v>924</v>
      </c>
      <c r="F138" t="s">
        <v>833</v>
      </c>
      <c r="G138">
        <v>48220</v>
      </c>
      <c r="H138" t="s">
        <v>6287</v>
      </c>
      <c r="I138" t="s">
        <v>11130</v>
      </c>
      <c r="J138" s="45">
        <v>42807305.003638998</v>
      </c>
      <c r="K138">
        <v>887.75</v>
      </c>
      <c r="L138">
        <v>470537.89659999998</v>
      </c>
      <c r="M138">
        <v>1291.9892483460001</v>
      </c>
      <c r="N138">
        <v>1.2706780000000001E-2</v>
      </c>
      <c r="O138">
        <v>62299721.555244103</v>
      </c>
      <c r="P138">
        <v>470537.89659999998</v>
      </c>
      <c r="Q138">
        <v>684798.53933524305</v>
      </c>
      <c r="R138">
        <v>1.0992E-2</v>
      </c>
      <c r="S138">
        <v>0</v>
      </c>
      <c r="T138">
        <v>-214260.6428</v>
      </c>
      <c r="U138">
        <v>0</v>
      </c>
      <c r="V138">
        <v>246100.67290000001</v>
      </c>
      <c r="W138">
        <v>0</v>
      </c>
      <c r="X138">
        <v>-10632.3298</v>
      </c>
      <c r="Y138">
        <v>1.2706780000000001E-2</v>
      </c>
      <c r="Z138" t="str">
        <f>VLOOKUP(B138,'Securities Static'!A:Z,26,0)</f>
        <v>India</v>
      </c>
      <c r="AA138" t="str">
        <f>VLOOKUP(B138,'Sector Static Data'!A:F,6,0)</f>
        <v>Financials</v>
      </c>
    </row>
    <row r="139" spans="1:27">
      <c r="A139" t="s">
        <v>11886</v>
      </c>
      <c r="B139" t="s">
        <v>5957</v>
      </c>
      <c r="C139" t="s">
        <v>5955</v>
      </c>
      <c r="D139" t="s">
        <v>5953</v>
      </c>
      <c r="E139" t="s">
        <v>924</v>
      </c>
      <c r="F139" t="s">
        <v>833</v>
      </c>
      <c r="G139">
        <v>15833</v>
      </c>
      <c r="H139" t="s">
        <v>5956</v>
      </c>
      <c r="I139" t="s">
        <v>11130</v>
      </c>
      <c r="J139">
        <v>21832123.699053802</v>
      </c>
      <c r="K139">
        <v>1378.9</v>
      </c>
      <c r="L139">
        <v>239978.70370000001</v>
      </c>
      <c r="M139">
        <v>1243.95</v>
      </c>
      <c r="N139">
        <v>6.4805699999999997E-3</v>
      </c>
      <c r="O139">
        <v>19695460.350000001</v>
      </c>
      <c r="P139">
        <v>239978.70370000001</v>
      </c>
      <c r="Q139">
        <v>216492.50016719999</v>
      </c>
      <c r="R139">
        <v>1.0992E-2</v>
      </c>
      <c r="S139">
        <v>0</v>
      </c>
      <c r="T139">
        <v>23486.2035</v>
      </c>
      <c r="U139">
        <v>0</v>
      </c>
      <c r="V139">
        <v>2456.2064</v>
      </c>
      <c r="W139">
        <v>0</v>
      </c>
      <c r="X139">
        <v>8160.4268000000002</v>
      </c>
      <c r="Y139">
        <v>6.4805699999999997E-3</v>
      </c>
      <c r="Z139" t="str">
        <f>VLOOKUP(B139,'Securities Static'!A:Z,26,0)</f>
        <v>India</v>
      </c>
      <c r="AA139" t="str">
        <f>VLOOKUP(B139,'Sector Static Data'!A:F,6,0)</f>
        <v>Financials</v>
      </c>
    </row>
    <row r="140" spans="1:27">
      <c r="A140" t="s">
        <v>11886</v>
      </c>
      <c r="B140" t="s">
        <v>5728</v>
      </c>
      <c r="C140" t="s">
        <v>5725</v>
      </c>
      <c r="D140" t="s">
        <v>5723</v>
      </c>
      <c r="E140" t="s">
        <v>924</v>
      </c>
      <c r="F140" t="s">
        <v>833</v>
      </c>
      <c r="G140">
        <v>12147</v>
      </c>
      <c r="H140" t="s">
        <v>5727</v>
      </c>
      <c r="I140" t="s">
        <v>11130</v>
      </c>
      <c r="J140">
        <v>15792314.701601099</v>
      </c>
      <c r="K140">
        <v>1300.0999999999999</v>
      </c>
      <c r="L140">
        <v>173589.1232</v>
      </c>
      <c r="M140">
        <v>1562.39996789</v>
      </c>
      <c r="N140">
        <v>4.6877400000000001E-3</v>
      </c>
      <c r="O140">
        <v>18978472.409959801</v>
      </c>
      <c r="P140">
        <v>173589.1232</v>
      </c>
      <c r="Q140">
        <v>208611.36873027799</v>
      </c>
      <c r="R140">
        <v>1.0992E-2</v>
      </c>
      <c r="S140">
        <v>0</v>
      </c>
      <c r="T140">
        <v>-35022.245499999997</v>
      </c>
      <c r="U140">
        <v>0</v>
      </c>
      <c r="V140">
        <v>0</v>
      </c>
      <c r="W140">
        <v>0</v>
      </c>
      <c r="X140">
        <v>0</v>
      </c>
      <c r="Y140">
        <v>4.6877400000000001E-3</v>
      </c>
      <c r="Z140" t="str">
        <f>VLOOKUP(B140,'Securities Static'!A:Z,26,0)</f>
        <v>India</v>
      </c>
      <c r="AA140" t="str">
        <f>VLOOKUP(B140,'Sector Static Data'!A:F,6,0)</f>
        <v>Information Technology</v>
      </c>
    </row>
    <row r="141" spans="1:27">
      <c r="A141" t="s">
        <v>11886</v>
      </c>
      <c r="B141" t="s">
        <v>5466</v>
      </c>
      <c r="C141" t="s">
        <v>5462</v>
      </c>
      <c r="D141" t="s">
        <v>5460</v>
      </c>
      <c r="E141" t="s">
        <v>924</v>
      </c>
      <c r="F141" t="s">
        <v>833</v>
      </c>
      <c r="G141">
        <v>177353</v>
      </c>
      <c r="H141" t="s">
        <v>5465</v>
      </c>
      <c r="I141" t="s">
        <v>11130</v>
      </c>
      <c r="J141">
        <v>30213857.077874798</v>
      </c>
      <c r="K141">
        <v>170.36</v>
      </c>
      <c r="L141">
        <v>332110.717</v>
      </c>
      <c r="M141">
        <v>175.75430446600001</v>
      </c>
      <c r="N141">
        <v>8.9685800000000003E-3</v>
      </c>
      <c r="O141">
        <v>31170553.1599584</v>
      </c>
      <c r="P141">
        <v>332110.717</v>
      </c>
      <c r="Q141">
        <v>342626.72033426398</v>
      </c>
      <c r="R141">
        <v>1.0992E-2</v>
      </c>
      <c r="S141">
        <v>0</v>
      </c>
      <c r="T141">
        <v>-10516.0033</v>
      </c>
      <c r="U141">
        <v>0</v>
      </c>
      <c r="V141">
        <v>0</v>
      </c>
      <c r="W141">
        <v>0</v>
      </c>
      <c r="X141">
        <v>159078.58919999999</v>
      </c>
      <c r="Y141">
        <v>8.9685800000000003E-3</v>
      </c>
      <c r="Z141" t="str">
        <f>VLOOKUP(B141,'Securities Static'!A:Z,26,0)</f>
        <v>India</v>
      </c>
      <c r="AA141" t="str">
        <f>VLOOKUP(B141,'Sector Static Data'!A:F,6,0)</f>
        <v>Consumer Discretionary</v>
      </c>
    </row>
    <row r="142" spans="1:27">
      <c r="A142" t="s">
        <v>11886</v>
      </c>
      <c r="B142" t="s">
        <v>5044</v>
      </c>
      <c r="C142" t="s">
        <v>5042</v>
      </c>
      <c r="D142" t="s">
        <v>5040</v>
      </c>
      <c r="E142" t="s">
        <v>924</v>
      </c>
      <c r="F142" t="s">
        <v>833</v>
      </c>
      <c r="G142">
        <v>366894</v>
      </c>
      <c r="H142" t="s">
        <v>5043</v>
      </c>
      <c r="I142" t="s">
        <v>11130</v>
      </c>
      <c r="J142">
        <v>41704840.984352201</v>
      </c>
      <c r="K142">
        <v>113.67</v>
      </c>
      <c r="L142">
        <v>458419.61210000003</v>
      </c>
      <c r="M142">
        <v>124.492116143</v>
      </c>
      <c r="N142">
        <v>1.237953E-2</v>
      </c>
      <c r="O142">
        <v>45675410.4601698</v>
      </c>
      <c r="P142">
        <v>458419.61210000003</v>
      </c>
      <c r="Q142">
        <v>502064.11177818698</v>
      </c>
      <c r="R142">
        <v>1.0992E-2</v>
      </c>
      <c r="S142">
        <v>0</v>
      </c>
      <c r="T142">
        <v>-43644.4997</v>
      </c>
      <c r="U142">
        <v>0</v>
      </c>
      <c r="V142">
        <v>0</v>
      </c>
      <c r="W142">
        <v>0</v>
      </c>
      <c r="X142">
        <v>32730.948499999999</v>
      </c>
      <c r="Y142">
        <v>1.237953E-2</v>
      </c>
      <c r="Z142" t="str">
        <f>VLOOKUP(B142,'Securities Static'!A:Z,26,0)</f>
        <v>India</v>
      </c>
      <c r="AA142" t="str">
        <f>VLOOKUP(B142,'Sector Static Data'!A:F,6,0)</f>
        <v>Consumer Discretionary</v>
      </c>
    </row>
    <row r="143" spans="1:27">
      <c r="A143" t="s">
        <v>11886</v>
      </c>
      <c r="B143" t="s">
        <v>4943</v>
      </c>
      <c r="C143" t="s">
        <v>4939</v>
      </c>
      <c r="D143" t="s">
        <v>4937</v>
      </c>
      <c r="E143" t="s">
        <v>924</v>
      </c>
      <c r="F143" t="s">
        <v>833</v>
      </c>
      <c r="G143">
        <v>33674</v>
      </c>
      <c r="H143" t="s">
        <v>4942</v>
      </c>
      <c r="I143" t="s">
        <v>11130</v>
      </c>
      <c r="J143">
        <v>33278330.504002899</v>
      </c>
      <c r="K143">
        <v>988.25</v>
      </c>
      <c r="L143">
        <v>365795.40889999998</v>
      </c>
      <c r="M143">
        <v>1079.145438067</v>
      </c>
      <c r="N143">
        <v>9.87823E-3</v>
      </c>
      <c r="O143">
        <v>36339143.481468096</v>
      </c>
      <c r="P143">
        <v>365795.40889999998</v>
      </c>
      <c r="Q143">
        <v>399439.86514829798</v>
      </c>
      <c r="R143">
        <v>1.0992E-2</v>
      </c>
      <c r="S143">
        <v>0</v>
      </c>
      <c r="T143">
        <v>-33644.456299999998</v>
      </c>
      <c r="U143">
        <v>0</v>
      </c>
      <c r="V143">
        <v>1263.3407999999999</v>
      </c>
      <c r="W143">
        <v>0</v>
      </c>
      <c r="X143">
        <v>7847.5195999999996</v>
      </c>
      <c r="Y143">
        <v>9.87823E-3</v>
      </c>
      <c r="Z143" t="str">
        <f>VLOOKUP(B143,'Securities Static'!A:Z,26,0)</f>
        <v>India</v>
      </c>
      <c r="AA143" t="str">
        <f>VLOOKUP(B143,'Sector Static Data'!A:F,6,0)</f>
        <v>Real Estate</v>
      </c>
    </row>
    <row r="144" spans="1:27">
      <c r="A144" t="s">
        <v>11886</v>
      </c>
      <c r="B144" t="s">
        <v>4598</v>
      </c>
      <c r="C144" t="s">
        <v>4597</v>
      </c>
      <c r="D144" t="s">
        <v>4595</v>
      </c>
      <c r="E144" t="s">
        <v>924</v>
      </c>
      <c r="F144" t="s">
        <v>833</v>
      </c>
      <c r="G144">
        <v>13387</v>
      </c>
      <c r="H144" t="s">
        <v>402</v>
      </c>
      <c r="I144" t="s">
        <v>11130</v>
      </c>
      <c r="J144">
        <v>45480993.795487598</v>
      </c>
      <c r="K144">
        <v>3397.4</v>
      </c>
      <c r="L144">
        <v>499927.08380000002</v>
      </c>
      <c r="M144">
        <v>2843.8162771739999</v>
      </c>
      <c r="N144">
        <v>1.3500430000000001E-2</v>
      </c>
      <c r="O144">
        <v>38070168.502528302</v>
      </c>
      <c r="P144">
        <v>499927.08380000002</v>
      </c>
      <c r="Q144">
        <v>418467.29217979102</v>
      </c>
      <c r="R144">
        <v>1.0992E-2</v>
      </c>
      <c r="S144">
        <v>0</v>
      </c>
      <c r="T144">
        <v>81459.791700000002</v>
      </c>
      <c r="U144">
        <v>0</v>
      </c>
      <c r="V144">
        <v>3026.5360999999998</v>
      </c>
      <c r="W144">
        <v>0</v>
      </c>
      <c r="X144">
        <v>7029.7266</v>
      </c>
      <c r="Y144">
        <v>1.3500430000000001E-2</v>
      </c>
      <c r="Z144" t="str">
        <f>VLOOKUP(B144,'Securities Static'!A:Z,26,0)</f>
        <v>India</v>
      </c>
      <c r="AA144" t="str">
        <f>VLOOKUP(B144,'Sector Static Data'!A:F,6,0)</f>
        <v>Consumer Discretionary</v>
      </c>
    </row>
    <row r="145" spans="1:27">
      <c r="A145" t="s">
        <v>11886</v>
      </c>
      <c r="B145" t="s">
        <v>4585</v>
      </c>
      <c r="C145" t="s">
        <v>4583</v>
      </c>
      <c r="D145" t="s">
        <v>4581</v>
      </c>
      <c r="E145" t="s">
        <v>924</v>
      </c>
      <c r="F145" t="s">
        <v>833</v>
      </c>
      <c r="G145">
        <v>87425</v>
      </c>
      <c r="H145" t="s">
        <v>4584</v>
      </c>
      <c r="I145" t="s">
        <v>11130</v>
      </c>
      <c r="J145">
        <v>32723177.501819499</v>
      </c>
      <c r="K145">
        <v>374.3</v>
      </c>
      <c r="L145">
        <v>359693.16710000002</v>
      </c>
      <c r="M145">
        <v>240.222222222</v>
      </c>
      <c r="N145">
        <v>9.7134400000000003E-3</v>
      </c>
      <c r="O145" s="45">
        <v>21001427.7777583</v>
      </c>
      <c r="P145">
        <v>359693.16710000002</v>
      </c>
      <c r="Q145">
        <v>230847.69413312001</v>
      </c>
      <c r="R145">
        <v>1.0992E-2</v>
      </c>
      <c r="S145">
        <v>0</v>
      </c>
      <c r="T145">
        <v>128845.47289999999</v>
      </c>
      <c r="U145">
        <v>0</v>
      </c>
      <c r="V145">
        <v>10179.1965</v>
      </c>
      <c r="W145">
        <v>0</v>
      </c>
      <c r="X145">
        <v>51284.072899999999</v>
      </c>
      <c r="Y145">
        <v>9.7134400000000003E-3</v>
      </c>
      <c r="Z145" t="str">
        <f>VLOOKUP(B145,'Securities Static'!A:Z,26,0)</f>
        <v>India</v>
      </c>
      <c r="AA145" t="str">
        <f>VLOOKUP(B145,'Sector Static Data'!A:F,6,0)</f>
        <v>Financials</v>
      </c>
    </row>
    <row r="146" spans="1:27">
      <c r="A146" t="s">
        <v>11886</v>
      </c>
      <c r="B146" t="s">
        <v>3702</v>
      </c>
      <c r="C146" t="s">
        <v>3701</v>
      </c>
      <c r="D146" t="s">
        <v>3699</v>
      </c>
      <c r="E146" t="s">
        <v>924</v>
      </c>
      <c r="F146" t="s">
        <v>833</v>
      </c>
      <c r="G146">
        <v>18495</v>
      </c>
      <c r="H146" t="s">
        <v>3697</v>
      </c>
      <c r="I146" t="s">
        <v>11130</v>
      </c>
      <c r="J146">
        <v>30675806.995997</v>
      </c>
      <c r="K146">
        <v>1658.6</v>
      </c>
      <c r="L146">
        <v>337188.4705</v>
      </c>
      <c r="M146">
        <v>1601.5</v>
      </c>
      <c r="N146">
        <v>9.1056999999999996E-3</v>
      </c>
      <c r="O146">
        <v>29619742.5</v>
      </c>
      <c r="P146">
        <v>337188.4705</v>
      </c>
      <c r="Q146">
        <v>325580.20955999999</v>
      </c>
      <c r="R146">
        <v>1.0992E-2</v>
      </c>
      <c r="S146">
        <v>0</v>
      </c>
      <c r="T146">
        <v>11608.261</v>
      </c>
      <c r="U146">
        <v>0</v>
      </c>
      <c r="V146">
        <v>559.27300000000002</v>
      </c>
      <c r="W146">
        <v>0</v>
      </c>
      <c r="X146">
        <v>3109.3049000000001</v>
      </c>
      <c r="Y146">
        <v>9.1056999999999996E-3</v>
      </c>
      <c r="Z146" t="str">
        <f>VLOOKUP(B146,'Securities Static'!A:Z,26,0)</f>
        <v>India</v>
      </c>
      <c r="AA146" t="str">
        <f>VLOOKUP(B146,'Sector Static Data'!A:F,6,0)</f>
        <v>Real Estate</v>
      </c>
    </row>
    <row r="147" spans="1:27">
      <c r="A147" t="s">
        <v>11886</v>
      </c>
      <c r="B147" t="s">
        <v>3614</v>
      </c>
      <c r="C147" t="s">
        <v>3610</v>
      </c>
      <c r="D147" t="s">
        <v>3608</v>
      </c>
      <c r="E147" t="s">
        <v>924</v>
      </c>
      <c r="F147" t="s">
        <v>833</v>
      </c>
      <c r="G147">
        <v>5166</v>
      </c>
      <c r="H147" t="s">
        <v>3613</v>
      </c>
      <c r="I147" t="s">
        <v>11130</v>
      </c>
      <c r="J147">
        <v>44481843.004002899</v>
      </c>
      <c r="K147">
        <v>8610.5</v>
      </c>
      <c r="L147">
        <v>488944.41830000002</v>
      </c>
      <c r="M147">
        <v>5008.75</v>
      </c>
      <c r="N147">
        <v>1.320384E-2</v>
      </c>
      <c r="O147">
        <v>25875202.5</v>
      </c>
      <c r="P147">
        <v>488944.41830000002</v>
      </c>
      <c r="Q147">
        <v>284420.22587999998</v>
      </c>
      <c r="R147">
        <v>1.0992E-2</v>
      </c>
      <c r="S147">
        <v>0</v>
      </c>
      <c r="T147">
        <v>204524.1924</v>
      </c>
      <c r="U147">
        <v>0</v>
      </c>
      <c r="V147">
        <v>0</v>
      </c>
      <c r="W147">
        <v>0</v>
      </c>
      <c r="X147">
        <v>12479.254199999999</v>
      </c>
      <c r="Y147">
        <v>1.320384E-2</v>
      </c>
      <c r="Z147" t="str">
        <f>VLOOKUP(B147,'Securities Static'!A:Z,26,0)</f>
        <v>India</v>
      </c>
      <c r="AA147" t="str">
        <f>VLOOKUP(B147,'Sector Static Data'!A:F,6,0)</f>
        <v>Industrials</v>
      </c>
    </row>
    <row r="148" spans="1:27">
      <c r="A148" t="s">
        <v>11886</v>
      </c>
      <c r="B148" t="s">
        <v>2927</v>
      </c>
      <c r="C148" t="s">
        <v>2925</v>
      </c>
      <c r="D148" t="s">
        <v>2923</v>
      </c>
      <c r="E148" t="s">
        <v>924</v>
      </c>
      <c r="F148" t="s">
        <v>833</v>
      </c>
      <c r="G148">
        <v>134817</v>
      </c>
      <c r="H148" t="s">
        <v>2926</v>
      </c>
      <c r="I148" t="s">
        <v>11130</v>
      </c>
      <c r="J148">
        <v>21907762.5</v>
      </c>
      <c r="K148">
        <v>162.5</v>
      </c>
      <c r="L148">
        <v>240810.12539999999</v>
      </c>
      <c r="M148">
        <v>141.568297237</v>
      </c>
      <c r="N148">
        <v>6.5030299999999999E-3</v>
      </c>
      <c r="O148">
        <v>19085813.128600601</v>
      </c>
      <c r="P148">
        <v>240810.12539999999</v>
      </c>
      <c r="Q148">
        <v>209791.25790957801</v>
      </c>
      <c r="R148">
        <v>1.0992E-2</v>
      </c>
      <c r="S148">
        <v>0</v>
      </c>
      <c r="T148">
        <v>31018.8675</v>
      </c>
      <c r="U148">
        <v>0</v>
      </c>
      <c r="V148">
        <v>0</v>
      </c>
      <c r="W148">
        <v>0</v>
      </c>
      <c r="X148">
        <v>67860.988200000007</v>
      </c>
      <c r="Y148">
        <v>6.5030299999999999E-3</v>
      </c>
      <c r="Z148" t="str">
        <f>VLOOKUP(B148,'Securities Static'!A:Z,26,0)</f>
        <v>India</v>
      </c>
      <c r="AA148" t="str">
        <f>VLOOKUP(B148,'Sector Static Data'!A:F,6,0)</f>
        <v>Consumer Discretionary</v>
      </c>
    </row>
    <row r="149" spans="1:27">
      <c r="A149" t="s">
        <v>11886</v>
      </c>
      <c r="B149" t="s">
        <v>2557</v>
      </c>
      <c r="C149" t="s">
        <v>2555</v>
      </c>
      <c r="D149" t="s">
        <v>2553</v>
      </c>
      <c r="E149" t="s">
        <v>924</v>
      </c>
      <c r="F149" t="s">
        <v>833</v>
      </c>
      <c r="G149">
        <v>51786</v>
      </c>
      <c r="H149" t="s">
        <v>2556</v>
      </c>
      <c r="I149" t="s">
        <v>11130</v>
      </c>
      <c r="J149">
        <v>18971801.100800499</v>
      </c>
      <c r="K149">
        <v>366.35</v>
      </c>
      <c r="L149">
        <v>208538.03769999999</v>
      </c>
      <c r="M149">
        <v>400.55</v>
      </c>
      <c r="N149">
        <v>5.63153E-3</v>
      </c>
      <c r="O149">
        <v>20742882.300000001</v>
      </c>
      <c r="P149">
        <v>208538.03769999999</v>
      </c>
      <c r="Q149">
        <v>228005.76224159999</v>
      </c>
      <c r="R149">
        <v>1.0992E-2</v>
      </c>
      <c r="S149">
        <v>0</v>
      </c>
      <c r="T149">
        <v>-19467.724600000001</v>
      </c>
      <c r="U149">
        <v>0</v>
      </c>
      <c r="V149">
        <v>78.5291</v>
      </c>
      <c r="W149">
        <v>0</v>
      </c>
      <c r="X149">
        <v>17133.5311</v>
      </c>
      <c r="Y149">
        <v>5.63153E-3</v>
      </c>
      <c r="Z149" t="str">
        <f>VLOOKUP(B149,'Securities Static'!A:Z,26,0)</f>
        <v>India</v>
      </c>
      <c r="AA149" t="str">
        <f>VLOOKUP(B149,'Sector Static Data'!A:F,6,0)</f>
        <v>Industrials</v>
      </c>
    </row>
    <row r="150" spans="1:27">
      <c r="A150" t="s">
        <v>11886</v>
      </c>
      <c r="B150" t="s">
        <v>11076</v>
      </c>
      <c r="C150" t="s">
        <v>11074</v>
      </c>
      <c r="D150" t="s">
        <v>11072</v>
      </c>
      <c r="E150" t="s">
        <v>9995</v>
      </c>
      <c r="F150" t="s">
        <v>833</v>
      </c>
      <c r="G150">
        <v>4911</v>
      </c>
      <c r="H150">
        <v>270</v>
      </c>
      <c r="I150" t="s">
        <v>11130</v>
      </c>
      <c r="J150">
        <v>1011666000</v>
      </c>
      <c r="K150">
        <v>206000</v>
      </c>
      <c r="L150">
        <v>702602.03700000001</v>
      </c>
      <c r="M150">
        <v>101188.09597701801</v>
      </c>
      <c r="N150">
        <v>1.897362E-2</v>
      </c>
      <c r="O150">
        <v>496934739.343135</v>
      </c>
      <c r="P150">
        <v>702602.03700000001</v>
      </c>
      <c r="Q150">
        <v>345121.17647380801</v>
      </c>
      <c r="R150">
        <v>6.9450000000000002E-4</v>
      </c>
      <c r="S150">
        <v>0</v>
      </c>
      <c r="T150">
        <v>357480.86050000001</v>
      </c>
      <c r="U150">
        <v>0</v>
      </c>
      <c r="V150">
        <v>0</v>
      </c>
      <c r="W150">
        <v>0</v>
      </c>
      <c r="X150">
        <v>14384.8724</v>
      </c>
      <c r="Y150">
        <v>1.897362E-2</v>
      </c>
      <c r="Z150" t="str">
        <f>VLOOKUP(B150,'Securities Static'!A:Z,26,0)</f>
        <v>South Korea</v>
      </c>
      <c r="AA150" t="str">
        <f>VLOOKUP(B150,'Sector Static Data'!A:F,6,0)</f>
        <v>Consumer Discretionary</v>
      </c>
    </row>
    <row r="151" spans="1:27">
      <c r="A151" t="s">
        <v>11886</v>
      </c>
      <c r="B151" t="s">
        <v>11070</v>
      </c>
      <c r="C151" t="s">
        <v>11068</v>
      </c>
      <c r="D151" t="s">
        <v>11066</v>
      </c>
      <c r="E151" t="s">
        <v>9995</v>
      </c>
      <c r="F151" t="s">
        <v>833</v>
      </c>
      <c r="G151">
        <v>4022</v>
      </c>
      <c r="H151">
        <v>660</v>
      </c>
      <c r="I151" t="s">
        <v>11130</v>
      </c>
      <c r="J151">
        <v>4275386000</v>
      </c>
      <c r="K151">
        <v>1063000</v>
      </c>
      <c r="L151">
        <v>2969255.577</v>
      </c>
      <c r="M151">
        <v>198900</v>
      </c>
      <c r="N151">
        <v>8.0184119999999998E-2</v>
      </c>
      <c r="O151">
        <v>799975800</v>
      </c>
      <c r="P151">
        <v>2969255.577</v>
      </c>
      <c r="Q151">
        <v>555583.19310000003</v>
      </c>
      <c r="R151">
        <v>6.9450000000000002E-4</v>
      </c>
      <c r="S151">
        <v>0</v>
      </c>
      <c r="T151">
        <v>2413672.3838999998</v>
      </c>
      <c r="U151">
        <v>0</v>
      </c>
      <c r="V151">
        <v>6538.8042999999998</v>
      </c>
      <c r="W151">
        <v>0</v>
      </c>
      <c r="X151">
        <v>314520.761</v>
      </c>
      <c r="Y151">
        <v>8.0184119999999998E-2</v>
      </c>
      <c r="Z151" t="str">
        <f>VLOOKUP(B151,'Securities Static'!A:Z,26,0)</f>
        <v>South Korea</v>
      </c>
      <c r="AA151" t="str">
        <f>VLOOKUP(B151,'Sector Static Data'!A:F,6,0)</f>
        <v>Information Technology</v>
      </c>
    </row>
    <row r="152" spans="1:27">
      <c r="A152" t="s">
        <v>11886</v>
      </c>
      <c r="B152" t="s">
        <v>12170</v>
      </c>
      <c r="C152" t="s">
        <v>12171</v>
      </c>
      <c r="D152" t="s">
        <v>12169</v>
      </c>
      <c r="E152" t="s">
        <v>9995</v>
      </c>
      <c r="F152" t="s">
        <v>833</v>
      </c>
      <c r="G152">
        <v>1124</v>
      </c>
      <c r="H152">
        <v>39030</v>
      </c>
      <c r="I152" t="s">
        <v>11130</v>
      </c>
      <c r="J152">
        <v>468708000</v>
      </c>
      <c r="K152">
        <v>417000</v>
      </c>
      <c r="L152">
        <v>325517.70600000001</v>
      </c>
      <c r="M152">
        <v>362417.73487543798</v>
      </c>
      <c r="N152">
        <v>8.7905399999999995E-3</v>
      </c>
      <c r="O152">
        <v>407357533.99999201</v>
      </c>
      <c r="P152">
        <v>325517.70600000001</v>
      </c>
      <c r="Q152">
        <v>282909.80736299499</v>
      </c>
      <c r="R152">
        <v>6.9450000000000002E-4</v>
      </c>
      <c r="S152">
        <v>0</v>
      </c>
      <c r="T152">
        <v>42607.8986</v>
      </c>
      <c r="U152">
        <v>0</v>
      </c>
      <c r="V152">
        <v>0</v>
      </c>
      <c r="W152">
        <v>0</v>
      </c>
      <c r="X152">
        <v>0</v>
      </c>
      <c r="Y152">
        <v>8.7905399999999995E-3</v>
      </c>
      <c r="Z152" t="str">
        <f>VLOOKUP(B152,'Securities Static'!A:Z,26,0)</f>
        <v>South Korea</v>
      </c>
      <c r="AA152" t="str">
        <f>VLOOKUP(B152,'Sector Static Data'!A:F,6,0)</f>
        <v>Information Technology</v>
      </c>
    </row>
    <row r="153" spans="1:27">
      <c r="A153" t="s">
        <v>11886</v>
      </c>
      <c r="B153" t="s">
        <v>12062</v>
      </c>
      <c r="C153" t="s">
        <v>12063</v>
      </c>
      <c r="D153" t="s">
        <v>12064</v>
      </c>
      <c r="E153" t="s">
        <v>9995</v>
      </c>
      <c r="F153" t="s">
        <v>833</v>
      </c>
      <c r="G153">
        <v>4629</v>
      </c>
      <c r="H153">
        <v>138040</v>
      </c>
      <c r="I153" t="s">
        <v>11130</v>
      </c>
      <c r="J153">
        <v>589734600</v>
      </c>
      <c r="K153">
        <v>127400</v>
      </c>
      <c r="L153">
        <v>409570.67969999998</v>
      </c>
      <c r="M153">
        <v>112037.76128753601</v>
      </c>
      <c r="N153">
        <v>1.106037E-2</v>
      </c>
      <c r="O153">
        <v>518622797.00000399</v>
      </c>
      <c r="P153">
        <v>409570.67969999998</v>
      </c>
      <c r="Q153">
        <v>360183.53251650301</v>
      </c>
      <c r="R153">
        <v>6.9450000000000002E-4</v>
      </c>
      <c r="S153">
        <v>0</v>
      </c>
      <c r="T153">
        <v>49387.147199999999</v>
      </c>
      <c r="U153">
        <v>0</v>
      </c>
      <c r="V153">
        <v>0</v>
      </c>
      <c r="W153">
        <v>0</v>
      </c>
      <c r="X153">
        <v>0</v>
      </c>
      <c r="Y153">
        <v>1.106037E-2</v>
      </c>
      <c r="Z153" t="str">
        <f>VLOOKUP(B153,'Securities Static'!A:Z,26,0)</f>
        <v>South Korea</v>
      </c>
      <c r="AA153" t="str">
        <f>VLOOKUP(B153,'Sector Static Data'!A:F,6,0)</f>
        <v>Financials</v>
      </c>
    </row>
    <row r="154" spans="1:27">
      <c r="A154" t="s">
        <v>11886</v>
      </c>
      <c r="B154" t="s">
        <v>10890</v>
      </c>
      <c r="C154" t="s">
        <v>10887</v>
      </c>
      <c r="D154" t="s">
        <v>10885</v>
      </c>
      <c r="E154" t="s">
        <v>9995</v>
      </c>
      <c r="F154" t="s">
        <v>833</v>
      </c>
      <c r="G154">
        <v>2577</v>
      </c>
      <c r="H154">
        <v>140860</v>
      </c>
      <c r="I154" t="s">
        <v>11130</v>
      </c>
      <c r="J154">
        <v>749907000</v>
      </c>
      <c r="K154">
        <v>291000</v>
      </c>
      <c r="L154">
        <v>520810.41149999999</v>
      </c>
      <c r="M154">
        <v>217490.04912152901</v>
      </c>
      <c r="N154">
        <v>1.406438E-2</v>
      </c>
      <c r="O154" s="45">
        <v>560471856.58617997</v>
      </c>
      <c r="P154">
        <v>520810.41149999999</v>
      </c>
      <c r="Q154">
        <v>389247.70439910202</v>
      </c>
      <c r="R154">
        <v>6.9450000000000002E-4</v>
      </c>
      <c r="S154">
        <v>0</v>
      </c>
      <c r="T154">
        <v>131562.7071</v>
      </c>
      <c r="U154">
        <v>0</v>
      </c>
      <c r="V154">
        <v>0</v>
      </c>
      <c r="W154">
        <v>0</v>
      </c>
      <c r="X154">
        <v>20025.868999999999</v>
      </c>
      <c r="Y154">
        <v>1.406438E-2</v>
      </c>
      <c r="Z154" t="str">
        <f>VLOOKUP(B154,'Securities Static'!A:Z,26,0)</f>
        <v>South Korea</v>
      </c>
      <c r="AA154" t="str">
        <f>VLOOKUP(B154,'Sector Static Data'!A:F,6,0)</f>
        <v>Information Technology</v>
      </c>
    </row>
    <row r="155" spans="1:27">
      <c r="A155" t="s">
        <v>11886</v>
      </c>
      <c r="B155" t="s">
        <v>11011</v>
      </c>
      <c r="C155" t="s">
        <v>11009</v>
      </c>
      <c r="D155" t="s">
        <v>11007</v>
      </c>
      <c r="E155" t="s">
        <v>9995</v>
      </c>
      <c r="F155" t="s">
        <v>833</v>
      </c>
      <c r="G155">
        <v>2068</v>
      </c>
      <c r="H155">
        <v>35420</v>
      </c>
      <c r="I155" t="s">
        <v>11130</v>
      </c>
      <c r="J155">
        <v>528374000</v>
      </c>
      <c r="K155">
        <v>255500</v>
      </c>
      <c r="L155">
        <v>366955.74300000002</v>
      </c>
      <c r="M155">
        <v>219359.55996131501</v>
      </c>
      <c r="N155">
        <v>9.9095599999999995E-3</v>
      </c>
      <c r="O155">
        <v>453635569.99999899</v>
      </c>
      <c r="P155">
        <v>366955.74300000002</v>
      </c>
      <c r="Q155">
        <v>315049.90336499998</v>
      </c>
      <c r="R155">
        <v>6.9450000000000002E-4</v>
      </c>
      <c r="S155">
        <v>0</v>
      </c>
      <c r="T155">
        <v>51905.839599999999</v>
      </c>
      <c r="U155">
        <v>0</v>
      </c>
      <c r="V155">
        <v>3777.2743999999998</v>
      </c>
      <c r="W155">
        <v>0</v>
      </c>
      <c r="X155">
        <v>32304.212599999999</v>
      </c>
      <c r="Y155">
        <v>9.9095599999999995E-3</v>
      </c>
      <c r="Z155" t="str">
        <f>VLOOKUP(B155,'Securities Static'!A:Z,26,0)</f>
        <v>South Korea</v>
      </c>
      <c r="AA155" t="str">
        <f>VLOOKUP(B155,'Sector Static Data'!A:F,6,0)</f>
        <v>Communication Services</v>
      </c>
    </row>
    <row r="156" spans="1:27">
      <c r="A156" t="s">
        <v>11886</v>
      </c>
      <c r="B156" t="s">
        <v>10381</v>
      </c>
      <c r="C156" t="s">
        <v>10379</v>
      </c>
      <c r="D156" t="s">
        <v>10377</v>
      </c>
      <c r="E156" t="s">
        <v>9995</v>
      </c>
      <c r="F156" t="s">
        <v>833</v>
      </c>
      <c r="G156">
        <v>729</v>
      </c>
      <c r="H156">
        <v>373220</v>
      </c>
      <c r="I156" t="s">
        <v>11130</v>
      </c>
      <c r="J156">
        <v>310918499.92800498</v>
      </c>
      <c r="K156">
        <v>426500</v>
      </c>
      <c r="L156">
        <v>215932.8982</v>
      </c>
      <c r="M156">
        <v>359548.056241418</v>
      </c>
      <c r="N156">
        <v>5.8312199999999998E-3</v>
      </c>
      <c r="O156" s="45">
        <v>262110532.999993</v>
      </c>
      <c r="P156">
        <v>215932.8982</v>
      </c>
      <c r="Q156">
        <v>182035.765168496</v>
      </c>
      <c r="R156">
        <v>6.9450000000000002E-4</v>
      </c>
      <c r="S156">
        <v>0</v>
      </c>
      <c r="T156">
        <v>33897.133099999999</v>
      </c>
      <c r="U156">
        <v>0</v>
      </c>
      <c r="V156">
        <v>0</v>
      </c>
      <c r="W156">
        <v>0</v>
      </c>
      <c r="X156">
        <v>0</v>
      </c>
      <c r="Y156">
        <v>5.8312199999999998E-3</v>
      </c>
      <c r="Z156" t="str">
        <f>VLOOKUP(B156,'Securities Static'!A:Z,26,0)</f>
        <v>South Korea</v>
      </c>
      <c r="AA156" t="str">
        <f>VLOOKUP(B156,'Sector Static Data'!A:F,6,0)</f>
        <v>Industrials</v>
      </c>
    </row>
    <row r="157" spans="1:27">
      <c r="A157" t="s">
        <v>11886</v>
      </c>
      <c r="B157" t="s">
        <v>10990</v>
      </c>
      <c r="C157" t="s">
        <v>10988</v>
      </c>
      <c r="D157" t="s">
        <v>10986</v>
      </c>
      <c r="E157" t="s">
        <v>9995</v>
      </c>
      <c r="F157" t="s">
        <v>833</v>
      </c>
      <c r="G157">
        <v>4685</v>
      </c>
      <c r="H157">
        <v>58470</v>
      </c>
      <c r="I157" t="s">
        <v>11130</v>
      </c>
      <c r="J157">
        <v>502700499.92800498</v>
      </c>
      <c r="K157">
        <v>107300</v>
      </c>
      <c r="L157">
        <v>349125.49719999998</v>
      </c>
      <c r="M157">
        <v>43298.671380043001</v>
      </c>
      <c r="N157">
        <v>9.4280600000000003E-3</v>
      </c>
      <c r="O157">
        <v>202854275.415501</v>
      </c>
      <c r="P157">
        <v>349125.49719999998</v>
      </c>
      <c r="Q157">
        <v>140882.29427606601</v>
      </c>
      <c r="R157">
        <v>6.9450000000000002E-4</v>
      </c>
      <c r="S157">
        <v>0</v>
      </c>
      <c r="T157">
        <v>208243.20300000001</v>
      </c>
      <c r="U157">
        <v>0</v>
      </c>
      <c r="V157">
        <v>0</v>
      </c>
      <c r="W157">
        <v>0</v>
      </c>
      <c r="X157">
        <v>238427.95499999999</v>
      </c>
      <c r="Y157">
        <v>9.4280600000000003E-3</v>
      </c>
      <c r="Z157" t="str">
        <f>VLOOKUP(B157,'Securities Static'!A:Z,26,0)</f>
        <v>South Korea</v>
      </c>
      <c r="AA157" t="str">
        <f>VLOOKUP(B157,'Sector Static Data'!A:F,6,0)</f>
        <v>Information Technology</v>
      </c>
    </row>
    <row r="158" spans="1:27">
      <c r="A158" t="s">
        <v>11886</v>
      </c>
      <c r="B158" t="s">
        <v>6729</v>
      </c>
      <c r="C158" t="s">
        <v>6725</v>
      </c>
      <c r="D158" t="s">
        <v>6722</v>
      </c>
      <c r="E158" t="s">
        <v>6728</v>
      </c>
      <c r="F158" t="s">
        <v>833</v>
      </c>
      <c r="G158">
        <v>219903</v>
      </c>
      <c r="H158" t="s">
        <v>6726</v>
      </c>
      <c r="I158" t="s">
        <v>11130</v>
      </c>
      <c r="J158">
        <v>74547.116985429995</v>
      </c>
      <c r="K158">
        <v>339</v>
      </c>
      <c r="L158">
        <v>243133.3518</v>
      </c>
      <c r="M158">
        <v>340.05764866099997</v>
      </c>
      <c r="N158">
        <v>6.5657700000000003E-3</v>
      </c>
      <c r="O158">
        <v>74779.697113500006</v>
      </c>
      <c r="P158">
        <v>243133.3518</v>
      </c>
      <c r="Q158">
        <v>243891.905428711</v>
      </c>
      <c r="R158">
        <v>3.2614722289999998</v>
      </c>
      <c r="S158">
        <v>0</v>
      </c>
      <c r="T158">
        <v>-758.55359999999996</v>
      </c>
      <c r="U158">
        <v>0</v>
      </c>
      <c r="V158">
        <v>0</v>
      </c>
      <c r="W158">
        <v>0</v>
      </c>
      <c r="X158">
        <v>-226.9786</v>
      </c>
      <c r="Y158">
        <v>6.5657700000000003E-3</v>
      </c>
      <c r="Z158" t="str">
        <f>VLOOKUP(B158,'Securities Static'!A:Z,26,0)</f>
        <v>Kuwait</v>
      </c>
      <c r="AA158" t="str">
        <f>VLOOKUP(B158,'Sector Static Data'!A:F,6,0)</f>
        <v>Financials</v>
      </c>
    </row>
    <row r="159" spans="1:27">
      <c r="A159" t="s">
        <v>11886</v>
      </c>
      <c r="B159" t="s">
        <v>6799</v>
      </c>
      <c r="C159" t="s">
        <v>6797</v>
      </c>
      <c r="D159" t="s">
        <v>6795</v>
      </c>
      <c r="E159" t="s">
        <v>1301</v>
      </c>
      <c r="F159" t="s">
        <v>833</v>
      </c>
      <c r="G159">
        <v>113902</v>
      </c>
      <c r="H159" t="s">
        <v>6798</v>
      </c>
      <c r="I159" t="s">
        <v>11130</v>
      </c>
      <c r="J159">
        <v>3407947.8400469101</v>
      </c>
      <c r="K159">
        <v>29.92</v>
      </c>
      <c r="L159">
        <v>197794.96160000001</v>
      </c>
      <c r="M159">
        <v>28.186034925000001</v>
      </c>
      <c r="N159">
        <v>5.3414100000000004E-3</v>
      </c>
      <c r="O159">
        <v>3210445.7500273502</v>
      </c>
      <c r="P159">
        <v>197794.96160000001</v>
      </c>
      <c r="Q159">
        <v>186332.07538669399</v>
      </c>
      <c r="R159">
        <v>5.8039316000000001E-2</v>
      </c>
      <c r="S159">
        <v>0</v>
      </c>
      <c r="T159">
        <v>11462.886200000001</v>
      </c>
      <c r="U159">
        <v>0</v>
      </c>
      <c r="V159">
        <v>2274.4105</v>
      </c>
      <c r="W159">
        <v>0</v>
      </c>
      <c r="X159">
        <v>0</v>
      </c>
      <c r="Y159">
        <v>5.3414100000000004E-3</v>
      </c>
      <c r="Z159" t="str">
        <f>VLOOKUP(B159,'Securities Static'!A:Z,26,0)</f>
        <v>Mexico</v>
      </c>
      <c r="AA159" t="str">
        <f>VLOOKUP(B159,'Sector Static Data'!A:F,6,0)</f>
        <v>Real Estate</v>
      </c>
    </row>
    <row r="160" spans="1:27">
      <c r="A160" t="s">
        <v>11886</v>
      </c>
      <c r="B160" t="s">
        <v>3988</v>
      </c>
      <c r="C160" t="s">
        <v>3987</v>
      </c>
      <c r="D160" t="s">
        <v>3985</v>
      </c>
      <c r="E160" t="s">
        <v>1301</v>
      </c>
      <c r="F160" t="s">
        <v>833</v>
      </c>
      <c r="G160">
        <v>10032</v>
      </c>
      <c r="H160" t="s">
        <v>3983</v>
      </c>
      <c r="I160" t="s">
        <v>11130</v>
      </c>
      <c r="J160">
        <v>2639318.8799812901</v>
      </c>
      <c r="K160">
        <v>263.08999999999997</v>
      </c>
      <c r="L160">
        <v>153184.26250000001</v>
      </c>
      <c r="M160">
        <v>279.61034689600001</v>
      </c>
      <c r="N160">
        <v>4.13671E-3</v>
      </c>
      <c r="O160">
        <v>2805051.0000606701</v>
      </c>
      <c r="P160">
        <v>153184.26250000001</v>
      </c>
      <c r="Q160">
        <v>162803.24138863699</v>
      </c>
      <c r="R160">
        <v>5.8039316000000001E-2</v>
      </c>
      <c r="S160">
        <v>0</v>
      </c>
      <c r="T160">
        <v>-9618.9789000000001</v>
      </c>
      <c r="U160">
        <v>0</v>
      </c>
      <c r="V160">
        <v>0</v>
      </c>
      <c r="W160">
        <v>0</v>
      </c>
      <c r="X160">
        <v>0</v>
      </c>
      <c r="Y160">
        <v>4.13671E-3</v>
      </c>
      <c r="Z160" t="str">
        <f>VLOOKUP(B160,'Securities Static'!A:Z,26,0)</f>
        <v>Mexico</v>
      </c>
      <c r="AA160" t="str">
        <f>VLOOKUP(B160,'Sector Static Data'!A:F,6,0)</f>
        <v>Industrials</v>
      </c>
    </row>
    <row r="161" spans="1:27">
      <c r="A161" t="s">
        <v>11886</v>
      </c>
      <c r="B161" t="s">
        <v>12172</v>
      </c>
      <c r="C161" t="s">
        <v>1457</v>
      </c>
      <c r="D161" t="s">
        <v>1455</v>
      </c>
      <c r="E161" t="s">
        <v>1301</v>
      </c>
      <c r="F161" t="s">
        <v>833</v>
      </c>
      <c r="G161">
        <v>65032</v>
      </c>
      <c r="H161" t="s">
        <v>1459</v>
      </c>
      <c r="I161" t="s">
        <v>11130</v>
      </c>
      <c r="J161">
        <v>4124979.7602714701</v>
      </c>
      <c r="K161">
        <v>63.43</v>
      </c>
      <c r="L161">
        <v>239411.00380000001</v>
      </c>
      <c r="M161">
        <v>56.375914780000002</v>
      </c>
      <c r="N161">
        <v>6.4652399999999997E-3</v>
      </c>
      <c r="O161">
        <v>3666238.4899729602</v>
      </c>
      <c r="P161">
        <v>239411.00380000001</v>
      </c>
      <c r="Q161">
        <v>212785.974250903</v>
      </c>
      <c r="R161">
        <v>5.8039316000000001E-2</v>
      </c>
      <c r="S161">
        <v>0</v>
      </c>
      <c r="T161">
        <v>26625.029500000001</v>
      </c>
      <c r="U161">
        <v>0</v>
      </c>
      <c r="V161">
        <v>0</v>
      </c>
      <c r="W161">
        <v>0</v>
      </c>
      <c r="X161">
        <v>0</v>
      </c>
      <c r="Y161">
        <v>6.4652399999999997E-3</v>
      </c>
      <c r="Z161" t="str">
        <f>VLOOKUP(B161,'Securities Static'!A:Z,26,0)</f>
        <v>Mexico</v>
      </c>
      <c r="AA161" t="str">
        <f>VLOOKUP(B161,'Sector Static Data'!A:F,6,0)</f>
        <v>Real Estate</v>
      </c>
    </row>
    <row r="162" spans="1:27">
      <c r="A162" t="s">
        <v>11886</v>
      </c>
      <c r="B162" t="s">
        <v>12065</v>
      </c>
      <c r="C162" t="s">
        <v>12066</v>
      </c>
      <c r="D162" t="s">
        <v>12067</v>
      </c>
      <c r="E162" t="s">
        <v>3668</v>
      </c>
      <c r="F162" t="s">
        <v>833</v>
      </c>
      <c r="G162">
        <v>547700</v>
      </c>
      <c r="H162" t="s">
        <v>12068</v>
      </c>
      <c r="I162" t="s">
        <v>11130</v>
      </c>
      <c r="J162">
        <v>881797</v>
      </c>
      <c r="K162">
        <v>1.61</v>
      </c>
      <c r="L162">
        <v>226445.46960000001</v>
      </c>
      <c r="M162">
        <v>1.5426780170000001</v>
      </c>
      <c r="N162">
        <v>6.11511E-3</v>
      </c>
      <c r="O162">
        <v>844924.74991090002</v>
      </c>
      <c r="P162">
        <v>226445.46960000001</v>
      </c>
      <c r="Q162">
        <v>216976.675777119</v>
      </c>
      <c r="R162">
        <v>0.25679999999999997</v>
      </c>
      <c r="S162">
        <v>0</v>
      </c>
      <c r="T162">
        <v>9468.7937999999995</v>
      </c>
      <c r="U162">
        <v>0</v>
      </c>
      <c r="V162">
        <v>1406.4936</v>
      </c>
      <c r="W162">
        <v>0</v>
      </c>
      <c r="X162">
        <v>0</v>
      </c>
      <c r="Y162">
        <v>6.11511E-3</v>
      </c>
      <c r="Z162" t="str">
        <f>VLOOKUP(B162,'Securities Static'!A:Z,26,0)</f>
        <v>Malaysia</v>
      </c>
      <c r="AA162" t="str">
        <f>VLOOKUP(B162,'Sector Static Data'!A:F,6,0)</f>
        <v>Consumer Staples</v>
      </c>
    </row>
    <row r="163" spans="1:27">
      <c r="A163" t="s">
        <v>11886</v>
      </c>
      <c r="B163" t="s">
        <v>8286</v>
      </c>
      <c r="C163" t="s">
        <v>8284</v>
      </c>
      <c r="D163" t="s">
        <v>8282</v>
      </c>
      <c r="E163" t="s">
        <v>2452</v>
      </c>
      <c r="F163" t="s">
        <v>833</v>
      </c>
      <c r="G163">
        <v>557100</v>
      </c>
      <c r="H163" t="s">
        <v>8285</v>
      </c>
      <c r="I163" t="s">
        <v>11130</v>
      </c>
      <c r="J163">
        <v>21114090.001153201</v>
      </c>
      <c r="K163">
        <v>37.9</v>
      </c>
      <c r="L163">
        <v>366160.54879999999</v>
      </c>
      <c r="M163">
        <v>34.025908917999999</v>
      </c>
      <c r="N163">
        <v>9.8880900000000004E-3</v>
      </c>
      <c r="O163">
        <v>18955833.858217798</v>
      </c>
      <c r="P163">
        <v>366160.54879999999</v>
      </c>
      <c r="Q163">
        <v>328732.07076921302</v>
      </c>
      <c r="R163">
        <v>1.7342E-2</v>
      </c>
      <c r="S163">
        <v>0</v>
      </c>
      <c r="T163">
        <v>37428.478000000003</v>
      </c>
      <c r="U163">
        <v>0</v>
      </c>
      <c r="V163">
        <v>0</v>
      </c>
      <c r="W163">
        <v>0</v>
      </c>
      <c r="X163">
        <v>1579.4828</v>
      </c>
      <c r="Y163">
        <v>9.8880900000000004E-3</v>
      </c>
      <c r="Z163" t="str">
        <f>VLOOKUP(B163,'Securities Static'!A:Z,26,0)</f>
        <v>Philippines</v>
      </c>
      <c r="AA163" t="str">
        <f>VLOOKUP(B163,'Sector Static Data'!A:F,6,0)</f>
        <v>Industrials</v>
      </c>
    </row>
    <row r="164" spans="1:27">
      <c r="A164" t="s">
        <v>11886</v>
      </c>
      <c r="B164" t="s">
        <v>2493</v>
      </c>
      <c r="C164" t="s">
        <v>2492</v>
      </c>
      <c r="D164" t="s">
        <v>2490</v>
      </c>
      <c r="E164" t="s">
        <v>2452</v>
      </c>
      <c r="F164" t="s">
        <v>833</v>
      </c>
      <c r="G164">
        <v>18028</v>
      </c>
      <c r="H164" t="s">
        <v>287</v>
      </c>
      <c r="I164" t="s">
        <v>11130</v>
      </c>
      <c r="J164" s="45">
        <v>12709740.001153201</v>
      </c>
      <c r="K164">
        <v>705</v>
      </c>
      <c r="L164">
        <v>220412.31109999999</v>
      </c>
      <c r="M164">
        <v>814</v>
      </c>
      <c r="N164">
        <v>5.9521900000000004E-3</v>
      </c>
      <c r="O164" s="45">
        <v>14674792</v>
      </c>
      <c r="P164">
        <v>220412.31109999999</v>
      </c>
      <c r="Q164">
        <v>254490.242864</v>
      </c>
      <c r="R164">
        <v>1.7342E-2</v>
      </c>
      <c r="S164">
        <v>0</v>
      </c>
      <c r="T164">
        <v>-34077.931799999998</v>
      </c>
      <c r="U164">
        <v>0</v>
      </c>
      <c r="V164">
        <v>0</v>
      </c>
      <c r="W164">
        <v>0</v>
      </c>
      <c r="X164">
        <v>0</v>
      </c>
      <c r="Y164">
        <v>5.9521900000000004E-3</v>
      </c>
      <c r="Z164" t="str">
        <f>VLOOKUP(B164,'Securities Static'!A:Z,26,0)</f>
        <v>Philippines</v>
      </c>
      <c r="AA164" t="str">
        <f>VLOOKUP(B164,'Sector Static Data'!A:F,6,0)</f>
        <v>Industrials</v>
      </c>
    </row>
    <row r="165" spans="1:27">
      <c r="A165" t="s">
        <v>11886</v>
      </c>
      <c r="B165" t="s">
        <v>2453</v>
      </c>
      <c r="C165" t="s">
        <v>2449</v>
      </c>
      <c r="D165" t="s">
        <v>2447</v>
      </c>
      <c r="E165" t="s">
        <v>2452</v>
      </c>
      <c r="F165" t="s">
        <v>833</v>
      </c>
      <c r="G165">
        <v>534280</v>
      </c>
      <c r="H165" t="s">
        <v>2450</v>
      </c>
      <c r="I165" t="s">
        <v>11130</v>
      </c>
      <c r="J165">
        <v>11487019.997693401</v>
      </c>
      <c r="K165">
        <v>21.5</v>
      </c>
      <c r="L165">
        <v>199207.9008</v>
      </c>
      <c r="M165">
        <v>23.95</v>
      </c>
      <c r="N165">
        <v>5.3795700000000002E-3</v>
      </c>
      <c r="O165">
        <v>12796006</v>
      </c>
      <c r="P165">
        <v>199207.9008</v>
      </c>
      <c r="Q165">
        <v>221908.336052</v>
      </c>
      <c r="R165">
        <v>1.7342E-2</v>
      </c>
      <c r="S165">
        <v>0</v>
      </c>
      <c r="T165">
        <v>-22700.4352</v>
      </c>
      <c r="U165">
        <v>0</v>
      </c>
      <c r="V165">
        <v>0</v>
      </c>
      <c r="W165">
        <v>0</v>
      </c>
      <c r="X165">
        <v>0</v>
      </c>
      <c r="Y165">
        <v>5.3795700000000002E-3</v>
      </c>
      <c r="Z165" t="str">
        <f>VLOOKUP(B165,'Securities Static'!A:Z,26,0)</f>
        <v>Philippines</v>
      </c>
      <c r="AA165" t="str">
        <f>VLOOKUP(B165,'Sector Static Data'!A:F,6,0)</f>
        <v>Real Estate</v>
      </c>
    </row>
    <row r="166" spans="1:27">
      <c r="A166" t="s">
        <v>11886</v>
      </c>
      <c r="B166" t="s">
        <v>8942</v>
      </c>
      <c r="C166" t="s">
        <v>8941</v>
      </c>
      <c r="D166" t="s">
        <v>8939</v>
      </c>
      <c r="E166" t="s">
        <v>911</v>
      </c>
      <c r="F166" t="s">
        <v>833</v>
      </c>
      <c r="G166">
        <v>869</v>
      </c>
      <c r="H166" t="s">
        <v>8931</v>
      </c>
      <c r="I166" t="s">
        <v>11130</v>
      </c>
      <c r="J166" s="45">
        <v>701282.99991977005</v>
      </c>
      <c r="K166">
        <v>807</v>
      </c>
      <c r="L166">
        <v>196228.9437</v>
      </c>
      <c r="M166">
        <v>632</v>
      </c>
      <c r="N166">
        <v>5.29912E-3</v>
      </c>
      <c r="O166" s="45">
        <v>549208</v>
      </c>
      <c r="P166">
        <v>196228.9437</v>
      </c>
      <c r="Q166">
        <v>153676.198801224</v>
      </c>
      <c r="R166">
        <v>0.27981420299999998</v>
      </c>
      <c r="S166">
        <v>0</v>
      </c>
      <c r="T166">
        <v>42552.744899999998</v>
      </c>
      <c r="U166">
        <v>0</v>
      </c>
      <c r="V166">
        <v>0</v>
      </c>
      <c r="W166">
        <v>0</v>
      </c>
      <c r="X166">
        <v>4795.7915999999996</v>
      </c>
      <c r="Y166">
        <v>5.29912E-3</v>
      </c>
      <c r="Z166" t="str">
        <f>VLOOKUP(B166,'Securities Static'!A:Z,26,0)</f>
        <v>Poland</v>
      </c>
      <c r="AA166" t="str">
        <f>VLOOKUP(B166,'Sector Static Data'!A:F,6,0)</f>
        <v>Industrials</v>
      </c>
    </row>
    <row r="167" spans="1:27">
      <c r="A167" t="s">
        <v>11886</v>
      </c>
      <c r="B167" t="s">
        <v>12175</v>
      </c>
      <c r="C167" t="s">
        <v>12176</v>
      </c>
      <c r="D167" t="s">
        <v>8320</v>
      </c>
      <c r="E167" t="s">
        <v>911</v>
      </c>
      <c r="F167" t="s">
        <v>833</v>
      </c>
      <c r="G167">
        <v>3350</v>
      </c>
      <c r="H167" t="s">
        <v>448</v>
      </c>
      <c r="I167" t="s">
        <v>11130</v>
      </c>
      <c r="J167" s="45">
        <v>371514.99990156002</v>
      </c>
      <c r="K167">
        <v>110.9</v>
      </c>
      <c r="L167">
        <v>103955.17359999999</v>
      </c>
      <c r="M167">
        <v>183.6</v>
      </c>
      <c r="N167">
        <v>2.80729E-3</v>
      </c>
      <c r="O167" s="45">
        <v>615060</v>
      </c>
      <c r="P167">
        <v>103955.17359999999</v>
      </c>
      <c r="Q167">
        <v>172102.52369718</v>
      </c>
      <c r="R167">
        <v>0.27981420299999998</v>
      </c>
      <c r="S167">
        <v>0</v>
      </c>
      <c r="T167">
        <v>-68147.350099999996</v>
      </c>
      <c r="U167">
        <v>0</v>
      </c>
      <c r="V167">
        <v>0</v>
      </c>
      <c r="W167">
        <v>0</v>
      </c>
      <c r="X167">
        <v>0</v>
      </c>
      <c r="Y167">
        <v>2.80729E-3</v>
      </c>
      <c r="Z167" t="str">
        <f>VLOOKUP(B167,'Securities Static'!A:Z,26,0)</f>
        <v>Poland</v>
      </c>
      <c r="AA167" t="str">
        <f>VLOOKUP(B167,'Sector Static Data'!A:F,6,0)</f>
        <v>Consumer Discretionary</v>
      </c>
    </row>
    <row r="168" spans="1:27">
      <c r="A168" t="s">
        <v>11886</v>
      </c>
      <c r="B168" t="s">
        <v>6913</v>
      </c>
      <c r="C168" t="s">
        <v>6909</v>
      </c>
      <c r="D168" t="s">
        <v>6906</v>
      </c>
      <c r="E168" t="s">
        <v>6912</v>
      </c>
      <c r="F168" t="s">
        <v>833</v>
      </c>
      <c r="G168">
        <v>96059</v>
      </c>
      <c r="H168" t="s">
        <v>6910</v>
      </c>
      <c r="I168" t="s">
        <v>11130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1.2983016999999999E-2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 t="str">
        <f>VLOOKUP(B168,'Securities Static'!A:Z,26,0)</f>
        <v>Russia</v>
      </c>
      <c r="AA168" t="str">
        <f>VLOOKUP(B168,'Sector Static Data'!A:F,6,0)</f>
        <v>Consumer Staples</v>
      </c>
    </row>
    <row r="169" spans="1:27">
      <c r="A169" t="s">
        <v>11886</v>
      </c>
      <c r="B169" t="s">
        <v>11887</v>
      </c>
      <c r="C169" t="s">
        <v>11888</v>
      </c>
      <c r="D169" t="s">
        <v>11889</v>
      </c>
      <c r="E169" t="s">
        <v>843</v>
      </c>
      <c r="F169" t="s">
        <v>833</v>
      </c>
      <c r="G169">
        <v>690</v>
      </c>
      <c r="H169" t="s">
        <v>11890</v>
      </c>
      <c r="I169" t="s">
        <v>11130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 t="str">
        <f>VLOOKUP(B169,'Securities Static'!A:Z,26,0)</f>
        <v>Russia</v>
      </c>
      <c r="AA169" t="str">
        <f>VLOOKUP(B169,'Sector Static Data'!A:F,6,0)</f>
        <v>Materials</v>
      </c>
    </row>
    <row r="170" spans="1:27">
      <c r="A170" t="s">
        <v>11886</v>
      </c>
      <c r="B170" t="s">
        <v>11891</v>
      </c>
      <c r="C170" t="s">
        <v>11892</v>
      </c>
      <c r="D170" t="s">
        <v>11893</v>
      </c>
      <c r="E170" t="s">
        <v>2983</v>
      </c>
      <c r="F170" t="s">
        <v>833</v>
      </c>
      <c r="G170">
        <v>11457</v>
      </c>
      <c r="H170" t="s">
        <v>11894</v>
      </c>
      <c r="I170" t="s">
        <v>11130</v>
      </c>
      <c r="J170">
        <v>1489410.00000893</v>
      </c>
      <c r="K170">
        <v>130</v>
      </c>
      <c r="L170">
        <v>397080.70059999998</v>
      </c>
      <c r="M170">
        <v>91.551369468999994</v>
      </c>
      <c r="N170">
        <v>1.0723079999999999E-2</v>
      </c>
      <c r="O170">
        <v>1048904.04000633</v>
      </c>
      <c r="P170">
        <v>397080.70059999998</v>
      </c>
      <c r="Q170">
        <v>279640.63022632402</v>
      </c>
      <c r="R170">
        <v>0.26660268199999998</v>
      </c>
      <c r="S170">
        <v>0</v>
      </c>
      <c r="T170">
        <v>117440.0704</v>
      </c>
      <c r="U170">
        <v>0</v>
      </c>
      <c r="V170">
        <v>0</v>
      </c>
      <c r="W170">
        <v>0</v>
      </c>
      <c r="X170">
        <v>0</v>
      </c>
      <c r="Y170">
        <v>1.0723079999999999E-2</v>
      </c>
      <c r="Z170" t="str">
        <f>VLOOKUP(B170,'Securities Static'!A:Z,26,0)</f>
        <v>Saudi Arabia</v>
      </c>
      <c r="AA170" t="str">
        <f>VLOOKUP(B170,'Sector Static Data'!A:F,6,0)</f>
        <v>Financials</v>
      </c>
    </row>
    <row r="171" spans="1:27">
      <c r="A171" t="s">
        <v>11886</v>
      </c>
      <c r="B171" t="s">
        <v>3192</v>
      </c>
      <c r="C171" t="s">
        <v>3190</v>
      </c>
      <c r="D171" t="s">
        <v>3188</v>
      </c>
      <c r="E171" t="s">
        <v>2983</v>
      </c>
      <c r="F171" t="s">
        <v>833</v>
      </c>
      <c r="G171">
        <v>10531</v>
      </c>
      <c r="H171" t="s">
        <v>3191</v>
      </c>
      <c r="I171" t="s">
        <v>11130</v>
      </c>
      <c r="J171">
        <v>1063631.0001562501</v>
      </c>
      <c r="K171">
        <v>101</v>
      </c>
      <c r="L171">
        <v>283566.87729999999</v>
      </c>
      <c r="M171">
        <v>100.6</v>
      </c>
      <c r="N171">
        <v>7.6576600000000002E-3</v>
      </c>
      <c r="O171">
        <v>1059418.6000000001</v>
      </c>
      <c r="P171">
        <v>283566.87729999999</v>
      </c>
      <c r="Q171">
        <v>282443.840120685</v>
      </c>
      <c r="R171">
        <v>0.26660268199999998</v>
      </c>
      <c r="S171">
        <v>0</v>
      </c>
      <c r="T171">
        <v>1123.0371</v>
      </c>
      <c r="U171">
        <v>0</v>
      </c>
      <c r="V171">
        <v>2881.1084999999998</v>
      </c>
      <c r="W171">
        <v>0</v>
      </c>
      <c r="X171">
        <v>-3763.942</v>
      </c>
      <c r="Y171">
        <v>7.6576600000000002E-3</v>
      </c>
      <c r="Z171" t="str">
        <f>VLOOKUP(B171,'Securities Static'!A:Z,26,0)</f>
        <v>Saudi Arabia</v>
      </c>
      <c r="AA171" t="str">
        <f>VLOOKUP(B171,'Sector Static Data'!A:F,6,0)</f>
        <v>Financials</v>
      </c>
    </row>
    <row r="172" spans="1:27">
      <c r="A172" t="s">
        <v>11886</v>
      </c>
      <c r="B172" t="s">
        <v>2984</v>
      </c>
      <c r="C172" t="s">
        <v>2980</v>
      </c>
      <c r="D172" t="s">
        <v>2978</v>
      </c>
      <c r="E172" t="s">
        <v>2983</v>
      </c>
      <c r="F172" t="s">
        <v>833</v>
      </c>
      <c r="G172">
        <v>22421</v>
      </c>
      <c r="H172" t="s">
        <v>2981</v>
      </c>
      <c r="I172" t="s">
        <v>11130</v>
      </c>
      <c r="J172">
        <v>767246.61982208001</v>
      </c>
      <c r="K172">
        <v>34.22</v>
      </c>
      <c r="L172">
        <v>204550.00659999999</v>
      </c>
      <c r="M172">
        <v>35.35</v>
      </c>
      <c r="N172">
        <v>5.5238300000000004E-3</v>
      </c>
      <c r="O172">
        <v>792582.35</v>
      </c>
      <c r="P172">
        <v>204550.00659999999</v>
      </c>
      <c r="Q172">
        <v>211304.58021586301</v>
      </c>
      <c r="R172">
        <v>0.26660268199999998</v>
      </c>
      <c r="S172">
        <v>0</v>
      </c>
      <c r="T172">
        <v>-6754.5735999999997</v>
      </c>
      <c r="U172">
        <v>0</v>
      </c>
      <c r="V172">
        <v>10139.1666</v>
      </c>
      <c r="W172">
        <v>0</v>
      </c>
      <c r="X172">
        <v>-13585.7474</v>
      </c>
      <c r="Y172">
        <v>5.5238300000000004E-3</v>
      </c>
      <c r="Z172" t="str">
        <f>VLOOKUP(B172,'Securities Static'!A:Z,26,0)</f>
        <v>Saudi Arabia</v>
      </c>
      <c r="AA172" t="str">
        <f>VLOOKUP(B172,'Sector Static Data'!A:F,6,0)</f>
        <v>Financials</v>
      </c>
    </row>
    <row r="173" spans="1:27">
      <c r="A173" t="s">
        <v>11886</v>
      </c>
      <c r="B173" t="s">
        <v>7923</v>
      </c>
      <c r="C173" t="s">
        <v>7922</v>
      </c>
      <c r="D173" t="s">
        <v>7920</v>
      </c>
      <c r="E173" t="s">
        <v>2857</v>
      </c>
      <c r="F173" t="s">
        <v>833</v>
      </c>
      <c r="G173">
        <v>173000</v>
      </c>
      <c r="H173" t="s">
        <v>7917</v>
      </c>
      <c r="I173" t="s">
        <v>11130</v>
      </c>
      <c r="J173">
        <v>8952750</v>
      </c>
      <c r="K173">
        <v>51.75</v>
      </c>
      <c r="L173">
        <v>288385.98300000001</v>
      </c>
      <c r="M173">
        <v>50.649020231999998</v>
      </c>
      <c r="N173">
        <v>7.7878000000000001E-3</v>
      </c>
      <c r="O173">
        <v>8762280.5001359992</v>
      </c>
      <c r="P173">
        <v>288385.98300000001</v>
      </c>
      <c r="Q173">
        <v>282250.57947038102</v>
      </c>
      <c r="R173">
        <v>3.2211999999999998E-2</v>
      </c>
      <c r="S173">
        <v>0</v>
      </c>
      <c r="T173">
        <v>6135.4035000000003</v>
      </c>
      <c r="U173">
        <v>0</v>
      </c>
      <c r="V173">
        <v>0</v>
      </c>
      <c r="W173">
        <v>0</v>
      </c>
      <c r="X173">
        <v>0</v>
      </c>
      <c r="Y173">
        <v>7.7878000000000001E-3</v>
      </c>
      <c r="Z173" t="str">
        <f>VLOOKUP(B173,'Securities Static'!A:Z,26,0)</f>
        <v>Thailand</v>
      </c>
      <c r="AA173" t="str">
        <f>VLOOKUP(B173,'Sector Static Data'!A:F,6,0)</f>
        <v>Consumer Staples</v>
      </c>
    </row>
    <row r="174" spans="1:27">
      <c r="A174" t="s">
        <v>11886</v>
      </c>
      <c r="B174" t="s">
        <v>4639</v>
      </c>
      <c r="C174" t="s">
        <v>4637</v>
      </c>
      <c r="D174" t="s">
        <v>4635</v>
      </c>
      <c r="E174" t="s">
        <v>2857</v>
      </c>
      <c r="F174" t="s">
        <v>833</v>
      </c>
      <c r="G174">
        <v>433000</v>
      </c>
      <c r="H174" t="s">
        <v>4638</v>
      </c>
      <c r="I174" t="s">
        <v>11130</v>
      </c>
      <c r="J174">
        <v>11258000</v>
      </c>
      <c r="K174">
        <v>26</v>
      </c>
      <c r="L174">
        <v>362642.696</v>
      </c>
      <c r="M174">
        <v>27.5</v>
      </c>
      <c r="N174">
        <v>9.7930900000000008E-3</v>
      </c>
      <c r="O174">
        <v>11907500</v>
      </c>
      <c r="P174">
        <v>362642.696</v>
      </c>
      <c r="Q174">
        <v>383564.39</v>
      </c>
      <c r="R174">
        <v>3.2211999999999998E-2</v>
      </c>
      <c r="S174">
        <v>0</v>
      </c>
      <c r="T174">
        <v>-20921.694</v>
      </c>
      <c r="U174">
        <v>0</v>
      </c>
      <c r="V174">
        <v>4620.1671999999999</v>
      </c>
      <c r="W174">
        <v>0</v>
      </c>
      <c r="X174">
        <v>-1701.4223999999999</v>
      </c>
      <c r="Y174">
        <v>9.7930900000000008E-3</v>
      </c>
      <c r="Z174" t="str">
        <f>VLOOKUP(B174,'Securities Static'!A:Z,26,0)</f>
        <v>Thailand</v>
      </c>
      <c r="AA174" t="str">
        <f>VLOOKUP(B174,'Sector Static Data'!A:F,6,0)</f>
        <v>Consumer Discretionary</v>
      </c>
    </row>
    <row r="175" spans="1:27">
      <c r="A175" t="s">
        <v>11886</v>
      </c>
      <c r="B175" t="s">
        <v>10664</v>
      </c>
      <c r="C175" t="s">
        <v>10662</v>
      </c>
      <c r="D175" t="s">
        <v>10660</v>
      </c>
      <c r="E175" t="s">
        <v>832</v>
      </c>
      <c r="F175" t="s">
        <v>833</v>
      </c>
      <c r="G175">
        <v>68000</v>
      </c>
      <c r="H175">
        <v>2301</v>
      </c>
      <c r="I175" t="s">
        <v>11130</v>
      </c>
      <c r="J175">
        <v>11764000</v>
      </c>
      <c r="K175">
        <v>173</v>
      </c>
      <c r="L175">
        <v>375577.46399999998</v>
      </c>
      <c r="M175">
        <v>163.821688677</v>
      </c>
      <c r="N175">
        <v>1.0142389999999999E-2</v>
      </c>
      <c r="O175">
        <v>11139874.830035999</v>
      </c>
      <c r="P175">
        <v>375577.46399999998</v>
      </c>
      <c r="Q175">
        <v>355651.64382372901</v>
      </c>
      <c r="R175">
        <v>3.1926000000000003E-2</v>
      </c>
      <c r="S175">
        <v>0</v>
      </c>
      <c r="T175">
        <v>19925.820199999998</v>
      </c>
      <c r="U175">
        <v>0</v>
      </c>
      <c r="V175">
        <v>0</v>
      </c>
      <c r="W175">
        <v>0</v>
      </c>
      <c r="X175">
        <v>0</v>
      </c>
      <c r="Y175">
        <v>1.0142389999999999E-2</v>
      </c>
      <c r="Z175" t="str">
        <f>VLOOKUP(B175,'Securities Static'!A:Z,26,0)</f>
        <v>Taiwan</v>
      </c>
      <c r="AA175" t="str">
        <f>VLOOKUP(B175,'Sector Static Data'!A:F,6,0)</f>
        <v>Information Technology</v>
      </c>
    </row>
    <row r="176" spans="1:27">
      <c r="A176" t="s">
        <v>11886</v>
      </c>
      <c r="B176" t="s">
        <v>10659</v>
      </c>
      <c r="C176" t="s">
        <v>10657</v>
      </c>
      <c r="D176" t="s">
        <v>10654</v>
      </c>
      <c r="E176" t="s">
        <v>832</v>
      </c>
      <c r="F176" t="s">
        <v>833</v>
      </c>
      <c r="G176">
        <v>17000</v>
      </c>
      <c r="H176">
        <v>2308</v>
      </c>
      <c r="I176" t="s">
        <v>11130</v>
      </c>
      <c r="J176">
        <v>24310000</v>
      </c>
      <c r="K176">
        <v>1430</v>
      </c>
      <c r="L176">
        <v>776121.06</v>
      </c>
      <c r="M176">
        <v>485.69986388900003</v>
      </c>
      <c r="N176">
        <v>2.095899E-2</v>
      </c>
      <c r="O176">
        <v>8256897.6861129999</v>
      </c>
      <c r="P176">
        <v>776121.06</v>
      </c>
      <c r="Q176">
        <v>263609.71552684403</v>
      </c>
      <c r="R176">
        <v>3.1926000000000003E-2</v>
      </c>
      <c r="S176">
        <v>0</v>
      </c>
      <c r="T176">
        <v>512511.34450000001</v>
      </c>
      <c r="U176">
        <v>0</v>
      </c>
      <c r="V176">
        <v>9833.2080000000005</v>
      </c>
      <c r="W176">
        <v>0</v>
      </c>
      <c r="X176">
        <v>204916.75380000001</v>
      </c>
      <c r="Y176">
        <v>2.095899E-2</v>
      </c>
      <c r="Z176" t="str">
        <f>VLOOKUP(B176,'Securities Static'!A:Z,26,0)</f>
        <v>Taiwan</v>
      </c>
      <c r="AA176" t="str">
        <f>VLOOKUP(B176,'Sector Static Data'!A:F,6,0)</f>
        <v>Information Technology</v>
      </c>
    </row>
    <row r="177" spans="1:27">
      <c r="A177" t="s">
        <v>11886</v>
      </c>
      <c r="B177" t="s">
        <v>10616</v>
      </c>
      <c r="C177" t="s">
        <v>10620</v>
      </c>
      <c r="D177" t="s">
        <v>10617</v>
      </c>
      <c r="E177" t="s">
        <v>832</v>
      </c>
      <c r="F177" t="s">
        <v>833</v>
      </c>
      <c r="G177">
        <v>60838</v>
      </c>
      <c r="H177">
        <v>2330</v>
      </c>
      <c r="I177" t="s">
        <v>11130</v>
      </c>
      <c r="J177">
        <v>121371810.001252</v>
      </c>
      <c r="K177">
        <v>1995</v>
      </c>
      <c r="L177">
        <v>3874916.4060999998</v>
      </c>
      <c r="M177">
        <v>988</v>
      </c>
      <c r="N177">
        <v>0.10464130000000001</v>
      </c>
      <c r="O177">
        <v>60107944</v>
      </c>
      <c r="P177">
        <v>3874916.4060999998</v>
      </c>
      <c r="Q177">
        <v>1919006.2201439999</v>
      </c>
      <c r="R177">
        <v>3.1926000000000003E-2</v>
      </c>
      <c r="S177">
        <v>0</v>
      </c>
      <c r="T177">
        <v>1955910.1858999999</v>
      </c>
      <c r="U177">
        <v>0</v>
      </c>
      <c r="V177">
        <v>37698.383600000001</v>
      </c>
      <c r="W177">
        <v>0</v>
      </c>
      <c r="X177">
        <v>456505.98259999999</v>
      </c>
      <c r="Y177">
        <v>0.10464130000000001</v>
      </c>
      <c r="Z177" t="str">
        <f>VLOOKUP(B177,'Securities Static'!A:Z,26,0)</f>
        <v>Taiwan</v>
      </c>
      <c r="AA177" t="str">
        <f>VLOOKUP(B177,'Sector Static Data'!A:F,6,0)</f>
        <v>Information Technology</v>
      </c>
    </row>
    <row r="178" spans="1:27">
      <c r="A178" t="s">
        <v>11886</v>
      </c>
      <c r="B178" t="s">
        <v>10570</v>
      </c>
      <c r="C178" t="s">
        <v>10568</v>
      </c>
      <c r="D178" t="s">
        <v>10566</v>
      </c>
      <c r="E178" t="s">
        <v>832</v>
      </c>
      <c r="F178" t="s">
        <v>833</v>
      </c>
      <c r="G178">
        <v>8500</v>
      </c>
      <c r="H178">
        <v>2454</v>
      </c>
      <c r="I178" t="s">
        <v>11130</v>
      </c>
      <c r="J178">
        <v>16532500</v>
      </c>
      <c r="K178">
        <v>1945</v>
      </c>
      <c r="L178">
        <v>527816.59499999997</v>
      </c>
      <c r="M178">
        <v>1410</v>
      </c>
      <c r="N178">
        <v>1.425358E-2</v>
      </c>
      <c r="O178">
        <v>11985000</v>
      </c>
      <c r="P178">
        <v>527816.59499999997</v>
      </c>
      <c r="Q178">
        <v>382633.11</v>
      </c>
      <c r="R178">
        <v>3.1926000000000003E-2</v>
      </c>
      <c r="S178">
        <v>0</v>
      </c>
      <c r="T178">
        <v>145183.48499999999</v>
      </c>
      <c r="U178">
        <v>0</v>
      </c>
      <c r="V178">
        <v>22092.899300000001</v>
      </c>
      <c r="W178">
        <v>0</v>
      </c>
      <c r="X178">
        <v>18142.358800000002</v>
      </c>
      <c r="Y178">
        <v>1.425358E-2</v>
      </c>
      <c r="Z178" t="str">
        <f>VLOOKUP(B178,'Securities Static'!A:Z,26,0)</f>
        <v>Taiwan</v>
      </c>
      <c r="AA178" t="str">
        <f>VLOOKUP(B178,'Sector Static Data'!A:F,6,0)</f>
        <v>Information Technology</v>
      </c>
    </row>
    <row r="179" spans="1:27">
      <c r="A179" t="s">
        <v>11886</v>
      </c>
      <c r="B179" t="s">
        <v>10529</v>
      </c>
      <c r="C179" t="s">
        <v>10528</v>
      </c>
      <c r="D179" t="s">
        <v>10526</v>
      </c>
      <c r="E179" t="s">
        <v>832</v>
      </c>
      <c r="F179" t="s">
        <v>833</v>
      </c>
      <c r="G179">
        <v>308000</v>
      </c>
      <c r="H179">
        <v>2884</v>
      </c>
      <c r="I179" t="s">
        <v>11130</v>
      </c>
      <c r="J179">
        <v>10810800</v>
      </c>
      <c r="K179">
        <v>35.1</v>
      </c>
      <c r="L179">
        <v>345145.60080000001</v>
      </c>
      <c r="M179">
        <v>33.718257143000002</v>
      </c>
      <c r="N179">
        <v>9.3205800000000002E-3</v>
      </c>
      <c r="O179">
        <v>10385223.200044001</v>
      </c>
      <c r="P179">
        <v>345145.60080000001</v>
      </c>
      <c r="Q179">
        <v>331558.635884605</v>
      </c>
      <c r="R179">
        <v>3.1926000000000003E-2</v>
      </c>
      <c r="S179">
        <v>0</v>
      </c>
      <c r="T179">
        <v>13586.964900000001</v>
      </c>
      <c r="U179">
        <v>0</v>
      </c>
      <c r="V179">
        <v>0</v>
      </c>
      <c r="W179">
        <v>0</v>
      </c>
      <c r="X179">
        <v>0</v>
      </c>
      <c r="Y179">
        <v>9.3205800000000002E-3</v>
      </c>
      <c r="Z179" t="str">
        <f>VLOOKUP(B179,'Securities Static'!A:Z,26,0)</f>
        <v>Taiwan</v>
      </c>
      <c r="AA179" t="str">
        <f>VLOOKUP(B179,'Sector Static Data'!A:F,6,0)</f>
        <v>Financials</v>
      </c>
    </row>
    <row r="180" spans="1:27">
      <c r="A180" t="s">
        <v>11886</v>
      </c>
      <c r="B180" t="s">
        <v>10272</v>
      </c>
      <c r="C180" t="s">
        <v>10270</v>
      </c>
      <c r="D180" t="s">
        <v>10268</v>
      </c>
      <c r="E180" t="s">
        <v>832</v>
      </c>
      <c r="F180" t="s">
        <v>833</v>
      </c>
      <c r="G180">
        <v>11763</v>
      </c>
      <c r="H180">
        <v>5904</v>
      </c>
      <c r="I180" t="s">
        <v>11130</v>
      </c>
      <c r="J180">
        <v>5952077.9991229698</v>
      </c>
      <c r="K180">
        <v>506</v>
      </c>
      <c r="L180">
        <v>190026.0422</v>
      </c>
      <c r="M180">
        <v>512.74853353699996</v>
      </c>
      <c r="N180">
        <v>5.13161E-3</v>
      </c>
      <c r="O180">
        <v>6031460.9999957299</v>
      </c>
      <c r="P180">
        <v>190026.0422</v>
      </c>
      <c r="Q180">
        <v>192560.423885864</v>
      </c>
      <c r="R180">
        <v>3.1926000000000003E-2</v>
      </c>
      <c r="S180">
        <v>0</v>
      </c>
      <c r="T180">
        <v>-2534.3816999999999</v>
      </c>
      <c r="U180">
        <v>0</v>
      </c>
      <c r="V180">
        <v>10357.784100000001</v>
      </c>
      <c r="W180">
        <v>0</v>
      </c>
      <c r="X180">
        <v>0</v>
      </c>
      <c r="Y180">
        <v>5.13161E-3</v>
      </c>
      <c r="Z180" t="str">
        <f>VLOOKUP(B180,'Securities Static'!A:Z,26,0)</f>
        <v>Taiwan</v>
      </c>
      <c r="AA180" t="str">
        <f>VLOOKUP(B180,'Sector Static Data'!A:F,6,0)</f>
        <v>Consumer Discretionary</v>
      </c>
    </row>
    <row r="181" spans="1:27">
      <c r="A181" t="s">
        <v>11886</v>
      </c>
      <c r="B181" t="s">
        <v>10232</v>
      </c>
      <c r="C181" t="s">
        <v>10230</v>
      </c>
      <c r="D181" t="s">
        <v>10228</v>
      </c>
      <c r="E181" t="s">
        <v>832</v>
      </c>
      <c r="F181" t="s">
        <v>833</v>
      </c>
      <c r="G181">
        <v>6000</v>
      </c>
      <c r="H181">
        <v>6223</v>
      </c>
      <c r="I181" t="s">
        <v>11130</v>
      </c>
      <c r="J181" s="45">
        <v>17670000</v>
      </c>
      <c r="K181">
        <v>2945</v>
      </c>
      <c r="L181">
        <v>564132.42000000004</v>
      </c>
      <c r="M181">
        <v>992.56730330100004</v>
      </c>
      <c r="N181">
        <v>1.5234279999999999E-2</v>
      </c>
      <c r="O181">
        <v>5955403.8198060002</v>
      </c>
      <c r="P181">
        <v>564132.42000000004</v>
      </c>
      <c r="Q181">
        <v>190132.22235112599</v>
      </c>
      <c r="R181">
        <v>3.1926000000000003E-2</v>
      </c>
      <c r="S181">
        <v>0</v>
      </c>
      <c r="T181">
        <v>374000.19760000001</v>
      </c>
      <c r="U181">
        <v>0</v>
      </c>
      <c r="V181">
        <v>8946.8755000000001</v>
      </c>
      <c r="W181">
        <v>0</v>
      </c>
      <c r="X181">
        <v>274869.10820000002</v>
      </c>
      <c r="Y181">
        <v>1.5234279999999999E-2</v>
      </c>
      <c r="Z181" t="str">
        <f>VLOOKUP(B181,'Securities Static'!A:Z,26,0)</f>
        <v>Taiwan</v>
      </c>
      <c r="AA181" t="str">
        <f>VLOOKUP(B181,'Sector Static Data'!A:F,6,0)</f>
        <v>Information Technology</v>
      </c>
    </row>
    <row r="182" spans="1:27">
      <c r="A182" t="s">
        <v>11886</v>
      </c>
      <c r="B182" t="s">
        <v>12069</v>
      </c>
      <c r="C182" t="s">
        <v>12070</v>
      </c>
      <c r="D182" t="s">
        <v>12071</v>
      </c>
      <c r="E182" t="s">
        <v>832</v>
      </c>
      <c r="F182" t="s">
        <v>833</v>
      </c>
      <c r="G182">
        <v>4019</v>
      </c>
      <c r="H182">
        <v>7769</v>
      </c>
      <c r="I182" t="s">
        <v>11130</v>
      </c>
      <c r="J182">
        <v>19532339.998747099</v>
      </c>
      <c r="K182">
        <v>4860</v>
      </c>
      <c r="L182">
        <v>623589.48679999996</v>
      </c>
      <c r="M182">
        <v>2154.7000117150001</v>
      </c>
      <c r="N182">
        <v>1.6839900000000001E-2</v>
      </c>
      <c r="O182">
        <v>8659739.3470825795</v>
      </c>
      <c r="P182">
        <v>623589.48679999996</v>
      </c>
      <c r="Q182">
        <v>276470.83839495899</v>
      </c>
      <c r="R182">
        <v>3.1926000000000003E-2</v>
      </c>
      <c r="S182">
        <v>0</v>
      </c>
      <c r="T182">
        <v>347118.64840000001</v>
      </c>
      <c r="U182">
        <v>0</v>
      </c>
      <c r="V182">
        <v>0</v>
      </c>
      <c r="W182">
        <v>0</v>
      </c>
      <c r="X182">
        <v>18096.825499999999</v>
      </c>
      <c r="Y182">
        <v>1.6839900000000001E-2</v>
      </c>
      <c r="Z182" t="str">
        <f>VLOOKUP(B182,'Securities Static'!A:Z,26,0)</f>
        <v>Taiwan</v>
      </c>
      <c r="AA182" t="str">
        <f>VLOOKUP(B182,'Sector Static Data'!A:F,6,0)</f>
        <v>Information Technology</v>
      </c>
    </row>
    <row r="183" spans="1:27">
      <c r="A183" t="s">
        <v>11886</v>
      </c>
      <c r="B183" t="s">
        <v>6299</v>
      </c>
      <c r="C183" t="s">
        <v>6304</v>
      </c>
      <c r="D183" t="s">
        <v>6300</v>
      </c>
      <c r="E183" t="s">
        <v>843</v>
      </c>
      <c r="F183" t="s">
        <v>833</v>
      </c>
      <c r="G183">
        <v>1600</v>
      </c>
      <c r="H183" t="s">
        <v>6297</v>
      </c>
      <c r="I183" t="s">
        <v>11130</v>
      </c>
      <c r="J183">
        <v>50960</v>
      </c>
      <c r="K183">
        <v>31.85</v>
      </c>
      <c r="L183">
        <v>50960</v>
      </c>
      <c r="M183">
        <v>30.24</v>
      </c>
      <c r="N183">
        <v>1.37616E-3</v>
      </c>
      <c r="O183">
        <v>48384</v>
      </c>
      <c r="P183">
        <v>50960</v>
      </c>
      <c r="Q183">
        <v>48384</v>
      </c>
      <c r="R183">
        <v>1</v>
      </c>
      <c r="S183">
        <v>0</v>
      </c>
      <c r="T183">
        <v>2576</v>
      </c>
      <c r="U183">
        <v>0</v>
      </c>
      <c r="V183">
        <v>759.47</v>
      </c>
      <c r="W183">
        <v>0</v>
      </c>
      <c r="X183">
        <v>0</v>
      </c>
      <c r="Y183">
        <v>1.37616E-3</v>
      </c>
      <c r="Z183" t="str">
        <f>VLOOKUP(B183,'Securities Static'!A:Z,26,0)</f>
        <v>India</v>
      </c>
      <c r="AA183" t="str">
        <f>VLOOKUP(B183,'Sector Static Data'!A:F,6,0)</f>
        <v>Financials</v>
      </c>
    </row>
    <row r="184" spans="1:27">
      <c r="A184" t="s">
        <v>11886</v>
      </c>
      <c r="B184" t="s">
        <v>5983</v>
      </c>
      <c r="C184" t="s">
        <v>5981</v>
      </c>
      <c r="D184" t="s">
        <v>5978</v>
      </c>
      <c r="E184" t="s">
        <v>843</v>
      </c>
      <c r="F184" t="s">
        <v>833</v>
      </c>
      <c r="G184">
        <v>3659</v>
      </c>
      <c r="H184" t="s">
        <v>5982</v>
      </c>
      <c r="I184" t="s">
        <v>11130</v>
      </c>
      <c r="J184">
        <v>111636.09</v>
      </c>
      <c r="K184">
        <v>30.51</v>
      </c>
      <c r="L184">
        <v>111636.09</v>
      </c>
      <c r="M184">
        <v>28.79</v>
      </c>
      <c r="N184">
        <v>3.0147099999999999E-3</v>
      </c>
      <c r="O184">
        <v>105342.61</v>
      </c>
      <c r="P184">
        <v>111636.09</v>
      </c>
      <c r="Q184">
        <v>105342.61</v>
      </c>
      <c r="R184">
        <v>1</v>
      </c>
      <c r="S184">
        <v>0</v>
      </c>
      <c r="T184">
        <v>6293.48</v>
      </c>
      <c r="U184">
        <v>0</v>
      </c>
      <c r="V184">
        <v>939.01</v>
      </c>
      <c r="W184">
        <v>0</v>
      </c>
      <c r="X184">
        <v>4252.38</v>
      </c>
      <c r="Y184">
        <v>3.0147099999999999E-3</v>
      </c>
      <c r="Z184" t="str">
        <f>VLOOKUP(B184,'Securities Static'!A:Z,26,0)</f>
        <v>India</v>
      </c>
      <c r="AA184" t="str">
        <f>VLOOKUP(B184,'Sector Static Data'!A:F,6,0)</f>
        <v>Financials</v>
      </c>
    </row>
    <row r="185" spans="1:27">
      <c r="A185" t="s">
        <v>11886</v>
      </c>
      <c r="B185" t="s">
        <v>5281</v>
      </c>
      <c r="C185" t="s">
        <v>5279</v>
      </c>
      <c r="D185" t="s">
        <v>5277</v>
      </c>
      <c r="E185" t="s">
        <v>843</v>
      </c>
      <c r="F185" t="s">
        <v>833</v>
      </c>
      <c r="G185">
        <v>6658</v>
      </c>
      <c r="H185" t="s">
        <v>5280</v>
      </c>
      <c r="I185" t="s">
        <v>11130</v>
      </c>
      <c r="J185">
        <v>314390.76</v>
      </c>
      <c r="K185">
        <v>47.22</v>
      </c>
      <c r="L185">
        <v>314390.76</v>
      </c>
      <c r="M185">
        <v>42.905319421000002</v>
      </c>
      <c r="N185">
        <v>8.4900600000000007E-3</v>
      </c>
      <c r="O185">
        <v>285663.61670501798</v>
      </c>
      <c r="P185">
        <v>314390.76</v>
      </c>
      <c r="Q185">
        <v>285663.61670501798</v>
      </c>
      <c r="R185">
        <v>1</v>
      </c>
      <c r="S185">
        <v>0</v>
      </c>
      <c r="T185">
        <v>28727.1433</v>
      </c>
      <c r="U185">
        <v>0</v>
      </c>
      <c r="V185">
        <v>8805</v>
      </c>
      <c r="W185">
        <v>0</v>
      </c>
      <c r="X185">
        <v>21172.726699999999</v>
      </c>
      <c r="Y185">
        <v>8.4900600000000007E-3</v>
      </c>
      <c r="Z185" t="str">
        <f>VLOOKUP(B185,'Securities Static'!A:Z,26,0)</f>
        <v>Singapore</v>
      </c>
      <c r="AA185" t="str">
        <f>VLOOKUP(B185,'Sector Static Data'!A:F,6,0)</f>
        <v>Information Technology</v>
      </c>
    </row>
    <row r="186" spans="1:27">
      <c r="A186" t="s">
        <v>11886</v>
      </c>
      <c r="B186" t="s">
        <v>4701</v>
      </c>
      <c r="C186" t="s">
        <v>4699</v>
      </c>
      <c r="D186" t="s">
        <v>4696</v>
      </c>
      <c r="E186" t="s">
        <v>843</v>
      </c>
      <c r="F186" t="s">
        <v>833</v>
      </c>
      <c r="G186">
        <v>150</v>
      </c>
      <c r="H186" t="s">
        <v>4700</v>
      </c>
      <c r="I186" t="s">
        <v>11130</v>
      </c>
      <c r="J186">
        <v>263637</v>
      </c>
      <c r="K186">
        <v>1757.58</v>
      </c>
      <c r="L186">
        <v>263637</v>
      </c>
      <c r="M186">
        <v>2044.9259999999999</v>
      </c>
      <c r="N186">
        <v>7.1194600000000002E-3</v>
      </c>
      <c r="O186">
        <v>306738.90000000002</v>
      </c>
      <c r="P186">
        <v>263637</v>
      </c>
      <c r="Q186">
        <v>306738.90000000002</v>
      </c>
      <c r="R186">
        <v>1</v>
      </c>
      <c r="S186">
        <v>0</v>
      </c>
      <c r="T186">
        <v>-43101.9</v>
      </c>
      <c r="U186">
        <v>0</v>
      </c>
      <c r="V186">
        <v>0</v>
      </c>
      <c r="W186">
        <v>0</v>
      </c>
      <c r="X186">
        <v>3784.42</v>
      </c>
      <c r="Y186">
        <v>7.1194600000000002E-3</v>
      </c>
      <c r="Z186" t="str">
        <f>VLOOKUP(B186,'Securities Static'!A:Z,26,0)</f>
        <v>Brazil</v>
      </c>
      <c r="AA186" t="str">
        <f>VLOOKUP(B186,'Sector Static Data'!A:F,6,0)</f>
        <v>Consumer Discretionary</v>
      </c>
    </row>
    <row r="187" spans="1:27">
      <c r="A187" t="s">
        <v>11886</v>
      </c>
      <c r="B187" t="s">
        <v>4572</v>
      </c>
      <c r="C187" t="s">
        <v>4568</v>
      </c>
      <c r="D187" t="s">
        <v>4566</v>
      </c>
      <c r="E187" t="s">
        <v>843</v>
      </c>
      <c r="F187" t="s">
        <v>833</v>
      </c>
      <c r="G187">
        <v>2967</v>
      </c>
      <c r="H187" t="s">
        <v>4571</v>
      </c>
      <c r="I187" t="s">
        <v>11130</v>
      </c>
      <c r="J187">
        <v>167546.49</v>
      </c>
      <c r="K187">
        <v>56.47</v>
      </c>
      <c r="L187">
        <v>167546.49</v>
      </c>
      <c r="M187">
        <v>92.654724490000007</v>
      </c>
      <c r="N187">
        <v>4.5245600000000004E-3</v>
      </c>
      <c r="O187">
        <v>274906.56756182999</v>
      </c>
      <c r="P187">
        <v>167546.49</v>
      </c>
      <c r="Q187">
        <v>274906.56756182999</v>
      </c>
      <c r="R187">
        <v>1</v>
      </c>
      <c r="S187">
        <v>0</v>
      </c>
      <c r="T187">
        <v>-107360.0776</v>
      </c>
      <c r="U187">
        <v>0</v>
      </c>
      <c r="V187">
        <v>0</v>
      </c>
      <c r="W187">
        <v>0</v>
      </c>
      <c r="X187">
        <v>-1426.6523999999999</v>
      </c>
      <c r="Y187">
        <v>4.5245600000000004E-3</v>
      </c>
      <c r="Z187" t="str">
        <f>VLOOKUP(B187,'Securities Static'!A:Z,26,0)</f>
        <v>India</v>
      </c>
      <c r="AA187" t="str">
        <f>VLOOKUP(B187,'Sector Static Data'!A:F,6,0)</f>
        <v>Consumer Discretionary</v>
      </c>
    </row>
    <row r="188" spans="1:27">
      <c r="A188" t="s">
        <v>11886</v>
      </c>
      <c r="B188" t="s">
        <v>12090</v>
      </c>
      <c r="C188" t="s">
        <v>12091</v>
      </c>
      <c r="D188" t="s">
        <v>12092</v>
      </c>
      <c r="E188" t="s">
        <v>843</v>
      </c>
      <c r="F188" t="s">
        <v>833</v>
      </c>
      <c r="G188">
        <v>22826</v>
      </c>
      <c r="H188" t="s">
        <v>376</v>
      </c>
      <c r="I188" t="s">
        <v>11130</v>
      </c>
      <c r="J188">
        <v>341933.48</v>
      </c>
      <c r="K188">
        <v>14.98</v>
      </c>
      <c r="L188">
        <v>341933.48</v>
      </c>
      <c r="M188">
        <v>16.962256636999999</v>
      </c>
      <c r="N188">
        <v>9.2338400000000001E-3</v>
      </c>
      <c r="O188">
        <v>387180.46999616199</v>
      </c>
      <c r="P188">
        <v>341933.48</v>
      </c>
      <c r="Q188">
        <v>387180.46999616199</v>
      </c>
      <c r="R188">
        <v>1</v>
      </c>
      <c r="S188">
        <v>0</v>
      </c>
      <c r="T188">
        <v>-45246.99</v>
      </c>
      <c r="U188">
        <v>0</v>
      </c>
      <c r="V188">
        <v>0</v>
      </c>
      <c r="W188">
        <v>0</v>
      </c>
      <c r="X188">
        <v>0</v>
      </c>
      <c r="Y188">
        <v>9.2338400000000001E-3</v>
      </c>
      <c r="Z188" t="str">
        <f>VLOOKUP(B188,'Securities Static'!A:Z,26,0)</f>
        <v>Brazil</v>
      </c>
      <c r="AA188" t="str">
        <f>VLOOKUP(B188,'Sector Static Data'!A:F,6,0)</f>
        <v>Financials</v>
      </c>
    </row>
    <row r="189" spans="1:27">
      <c r="A189" t="s">
        <v>11886</v>
      </c>
      <c r="B189" t="s">
        <v>2786</v>
      </c>
      <c r="C189" t="s">
        <v>2785</v>
      </c>
      <c r="D189" t="s">
        <v>2782</v>
      </c>
      <c r="E189" t="s">
        <v>843</v>
      </c>
      <c r="F189" t="s">
        <v>833</v>
      </c>
      <c r="G189">
        <v>3026</v>
      </c>
      <c r="H189" t="s">
        <v>230</v>
      </c>
      <c r="I189" t="s">
        <v>11130</v>
      </c>
      <c r="J189">
        <v>328169.7</v>
      </c>
      <c r="K189">
        <v>108.45</v>
      </c>
      <c r="L189">
        <v>328169.7</v>
      </c>
      <c r="M189">
        <v>129.03961683899999</v>
      </c>
      <c r="N189">
        <v>8.8621499999999992E-3</v>
      </c>
      <c r="O189">
        <v>390473.88055481401</v>
      </c>
      <c r="P189">
        <v>328169.7</v>
      </c>
      <c r="Q189">
        <v>390473.88055481401</v>
      </c>
      <c r="R189">
        <v>1</v>
      </c>
      <c r="S189">
        <v>0</v>
      </c>
      <c r="T189">
        <v>-62304.1806</v>
      </c>
      <c r="U189">
        <v>0</v>
      </c>
      <c r="V189">
        <v>0</v>
      </c>
      <c r="W189">
        <v>0</v>
      </c>
      <c r="X189">
        <v>62413.730600000003</v>
      </c>
      <c r="Y189">
        <v>8.8621499999999992E-3</v>
      </c>
      <c r="Z189" t="str">
        <f>VLOOKUP(B189,'Securities Static'!A:Z,26,0)</f>
        <v>Singapore</v>
      </c>
      <c r="AA189" t="str">
        <f>VLOOKUP(B189,'Sector Static Data'!A:F,6,0)</f>
        <v>Communication Services</v>
      </c>
    </row>
    <row r="190" spans="1:27">
      <c r="A190" t="s">
        <v>11886</v>
      </c>
      <c r="B190" t="s">
        <v>4175</v>
      </c>
      <c r="C190" t="s">
        <v>4179</v>
      </c>
      <c r="D190" t="s">
        <v>4176</v>
      </c>
      <c r="E190" t="s">
        <v>4182</v>
      </c>
      <c r="F190" t="s">
        <v>833</v>
      </c>
      <c r="G190">
        <v>230141</v>
      </c>
      <c r="H190" t="s">
        <v>4180</v>
      </c>
      <c r="I190" t="s">
        <v>11130</v>
      </c>
      <c r="J190" s="45">
        <v>6409426850.1146498</v>
      </c>
      <c r="K190">
        <v>27850</v>
      </c>
      <c r="L190">
        <v>245968.1648</v>
      </c>
      <c r="M190">
        <v>28381.370343259001</v>
      </c>
      <c r="N190">
        <v>6.6423200000000002E-3</v>
      </c>
      <c r="O190">
        <v>6531716952.1679602</v>
      </c>
      <c r="P190">
        <v>245968.1648</v>
      </c>
      <c r="Q190">
        <v>250661.16975639801</v>
      </c>
      <c r="R190">
        <v>3.8376E-5</v>
      </c>
      <c r="S190">
        <v>0</v>
      </c>
      <c r="T190">
        <v>-4693.0050000000001</v>
      </c>
      <c r="U190">
        <v>0</v>
      </c>
      <c r="V190">
        <v>2033.556</v>
      </c>
      <c r="W190">
        <v>0</v>
      </c>
      <c r="X190">
        <v>0</v>
      </c>
      <c r="Y190">
        <v>6.6423200000000002E-3</v>
      </c>
      <c r="Z190" t="str">
        <f>VLOOKUP(B190,'Securities Static'!A:Z,26,0)</f>
        <v>Vietnam</v>
      </c>
      <c r="AA190" t="str">
        <f>VLOOKUP(B190,'Sector Static Data'!A:F,6,0)</f>
        <v>Real Estate</v>
      </c>
    </row>
    <row r="191" spans="1:27">
      <c r="A191" t="s">
        <v>11886</v>
      </c>
      <c r="B191" t="s">
        <v>6847</v>
      </c>
      <c r="C191" t="s">
        <v>6844</v>
      </c>
      <c r="D191" t="s">
        <v>6842</v>
      </c>
      <c r="E191" t="s">
        <v>4182</v>
      </c>
      <c r="F191" t="s">
        <v>833</v>
      </c>
      <c r="G191">
        <v>35690</v>
      </c>
      <c r="H191" t="s">
        <v>6845</v>
      </c>
      <c r="I191" t="s">
        <v>11130</v>
      </c>
      <c r="J191">
        <v>6031610001.0423098</v>
      </c>
      <c r="K191">
        <v>169000</v>
      </c>
      <c r="L191">
        <v>231469.06539999999</v>
      </c>
      <c r="M191">
        <v>163591.829072772</v>
      </c>
      <c r="N191">
        <v>6.2507700000000001E-3</v>
      </c>
      <c r="O191">
        <v>5838592379.6072302</v>
      </c>
      <c r="P191">
        <v>231469.06539999999</v>
      </c>
      <c r="Q191">
        <v>224061.821159807</v>
      </c>
      <c r="R191">
        <v>3.8376E-5</v>
      </c>
      <c r="S191">
        <v>0</v>
      </c>
      <c r="T191">
        <v>7407.2442000000001</v>
      </c>
      <c r="U191">
        <v>0</v>
      </c>
      <c r="V191">
        <v>29894.903999999999</v>
      </c>
      <c r="W191">
        <v>0</v>
      </c>
      <c r="X191">
        <v>0</v>
      </c>
      <c r="Y191">
        <v>6.2507700000000001E-3</v>
      </c>
      <c r="Z191" t="str">
        <f>VLOOKUP(B191,'Securities Static'!A:Z,26,0)</f>
        <v>Vietnam</v>
      </c>
      <c r="AA191" t="str">
        <f>VLOOKUP(B191,'Sector Static Data'!A:F,6,0)</f>
        <v>Consumer Discretionary</v>
      </c>
    </row>
    <row r="192" spans="1:27">
      <c r="A192" t="s">
        <v>11886</v>
      </c>
      <c r="B192" t="s">
        <v>12075</v>
      </c>
      <c r="C192" t="s">
        <v>12076</v>
      </c>
      <c r="D192" t="s">
        <v>11296</v>
      </c>
      <c r="E192" t="s">
        <v>4182</v>
      </c>
      <c r="F192" t="s">
        <v>833</v>
      </c>
      <c r="G192">
        <v>72032</v>
      </c>
      <c r="H192" t="s">
        <v>12077</v>
      </c>
      <c r="I192" t="s">
        <v>11130</v>
      </c>
      <c r="J192">
        <v>4674876800.6045399</v>
      </c>
      <c r="K192">
        <v>64900</v>
      </c>
      <c r="L192">
        <v>179403.07209999999</v>
      </c>
      <c r="M192">
        <v>63400.726456199998</v>
      </c>
      <c r="N192">
        <v>4.8447400000000002E-3</v>
      </c>
      <c r="O192">
        <v>4566881128.0929899</v>
      </c>
      <c r="P192">
        <v>179403.07209999999</v>
      </c>
      <c r="Q192">
        <v>175258.630171697</v>
      </c>
      <c r="R192">
        <v>3.8376E-5</v>
      </c>
      <c r="S192">
        <v>0</v>
      </c>
      <c r="T192">
        <v>4144.4418999999998</v>
      </c>
      <c r="U192">
        <v>0</v>
      </c>
      <c r="V192">
        <v>0</v>
      </c>
      <c r="W192">
        <v>0</v>
      </c>
      <c r="X192">
        <v>0</v>
      </c>
      <c r="Y192">
        <v>4.8447400000000002E-3</v>
      </c>
      <c r="Z192" t="str">
        <f>VLOOKUP(B192,'Securities Static'!A:Z,26,0)</f>
        <v>Vietnam</v>
      </c>
      <c r="AA192" t="str">
        <f>VLOOKUP(B192,'Sector Static Data'!A:F,6,0)</f>
        <v>Financials</v>
      </c>
    </row>
    <row r="193" spans="1:27">
      <c r="A193" t="s">
        <v>11886</v>
      </c>
      <c r="B193" t="s">
        <v>8703</v>
      </c>
      <c r="C193" t="s">
        <v>8701</v>
      </c>
      <c r="D193" t="s">
        <v>8699</v>
      </c>
      <c r="E193" t="s">
        <v>1191</v>
      </c>
      <c r="F193" t="s">
        <v>833</v>
      </c>
      <c r="G193">
        <v>47236</v>
      </c>
      <c r="H193" t="s">
        <v>8702</v>
      </c>
      <c r="I193" t="s">
        <v>11130</v>
      </c>
      <c r="J193">
        <v>3339112.8398406398</v>
      </c>
      <c r="K193">
        <v>7069</v>
      </c>
      <c r="L193">
        <v>209529.33069999999</v>
      </c>
      <c r="M193">
        <v>66</v>
      </c>
      <c r="N193">
        <v>5.6582999999999998E-3</v>
      </c>
      <c r="O193">
        <v>31175.759999999998</v>
      </c>
      <c r="P193">
        <v>209529.33069999999</v>
      </c>
      <c r="Q193">
        <v>1956.2789399999999</v>
      </c>
      <c r="R193">
        <v>6.275E-2</v>
      </c>
      <c r="S193">
        <v>0</v>
      </c>
      <c r="T193">
        <v>207573.05179999999</v>
      </c>
      <c r="U193">
        <v>0</v>
      </c>
      <c r="V193">
        <v>0</v>
      </c>
      <c r="W193">
        <v>0</v>
      </c>
      <c r="X193">
        <v>185524.37270000001</v>
      </c>
      <c r="Y193">
        <v>5.6582999999999998E-3</v>
      </c>
      <c r="Z193" t="str">
        <f>VLOOKUP(B193,'Securities Static'!A:Z,26,0)</f>
        <v>South Africa</v>
      </c>
      <c r="AA193" t="str">
        <f>VLOOKUP(B193,'Sector Static Data'!A:F,6,0)</f>
        <v>Consumer Staples</v>
      </c>
    </row>
    <row r="194" spans="1:27">
      <c r="A194" t="s">
        <v>11886</v>
      </c>
      <c r="B194" t="s">
        <v>5196</v>
      </c>
      <c r="C194" t="s">
        <v>5194</v>
      </c>
      <c r="D194" t="s">
        <v>5192</v>
      </c>
      <c r="E194" t="s">
        <v>1191</v>
      </c>
      <c r="F194" t="s">
        <v>833</v>
      </c>
      <c r="G194">
        <v>9546</v>
      </c>
      <c r="H194" t="s">
        <v>5195</v>
      </c>
      <c r="I194" t="s">
        <v>11130</v>
      </c>
      <c r="J194">
        <v>3508918.68047809</v>
      </c>
      <c r="K194">
        <v>36758</v>
      </c>
      <c r="L194">
        <v>220184.64720000001</v>
      </c>
      <c r="M194">
        <v>330.86999790499999</v>
      </c>
      <c r="N194">
        <v>5.9460399999999997E-3</v>
      </c>
      <c r="O194">
        <v>31584.850000011</v>
      </c>
      <c r="P194">
        <v>220184.64720000001</v>
      </c>
      <c r="Q194">
        <v>1981.9493375009999</v>
      </c>
      <c r="R194">
        <v>6.275E-2</v>
      </c>
      <c r="S194">
        <v>0</v>
      </c>
      <c r="T194">
        <v>218202.69779999999</v>
      </c>
      <c r="U194">
        <v>0</v>
      </c>
      <c r="V194">
        <v>9943.5908999999992</v>
      </c>
      <c r="W194">
        <v>0</v>
      </c>
      <c r="X194">
        <v>0</v>
      </c>
      <c r="Y194">
        <v>5.9460399999999997E-3</v>
      </c>
      <c r="Z194" t="str">
        <f>VLOOKUP(B194,'Securities Static'!A:Z,26,0)</f>
        <v>South Africa</v>
      </c>
      <c r="AA194" t="str">
        <f>VLOOKUP(B194,'Sector Static Data'!A:F,6,0)</f>
        <v>Materials</v>
      </c>
    </row>
    <row r="195" spans="1:27">
      <c r="A195" t="s">
        <v>11886</v>
      </c>
      <c r="B195" t="s">
        <v>4464</v>
      </c>
      <c r="C195" t="s">
        <v>4462</v>
      </c>
      <c r="D195" t="s">
        <v>4460</v>
      </c>
      <c r="E195" t="s">
        <v>1191</v>
      </c>
      <c r="F195" t="s">
        <v>833</v>
      </c>
      <c r="G195">
        <v>31879</v>
      </c>
      <c r="H195" t="s">
        <v>4463</v>
      </c>
      <c r="I195" t="s">
        <v>11130</v>
      </c>
      <c r="J195">
        <v>5839914.0095617501</v>
      </c>
      <c r="K195">
        <v>18319</v>
      </c>
      <c r="L195">
        <v>366454.6041</v>
      </c>
      <c r="M195">
        <v>10374.72022626</v>
      </c>
      <c r="N195">
        <v>9.8960300000000001E-3</v>
      </c>
      <c r="O195">
        <v>3307357.0609294199</v>
      </c>
      <c r="P195">
        <v>366454.6041</v>
      </c>
      <c r="Q195">
        <v>207536.65557332101</v>
      </c>
      <c r="R195">
        <v>6.275E-2</v>
      </c>
      <c r="S195">
        <v>0</v>
      </c>
      <c r="T195">
        <v>158917.9486</v>
      </c>
      <c r="U195">
        <v>0</v>
      </c>
      <c r="V195">
        <v>0</v>
      </c>
      <c r="W195">
        <v>0</v>
      </c>
      <c r="X195">
        <v>117951.243</v>
      </c>
      <c r="Y195">
        <v>9.8960300000000001E-3</v>
      </c>
      <c r="Z195" t="str">
        <f>VLOOKUP(B195,'Securities Static'!A:Z,26,0)</f>
        <v>South Africa</v>
      </c>
      <c r="AA195" t="str">
        <f>VLOOKUP(B195,'Sector Static Data'!A:F,6,0)</f>
        <v>Consumer Discretionary</v>
      </c>
    </row>
    <row r="196" spans="1:27">
      <c r="A196" t="s">
        <v>11886</v>
      </c>
      <c r="B196" t="s">
        <v>12166</v>
      </c>
      <c r="C196" t="s">
        <v>12167</v>
      </c>
      <c r="D196" t="s">
        <v>12168</v>
      </c>
      <c r="E196" t="s">
        <v>1191</v>
      </c>
      <c r="F196" t="s">
        <v>833</v>
      </c>
      <c r="G196">
        <v>6647</v>
      </c>
      <c r="H196" t="s">
        <v>12173</v>
      </c>
      <c r="I196" t="s">
        <v>11130</v>
      </c>
      <c r="J196">
        <v>6171540.0892430302</v>
      </c>
      <c r="K196">
        <v>92847</v>
      </c>
      <c r="L196">
        <v>387264.14059999998</v>
      </c>
      <c r="M196">
        <v>84608.533320189003</v>
      </c>
      <c r="N196">
        <v>1.045799E-2</v>
      </c>
      <c r="O196">
        <v>5623929.2097929604</v>
      </c>
      <c r="P196">
        <v>387264.14059999998</v>
      </c>
      <c r="Q196">
        <v>352901.55791450798</v>
      </c>
      <c r="R196">
        <v>6.275E-2</v>
      </c>
      <c r="S196">
        <v>0</v>
      </c>
      <c r="T196">
        <v>34362.582699999999</v>
      </c>
      <c r="U196">
        <v>0</v>
      </c>
      <c r="V196">
        <v>0</v>
      </c>
      <c r="W196">
        <v>0</v>
      </c>
      <c r="X196">
        <v>0</v>
      </c>
      <c r="Y196">
        <v>1.045799E-2</v>
      </c>
      <c r="Z196" t="str">
        <f>VLOOKUP(B196,'Securities Static'!A:Z,26,0)</f>
        <v>South Africa</v>
      </c>
      <c r="AA196" t="str">
        <f>VLOOKUP(B196,'Sector Static Data'!A:F,6,0)</f>
        <v>Materials</v>
      </c>
    </row>
    <row r="197" spans="1:27">
      <c r="A197" t="s">
        <v>11886</v>
      </c>
      <c r="B197" t="s">
        <v>11958</v>
      </c>
      <c r="C197" t="s">
        <v>11988</v>
      </c>
      <c r="E197" t="s">
        <v>11959</v>
      </c>
      <c r="F197" t="s">
        <v>15</v>
      </c>
      <c r="G197">
        <v>0.04</v>
      </c>
      <c r="H197" t="s">
        <v>11958</v>
      </c>
      <c r="I197" t="s">
        <v>2134</v>
      </c>
      <c r="J197">
        <v>3.66615E-2</v>
      </c>
      <c r="K197">
        <v>8.1829710000000007E-3</v>
      </c>
      <c r="L197">
        <v>2.9999999999999997E-4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8.1829710000000007E-3</v>
      </c>
      <c r="S197">
        <v>0</v>
      </c>
      <c r="T197">
        <v>0</v>
      </c>
      <c r="U197">
        <v>0</v>
      </c>
      <c r="V197">
        <v>0</v>
      </c>
      <c r="W197">
        <v>2.9999999999999997E-4</v>
      </c>
      <c r="X197">
        <v>0</v>
      </c>
      <c r="Y197">
        <v>0</v>
      </c>
      <c r="Z197" t="s">
        <v>15</v>
      </c>
      <c r="AA197" t="s">
        <v>15</v>
      </c>
    </row>
    <row r="198" spans="1:27">
      <c r="A198" t="s">
        <v>11886</v>
      </c>
      <c r="B198" t="s">
        <v>11961</v>
      </c>
      <c r="C198" t="s">
        <v>11995</v>
      </c>
      <c r="E198" t="s">
        <v>6728</v>
      </c>
      <c r="F198" t="s">
        <v>15</v>
      </c>
      <c r="G198">
        <v>0</v>
      </c>
      <c r="H198" t="s">
        <v>11961</v>
      </c>
      <c r="I198" t="s">
        <v>2134</v>
      </c>
      <c r="J198">
        <v>0</v>
      </c>
      <c r="K198">
        <v>3.2614722289999998</v>
      </c>
      <c r="L198">
        <v>0</v>
      </c>
      <c r="M198">
        <v>3.2692758460000002</v>
      </c>
      <c r="N198">
        <v>0</v>
      </c>
      <c r="O198">
        <v>0</v>
      </c>
      <c r="P198">
        <v>0</v>
      </c>
      <c r="Q198">
        <v>0</v>
      </c>
      <c r="R198">
        <v>3.2614722289999998</v>
      </c>
      <c r="S198">
        <v>0</v>
      </c>
      <c r="T198">
        <v>-584.12689999999998</v>
      </c>
      <c r="U198">
        <v>0</v>
      </c>
      <c r="V198">
        <v>0</v>
      </c>
      <c r="W198">
        <v>0</v>
      </c>
      <c r="X198">
        <v>-42.361400000000003</v>
      </c>
      <c r="Y198">
        <v>0</v>
      </c>
      <c r="Z198" t="s">
        <v>15</v>
      </c>
      <c r="AA198" t="s">
        <v>15</v>
      </c>
    </row>
    <row r="199" spans="1:27">
      <c r="A199" t="s">
        <v>11886</v>
      </c>
      <c r="B199" t="s">
        <v>11962</v>
      </c>
      <c r="C199" t="s">
        <v>11996</v>
      </c>
      <c r="E199" t="s">
        <v>2983</v>
      </c>
      <c r="F199" t="s">
        <v>15</v>
      </c>
      <c r="G199">
        <v>0</v>
      </c>
      <c r="H199" t="s">
        <v>11962</v>
      </c>
      <c r="I199" t="s">
        <v>2134</v>
      </c>
      <c r="J199">
        <v>0</v>
      </c>
      <c r="K199">
        <v>0.26660268199999998</v>
      </c>
      <c r="L199">
        <v>0</v>
      </c>
      <c r="M199">
        <v>0.26632989400000001</v>
      </c>
      <c r="N199">
        <v>0</v>
      </c>
      <c r="O199">
        <v>0</v>
      </c>
      <c r="P199">
        <v>0</v>
      </c>
      <c r="Q199">
        <v>0</v>
      </c>
      <c r="R199">
        <v>0.26660268199999998</v>
      </c>
      <c r="S199">
        <v>0</v>
      </c>
      <c r="T199">
        <v>-737.4126</v>
      </c>
      <c r="U199">
        <v>0</v>
      </c>
      <c r="V199">
        <v>0</v>
      </c>
      <c r="W199">
        <v>1542923.125</v>
      </c>
      <c r="X199">
        <v>-70.719300000000004</v>
      </c>
      <c r="Y199">
        <v>0</v>
      </c>
      <c r="Z199" t="s">
        <v>15</v>
      </c>
      <c r="AA199" t="s">
        <v>15</v>
      </c>
    </row>
    <row r="200" spans="1:27">
      <c r="A200" t="s">
        <v>11895</v>
      </c>
      <c r="B200" t="s">
        <v>11929</v>
      </c>
      <c r="C200" t="s">
        <v>11989</v>
      </c>
      <c r="E200" t="s">
        <v>2338</v>
      </c>
      <c r="F200" t="s">
        <v>15</v>
      </c>
      <c r="G200">
        <v>0</v>
      </c>
      <c r="H200" t="s">
        <v>11929</v>
      </c>
      <c r="I200" t="s">
        <v>2134</v>
      </c>
      <c r="J200">
        <v>0</v>
      </c>
      <c r="K200">
        <v>0.27225701099999999</v>
      </c>
      <c r="L200">
        <v>0</v>
      </c>
      <c r="M200">
        <v>0.27266369899999998</v>
      </c>
      <c r="N200">
        <v>0</v>
      </c>
      <c r="O200">
        <v>0</v>
      </c>
      <c r="P200">
        <v>0</v>
      </c>
      <c r="Q200">
        <v>0</v>
      </c>
      <c r="R200">
        <v>0.27225701099999999</v>
      </c>
      <c r="S200">
        <v>0</v>
      </c>
      <c r="T200">
        <v>-444.16210000000001</v>
      </c>
      <c r="U200">
        <v>0</v>
      </c>
      <c r="V200">
        <v>0</v>
      </c>
      <c r="W200">
        <v>0</v>
      </c>
      <c r="X200">
        <v>-563.86659999999995</v>
      </c>
      <c r="Y200">
        <v>0</v>
      </c>
      <c r="Z200" t="s">
        <v>15</v>
      </c>
      <c r="AA200" t="s">
        <v>15</v>
      </c>
    </row>
    <row r="201" spans="1:27">
      <c r="A201" t="s">
        <v>11895</v>
      </c>
      <c r="B201" t="s">
        <v>11930</v>
      </c>
      <c r="C201" t="s">
        <v>11997</v>
      </c>
      <c r="E201" t="s">
        <v>1129</v>
      </c>
      <c r="F201" t="s">
        <v>15</v>
      </c>
      <c r="G201">
        <v>5735.35</v>
      </c>
      <c r="H201" t="s">
        <v>11930</v>
      </c>
      <c r="I201" t="s">
        <v>2134</v>
      </c>
      <c r="J201">
        <v>5735.3499578499996</v>
      </c>
      <c r="K201">
        <v>0.71179999999999999</v>
      </c>
      <c r="L201">
        <v>4082.4220999999998</v>
      </c>
      <c r="M201">
        <v>0.686248792</v>
      </c>
      <c r="N201">
        <v>1.3109999999999999E-4</v>
      </c>
      <c r="O201">
        <v>3935.877009197</v>
      </c>
      <c r="P201">
        <v>0</v>
      </c>
      <c r="Q201">
        <v>2801.557255147</v>
      </c>
      <c r="R201">
        <v>0.71179999999999999</v>
      </c>
      <c r="S201">
        <v>0</v>
      </c>
      <c r="T201">
        <v>-9477.0629000000008</v>
      </c>
      <c r="U201">
        <v>0</v>
      </c>
      <c r="V201">
        <v>0</v>
      </c>
      <c r="W201">
        <v>706300.40549999999</v>
      </c>
      <c r="X201">
        <v>-9921.3066999999992</v>
      </c>
      <c r="Y201">
        <v>0</v>
      </c>
      <c r="Z201" t="s">
        <v>15</v>
      </c>
      <c r="AA201" t="s">
        <v>15</v>
      </c>
    </row>
    <row r="202" spans="1:27">
      <c r="A202" t="s">
        <v>11895</v>
      </c>
      <c r="B202" t="s">
        <v>11931</v>
      </c>
      <c r="C202" t="s">
        <v>11990</v>
      </c>
      <c r="E202" t="s">
        <v>1231</v>
      </c>
      <c r="F202" t="s">
        <v>15</v>
      </c>
      <c r="G202">
        <v>12362.68</v>
      </c>
      <c r="H202" t="s">
        <v>11931</v>
      </c>
      <c r="I202" t="s">
        <v>2134</v>
      </c>
      <c r="J202">
        <v>12362.67975901</v>
      </c>
      <c r="K202">
        <v>0.19511053</v>
      </c>
      <c r="L202">
        <v>2412.0889999999999</v>
      </c>
      <c r="M202">
        <v>0</v>
      </c>
      <c r="N202">
        <v>7.7459999999999994E-5</v>
      </c>
      <c r="O202">
        <v>0</v>
      </c>
      <c r="P202">
        <v>0</v>
      </c>
      <c r="Q202">
        <v>0</v>
      </c>
      <c r="R202">
        <v>0.19511053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 t="s">
        <v>15</v>
      </c>
      <c r="AA202" t="s">
        <v>15</v>
      </c>
    </row>
    <row r="203" spans="1:27">
      <c r="A203" t="s">
        <v>11895</v>
      </c>
      <c r="B203" t="s">
        <v>11931</v>
      </c>
      <c r="C203" t="s">
        <v>11990</v>
      </c>
      <c r="E203" t="s">
        <v>1231</v>
      </c>
      <c r="F203" t="s">
        <v>15</v>
      </c>
      <c r="G203">
        <v>5451.1502</v>
      </c>
      <c r="H203" t="s">
        <v>11931</v>
      </c>
      <c r="I203" t="s">
        <v>2134</v>
      </c>
      <c r="J203">
        <v>5451.1501762600001</v>
      </c>
      <c r="K203">
        <v>0.19511053</v>
      </c>
      <c r="L203">
        <v>1063.5768</v>
      </c>
      <c r="M203">
        <v>0.18325476600000001</v>
      </c>
      <c r="N203">
        <v>3.4150000000000003E-5</v>
      </c>
      <c r="O203">
        <v>998.94925433200001</v>
      </c>
      <c r="P203">
        <v>0</v>
      </c>
      <c r="Q203">
        <v>194.90551845600001</v>
      </c>
      <c r="R203">
        <v>0.19511053</v>
      </c>
      <c r="S203">
        <v>0</v>
      </c>
      <c r="T203">
        <v>-13566.023999999999</v>
      </c>
      <c r="U203">
        <v>0</v>
      </c>
      <c r="V203">
        <v>0</v>
      </c>
      <c r="W203">
        <v>542889.78760000004</v>
      </c>
      <c r="X203">
        <v>-11841.2446</v>
      </c>
      <c r="Y203">
        <v>0</v>
      </c>
      <c r="Z203" t="s">
        <v>15</v>
      </c>
      <c r="AA203" t="s">
        <v>15</v>
      </c>
    </row>
    <row r="204" spans="1:27">
      <c r="A204" t="s">
        <v>11895</v>
      </c>
      <c r="B204" t="s">
        <v>11932</v>
      </c>
      <c r="C204" t="s">
        <v>11998</v>
      </c>
      <c r="E204" t="s">
        <v>1105</v>
      </c>
      <c r="F204" t="s">
        <v>15</v>
      </c>
      <c r="G204">
        <v>2206.09</v>
      </c>
      <c r="H204" t="s">
        <v>11932</v>
      </c>
      <c r="I204" t="s">
        <v>2134</v>
      </c>
      <c r="J204">
        <v>2206.09002865</v>
      </c>
      <c r="K204">
        <v>0.73309999999999997</v>
      </c>
      <c r="L204">
        <v>1617.2846</v>
      </c>
      <c r="M204">
        <v>0</v>
      </c>
      <c r="N204">
        <v>5.1940000000000001E-5</v>
      </c>
      <c r="O204">
        <v>0</v>
      </c>
      <c r="P204">
        <v>0</v>
      </c>
      <c r="Q204">
        <v>0</v>
      </c>
      <c r="R204">
        <v>0.73309999999999997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 t="s">
        <v>15</v>
      </c>
      <c r="AA204" t="s">
        <v>15</v>
      </c>
    </row>
    <row r="205" spans="1:27">
      <c r="A205" t="s">
        <v>11895</v>
      </c>
      <c r="B205" t="s">
        <v>11932</v>
      </c>
      <c r="C205" t="s">
        <v>11998</v>
      </c>
      <c r="E205" t="s">
        <v>1105</v>
      </c>
      <c r="F205" t="s">
        <v>15</v>
      </c>
      <c r="G205">
        <v>0</v>
      </c>
      <c r="H205" t="s">
        <v>11932</v>
      </c>
      <c r="I205" t="s">
        <v>2134</v>
      </c>
      <c r="J205">
        <v>0</v>
      </c>
      <c r="K205">
        <v>0.73309999999999997</v>
      </c>
      <c r="L205">
        <v>0</v>
      </c>
      <c r="M205">
        <v>0.72622666499999999</v>
      </c>
      <c r="N205">
        <v>0</v>
      </c>
      <c r="O205">
        <v>0</v>
      </c>
      <c r="P205">
        <v>0</v>
      </c>
      <c r="Q205">
        <v>0</v>
      </c>
      <c r="R205">
        <v>0.73309999999999997</v>
      </c>
      <c r="S205">
        <v>0</v>
      </c>
      <c r="T205">
        <v>4537.1495999999997</v>
      </c>
      <c r="U205">
        <v>0</v>
      </c>
      <c r="V205">
        <v>0</v>
      </c>
      <c r="W205">
        <v>299193.5637</v>
      </c>
      <c r="X205">
        <v>6264.3936000000003</v>
      </c>
      <c r="Y205">
        <v>0</v>
      </c>
      <c r="Z205" t="s">
        <v>15</v>
      </c>
      <c r="AA205" t="s">
        <v>15</v>
      </c>
    </row>
    <row r="206" spans="1:27">
      <c r="A206" t="s">
        <v>11895</v>
      </c>
      <c r="B206" t="s">
        <v>11933</v>
      </c>
      <c r="C206" t="s">
        <v>11999</v>
      </c>
      <c r="E206" t="s">
        <v>3128</v>
      </c>
      <c r="F206" t="s">
        <v>15</v>
      </c>
      <c r="G206">
        <v>0</v>
      </c>
      <c r="H206" t="s">
        <v>11933</v>
      </c>
      <c r="I206" t="s">
        <v>2134</v>
      </c>
      <c r="J206">
        <v>0</v>
      </c>
      <c r="K206">
        <v>1.2999000000000001</v>
      </c>
      <c r="L206">
        <v>0</v>
      </c>
      <c r="M206">
        <v>1.304360848</v>
      </c>
      <c r="N206">
        <v>0</v>
      </c>
      <c r="O206">
        <v>0</v>
      </c>
      <c r="P206">
        <v>0</v>
      </c>
      <c r="Q206">
        <v>0</v>
      </c>
      <c r="R206">
        <v>1.2999000000000001</v>
      </c>
      <c r="S206">
        <v>0</v>
      </c>
      <c r="T206">
        <v>493.50130000000001</v>
      </c>
      <c r="U206">
        <v>0</v>
      </c>
      <c r="V206">
        <v>0</v>
      </c>
      <c r="W206">
        <v>645887.47450000001</v>
      </c>
      <c r="X206">
        <v>-7402.3723</v>
      </c>
      <c r="Y206">
        <v>0</v>
      </c>
      <c r="Z206" t="s">
        <v>15</v>
      </c>
      <c r="AA206" t="s">
        <v>15</v>
      </c>
    </row>
    <row r="207" spans="1:27">
      <c r="A207" t="s">
        <v>11895</v>
      </c>
      <c r="B207" t="s">
        <v>11935</v>
      </c>
      <c r="C207" t="s">
        <v>12000</v>
      </c>
      <c r="E207" t="s">
        <v>1776</v>
      </c>
      <c r="F207" t="s">
        <v>15</v>
      </c>
      <c r="G207">
        <v>0</v>
      </c>
      <c r="H207" t="s">
        <v>11935</v>
      </c>
      <c r="I207" t="s">
        <v>2134</v>
      </c>
      <c r="J207">
        <v>0</v>
      </c>
      <c r="K207">
        <v>0.15809999999999999</v>
      </c>
      <c r="L207">
        <v>0</v>
      </c>
      <c r="M207">
        <v>0.151847604</v>
      </c>
      <c r="N207">
        <v>0</v>
      </c>
      <c r="O207">
        <v>0</v>
      </c>
      <c r="P207">
        <v>0</v>
      </c>
      <c r="Q207">
        <v>0</v>
      </c>
      <c r="R207">
        <v>0.15809999999999999</v>
      </c>
      <c r="S207">
        <v>0</v>
      </c>
      <c r="T207">
        <v>-404.59429999999998</v>
      </c>
      <c r="U207">
        <v>0</v>
      </c>
      <c r="V207">
        <v>0</v>
      </c>
      <c r="W207">
        <v>0</v>
      </c>
      <c r="X207">
        <v>-316.98090000000002</v>
      </c>
      <c r="Y207">
        <v>0</v>
      </c>
      <c r="Z207" t="s">
        <v>15</v>
      </c>
      <c r="AA207" t="s">
        <v>15</v>
      </c>
    </row>
    <row r="208" spans="1:27">
      <c r="A208" t="s">
        <v>11895</v>
      </c>
      <c r="B208" t="s">
        <v>11937</v>
      </c>
      <c r="C208" t="s">
        <v>11975</v>
      </c>
      <c r="E208" t="s">
        <v>867</v>
      </c>
      <c r="F208" t="s">
        <v>15</v>
      </c>
      <c r="G208">
        <v>2823.9780999999998</v>
      </c>
      <c r="H208" t="s">
        <v>11937</v>
      </c>
      <c r="I208" t="s">
        <v>2134</v>
      </c>
      <c r="J208">
        <v>2823.97807315</v>
      </c>
      <c r="K208">
        <v>1.1812</v>
      </c>
      <c r="L208">
        <v>3335.6828999999998</v>
      </c>
      <c r="M208">
        <v>1.136241523</v>
      </c>
      <c r="N208">
        <v>1.0712E-4</v>
      </c>
      <c r="O208">
        <v>3208.7211772629998</v>
      </c>
      <c r="P208">
        <v>0</v>
      </c>
      <c r="Q208">
        <v>3790.1414545829998</v>
      </c>
      <c r="R208">
        <v>1.1812</v>
      </c>
      <c r="S208">
        <v>0</v>
      </c>
      <c r="T208">
        <v>-1578.597</v>
      </c>
      <c r="U208">
        <v>-11.186</v>
      </c>
      <c r="V208">
        <v>0</v>
      </c>
      <c r="W208">
        <v>3090729.7036000001</v>
      </c>
      <c r="X208">
        <v>-17386.5681</v>
      </c>
      <c r="Y208">
        <v>0</v>
      </c>
      <c r="Z208" t="s">
        <v>15</v>
      </c>
      <c r="AA208" t="s">
        <v>15</v>
      </c>
    </row>
    <row r="209" spans="1:27">
      <c r="A209" t="s">
        <v>11895</v>
      </c>
      <c r="B209" t="s">
        <v>11938</v>
      </c>
      <c r="C209" t="s">
        <v>11976</v>
      </c>
      <c r="E209" t="s">
        <v>861</v>
      </c>
      <c r="F209" t="s">
        <v>15</v>
      </c>
      <c r="G209">
        <v>1663.57</v>
      </c>
      <c r="H209" t="s">
        <v>11938</v>
      </c>
      <c r="I209" t="s">
        <v>2134</v>
      </c>
      <c r="J209">
        <v>1663.57001928</v>
      </c>
      <c r="K209">
        <v>1.3482000000000001</v>
      </c>
      <c r="L209">
        <v>2242.8251</v>
      </c>
      <c r="M209">
        <v>0</v>
      </c>
      <c r="N209">
        <v>7.2020000000000005E-5</v>
      </c>
      <c r="O209">
        <v>0</v>
      </c>
      <c r="P209">
        <v>0</v>
      </c>
      <c r="Q209">
        <v>0</v>
      </c>
      <c r="R209">
        <v>1.3482000000000001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 t="s">
        <v>15</v>
      </c>
      <c r="AA209" t="s">
        <v>15</v>
      </c>
    </row>
    <row r="210" spans="1:27">
      <c r="A210" t="s">
        <v>11895</v>
      </c>
      <c r="B210" t="s">
        <v>11938</v>
      </c>
      <c r="C210" t="s">
        <v>11976</v>
      </c>
      <c r="E210" t="s">
        <v>861</v>
      </c>
      <c r="F210" t="s">
        <v>15</v>
      </c>
      <c r="G210">
        <v>-0.30740000000000001</v>
      </c>
      <c r="H210" t="s">
        <v>11938</v>
      </c>
      <c r="I210" t="s">
        <v>2134</v>
      </c>
      <c r="J210">
        <v>-0.30737279000000001</v>
      </c>
      <c r="K210">
        <v>1.3482000000000001</v>
      </c>
      <c r="L210">
        <v>-0.41439999999999999</v>
      </c>
      <c r="M210">
        <v>1.3417730109999999</v>
      </c>
      <c r="N210">
        <v>-1E-8</v>
      </c>
      <c r="O210">
        <v>-0.41246102400000001</v>
      </c>
      <c r="P210">
        <v>0</v>
      </c>
      <c r="Q210">
        <v>-0.55607995200000004</v>
      </c>
      <c r="R210">
        <v>1.3482000000000001</v>
      </c>
      <c r="S210">
        <v>0</v>
      </c>
      <c r="T210">
        <v>-4400.6719999999996</v>
      </c>
      <c r="U210">
        <v>-1.0650999999999999</v>
      </c>
      <c r="V210">
        <v>0</v>
      </c>
      <c r="W210">
        <v>91810.950400000002</v>
      </c>
      <c r="X210">
        <v>-15179.1104</v>
      </c>
      <c r="Y210">
        <v>0</v>
      </c>
      <c r="Z210" t="s">
        <v>15</v>
      </c>
      <c r="AA210" t="s">
        <v>15</v>
      </c>
    </row>
    <row r="211" spans="1:27">
      <c r="A211" t="s">
        <v>11895</v>
      </c>
      <c r="B211" t="s">
        <v>11939</v>
      </c>
      <c r="C211" t="s">
        <v>11977</v>
      </c>
      <c r="E211" t="s">
        <v>855</v>
      </c>
      <c r="F211" t="s">
        <v>15</v>
      </c>
      <c r="G211">
        <v>-3.0999999999999999E-3</v>
      </c>
      <c r="H211" t="s">
        <v>11939</v>
      </c>
      <c r="I211" t="s">
        <v>2134</v>
      </c>
      <c r="J211">
        <v>-3.1294000000000001E-3</v>
      </c>
      <c r="K211">
        <v>0.12781999999999999</v>
      </c>
      <c r="L211">
        <v>-4.0000000000000002E-4</v>
      </c>
      <c r="M211">
        <v>0.12810190399999999</v>
      </c>
      <c r="N211">
        <v>0</v>
      </c>
      <c r="O211">
        <v>-3.9711599999999998E-4</v>
      </c>
      <c r="P211">
        <v>0</v>
      </c>
      <c r="Q211">
        <v>-5.0759E-5</v>
      </c>
      <c r="R211">
        <v>0.12781999999999999</v>
      </c>
      <c r="S211">
        <v>0</v>
      </c>
      <c r="T211">
        <v>350.32139999999998</v>
      </c>
      <c r="U211">
        <v>0</v>
      </c>
      <c r="V211">
        <v>0</v>
      </c>
      <c r="W211">
        <v>842369.51930000004</v>
      </c>
      <c r="X211">
        <v>-1020.9364</v>
      </c>
      <c r="Y211">
        <v>0</v>
      </c>
      <c r="Z211" t="s">
        <v>15</v>
      </c>
      <c r="AA211" t="s">
        <v>15</v>
      </c>
    </row>
    <row r="212" spans="1:27">
      <c r="A212" t="s">
        <v>11895</v>
      </c>
      <c r="B212" t="s">
        <v>11941</v>
      </c>
      <c r="C212" t="s">
        <v>12001</v>
      </c>
      <c r="E212" t="s">
        <v>4199</v>
      </c>
      <c r="F212" t="s">
        <v>15</v>
      </c>
      <c r="G212">
        <v>0</v>
      </c>
      <c r="H212" t="s">
        <v>11941</v>
      </c>
      <c r="I212" t="s">
        <v>2134</v>
      </c>
      <c r="J212">
        <v>0</v>
      </c>
      <c r="K212">
        <v>0.319121777</v>
      </c>
      <c r="L212">
        <v>0</v>
      </c>
      <c r="M212">
        <v>0.29023965800000001</v>
      </c>
      <c r="N212">
        <v>0</v>
      </c>
      <c r="O212">
        <v>0</v>
      </c>
      <c r="P212">
        <v>0</v>
      </c>
      <c r="Q212">
        <v>0</v>
      </c>
      <c r="R212">
        <v>0.319121777</v>
      </c>
      <c r="S212">
        <v>0</v>
      </c>
      <c r="T212">
        <v>-14611.6448</v>
      </c>
      <c r="U212">
        <v>0</v>
      </c>
      <c r="V212">
        <v>0</v>
      </c>
      <c r="W212">
        <v>1844.058</v>
      </c>
      <c r="X212">
        <v>0</v>
      </c>
      <c r="Y212">
        <v>0</v>
      </c>
      <c r="Z212" t="s">
        <v>15</v>
      </c>
      <c r="AA212" t="s">
        <v>15</v>
      </c>
    </row>
    <row r="213" spans="1:27">
      <c r="A213" t="s">
        <v>11895</v>
      </c>
      <c r="B213" t="s">
        <v>11942</v>
      </c>
      <c r="C213" t="s">
        <v>11979</v>
      </c>
      <c r="E213" t="s">
        <v>924</v>
      </c>
      <c r="F213" t="s">
        <v>15</v>
      </c>
      <c r="G213">
        <v>27281.000100000001</v>
      </c>
      <c r="H213" t="s">
        <v>11942</v>
      </c>
      <c r="I213" t="s">
        <v>2134</v>
      </c>
      <c r="J213">
        <v>27281.004366810001</v>
      </c>
      <c r="K213">
        <v>1.0992E-2</v>
      </c>
      <c r="L213">
        <v>299.87279999999998</v>
      </c>
      <c r="M213">
        <v>1.1036832999999999E-2</v>
      </c>
      <c r="N213">
        <v>9.6299999999999993E-6</v>
      </c>
      <c r="O213">
        <v>301.09584217700001</v>
      </c>
      <c r="P213">
        <v>0</v>
      </c>
      <c r="Q213">
        <v>3.309645497</v>
      </c>
      <c r="R213">
        <v>1.0992E-2</v>
      </c>
      <c r="S213">
        <v>0</v>
      </c>
      <c r="T213">
        <v>824.02229999999997</v>
      </c>
      <c r="U213">
        <v>0</v>
      </c>
      <c r="V213">
        <v>0</v>
      </c>
      <c r="W213">
        <v>761627.01329999999</v>
      </c>
      <c r="X213">
        <v>-5842.6796000000004</v>
      </c>
      <c r="Y213">
        <v>0</v>
      </c>
      <c r="Z213" t="s">
        <v>15</v>
      </c>
      <c r="AA213" t="s">
        <v>15</v>
      </c>
    </row>
    <row r="214" spans="1:27">
      <c r="A214" t="s">
        <v>11895</v>
      </c>
      <c r="B214" t="s">
        <v>11943</v>
      </c>
      <c r="C214" t="s">
        <v>12002</v>
      </c>
      <c r="E214" t="s">
        <v>849</v>
      </c>
      <c r="F214" t="s">
        <v>15</v>
      </c>
      <c r="G214">
        <v>518400</v>
      </c>
      <c r="H214" t="s">
        <v>11943</v>
      </c>
      <c r="I214" t="s">
        <v>2134</v>
      </c>
      <c r="J214">
        <v>518400</v>
      </c>
      <c r="K214">
        <v>6.4079999999999996E-3</v>
      </c>
      <c r="L214">
        <v>3321.9072000000001</v>
      </c>
      <c r="M214">
        <v>0</v>
      </c>
      <c r="N214">
        <v>1.0668E-4</v>
      </c>
      <c r="O214">
        <v>0</v>
      </c>
      <c r="P214">
        <v>0</v>
      </c>
      <c r="Q214">
        <v>0</v>
      </c>
      <c r="R214">
        <v>6.4079999999999996E-3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 t="s">
        <v>15</v>
      </c>
      <c r="AA214" t="s">
        <v>15</v>
      </c>
    </row>
    <row r="215" spans="1:27">
      <c r="A215" t="s">
        <v>11895</v>
      </c>
      <c r="B215" t="s">
        <v>11943</v>
      </c>
      <c r="C215" t="s">
        <v>12002</v>
      </c>
      <c r="E215" t="s">
        <v>849</v>
      </c>
      <c r="F215" t="s">
        <v>15</v>
      </c>
      <c r="G215">
        <v>8050405.9999000002</v>
      </c>
      <c r="H215" t="s">
        <v>11943</v>
      </c>
      <c r="I215" t="s">
        <v>2134</v>
      </c>
      <c r="J215">
        <v>8050405.9925093604</v>
      </c>
      <c r="K215">
        <v>6.4079999999999996E-3</v>
      </c>
      <c r="L215">
        <v>51587.001600000003</v>
      </c>
      <c r="M215">
        <v>6.4196629999999999E-3</v>
      </c>
      <c r="N215">
        <v>1.65661E-3</v>
      </c>
      <c r="O215">
        <v>51680.893532536</v>
      </c>
      <c r="P215">
        <v>0</v>
      </c>
      <c r="Q215">
        <v>331.17116575599999</v>
      </c>
      <c r="R215">
        <v>6.4079999999999996E-3</v>
      </c>
      <c r="S215">
        <v>0</v>
      </c>
      <c r="T215">
        <v>743.69830000000002</v>
      </c>
      <c r="U215">
        <v>0</v>
      </c>
      <c r="V215">
        <v>0</v>
      </c>
      <c r="W215">
        <v>1704449.361</v>
      </c>
      <c r="X215">
        <v>3786.1379000000002</v>
      </c>
      <c r="Y215">
        <v>0</v>
      </c>
      <c r="Z215" t="s">
        <v>15</v>
      </c>
      <c r="AA215" t="s">
        <v>15</v>
      </c>
    </row>
    <row r="216" spans="1:27">
      <c r="A216" t="s">
        <v>11895</v>
      </c>
      <c r="B216" t="s">
        <v>11944</v>
      </c>
      <c r="C216" t="s">
        <v>11980</v>
      </c>
      <c r="E216" t="s">
        <v>9995</v>
      </c>
      <c r="F216" t="s">
        <v>15</v>
      </c>
      <c r="G216">
        <v>611250</v>
      </c>
      <c r="H216" t="s">
        <v>11944</v>
      </c>
      <c r="I216" t="s">
        <v>2134</v>
      </c>
      <c r="J216">
        <v>611249.96400288003</v>
      </c>
      <c r="K216">
        <v>6.9450000000000002E-4</v>
      </c>
      <c r="L216">
        <v>424.51310000000001</v>
      </c>
      <c r="M216">
        <v>0</v>
      </c>
      <c r="N216">
        <v>1.363E-5</v>
      </c>
      <c r="O216">
        <v>0</v>
      </c>
      <c r="P216">
        <v>0</v>
      </c>
      <c r="Q216">
        <v>0</v>
      </c>
      <c r="R216">
        <v>6.9450000000000002E-4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 t="s">
        <v>15</v>
      </c>
      <c r="AA216" t="s">
        <v>15</v>
      </c>
    </row>
    <row r="217" spans="1:27">
      <c r="A217" t="s">
        <v>11895</v>
      </c>
      <c r="B217" t="s">
        <v>11944</v>
      </c>
      <c r="C217" t="s">
        <v>11980</v>
      </c>
      <c r="E217" t="s">
        <v>9995</v>
      </c>
      <c r="F217" t="s">
        <v>15</v>
      </c>
      <c r="G217">
        <v>0</v>
      </c>
      <c r="H217" t="s">
        <v>11944</v>
      </c>
      <c r="I217" t="s">
        <v>2134</v>
      </c>
      <c r="J217">
        <v>0</v>
      </c>
      <c r="K217">
        <v>6.9450000000000002E-4</v>
      </c>
      <c r="L217">
        <v>0</v>
      </c>
      <c r="M217">
        <v>6.8665100000000004E-4</v>
      </c>
      <c r="N217">
        <v>0</v>
      </c>
      <c r="O217">
        <v>0</v>
      </c>
      <c r="P217">
        <v>0</v>
      </c>
      <c r="Q217">
        <v>0</v>
      </c>
      <c r="R217">
        <v>6.9450000000000002E-4</v>
      </c>
      <c r="S217">
        <v>0</v>
      </c>
      <c r="T217">
        <v>-991.08249999999998</v>
      </c>
      <c r="U217">
        <v>0</v>
      </c>
      <c r="V217">
        <v>0</v>
      </c>
      <c r="W217">
        <v>172888.27439999999</v>
      </c>
      <c r="X217">
        <v>-13465.189200000001</v>
      </c>
      <c r="Y217">
        <v>0</v>
      </c>
      <c r="Z217" t="s">
        <v>15</v>
      </c>
      <c r="AA217" t="s">
        <v>15</v>
      </c>
    </row>
    <row r="218" spans="1:27">
      <c r="A218" t="s">
        <v>11895</v>
      </c>
      <c r="B218" t="s">
        <v>11946</v>
      </c>
      <c r="C218" t="s">
        <v>11981</v>
      </c>
      <c r="E218" t="s">
        <v>3668</v>
      </c>
      <c r="F218" t="s">
        <v>15</v>
      </c>
      <c r="G218">
        <v>0</v>
      </c>
      <c r="H218" t="s">
        <v>11946</v>
      </c>
      <c r="I218" t="s">
        <v>2134</v>
      </c>
      <c r="J218">
        <v>0</v>
      </c>
      <c r="K218">
        <v>0.25679999999999997</v>
      </c>
      <c r="L218">
        <v>0</v>
      </c>
      <c r="M218">
        <v>0.24813854799999999</v>
      </c>
      <c r="N218">
        <v>0</v>
      </c>
      <c r="O218">
        <v>0</v>
      </c>
      <c r="P218">
        <v>0</v>
      </c>
      <c r="Q218">
        <v>0</v>
      </c>
      <c r="R218">
        <v>0.25679999999999997</v>
      </c>
      <c r="S218">
        <v>0</v>
      </c>
      <c r="T218">
        <v>-7081.0253000000002</v>
      </c>
      <c r="U218">
        <v>0</v>
      </c>
      <c r="V218">
        <v>0</v>
      </c>
      <c r="W218">
        <v>322594.84350000002</v>
      </c>
      <c r="X218">
        <v>26.408799999999999</v>
      </c>
      <c r="Y218">
        <v>0</v>
      </c>
      <c r="Z218" t="s">
        <v>15</v>
      </c>
      <c r="AA218" t="s">
        <v>15</v>
      </c>
    </row>
    <row r="219" spans="1:27">
      <c r="A219" t="s">
        <v>11895</v>
      </c>
      <c r="B219" t="s">
        <v>11947</v>
      </c>
      <c r="C219" t="s">
        <v>12003</v>
      </c>
      <c r="E219" t="s">
        <v>972</v>
      </c>
      <c r="F219" t="s">
        <v>15</v>
      </c>
      <c r="G219">
        <v>10395</v>
      </c>
      <c r="H219" t="s">
        <v>11947</v>
      </c>
      <c r="I219" t="s">
        <v>2134</v>
      </c>
      <c r="J219">
        <v>10395</v>
      </c>
      <c r="K219">
        <v>0.1051</v>
      </c>
      <c r="L219">
        <v>1092.5145</v>
      </c>
      <c r="M219">
        <v>0</v>
      </c>
      <c r="N219">
        <v>3.5080000000000003E-5</v>
      </c>
      <c r="O219">
        <v>0</v>
      </c>
      <c r="P219">
        <v>0</v>
      </c>
      <c r="Q219">
        <v>0</v>
      </c>
      <c r="R219">
        <v>0.1051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 t="s">
        <v>15</v>
      </c>
      <c r="AA219" t="s">
        <v>15</v>
      </c>
    </row>
    <row r="220" spans="1:27">
      <c r="A220" t="s">
        <v>11895</v>
      </c>
      <c r="B220" t="s">
        <v>11947</v>
      </c>
      <c r="C220" t="s">
        <v>12003</v>
      </c>
      <c r="E220" t="s">
        <v>972</v>
      </c>
      <c r="F220" t="s">
        <v>15</v>
      </c>
      <c r="G220">
        <v>0</v>
      </c>
      <c r="H220" t="s">
        <v>11947</v>
      </c>
      <c r="I220" t="s">
        <v>2134</v>
      </c>
      <c r="J220">
        <v>0</v>
      </c>
      <c r="K220">
        <v>0.1051</v>
      </c>
      <c r="L220">
        <v>0</v>
      </c>
      <c r="M220">
        <v>0.10485451699999999</v>
      </c>
      <c r="N220">
        <v>0</v>
      </c>
      <c r="O220">
        <v>0</v>
      </c>
      <c r="P220">
        <v>0</v>
      </c>
      <c r="Q220">
        <v>0</v>
      </c>
      <c r="R220">
        <v>0.1051</v>
      </c>
      <c r="S220">
        <v>0</v>
      </c>
      <c r="T220">
        <v>-336.37920000000003</v>
      </c>
      <c r="U220">
        <v>0</v>
      </c>
      <c r="V220">
        <v>0</v>
      </c>
      <c r="W220">
        <v>371355.77870000002</v>
      </c>
      <c r="X220">
        <v>1186.3258000000001</v>
      </c>
      <c r="Y220">
        <v>0</v>
      </c>
      <c r="Z220" t="s">
        <v>15</v>
      </c>
      <c r="AA220" t="s">
        <v>15</v>
      </c>
    </row>
    <row r="221" spans="1:27">
      <c r="A221" t="s">
        <v>11895</v>
      </c>
      <c r="B221" t="s">
        <v>11948</v>
      </c>
      <c r="C221" t="s">
        <v>12004</v>
      </c>
      <c r="E221" t="s">
        <v>4708</v>
      </c>
      <c r="F221" t="s">
        <v>15</v>
      </c>
      <c r="G221">
        <v>0</v>
      </c>
      <c r="H221" t="s">
        <v>11948</v>
      </c>
      <c r="I221" t="s">
        <v>2134</v>
      </c>
      <c r="J221">
        <v>0</v>
      </c>
      <c r="K221">
        <v>0.5998</v>
      </c>
      <c r="L221">
        <v>0</v>
      </c>
      <c r="M221">
        <v>0.60116019099999995</v>
      </c>
      <c r="N221">
        <v>0</v>
      </c>
      <c r="O221">
        <v>0</v>
      </c>
      <c r="P221">
        <v>0</v>
      </c>
      <c r="Q221">
        <v>0</v>
      </c>
      <c r="R221">
        <v>0.5998</v>
      </c>
      <c r="S221">
        <v>0</v>
      </c>
      <c r="T221">
        <v>-350.2038</v>
      </c>
      <c r="U221">
        <v>0</v>
      </c>
      <c r="V221">
        <v>0</v>
      </c>
      <c r="W221">
        <v>0</v>
      </c>
      <c r="X221">
        <v>5980.4525000000003</v>
      </c>
      <c r="Y221">
        <v>0</v>
      </c>
      <c r="Z221" t="s">
        <v>15</v>
      </c>
      <c r="AA221" t="s">
        <v>15</v>
      </c>
    </row>
    <row r="222" spans="1:27">
      <c r="A222" t="s">
        <v>11895</v>
      </c>
      <c r="B222" t="s">
        <v>11951</v>
      </c>
      <c r="C222" t="s">
        <v>12005</v>
      </c>
      <c r="E222" t="s">
        <v>3350</v>
      </c>
      <c r="F222" t="s">
        <v>15</v>
      </c>
      <c r="G222">
        <v>0</v>
      </c>
      <c r="H222" t="s">
        <v>11951</v>
      </c>
      <c r="I222" t="s">
        <v>2134</v>
      </c>
      <c r="J222">
        <v>0</v>
      </c>
      <c r="K222">
        <v>0.11075699999999999</v>
      </c>
      <c r="L222">
        <v>0</v>
      </c>
      <c r="M222">
        <v>0.10767128300000001</v>
      </c>
      <c r="N222">
        <v>0</v>
      </c>
      <c r="O222">
        <v>0</v>
      </c>
      <c r="P222">
        <v>0</v>
      </c>
      <c r="Q222">
        <v>0</v>
      </c>
      <c r="R222">
        <v>0.11075699999999999</v>
      </c>
      <c r="S222">
        <v>0</v>
      </c>
      <c r="T222">
        <v>120.05159999999999</v>
      </c>
      <c r="U222">
        <v>0</v>
      </c>
      <c r="V222">
        <v>0</v>
      </c>
      <c r="W222">
        <v>189311.97820000001</v>
      </c>
      <c r="X222">
        <v>-4562.0074000000004</v>
      </c>
      <c r="Y222">
        <v>0</v>
      </c>
      <c r="Z222" t="s">
        <v>15</v>
      </c>
      <c r="AA222" t="s">
        <v>15</v>
      </c>
    </row>
    <row r="223" spans="1:27">
      <c r="A223" t="s">
        <v>11895</v>
      </c>
      <c r="B223" t="s">
        <v>11952</v>
      </c>
      <c r="C223" t="s">
        <v>11983</v>
      </c>
      <c r="E223" t="s">
        <v>932</v>
      </c>
      <c r="F223" t="s">
        <v>15</v>
      </c>
      <c r="G223">
        <v>4637.51</v>
      </c>
      <c r="H223" t="s">
        <v>11952</v>
      </c>
      <c r="I223" t="s">
        <v>2134</v>
      </c>
      <c r="J223">
        <v>4637.5100569300002</v>
      </c>
      <c r="K223">
        <v>0.79049999999999998</v>
      </c>
      <c r="L223">
        <v>3665.9517000000001</v>
      </c>
      <c r="M223">
        <v>0</v>
      </c>
      <c r="N223">
        <v>1.1772E-4</v>
      </c>
      <c r="O223">
        <v>0</v>
      </c>
      <c r="P223">
        <v>0</v>
      </c>
      <c r="Q223">
        <v>0</v>
      </c>
      <c r="R223">
        <v>0.79049999999999998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 t="s">
        <v>15</v>
      </c>
      <c r="AA223" t="s">
        <v>15</v>
      </c>
    </row>
    <row r="224" spans="1:27">
      <c r="A224" t="s">
        <v>11895</v>
      </c>
      <c r="B224" t="s">
        <v>11952</v>
      </c>
      <c r="C224" t="s">
        <v>11983</v>
      </c>
      <c r="E224" t="s">
        <v>932</v>
      </c>
      <c r="F224" t="s">
        <v>15</v>
      </c>
      <c r="G224">
        <v>119611.51</v>
      </c>
      <c r="H224" t="s">
        <v>11952</v>
      </c>
      <c r="I224" t="s">
        <v>2134</v>
      </c>
      <c r="J224">
        <v>119611.51005693</v>
      </c>
      <c r="K224">
        <v>0.79049999999999998</v>
      </c>
      <c r="L224">
        <v>94552.898700000005</v>
      </c>
      <c r="M224">
        <v>0.78298455899999997</v>
      </c>
      <c r="N224">
        <v>3.03638E-3</v>
      </c>
      <c r="O224">
        <v>93653.965408674005</v>
      </c>
      <c r="P224">
        <v>0</v>
      </c>
      <c r="Q224">
        <v>74033.459655557002</v>
      </c>
      <c r="R224">
        <v>0.79049999999999998</v>
      </c>
      <c r="S224">
        <v>0</v>
      </c>
      <c r="T224">
        <v>2609.9971999999998</v>
      </c>
      <c r="U224">
        <v>0</v>
      </c>
      <c r="V224">
        <v>0</v>
      </c>
      <c r="W224">
        <v>176007.98699999999</v>
      </c>
      <c r="X224">
        <v>-2256.9791</v>
      </c>
      <c r="Y224">
        <v>0</v>
      </c>
      <c r="Z224" t="s">
        <v>15</v>
      </c>
      <c r="AA224" t="s">
        <v>15</v>
      </c>
    </row>
    <row r="225" spans="1:27">
      <c r="A225" t="s">
        <v>11895</v>
      </c>
      <c r="B225" t="s">
        <v>11953</v>
      </c>
      <c r="C225" t="s">
        <v>11984</v>
      </c>
      <c r="E225" t="s">
        <v>2857</v>
      </c>
      <c r="F225" t="s">
        <v>15</v>
      </c>
      <c r="G225">
        <v>0</v>
      </c>
      <c r="H225" t="s">
        <v>11953</v>
      </c>
      <c r="I225" t="s">
        <v>2134</v>
      </c>
      <c r="J225">
        <v>0</v>
      </c>
      <c r="K225">
        <v>3.2211999999999998E-2</v>
      </c>
      <c r="L225">
        <v>0</v>
      </c>
      <c r="M225">
        <v>3.1734195E-2</v>
      </c>
      <c r="N225">
        <v>0</v>
      </c>
      <c r="O225">
        <v>0</v>
      </c>
      <c r="P225">
        <v>0</v>
      </c>
      <c r="Q225">
        <v>0</v>
      </c>
      <c r="R225">
        <v>3.2211999999999998E-2</v>
      </c>
      <c r="S225">
        <v>0</v>
      </c>
      <c r="T225">
        <v>2515.018</v>
      </c>
      <c r="U225">
        <v>0</v>
      </c>
      <c r="V225">
        <v>0</v>
      </c>
      <c r="W225">
        <v>0</v>
      </c>
      <c r="X225">
        <v>4978.2605000000003</v>
      </c>
      <c r="Y225">
        <v>0</v>
      </c>
      <c r="Z225" t="s">
        <v>15</v>
      </c>
      <c r="AA225" t="s">
        <v>15</v>
      </c>
    </row>
    <row r="226" spans="1:27">
      <c r="A226" t="s">
        <v>11895</v>
      </c>
      <c r="B226" t="s">
        <v>11954</v>
      </c>
      <c r="C226" t="s">
        <v>11985</v>
      </c>
      <c r="E226" t="s">
        <v>832</v>
      </c>
      <c r="F226" t="s">
        <v>15</v>
      </c>
      <c r="G226">
        <v>3085786.21</v>
      </c>
      <c r="H226" t="s">
        <v>11954</v>
      </c>
      <c r="I226" t="s">
        <v>2134</v>
      </c>
      <c r="J226">
        <v>3085786.2087326902</v>
      </c>
      <c r="K226">
        <v>3.1926000000000003E-2</v>
      </c>
      <c r="L226">
        <v>98516.810500000007</v>
      </c>
      <c r="M226">
        <v>3.2122696999999999E-2</v>
      </c>
      <c r="N226">
        <v>3.1636699999999999E-3</v>
      </c>
      <c r="O226">
        <v>99123.775430608002</v>
      </c>
      <c r="P226">
        <v>0</v>
      </c>
      <c r="Q226">
        <v>3164.6256543979998</v>
      </c>
      <c r="R226">
        <v>3.1926000000000003E-2</v>
      </c>
      <c r="S226">
        <v>0</v>
      </c>
      <c r="T226">
        <v>2311.9692</v>
      </c>
      <c r="U226">
        <v>0</v>
      </c>
      <c r="V226">
        <v>0</v>
      </c>
      <c r="W226">
        <v>1015964.6976</v>
      </c>
      <c r="X226">
        <v>4227.8447999999999</v>
      </c>
      <c r="Y226">
        <v>0</v>
      </c>
      <c r="Z226" t="s">
        <v>15</v>
      </c>
      <c r="AA226" t="s">
        <v>15</v>
      </c>
    </row>
    <row r="227" spans="1:27">
      <c r="A227" t="s">
        <v>11895</v>
      </c>
      <c r="B227" t="s">
        <v>11955</v>
      </c>
      <c r="C227" t="s">
        <v>11986</v>
      </c>
      <c r="E227" t="s">
        <v>843</v>
      </c>
      <c r="F227" t="s">
        <v>15</v>
      </c>
      <c r="G227">
        <v>-164699.21</v>
      </c>
      <c r="H227" t="s">
        <v>11955</v>
      </c>
      <c r="I227" t="s">
        <v>2134</v>
      </c>
      <c r="J227">
        <v>-164699.21</v>
      </c>
      <c r="K227">
        <v>1</v>
      </c>
      <c r="L227">
        <v>-164699.21</v>
      </c>
      <c r="M227">
        <v>0</v>
      </c>
      <c r="N227">
        <v>-5.2889900000000004E-3</v>
      </c>
      <c r="O227">
        <v>0</v>
      </c>
      <c r="P227">
        <v>0</v>
      </c>
      <c r="Q227">
        <v>0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 t="s">
        <v>15</v>
      </c>
      <c r="AA227" t="s">
        <v>15</v>
      </c>
    </row>
    <row r="228" spans="1:27">
      <c r="A228" t="s">
        <v>11895</v>
      </c>
      <c r="B228" t="s">
        <v>11955</v>
      </c>
      <c r="C228" t="s">
        <v>11986</v>
      </c>
      <c r="E228" t="s">
        <v>843</v>
      </c>
      <c r="F228" t="s">
        <v>15</v>
      </c>
      <c r="G228">
        <v>146512.39009999999</v>
      </c>
      <c r="H228" t="s">
        <v>11955</v>
      </c>
      <c r="I228" t="s">
        <v>2134</v>
      </c>
      <c r="J228">
        <v>146512.39009999999</v>
      </c>
      <c r="K228">
        <v>1</v>
      </c>
      <c r="L228">
        <v>146512.39009999999</v>
      </c>
      <c r="M228">
        <v>1</v>
      </c>
      <c r="N228">
        <v>4.7049500000000003E-3</v>
      </c>
      <c r="O228">
        <v>146512.39009999999</v>
      </c>
      <c r="P228">
        <v>0</v>
      </c>
      <c r="Q228">
        <v>146512.39009999999</v>
      </c>
      <c r="R228">
        <v>1</v>
      </c>
      <c r="S228">
        <v>0</v>
      </c>
      <c r="T228">
        <v>6.9999999999999999E-4</v>
      </c>
      <c r="U228">
        <v>167.43</v>
      </c>
      <c r="V228">
        <v>312731.32</v>
      </c>
      <c r="W228">
        <v>17992904.02</v>
      </c>
      <c r="X228">
        <v>2.3999999999999998E-3</v>
      </c>
      <c r="Y228">
        <v>0</v>
      </c>
      <c r="Z228" t="s">
        <v>15</v>
      </c>
      <c r="AA228" t="s">
        <v>15</v>
      </c>
    </row>
    <row r="229" spans="1:27">
      <c r="A229" t="s">
        <v>11895</v>
      </c>
      <c r="B229" t="s">
        <v>9522</v>
      </c>
      <c r="C229" t="s">
        <v>9520</v>
      </c>
      <c r="D229" t="s">
        <v>9518</v>
      </c>
      <c r="E229" t="s">
        <v>2338</v>
      </c>
      <c r="F229" t="s">
        <v>833</v>
      </c>
      <c r="G229">
        <v>53456</v>
      </c>
      <c r="H229" t="s">
        <v>9521</v>
      </c>
      <c r="I229" t="s">
        <v>11130</v>
      </c>
      <c r="J229">
        <v>577324.79991120996</v>
      </c>
      <c r="K229">
        <v>10.8</v>
      </c>
      <c r="L229">
        <v>157180.72440000001</v>
      </c>
      <c r="M229">
        <v>10.784089158</v>
      </c>
      <c r="N229">
        <v>5.0475499999999996E-3</v>
      </c>
      <c r="O229">
        <v>576474.27003004798</v>
      </c>
      <c r="P229">
        <v>157180.72440000001</v>
      </c>
      <c r="Q229">
        <v>156949.161676788</v>
      </c>
      <c r="R229">
        <v>0.27225701099999999</v>
      </c>
      <c r="S229">
        <v>0</v>
      </c>
      <c r="T229">
        <v>231.56270000000001</v>
      </c>
      <c r="U229">
        <v>0</v>
      </c>
      <c r="V229">
        <v>0</v>
      </c>
      <c r="W229">
        <v>0</v>
      </c>
      <c r="X229">
        <v>0</v>
      </c>
      <c r="Y229">
        <v>5.0475499999999996E-3</v>
      </c>
      <c r="Z229" t="str">
        <f>VLOOKUP(B229,'Securities Static'!A:Z,26,0)</f>
        <v>United Arab Emirates</v>
      </c>
      <c r="AA229" t="str">
        <f>VLOOKUP(B229,'Sector Static Data'!A:F,6,0)</f>
        <v>Real Estate</v>
      </c>
    </row>
    <row r="230" spans="1:27">
      <c r="A230" t="s">
        <v>11895</v>
      </c>
      <c r="B230" t="s">
        <v>9522</v>
      </c>
      <c r="C230" t="s">
        <v>9520</v>
      </c>
      <c r="D230" t="s">
        <v>9518</v>
      </c>
      <c r="E230" t="s">
        <v>2338</v>
      </c>
      <c r="F230" t="s">
        <v>833</v>
      </c>
      <c r="G230">
        <v>59871</v>
      </c>
      <c r="H230" t="s">
        <v>9521</v>
      </c>
      <c r="I230" t="s">
        <v>11130</v>
      </c>
      <c r="J230">
        <v>646606.80014591001</v>
      </c>
      <c r="K230">
        <v>10.8</v>
      </c>
      <c r="L230">
        <v>176043.2347</v>
      </c>
      <c r="M230">
        <v>9.862731707</v>
      </c>
      <c r="N230">
        <v>5.6532800000000001E-3</v>
      </c>
      <c r="O230">
        <v>590491.61002979695</v>
      </c>
      <c r="P230">
        <v>176043.2347</v>
      </c>
      <c r="Q230">
        <v>160765.48076728999</v>
      </c>
      <c r="R230">
        <v>0.27225701099999999</v>
      </c>
      <c r="S230">
        <v>0</v>
      </c>
      <c r="T230">
        <v>15277.7539</v>
      </c>
      <c r="U230">
        <v>0</v>
      </c>
      <c r="V230">
        <v>0</v>
      </c>
      <c r="W230">
        <v>0</v>
      </c>
      <c r="X230">
        <v>0</v>
      </c>
      <c r="Y230">
        <v>5.6532800000000001E-3</v>
      </c>
      <c r="Z230" t="str">
        <f>VLOOKUP(B230,'Securities Static'!A:Z,26,0)</f>
        <v>United Arab Emirates</v>
      </c>
      <c r="AA230" t="str">
        <f>VLOOKUP(B230,'Sector Static Data'!A:F,6,0)</f>
        <v>Real Estate</v>
      </c>
    </row>
    <row r="231" spans="1:27">
      <c r="A231" t="s">
        <v>11895</v>
      </c>
      <c r="B231" t="s">
        <v>7944</v>
      </c>
      <c r="C231" t="s">
        <v>7943</v>
      </c>
      <c r="D231" t="s">
        <v>7941</v>
      </c>
      <c r="E231" t="s">
        <v>1129</v>
      </c>
      <c r="F231" t="s">
        <v>833</v>
      </c>
      <c r="G231">
        <v>9652</v>
      </c>
      <c r="H231" t="s">
        <v>691</v>
      </c>
      <c r="I231" t="s">
        <v>11130</v>
      </c>
      <c r="J231">
        <v>198445.11997751999</v>
      </c>
      <c r="K231">
        <v>20.56</v>
      </c>
      <c r="L231">
        <v>141253.23639999999</v>
      </c>
      <c r="M231">
        <v>21.76139349</v>
      </c>
      <c r="N231">
        <v>4.5360699999999997E-3</v>
      </c>
      <c r="O231">
        <v>210040.96996548001</v>
      </c>
      <c r="P231">
        <v>141253.23639999999</v>
      </c>
      <c r="Q231">
        <v>149507.16242142901</v>
      </c>
      <c r="R231">
        <v>0.71179999999999999</v>
      </c>
      <c r="S231">
        <v>0</v>
      </c>
      <c r="T231">
        <v>-8253.9259999999995</v>
      </c>
      <c r="U231">
        <v>0</v>
      </c>
      <c r="V231">
        <v>0</v>
      </c>
      <c r="W231">
        <v>0</v>
      </c>
      <c r="X231">
        <v>0</v>
      </c>
      <c r="Y231">
        <v>4.5360699999999997E-3</v>
      </c>
      <c r="Z231" t="str">
        <f>VLOOKUP(B231,'Securities Static'!A:Z,26,0)</f>
        <v>Australia</v>
      </c>
      <c r="AA231" t="str">
        <f>VLOOKUP(B231,'Sector Static Data'!A:F,6,0)</f>
        <v>Consumer Staples</v>
      </c>
    </row>
    <row r="232" spans="1:27">
      <c r="A232" t="s">
        <v>11895</v>
      </c>
      <c r="B232" t="s">
        <v>7944</v>
      </c>
      <c r="C232" t="s">
        <v>7943</v>
      </c>
      <c r="D232" t="s">
        <v>7941</v>
      </c>
      <c r="E232" t="s">
        <v>1129</v>
      </c>
      <c r="F232" t="s">
        <v>833</v>
      </c>
      <c r="G232">
        <v>12295</v>
      </c>
      <c r="H232" t="s">
        <v>691</v>
      </c>
      <c r="I232" t="s">
        <v>11130</v>
      </c>
      <c r="J232">
        <v>252785.2000562</v>
      </c>
      <c r="K232">
        <v>20.56</v>
      </c>
      <c r="L232">
        <v>179932.50539999999</v>
      </c>
      <c r="M232">
        <v>20.486884432</v>
      </c>
      <c r="N232">
        <v>5.77817E-3</v>
      </c>
      <c r="O232">
        <v>251886.24409143999</v>
      </c>
      <c r="P232">
        <v>179932.50539999999</v>
      </c>
      <c r="Q232">
        <v>179292.628544287</v>
      </c>
      <c r="R232">
        <v>0.71179999999999999</v>
      </c>
      <c r="S232">
        <v>0</v>
      </c>
      <c r="T232">
        <v>639.8768</v>
      </c>
      <c r="U232">
        <v>0</v>
      </c>
      <c r="V232">
        <v>4000.7217999999998</v>
      </c>
      <c r="W232">
        <v>0</v>
      </c>
      <c r="X232">
        <v>23279.265200000002</v>
      </c>
      <c r="Y232">
        <v>5.77817E-3</v>
      </c>
      <c r="Z232" t="str">
        <f>VLOOKUP(B232,'Securities Static'!A:Z,26,0)</f>
        <v>Australia</v>
      </c>
      <c r="AA232" t="str">
        <f>VLOOKUP(B232,'Sector Static Data'!A:F,6,0)</f>
        <v>Consumer Staples</v>
      </c>
    </row>
    <row r="233" spans="1:27">
      <c r="A233" t="s">
        <v>11895</v>
      </c>
      <c r="B233" t="s">
        <v>2847</v>
      </c>
      <c r="C233" t="s">
        <v>2845</v>
      </c>
      <c r="D233" t="s">
        <v>2843</v>
      </c>
      <c r="E233" t="s">
        <v>1129</v>
      </c>
      <c r="F233" t="s">
        <v>833</v>
      </c>
      <c r="G233">
        <v>64406</v>
      </c>
      <c r="H233" t="s">
        <v>2846</v>
      </c>
      <c r="I233" t="s">
        <v>11130</v>
      </c>
      <c r="J233">
        <v>246030.92006182001</v>
      </c>
      <c r="K233">
        <v>3.82</v>
      </c>
      <c r="L233">
        <v>175124.8089</v>
      </c>
      <c r="M233">
        <v>4.0820137880000003</v>
      </c>
      <c r="N233">
        <v>5.62379E-3</v>
      </c>
      <c r="O233">
        <v>262906.18002992799</v>
      </c>
      <c r="P233">
        <v>175124.8089</v>
      </c>
      <c r="Q233">
        <v>187136.61894530299</v>
      </c>
      <c r="R233">
        <v>0.71179999999999999</v>
      </c>
      <c r="S233">
        <v>0</v>
      </c>
      <c r="T233">
        <v>-12011.810100000001</v>
      </c>
      <c r="U233">
        <v>0</v>
      </c>
      <c r="V233">
        <v>4082.4222</v>
      </c>
      <c r="W233">
        <v>0</v>
      </c>
      <c r="X233">
        <v>0</v>
      </c>
      <c r="Y233">
        <v>5.62379E-3</v>
      </c>
      <c r="Z233" t="str">
        <f>VLOOKUP(B233,'Securities Static'!A:Z,26,0)</f>
        <v>Australia</v>
      </c>
      <c r="AA233" t="str">
        <f>VLOOKUP(B233,'Sector Static Data'!A:F,6,0)</f>
        <v>Real Estate</v>
      </c>
    </row>
    <row r="234" spans="1:27">
      <c r="A234" t="s">
        <v>11895</v>
      </c>
      <c r="B234" t="s">
        <v>1130</v>
      </c>
      <c r="C234" t="s">
        <v>1126</v>
      </c>
      <c r="D234" t="s">
        <v>1124</v>
      </c>
      <c r="E234" t="s">
        <v>1129</v>
      </c>
      <c r="F234" t="s">
        <v>833</v>
      </c>
      <c r="G234">
        <v>-7533</v>
      </c>
      <c r="H234" t="s">
        <v>1127</v>
      </c>
      <c r="I234" t="s">
        <v>11129</v>
      </c>
      <c r="J234">
        <v>-271188</v>
      </c>
      <c r="K234">
        <v>36</v>
      </c>
      <c r="L234">
        <v>-193031.61840000001</v>
      </c>
      <c r="M234">
        <v>29.350707547999999</v>
      </c>
      <c r="N234">
        <v>-6.1988299999999998E-3</v>
      </c>
      <c r="O234">
        <v>-221098.87995908401</v>
      </c>
      <c r="P234">
        <v>-193031.61840000001</v>
      </c>
      <c r="Q234">
        <v>-157378.182754876</v>
      </c>
      <c r="R234">
        <v>0.71179999999999999</v>
      </c>
      <c r="S234">
        <v>0</v>
      </c>
      <c r="T234">
        <v>-35653.435599999997</v>
      </c>
      <c r="U234">
        <v>0</v>
      </c>
      <c r="V234">
        <v>0</v>
      </c>
      <c r="W234">
        <v>0</v>
      </c>
      <c r="X234">
        <v>0</v>
      </c>
      <c r="Y234">
        <v>-6.1988299999999998E-3</v>
      </c>
      <c r="Z234" t="str">
        <f>VLOOKUP(B234,'Securities Static'!A:Z,26,0)</f>
        <v>Australia</v>
      </c>
      <c r="AA234" t="str">
        <f>VLOOKUP(B234,'Sector Static Data'!A:F,6,0)</f>
        <v>Consumer Staples</v>
      </c>
    </row>
    <row r="235" spans="1:27">
      <c r="A235" t="s">
        <v>11895</v>
      </c>
      <c r="B235" t="s">
        <v>1130</v>
      </c>
      <c r="C235" t="s">
        <v>1126</v>
      </c>
      <c r="D235" t="s">
        <v>1124</v>
      </c>
      <c r="E235" t="s">
        <v>1129</v>
      </c>
      <c r="F235" t="s">
        <v>833</v>
      </c>
      <c r="G235">
        <v>7533</v>
      </c>
      <c r="H235" t="s">
        <v>1127</v>
      </c>
      <c r="I235" t="s">
        <v>11130</v>
      </c>
      <c r="J235">
        <v>271188</v>
      </c>
      <c r="K235">
        <v>36</v>
      </c>
      <c r="L235">
        <v>193031.61840000001</v>
      </c>
      <c r="M235">
        <v>28.911401830999999</v>
      </c>
      <c r="N235">
        <v>6.1988299999999998E-3</v>
      </c>
      <c r="O235">
        <v>217789.58999292299</v>
      </c>
      <c r="P235">
        <v>193031.61840000001</v>
      </c>
      <c r="Q235">
        <v>155022.63015696299</v>
      </c>
      <c r="R235">
        <v>0.71179999999999999</v>
      </c>
      <c r="S235">
        <v>0</v>
      </c>
      <c r="T235">
        <v>38008.9882</v>
      </c>
      <c r="U235">
        <v>0</v>
      </c>
      <c r="V235">
        <v>3446.9911000000002</v>
      </c>
      <c r="W235">
        <v>0</v>
      </c>
      <c r="X235">
        <v>0</v>
      </c>
      <c r="Y235">
        <v>6.1988299999999998E-3</v>
      </c>
      <c r="Z235" t="str">
        <f>VLOOKUP(B235,'Securities Static'!A:Z,26,0)</f>
        <v>Australia</v>
      </c>
      <c r="AA235" t="str">
        <f>VLOOKUP(B235,'Sector Static Data'!A:F,6,0)</f>
        <v>Consumer Staples</v>
      </c>
    </row>
    <row r="236" spans="1:27">
      <c r="A236" t="s">
        <v>11895</v>
      </c>
      <c r="B236" t="s">
        <v>5264</v>
      </c>
      <c r="C236" t="s">
        <v>5261</v>
      </c>
      <c r="D236" t="s">
        <v>5259</v>
      </c>
      <c r="E236" t="s">
        <v>867</v>
      </c>
      <c r="F236" t="s">
        <v>833</v>
      </c>
      <c r="G236">
        <v>1330</v>
      </c>
      <c r="H236" t="s">
        <v>5262</v>
      </c>
      <c r="I236" t="s">
        <v>11130</v>
      </c>
      <c r="J236">
        <v>152684</v>
      </c>
      <c r="K236">
        <v>114.8</v>
      </c>
      <c r="L236">
        <v>180350.34080000001</v>
      </c>
      <c r="M236">
        <v>86.214541952999994</v>
      </c>
      <c r="N236">
        <v>5.7915900000000001E-3</v>
      </c>
      <c r="O236">
        <v>114665.34079749</v>
      </c>
      <c r="P236">
        <v>180350.34080000001</v>
      </c>
      <c r="Q236">
        <v>135442.700549995</v>
      </c>
      <c r="R236">
        <v>1.1812</v>
      </c>
      <c r="S236">
        <v>0</v>
      </c>
      <c r="T236">
        <v>44907.640299999999</v>
      </c>
      <c r="U236">
        <v>0</v>
      </c>
      <c r="V236">
        <v>1570.9960000000001</v>
      </c>
      <c r="W236">
        <v>0</v>
      </c>
      <c r="X236">
        <v>22930.790099999998</v>
      </c>
      <c r="Y236">
        <v>5.7915900000000001E-3</v>
      </c>
      <c r="Z236" t="str">
        <f>VLOOKUP(B236,'Securities Static'!A:Z,26,0)</f>
        <v>Belgium</v>
      </c>
      <c r="AA236" t="str">
        <f>VLOOKUP(B236,'Sector Static Data'!A:F,6,0)</f>
        <v>Financials</v>
      </c>
    </row>
    <row r="237" spans="1:27">
      <c r="A237" t="s">
        <v>11895</v>
      </c>
      <c r="B237" t="s">
        <v>5521</v>
      </c>
      <c r="C237" t="s">
        <v>5519</v>
      </c>
      <c r="D237" t="s">
        <v>5517</v>
      </c>
      <c r="E237" t="s">
        <v>1231</v>
      </c>
      <c r="F237" t="s">
        <v>833</v>
      </c>
      <c r="G237">
        <v>40114</v>
      </c>
      <c r="H237" t="s">
        <v>5520</v>
      </c>
      <c r="I237" t="s">
        <v>11130</v>
      </c>
      <c r="J237">
        <v>572426.77983601997</v>
      </c>
      <c r="K237">
        <v>14.27</v>
      </c>
      <c r="L237">
        <v>111686.4924</v>
      </c>
      <c r="M237">
        <v>14.153751059999999</v>
      </c>
      <c r="N237">
        <v>3.5865900000000002E-3</v>
      </c>
      <c r="O237">
        <v>567763.57002084004</v>
      </c>
      <c r="P237">
        <v>111686.4924</v>
      </c>
      <c r="Q237">
        <v>110776.651061458</v>
      </c>
      <c r="R237">
        <v>0.19511053</v>
      </c>
      <c r="S237">
        <v>0</v>
      </c>
      <c r="T237">
        <v>909.84140000000002</v>
      </c>
      <c r="U237">
        <v>0</v>
      </c>
      <c r="V237">
        <v>0</v>
      </c>
      <c r="W237">
        <v>0</v>
      </c>
      <c r="X237">
        <v>0</v>
      </c>
      <c r="Y237">
        <v>3.5865900000000002E-3</v>
      </c>
      <c r="Z237" t="str">
        <f>VLOOKUP(B237,'Securities Static'!A:Z,26,0)</f>
        <v>Brazil</v>
      </c>
      <c r="AA237" t="str">
        <f>VLOOKUP(B237,'Sector Static Data'!A:F,6,0)</f>
        <v>Financials</v>
      </c>
    </row>
    <row r="238" spans="1:27">
      <c r="A238" t="s">
        <v>11895</v>
      </c>
      <c r="B238" t="s">
        <v>5521</v>
      </c>
      <c r="C238" t="s">
        <v>5519</v>
      </c>
      <c r="D238" t="s">
        <v>5517</v>
      </c>
      <c r="E238" t="s">
        <v>1231</v>
      </c>
      <c r="F238" t="s">
        <v>833</v>
      </c>
      <c r="G238">
        <v>80706</v>
      </c>
      <c r="H238" t="s">
        <v>5520</v>
      </c>
      <c r="I238" t="s">
        <v>11130</v>
      </c>
      <c r="J238">
        <v>1151674.62002179</v>
      </c>
      <c r="K238">
        <v>14.27</v>
      </c>
      <c r="L238">
        <v>224703.8455</v>
      </c>
      <c r="M238">
        <v>10.323755670000001</v>
      </c>
      <c r="N238">
        <v>7.2159199999999998E-3</v>
      </c>
      <c r="O238">
        <v>833189.02510302002</v>
      </c>
      <c r="P238">
        <v>224703.8455</v>
      </c>
      <c r="Q238">
        <v>162563.952278034</v>
      </c>
      <c r="R238">
        <v>0.19511053</v>
      </c>
      <c r="S238">
        <v>0</v>
      </c>
      <c r="T238">
        <v>62139.893199999999</v>
      </c>
      <c r="U238">
        <v>0</v>
      </c>
      <c r="V238">
        <v>15566.790199999999</v>
      </c>
      <c r="W238">
        <v>0</v>
      </c>
      <c r="X238">
        <v>17282.583500000001</v>
      </c>
      <c r="Y238">
        <v>7.2159199999999998E-3</v>
      </c>
      <c r="Z238" t="str">
        <f>VLOOKUP(B238,'Securities Static'!A:Z,26,0)</f>
        <v>Brazil</v>
      </c>
      <c r="AA238" t="str">
        <f>VLOOKUP(B238,'Sector Static Data'!A:F,6,0)</f>
        <v>Financials</v>
      </c>
    </row>
    <row r="239" spans="1:27">
      <c r="A239" t="s">
        <v>11895</v>
      </c>
      <c r="B239" t="s">
        <v>5510</v>
      </c>
      <c r="C239" t="s">
        <v>5509</v>
      </c>
      <c r="D239" t="s">
        <v>5507</v>
      </c>
      <c r="E239" t="s">
        <v>1231</v>
      </c>
      <c r="F239" t="s">
        <v>833</v>
      </c>
      <c r="G239">
        <v>-11281</v>
      </c>
      <c r="H239" t="s">
        <v>5505</v>
      </c>
      <c r="I239" t="s">
        <v>11129</v>
      </c>
      <c r="J239">
        <v>-527725.18018377002</v>
      </c>
      <c r="K239">
        <v>46.78</v>
      </c>
      <c r="L239">
        <v>-102964.7396</v>
      </c>
      <c r="M239">
        <v>38.858926515999997</v>
      </c>
      <c r="N239">
        <v>-3.3065099999999999E-3</v>
      </c>
      <c r="O239">
        <v>-438367.550026996</v>
      </c>
      <c r="P239">
        <v>-102964.7396</v>
      </c>
      <c r="Q239">
        <v>-85530.125020569001</v>
      </c>
      <c r="R239">
        <v>0.19511053</v>
      </c>
      <c r="S239">
        <v>0</v>
      </c>
      <c r="T239">
        <v>-17434.6145</v>
      </c>
      <c r="U239">
        <v>0</v>
      </c>
      <c r="V239">
        <v>-78.867599999999996</v>
      </c>
      <c r="W239">
        <v>0</v>
      </c>
      <c r="X239">
        <v>0</v>
      </c>
      <c r="Y239">
        <v>-3.3065099999999999E-3</v>
      </c>
      <c r="Z239" t="str">
        <f>VLOOKUP(B239,'Securities Static'!A:Z,26,0)</f>
        <v>Brazil</v>
      </c>
      <c r="AA239" t="str">
        <f>VLOOKUP(B239,'Sector Static Data'!A:F,6,0)</f>
        <v>Financials</v>
      </c>
    </row>
    <row r="240" spans="1:27">
      <c r="A240" t="s">
        <v>11895</v>
      </c>
      <c r="B240" t="s">
        <v>5510</v>
      </c>
      <c r="C240" t="s">
        <v>5509</v>
      </c>
      <c r="D240" t="s">
        <v>5507</v>
      </c>
      <c r="E240" t="s">
        <v>1231</v>
      </c>
      <c r="F240" t="s">
        <v>833</v>
      </c>
      <c r="G240">
        <v>9896</v>
      </c>
      <c r="H240" t="s">
        <v>5505</v>
      </c>
      <c r="I240" t="s">
        <v>11130</v>
      </c>
      <c r="J240">
        <v>462934.88003952999</v>
      </c>
      <c r="K240">
        <v>46.78</v>
      </c>
      <c r="L240">
        <v>90323.469800000006</v>
      </c>
      <c r="M240">
        <v>34.968396884999997</v>
      </c>
      <c r="N240">
        <v>2.9005599999999999E-3</v>
      </c>
      <c r="O240">
        <v>346047.25557396002</v>
      </c>
      <c r="P240">
        <v>90323.469800000006</v>
      </c>
      <c r="Q240">
        <v>67517.463440081003</v>
      </c>
      <c r="R240">
        <v>0.19511053</v>
      </c>
      <c r="S240">
        <v>0</v>
      </c>
      <c r="T240">
        <v>22806.006399999998</v>
      </c>
      <c r="U240">
        <v>0</v>
      </c>
      <c r="V240">
        <v>4480.2664999999997</v>
      </c>
      <c r="W240">
        <v>0</v>
      </c>
      <c r="X240">
        <v>4330.8050999999996</v>
      </c>
      <c r="Y240">
        <v>2.9005599999999999E-3</v>
      </c>
      <c r="Z240" t="str">
        <f>VLOOKUP(B240,'Securities Static'!A:Z,26,0)</f>
        <v>Brazil</v>
      </c>
      <c r="AA240" t="str">
        <f>VLOOKUP(B240,'Sector Static Data'!A:F,6,0)</f>
        <v>Financials</v>
      </c>
    </row>
    <row r="241" spans="1:27">
      <c r="A241" t="s">
        <v>11895</v>
      </c>
      <c r="B241" t="s">
        <v>5510</v>
      </c>
      <c r="C241" t="s">
        <v>5509</v>
      </c>
      <c r="D241" t="s">
        <v>5507</v>
      </c>
      <c r="E241" t="s">
        <v>1231</v>
      </c>
      <c r="F241" t="s">
        <v>833</v>
      </c>
      <c r="G241">
        <v>1385</v>
      </c>
      <c r="H241" t="s">
        <v>5505</v>
      </c>
      <c r="I241" t="s">
        <v>11130</v>
      </c>
      <c r="J241">
        <v>64790.300144230001</v>
      </c>
      <c r="K241">
        <v>46.78</v>
      </c>
      <c r="L241">
        <v>12641.2698</v>
      </c>
      <c r="M241">
        <v>32.299999999999997</v>
      </c>
      <c r="N241">
        <v>4.0594999999999997E-4</v>
      </c>
      <c r="O241">
        <v>44735.5</v>
      </c>
      <c r="P241">
        <v>12641.2698</v>
      </c>
      <c r="Q241">
        <v>8728.3671148150006</v>
      </c>
      <c r="R241">
        <v>0.19511053</v>
      </c>
      <c r="S241">
        <v>0</v>
      </c>
      <c r="T241">
        <v>3912.9027000000001</v>
      </c>
      <c r="U241">
        <v>0</v>
      </c>
      <c r="V241">
        <v>9355.4094000000005</v>
      </c>
      <c r="W241">
        <v>0</v>
      </c>
      <c r="X241">
        <v>0</v>
      </c>
      <c r="Y241">
        <v>4.0594999999999997E-4</v>
      </c>
      <c r="Z241" t="str">
        <f>VLOOKUP(B241,'Securities Static'!A:Z,26,0)</f>
        <v>Brazil</v>
      </c>
      <c r="AA241" t="str">
        <f>VLOOKUP(B241,'Sector Static Data'!A:F,6,0)</f>
        <v>Financials</v>
      </c>
    </row>
    <row r="242" spans="1:27">
      <c r="A242" t="s">
        <v>11895</v>
      </c>
      <c r="B242" t="s">
        <v>5185</v>
      </c>
      <c r="C242" t="s">
        <v>5183</v>
      </c>
      <c r="D242" t="s">
        <v>5181</v>
      </c>
      <c r="E242" t="s">
        <v>1231</v>
      </c>
      <c r="F242" t="s">
        <v>833</v>
      </c>
      <c r="G242">
        <v>23910</v>
      </c>
      <c r="H242" t="s">
        <v>5184</v>
      </c>
      <c r="I242" t="s">
        <v>11130</v>
      </c>
      <c r="J242">
        <v>491589.60000774998</v>
      </c>
      <c r="K242">
        <v>20.56</v>
      </c>
      <c r="L242">
        <v>95914.307400000005</v>
      </c>
      <c r="M242">
        <v>18.668991326</v>
      </c>
      <c r="N242">
        <v>3.0801000000000001E-3</v>
      </c>
      <c r="O242">
        <v>446375.58260466001</v>
      </c>
      <c r="P242">
        <v>95914.307400000005</v>
      </c>
      <c r="Q242">
        <v>87092.576501054005</v>
      </c>
      <c r="R242">
        <v>0.19511053</v>
      </c>
      <c r="S242">
        <v>0</v>
      </c>
      <c r="T242">
        <v>8821.7309000000005</v>
      </c>
      <c r="U242">
        <v>0</v>
      </c>
      <c r="V242">
        <v>2234.2595000000001</v>
      </c>
      <c r="W242">
        <v>0</v>
      </c>
      <c r="X242">
        <v>889.03139999999996</v>
      </c>
      <c r="Y242">
        <v>3.0801000000000001E-3</v>
      </c>
      <c r="Z242" t="str">
        <f>VLOOKUP(B242,'Securities Static'!A:Z,26,0)</f>
        <v>Brazil</v>
      </c>
      <c r="AA242" t="str">
        <f>VLOOKUP(B242,'Sector Static Data'!A:F,6,0)</f>
        <v>Materials</v>
      </c>
    </row>
    <row r="243" spans="1:27">
      <c r="A243" t="s">
        <v>11895</v>
      </c>
      <c r="B243" t="s">
        <v>5185</v>
      </c>
      <c r="C243" t="s">
        <v>5183</v>
      </c>
      <c r="D243" t="s">
        <v>5181</v>
      </c>
      <c r="E243" t="s">
        <v>1231</v>
      </c>
      <c r="F243" t="s">
        <v>833</v>
      </c>
      <c r="G243">
        <v>-23910</v>
      </c>
      <c r="H243" t="s">
        <v>5184</v>
      </c>
      <c r="I243" t="s">
        <v>11129</v>
      </c>
      <c r="J243">
        <v>-491589.60000774998</v>
      </c>
      <c r="K243">
        <v>20.56</v>
      </c>
      <c r="L243">
        <v>-95914.307400000005</v>
      </c>
      <c r="M243">
        <v>18.345435383000002</v>
      </c>
      <c r="N243">
        <v>-3.0801000000000001E-3</v>
      </c>
      <c r="O243">
        <v>-438639.36000753002</v>
      </c>
      <c r="P243">
        <v>-95914.307400000005</v>
      </c>
      <c r="Q243">
        <v>-85583.158009930004</v>
      </c>
      <c r="R243">
        <v>0.19511053</v>
      </c>
      <c r="S243">
        <v>0</v>
      </c>
      <c r="T243">
        <v>-10331.1494</v>
      </c>
      <c r="U243">
        <v>0</v>
      </c>
      <c r="V243">
        <v>0</v>
      </c>
      <c r="W243">
        <v>0</v>
      </c>
      <c r="X243">
        <v>0</v>
      </c>
      <c r="Y243">
        <v>-3.0801000000000001E-3</v>
      </c>
      <c r="Z243" t="str">
        <f>VLOOKUP(B243,'Securities Static'!A:Z,26,0)</f>
        <v>Brazil</v>
      </c>
      <c r="AA243" t="str">
        <f>VLOOKUP(B243,'Sector Static Data'!A:F,6,0)</f>
        <v>Materials</v>
      </c>
    </row>
    <row r="244" spans="1:27">
      <c r="A244" t="s">
        <v>11895</v>
      </c>
      <c r="B244" t="s">
        <v>1232</v>
      </c>
      <c r="C244" t="s">
        <v>1228</v>
      </c>
      <c r="D244" t="s">
        <v>1226</v>
      </c>
      <c r="E244" t="s">
        <v>1231</v>
      </c>
      <c r="F244" t="s">
        <v>833</v>
      </c>
      <c r="G244">
        <v>-7008</v>
      </c>
      <c r="H244" t="s">
        <v>1224</v>
      </c>
      <c r="I244" t="s">
        <v>11129</v>
      </c>
      <c r="J244">
        <v>-348297.59982712998</v>
      </c>
      <c r="K244">
        <v>49.7</v>
      </c>
      <c r="L244">
        <v>-67956.529299999995</v>
      </c>
      <c r="M244">
        <v>52.250089891000002</v>
      </c>
      <c r="N244">
        <v>-2.1822899999999999E-3</v>
      </c>
      <c r="O244">
        <v>-366168.62995612802</v>
      </c>
      <c r="P244">
        <v>-67956.529299999995</v>
      </c>
      <c r="Q244">
        <v>-71443.355460114006</v>
      </c>
      <c r="R244">
        <v>0.19511053</v>
      </c>
      <c r="S244">
        <v>0</v>
      </c>
      <c r="T244">
        <v>3486.8261000000002</v>
      </c>
      <c r="U244">
        <v>0</v>
      </c>
      <c r="V244">
        <v>0</v>
      </c>
      <c r="W244">
        <v>0</v>
      </c>
      <c r="X244">
        <v>0</v>
      </c>
      <c r="Y244">
        <v>-2.1822899999999999E-3</v>
      </c>
      <c r="Z244" t="str">
        <f>VLOOKUP(B244,'Securities Static'!A:Z,26,0)</f>
        <v>Brazil</v>
      </c>
      <c r="AA244" t="str">
        <f>VLOOKUP(B244,'Sector Static Data'!A:F,6,0)</f>
        <v>Industrials</v>
      </c>
    </row>
    <row r="245" spans="1:27">
      <c r="A245" t="s">
        <v>11895</v>
      </c>
      <c r="B245" t="s">
        <v>1232</v>
      </c>
      <c r="C245" t="s">
        <v>1228</v>
      </c>
      <c r="D245" t="s">
        <v>1226</v>
      </c>
      <c r="E245" t="s">
        <v>1231</v>
      </c>
      <c r="F245" t="s">
        <v>833</v>
      </c>
      <c r="G245">
        <v>23635</v>
      </c>
      <c r="H245" t="s">
        <v>1224</v>
      </c>
      <c r="I245" t="s">
        <v>11130</v>
      </c>
      <c r="J245">
        <v>1174659.4999255</v>
      </c>
      <c r="K245">
        <v>49.7</v>
      </c>
      <c r="L245">
        <v>229188.4376</v>
      </c>
      <c r="M245">
        <v>41.888794802</v>
      </c>
      <c r="N245">
        <v>7.3599299999999998E-3</v>
      </c>
      <c r="O245">
        <v>990041.66514526994</v>
      </c>
      <c r="P245">
        <v>229188.4376</v>
      </c>
      <c r="Q245">
        <v>193167.554008576</v>
      </c>
      <c r="R245">
        <v>0.19511053</v>
      </c>
      <c r="S245">
        <v>0</v>
      </c>
      <c r="T245">
        <v>36020.883600000001</v>
      </c>
      <c r="U245">
        <v>0</v>
      </c>
      <c r="V245">
        <v>2954.8728999999998</v>
      </c>
      <c r="W245">
        <v>0</v>
      </c>
      <c r="X245">
        <v>-10548.577600000001</v>
      </c>
      <c r="Y245">
        <v>7.3599299999999998E-3</v>
      </c>
      <c r="Z245" t="str">
        <f>VLOOKUP(B245,'Securities Static'!A:Z,26,0)</f>
        <v>Brazil</v>
      </c>
      <c r="AA245" t="str">
        <f>VLOOKUP(B245,'Sector Static Data'!A:F,6,0)</f>
        <v>Industrials</v>
      </c>
    </row>
    <row r="246" spans="1:27">
      <c r="A246" t="s">
        <v>11895</v>
      </c>
      <c r="B246" t="s">
        <v>12110</v>
      </c>
      <c r="C246" t="s">
        <v>12111</v>
      </c>
      <c r="D246" t="s">
        <v>12112</v>
      </c>
      <c r="E246" t="s">
        <v>1105</v>
      </c>
      <c r="F246" t="s">
        <v>833</v>
      </c>
      <c r="G246">
        <v>3209</v>
      </c>
      <c r="H246" t="s">
        <v>12113</v>
      </c>
      <c r="I246" t="s">
        <v>11130</v>
      </c>
      <c r="J246">
        <v>204381.21006683999</v>
      </c>
      <c r="K246">
        <v>63.69</v>
      </c>
      <c r="L246">
        <v>149831.8651</v>
      </c>
      <c r="M246">
        <v>71.520501714000005</v>
      </c>
      <c r="N246">
        <v>4.8115500000000004E-3</v>
      </c>
      <c r="O246">
        <v>229509.290000226</v>
      </c>
      <c r="P246">
        <v>149831.8651</v>
      </c>
      <c r="Q246">
        <v>168253.260499166</v>
      </c>
      <c r="R246">
        <v>0.73309999999999997</v>
      </c>
      <c r="S246">
        <v>0</v>
      </c>
      <c r="T246">
        <v>-18421.395400000001</v>
      </c>
      <c r="U246">
        <v>0</v>
      </c>
      <c r="V246">
        <v>1617.2845</v>
      </c>
      <c r="W246">
        <v>0</v>
      </c>
      <c r="X246">
        <v>0</v>
      </c>
      <c r="Y246">
        <v>4.8115500000000004E-3</v>
      </c>
      <c r="Z246" t="str">
        <f>VLOOKUP(B246,'Securities Static'!A:Z,26,0)</f>
        <v>Canada</v>
      </c>
      <c r="AA246" t="str">
        <f>VLOOKUP(B246,'Sector Static Data'!A:F,6,0)</f>
        <v>Financials</v>
      </c>
    </row>
    <row r="247" spans="1:27">
      <c r="A247" t="s">
        <v>11895</v>
      </c>
      <c r="B247" t="s">
        <v>12114</v>
      </c>
      <c r="C247" t="s">
        <v>12115</v>
      </c>
      <c r="D247" t="s">
        <v>12116</v>
      </c>
      <c r="E247" t="s">
        <v>1105</v>
      </c>
      <c r="F247" t="s">
        <v>833</v>
      </c>
      <c r="G247">
        <v>4978</v>
      </c>
      <c r="H247" t="s">
        <v>734</v>
      </c>
      <c r="I247" t="s">
        <v>11130</v>
      </c>
      <c r="J247">
        <v>297783.96003274003</v>
      </c>
      <c r="K247">
        <v>59.82</v>
      </c>
      <c r="L247">
        <v>218305.42110000001</v>
      </c>
      <c r="M247">
        <v>61.340699076</v>
      </c>
      <c r="N247">
        <v>7.0104399999999997E-3</v>
      </c>
      <c r="O247">
        <v>305354.000000328</v>
      </c>
      <c r="P247">
        <v>218305.42110000001</v>
      </c>
      <c r="Q247">
        <v>223855.01740024</v>
      </c>
      <c r="R247">
        <v>0.73309999999999997</v>
      </c>
      <c r="S247">
        <v>0</v>
      </c>
      <c r="T247">
        <v>-5549.5963000000002</v>
      </c>
      <c r="U247">
        <v>0</v>
      </c>
      <c r="V247">
        <v>0</v>
      </c>
      <c r="W247">
        <v>0</v>
      </c>
      <c r="X247">
        <v>0</v>
      </c>
      <c r="Y247">
        <v>7.0104399999999997E-3</v>
      </c>
      <c r="Z247" t="str">
        <f>VLOOKUP(B247,'Securities Static'!A:Z,26,0)</f>
        <v>Canada</v>
      </c>
      <c r="AA247" t="str">
        <f>VLOOKUP(B247,'Sector Static Data'!A:F,6,0)</f>
        <v>Financials</v>
      </c>
    </row>
    <row r="248" spans="1:27">
      <c r="A248" t="s">
        <v>11895</v>
      </c>
      <c r="B248" t="s">
        <v>11896</v>
      </c>
      <c r="C248" t="s">
        <v>11897</v>
      </c>
      <c r="D248" t="s">
        <v>11870</v>
      </c>
      <c r="E248" t="s">
        <v>1105</v>
      </c>
      <c r="F248" t="s">
        <v>833</v>
      </c>
      <c r="G248">
        <v>3106</v>
      </c>
      <c r="H248" t="s">
        <v>11898</v>
      </c>
      <c r="I248" t="s">
        <v>11130</v>
      </c>
      <c r="J248">
        <v>100913.9399809</v>
      </c>
      <c r="K248">
        <v>32.49</v>
      </c>
      <c r="L248">
        <v>73980.009399999995</v>
      </c>
      <c r="M248">
        <v>35.781799741999997</v>
      </c>
      <c r="N248">
        <v>2.37572E-3</v>
      </c>
      <c r="O248">
        <v>111138.269998652</v>
      </c>
      <c r="P248">
        <v>73980.009399999995</v>
      </c>
      <c r="Q248">
        <v>81475.465736012004</v>
      </c>
      <c r="R248">
        <v>0.73309999999999997</v>
      </c>
      <c r="S248">
        <v>0</v>
      </c>
      <c r="T248">
        <v>-7495.4562999999998</v>
      </c>
      <c r="U248">
        <v>0</v>
      </c>
      <c r="V248">
        <v>296.01119999999997</v>
      </c>
      <c r="W248">
        <v>0</v>
      </c>
      <c r="X248">
        <v>0</v>
      </c>
      <c r="Y248">
        <v>2.37572E-3</v>
      </c>
      <c r="Z248" t="str">
        <f>VLOOKUP(B248,'Securities Static'!A:Z,26,0)</f>
        <v>Canada</v>
      </c>
      <c r="AA248" t="str">
        <f>VLOOKUP(B248,'Sector Static Data'!A:F,6,0)</f>
        <v>Industrials</v>
      </c>
    </row>
    <row r="249" spans="1:27">
      <c r="A249" t="s">
        <v>11895</v>
      </c>
      <c r="B249" t="s">
        <v>11896</v>
      </c>
      <c r="C249" t="s">
        <v>11897</v>
      </c>
      <c r="D249" t="s">
        <v>11870</v>
      </c>
      <c r="E249" t="s">
        <v>1105</v>
      </c>
      <c r="F249" t="s">
        <v>833</v>
      </c>
      <c r="G249">
        <v>3181</v>
      </c>
      <c r="H249" t="s">
        <v>11898</v>
      </c>
      <c r="I249" t="s">
        <v>11130</v>
      </c>
      <c r="J249">
        <v>103350.6899468</v>
      </c>
      <c r="K249">
        <v>32.49</v>
      </c>
      <c r="L249">
        <v>75766.390799999994</v>
      </c>
      <c r="M249">
        <v>35.473400679000001</v>
      </c>
      <c r="N249">
        <v>2.4330900000000002E-3</v>
      </c>
      <c r="O249">
        <v>112840.887559899</v>
      </c>
      <c r="P249">
        <v>75766.390799999994</v>
      </c>
      <c r="Q249">
        <v>82723.654670161995</v>
      </c>
      <c r="R249">
        <v>0.73309999999999997</v>
      </c>
      <c r="S249">
        <v>0</v>
      </c>
      <c r="T249">
        <v>-6957.2637999999997</v>
      </c>
      <c r="U249">
        <v>0</v>
      </c>
      <c r="V249">
        <v>606.31769999999995</v>
      </c>
      <c r="W249">
        <v>0</v>
      </c>
      <c r="X249">
        <v>2199.6134999999999</v>
      </c>
      <c r="Y249">
        <v>2.4330900000000002E-3</v>
      </c>
      <c r="Z249" t="str">
        <f>VLOOKUP(B249,'Securities Static'!A:Z,26,0)</f>
        <v>Canada</v>
      </c>
      <c r="AA249" t="str">
        <f>VLOOKUP(B249,'Sector Static Data'!A:F,6,0)</f>
        <v>Industrials</v>
      </c>
    </row>
    <row r="250" spans="1:27">
      <c r="A250" t="s">
        <v>11895</v>
      </c>
      <c r="B250" t="s">
        <v>4459</v>
      </c>
      <c r="C250" t="s">
        <v>4457</v>
      </c>
      <c r="D250" t="s">
        <v>4454</v>
      </c>
      <c r="E250" t="s">
        <v>1105</v>
      </c>
      <c r="F250" t="s">
        <v>833</v>
      </c>
      <c r="G250">
        <v>-2328</v>
      </c>
      <c r="H250" t="s">
        <v>4451</v>
      </c>
      <c r="I250" t="s">
        <v>11129</v>
      </c>
      <c r="J250">
        <v>-226258.32001091001</v>
      </c>
      <c r="K250">
        <v>97.19</v>
      </c>
      <c r="L250">
        <v>-165869.97440000001</v>
      </c>
      <c r="M250">
        <v>99.400902062</v>
      </c>
      <c r="N250">
        <v>-5.32658E-3</v>
      </c>
      <c r="O250">
        <v>-231405.30000033599</v>
      </c>
      <c r="P250">
        <v>-165869.97440000001</v>
      </c>
      <c r="Q250">
        <v>-169643.22543024601</v>
      </c>
      <c r="R250">
        <v>0.73309999999999997</v>
      </c>
      <c r="S250">
        <v>0</v>
      </c>
      <c r="T250">
        <v>3773.2510000000002</v>
      </c>
      <c r="U250">
        <v>0</v>
      </c>
      <c r="V250">
        <v>-695.46270000000004</v>
      </c>
      <c r="W250">
        <v>0</v>
      </c>
      <c r="X250">
        <v>0</v>
      </c>
      <c r="Y250">
        <v>-5.32658E-3</v>
      </c>
      <c r="Z250" t="str">
        <f>VLOOKUP(B250,'Securities Static'!A:Z,26,0)</f>
        <v>Canada</v>
      </c>
      <c r="AA250" t="str">
        <f>VLOOKUP(B250,'Sector Static Data'!A:F,6,0)</f>
        <v>Consumer Staples</v>
      </c>
    </row>
    <row r="251" spans="1:27">
      <c r="A251" t="s">
        <v>11895</v>
      </c>
      <c r="B251" t="s">
        <v>4459</v>
      </c>
      <c r="C251" t="s">
        <v>4457</v>
      </c>
      <c r="D251" t="s">
        <v>4454</v>
      </c>
      <c r="E251" t="s">
        <v>1105</v>
      </c>
      <c r="F251" t="s">
        <v>833</v>
      </c>
      <c r="G251">
        <v>2328</v>
      </c>
      <c r="H251" t="s">
        <v>4451</v>
      </c>
      <c r="I251" t="s">
        <v>11130</v>
      </c>
      <c r="J251">
        <v>226258.32001091001</v>
      </c>
      <c r="K251">
        <v>97.19</v>
      </c>
      <c r="L251">
        <v>165869.97440000001</v>
      </c>
      <c r="M251">
        <v>99.544527506999998</v>
      </c>
      <c r="N251">
        <v>5.32658E-3</v>
      </c>
      <c r="O251">
        <v>231739.660036296</v>
      </c>
      <c r="P251">
        <v>165869.97440000001</v>
      </c>
      <c r="Q251">
        <v>169888.34477260901</v>
      </c>
      <c r="R251">
        <v>0.73309999999999997</v>
      </c>
      <c r="S251">
        <v>0</v>
      </c>
      <c r="T251">
        <v>-4018.3703999999998</v>
      </c>
      <c r="U251">
        <v>0</v>
      </c>
      <c r="V251">
        <v>1958.3887</v>
      </c>
      <c r="W251">
        <v>0</v>
      </c>
      <c r="X251">
        <v>0</v>
      </c>
      <c r="Y251">
        <v>5.32658E-3</v>
      </c>
      <c r="Z251" t="str">
        <f>VLOOKUP(B251,'Securities Static'!A:Z,26,0)</f>
        <v>Canada</v>
      </c>
      <c r="AA251" t="str">
        <f>VLOOKUP(B251,'Sector Static Data'!A:F,6,0)</f>
        <v>Consumer Staples</v>
      </c>
    </row>
    <row r="252" spans="1:27">
      <c r="A252" t="s">
        <v>11895</v>
      </c>
      <c r="B252" t="s">
        <v>3904</v>
      </c>
      <c r="C252" t="s">
        <v>3900</v>
      </c>
      <c r="D252" t="s">
        <v>3897</v>
      </c>
      <c r="E252" t="s">
        <v>1105</v>
      </c>
      <c r="F252" t="s">
        <v>833</v>
      </c>
      <c r="G252">
        <v>2101</v>
      </c>
      <c r="H252" t="s">
        <v>3903</v>
      </c>
      <c r="I252" t="s">
        <v>11130</v>
      </c>
      <c r="J252" s="45">
        <v>70992.789933160006</v>
      </c>
      <c r="K252">
        <v>33.79</v>
      </c>
      <c r="L252">
        <v>52044.814299999998</v>
      </c>
      <c r="M252">
        <v>33.780804379000003</v>
      </c>
      <c r="N252">
        <v>1.67132E-3</v>
      </c>
      <c r="O252" s="45">
        <v>70973.470000279005</v>
      </c>
      <c r="P252">
        <v>52044.814299999998</v>
      </c>
      <c r="Q252">
        <v>52030.650857205001</v>
      </c>
      <c r="R252">
        <v>0.73309999999999997</v>
      </c>
      <c r="S252">
        <v>0</v>
      </c>
      <c r="T252">
        <v>14.163500000000001</v>
      </c>
      <c r="U252">
        <v>0</v>
      </c>
      <c r="V252">
        <v>0</v>
      </c>
      <c r="W252">
        <v>0</v>
      </c>
      <c r="X252">
        <v>0</v>
      </c>
      <c r="Y252">
        <v>1.67132E-3</v>
      </c>
      <c r="Z252" t="str">
        <f>VLOOKUP(B252,'Securities Static'!A:Z,26,0)</f>
        <v>Canada</v>
      </c>
      <c r="AA252" t="str">
        <f>VLOOKUP(B252,'Sector Static Data'!A:F,6,0)</f>
        <v>Information Technology</v>
      </c>
    </row>
    <row r="253" spans="1:27">
      <c r="A253" t="s">
        <v>11895</v>
      </c>
      <c r="B253" t="s">
        <v>3904</v>
      </c>
      <c r="C253" t="s">
        <v>3900</v>
      </c>
      <c r="D253" t="s">
        <v>3897</v>
      </c>
      <c r="E253" t="s">
        <v>1105</v>
      </c>
      <c r="F253" t="s">
        <v>833</v>
      </c>
      <c r="G253">
        <v>4972</v>
      </c>
      <c r="H253" t="s">
        <v>3903</v>
      </c>
      <c r="I253" t="s">
        <v>11130</v>
      </c>
      <c r="J253" s="45">
        <v>168003.87996180999</v>
      </c>
      <c r="K253">
        <v>33.79</v>
      </c>
      <c r="L253">
        <v>123163.6444</v>
      </c>
      <c r="M253">
        <v>44.757699115000001</v>
      </c>
      <c r="N253">
        <v>3.9551600000000001E-3</v>
      </c>
      <c r="O253" s="45">
        <v>222535.27999978</v>
      </c>
      <c r="P253">
        <v>123163.6444</v>
      </c>
      <c r="Q253">
        <v>163140.61376783901</v>
      </c>
      <c r="R253">
        <v>0.73309999999999997</v>
      </c>
      <c r="S253">
        <v>0</v>
      </c>
      <c r="T253">
        <v>-39976.969299999997</v>
      </c>
      <c r="U253">
        <v>0</v>
      </c>
      <c r="V253">
        <v>1385.471</v>
      </c>
      <c r="W253">
        <v>0</v>
      </c>
      <c r="X253">
        <v>0</v>
      </c>
      <c r="Y253">
        <v>3.9551600000000001E-3</v>
      </c>
      <c r="Z253" t="str">
        <f>VLOOKUP(B253,'Securities Static'!A:Z,26,0)</f>
        <v>Canada</v>
      </c>
      <c r="AA253" t="str">
        <f>VLOOKUP(B253,'Sector Static Data'!A:F,6,0)</f>
        <v>Information Technology</v>
      </c>
    </row>
    <row r="254" spans="1:27">
      <c r="A254" t="s">
        <v>11895</v>
      </c>
      <c r="B254" t="s">
        <v>3904</v>
      </c>
      <c r="C254" t="s">
        <v>3900</v>
      </c>
      <c r="D254" t="s">
        <v>3897</v>
      </c>
      <c r="E254" t="s">
        <v>1105</v>
      </c>
      <c r="F254" t="s">
        <v>833</v>
      </c>
      <c r="G254">
        <v>-694</v>
      </c>
      <c r="H254" t="s">
        <v>3903</v>
      </c>
      <c r="I254" t="s">
        <v>11129</v>
      </c>
      <c r="J254">
        <v>-23450.259991819999</v>
      </c>
      <c r="K254">
        <v>33.79</v>
      </c>
      <c r="L254">
        <v>-17191.385600000001</v>
      </c>
      <c r="M254">
        <v>50.394394812999998</v>
      </c>
      <c r="N254">
        <v>-5.5206999999999999E-4</v>
      </c>
      <c r="O254" s="45">
        <v>-34973.710000222003</v>
      </c>
      <c r="P254">
        <v>-17191.385600000001</v>
      </c>
      <c r="Q254">
        <v>-25639.226801163</v>
      </c>
      <c r="R254">
        <v>0.73309999999999997</v>
      </c>
      <c r="S254">
        <v>0</v>
      </c>
      <c r="T254">
        <v>8447.8412000000008</v>
      </c>
      <c r="U254">
        <v>0</v>
      </c>
      <c r="V254">
        <v>0</v>
      </c>
      <c r="W254">
        <v>0</v>
      </c>
      <c r="X254">
        <v>0</v>
      </c>
      <c r="Y254">
        <v>-5.5206999999999999E-4</v>
      </c>
      <c r="Z254" t="str">
        <f>VLOOKUP(B254,'Securities Static'!A:Z,26,0)</f>
        <v>Canada</v>
      </c>
      <c r="AA254" t="str">
        <f>VLOOKUP(B254,'Sector Static Data'!A:F,6,0)</f>
        <v>Information Technology</v>
      </c>
    </row>
    <row r="255" spans="1:27">
      <c r="A255" t="s">
        <v>11895</v>
      </c>
      <c r="B255" t="s">
        <v>2904</v>
      </c>
      <c r="C255" t="s">
        <v>2902</v>
      </c>
      <c r="D255" t="s">
        <v>2899</v>
      </c>
      <c r="E255" t="s">
        <v>1105</v>
      </c>
      <c r="F255" t="s">
        <v>833</v>
      </c>
      <c r="G255">
        <v>6580</v>
      </c>
      <c r="H255" t="s">
        <v>2890</v>
      </c>
      <c r="I255" t="s">
        <v>11130</v>
      </c>
      <c r="J255" s="45">
        <v>286493.19997272</v>
      </c>
      <c r="K255">
        <v>43.54</v>
      </c>
      <c r="L255">
        <v>210028.1649</v>
      </c>
      <c r="M255">
        <v>34.094600303999997</v>
      </c>
      <c r="N255">
        <v>6.7446399999999997E-3</v>
      </c>
      <c r="O255" s="45">
        <v>224342.47000032</v>
      </c>
      <c r="P255">
        <v>210028.1649</v>
      </c>
      <c r="Q255">
        <v>164465.46475723499</v>
      </c>
      <c r="R255">
        <v>0.73309999999999997</v>
      </c>
      <c r="S255">
        <v>0</v>
      </c>
      <c r="T255">
        <v>45562.700199999999</v>
      </c>
      <c r="U255">
        <v>0</v>
      </c>
      <c r="V255">
        <v>964.75959999999998</v>
      </c>
      <c r="W255">
        <v>0</v>
      </c>
      <c r="X255">
        <v>0</v>
      </c>
      <c r="Y255">
        <v>6.7446399999999997E-3</v>
      </c>
      <c r="Z255" t="str">
        <f>VLOOKUP(B255,'Securities Static'!A:Z,26,0)</f>
        <v>Canada</v>
      </c>
      <c r="AA255" t="str">
        <f>VLOOKUP(B255,'Sector Static Data'!A:F,6,0)</f>
        <v>Consumer Staples</v>
      </c>
    </row>
    <row r="256" spans="1:27">
      <c r="A256" t="s">
        <v>11895</v>
      </c>
      <c r="B256" t="s">
        <v>2904</v>
      </c>
      <c r="C256" t="s">
        <v>2902</v>
      </c>
      <c r="D256" t="s">
        <v>2899</v>
      </c>
      <c r="E256" t="s">
        <v>1105</v>
      </c>
      <c r="F256" t="s">
        <v>833</v>
      </c>
      <c r="G256">
        <v>-984</v>
      </c>
      <c r="H256" t="s">
        <v>2890</v>
      </c>
      <c r="I256" t="s">
        <v>11129</v>
      </c>
      <c r="J256" s="45">
        <v>-42843.359978170003</v>
      </c>
      <c r="K256">
        <v>43.54</v>
      </c>
      <c r="L256">
        <v>-31408.467199999999</v>
      </c>
      <c r="M256">
        <v>40.905904472000003</v>
      </c>
      <c r="N256">
        <v>-1.00862E-3</v>
      </c>
      <c r="O256" s="45">
        <v>-40251.410000447999</v>
      </c>
      <c r="P256">
        <v>-31408.467199999999</v>
      </c>
      <c r="Q256">
        <v>-29508.308671327999</v>
      </c>
      <c r="R256">
        <v>0.73309999999999997</v>
      </c>
      <c r="S256">
        <v>0</v>
      </c>
      <c r="T256">
        <v>-1900.1585</v>
      </c>
      <c r="U256">
        <v>0</v>
      </c>
      <c r="V256">
        <v>0</v>
      </c>
      <c r="W256">
        <v>0</v>
      </c>
      <c r="X256">
        <v>0</v>
      </c>
      <c r="Y256">
        <v>-1.00862E-3</v>
      </c>
      <c r="Z256" t="str">
        <f>VLOOKUP(B256,'Securities Static'!A:Z,26,0)</f>
        <v>Canada</v>
      </c>
      <c r="AA256" t="str">
        <f>VLOOKUP(B256,'Sector Static Data'!A:F,6,0)</f>
        <v>Consumer Staples</v>
      </c>
    </row>
    <row r="257" spans="1:27">
      <c r="A257" t="s">
        <v>11895</v>
      </c>
      <c r="B257" t="s">
        <v>9810</v>
      </c>
      <c r="C257" t="s">
        <v>9807</v>
      </c>
      <c r="D257" t="s">
        <v>9805</v>
      </c>
      <c r="E257" t="s">
        <v>3128</v>
      </c>
      <c r="F257" t="s">
        <v>833</v>
      </c>
      <c r="G257">
        <v>3103</v>
      </c>
      <c r="H257" t="s">
        <v>9802</v>
      </c>
      <c r="I257" t="s">
        <v>11130</v>
      </c>
      <c r="J257">
        <v>222857.46003538999</v>
      </c>
      <c r="K257">
        <v>71.819999999999993</v>
      </c>
      <c r="L257">
        <v>289692.41230000003</v>
      </c>
      <c r="M257">
        <v>45.177966480999999</v>
      </c>
      <c r="N257">
        <v>9.3028999999999994E-3</v>
      </c>
      <c r="O257">
        <v>140187.22999054301</v>
      </c>
      <c r="P257">
        <v>289692.41230000003</v>
      </c>
      <c r="Q257">
        <v>182229.380264707</v>
      </c>
      <c r="R257">
        <v>1.2999000000000001</v>
      </c>
      <c r="S257">
        <v>0</v>
      </c>
      <c r="T257">
        <v>107463.03200000001</v>
      </c>
      <c r="U257">
        <v>0</v>
      </c>
      <c r="V257">
        <v>0</v>
      </c>
      <c r="W257">
        <v>0</v>
      </c>
      <c r="X257">
        <v>0</v>
      </c>
      <c r="Y257">
        <v>9.3028999999999994E-3</v>
      </c>
      <c r="Z257" t="str">
        <f>VLOOKUP(B257,'Securities Static'!A:Z,26,0)</f>
        <v>Switzerland</v>
      </c>
      <c r="AA257" t="str">
        <f>VLOOKUP(B257,'Sector Static Data'!A:F,6,0)</f>
        <v>Industrials</v>
      </c>
    </row>
    <row r="258" spans="1:27">
      <c r="A258" t="s">
        <v>11895</v>
      </c>
      <c r="B258" t="s">
        <v>9810</v>
      </c>
      <c r="C258" t="s">
        <v>9807</v>
      </c>
      <c r="D258" t="s">
        <v>9805</v>
      </c>
      <c r="E258" t="s">
        <v>3128</v>
      </c>
      <c r="F258" t="s">
        <v>833</v>
      </c>
      <c r="G258">
        <v>-1151</v>
      </c>
      <c r="H258" t="s">
        <v>9802</v>
      </c>
      <c r="I258" t="s">
        <v>11129</v>
      </c>
      <c r="J258">
        <v>-82664.819986150003</v>
      </c>
      <c r="K258">
        <v>71.819999999999993</v>
      </c>
      <c r="L258">
        <v>-107455.99950000001</v>
      </c>
      <c r="M258">
        <v>67.748823283999997</v>
      </c>
      <c r="N258">
        <v>-3.4507399999999999E-3</v>
      </c>
      <c r="O258">
        <v>-77978.895599883996</v>
      </c>
      <c r="P258">
        <v>-107455.99950000001</v>
      </c>
      <c r="Q258">
        <v>-101364.76639028901</v>
      </c>
      <c r="R258">
        <v>1.2999000000000001</v>
      </c>
      <c r="S258">
        <v>0</v>
      </c>
      <c r="T258">
        <v>-6091.2331000000004</v>
      </c>
      <c r="U258">
        <v>0</v>
      </c>
      <c r="V258">
        <v>0</v>
      </c>
      <c r="W258">
        <v>0</v>
      </c>
      <c r="X258">
        <v>20698.976299999998</v>
      </c>
      <c r="Y258">
        <v>-3.4507399999999999E-3</v>
      </c>
      <c r="Z258" t="str">
        <f>VLOOKUP(B258,'Securities Static'!A:Z,26,0)</f>
        <v>Switzerland</v>
      </c>
      <c r="AA258" t="str">
        <f>VLOOKUP(B258,'Sector Static Data'!A:F,6,0)</f>
        <v>Industrials</v>
      </c>
    </row>
    <row r="259" spans="1:27">
      <c r="A259" t="s">
        <v>11895</v>
      </c>
      <c r="B259" t="s">
        <v>4247</v>
      </c>
      <c r="C259" t="s">
        <v>4244</v>
      </c>
      <c r="D259" t="s">
        <v>4241</v>
      </c>
      <c r="E259" t="s">
        <v>3128</v>
      </c>
      <c r="F259" t="s">
        <v>833</v>
      </c>
      <c r="G259">
        <v>-1861</v>
      </c>
      <c r="H259" t="s">
        <v>4246</v>
      </c>
      <c r="I259" t="s">
        <v>11129</v>
      </c>
      <c r="J259">
        <v>-156286.77998307999</v>
      </c>
      <c r="K259">
        <v>83.98</v>
      </c>
      <c r="L259">
        <v>-203157.18530000001</v>
      </c>
      <c r="M259">
        <v>79.641160681000002</v>
      </c>
      <c r="N259">
        <v>-6.5239900000000003E-3</v>
      </c>
      <c r="O259">
        <v>-148212.20002734099</v>
      </c>
      <c r="P259">
        <v>-203157.18530000001</v>
      </c>
      <c r="Q259">
        <v>-192661.03881554099</v>
      </c>
      <c r="R259">
        <v>1.2999000000000001</v>
      </c>
      <c r="S259">
        <v>0</v>
      </c>
      <c r="T259">
        <v>-10496.146500000001</v>
      </c>
      <c r="U259">
        <v>0</v>
      </c>
      <c r="V259">
        <v>0</v>
      </c>
      <c r="W259">
        <v>0</v>
      </c>
      <c r="X259">
        <v>0</v>
      </c>
      <c r="Y259">
        <v>-6.5239900000000003E-3</v>
      </c>
      <c r="Z259" t="str">
        <f>VLOOKUP(B259,'Securities Static'!A:Z,26,0)</f>
        <v>United States</v>
      </c>
      <c r="AA259" t="str">
        <f>VLOOKUP(B259,'Sector Static Data'!A:F,6,0)</f>
        <v>Consumer Staples</v>
      </c>
    </row>
    <row r="260" spans="1:27">
      <c r="A260" t="s">
        <v>11895</v>
      </c>
      <c r="B260" t="s">
        <v>4247</v>
      </c>
      <c r="C260" t="s">
        <v>4244</v>
      </c>
      <c r="D260" t="s">
        <v>4241</v>
      </c>
      <c r="E260" t="s">
        <v>3128</v>
      </c>
      <c r="F260" t="s">
        <v>833</v>
      </c>
      <c r="G260">
        <v>1861</v>
      </c>
      <c r="H260" t="s">
        <v>4246</v>
      </c>
      <c r="I260" t="s">
        <v>11130</v>
      </c>
      <c r="J260">
        <v>156286.77998307999</v>
      </c>
      <c r="K260">
        <v>83.98</v>
      </c>
      <c r="L260">
        <v>203157.18530000001</v>
      </c>
      <c r="M260">
        <v>74.557469076000004</v>
      </c>
      <c r="N260">
        <v>6.5239900000000003E-3</v>
      </c>
      <c r="O260">
        <v>138751.44995043601</v>
      </c>
      <c r="P260">
        <v>203157.18530000001</v>
      </c>
      <c r="Q260">
        <v>180363.00979057199</v>
      </c>
      <c r="R260">
        <v>1.2999000000000001</v>
      </c>
      <c r="S260">
        <v>0</v>
      </c>
      <c r="T260">
        <v>22794.175500000001</v>
      </c>
      <c r="U260">
        <v>0</v>
      </c>
      <c r="V260">
        <v>0</v>
      </c>
      <c r="W260">
        <v>0</v>
      </c>
      <c r="X260">
        <v>0</v>
      </c>
      <c r="Y260">
        <v>6.5239900000000003E-3</v>
      </c>
      <c r="Z260" t="str">
        <f>VLOOKUP(B260,'Securities Static'!A:Z,26,0)</f>
        <v>United States</v>
      </c>
      <c r="AA260" t="str">
        <f>VLOOKUP(B260,'Sector Static Data'!A:F,6,0)</f>
        <v>Consumer Staples</v>
      </c>
    </row>
    <row r="261" spans="1:27">
      <c r="A261" t="s">
        <v>11895</v>
      </c>
      <c r="B261" t="s">
        <v>4151</v>
      </c>
      <c r="C261" t="s">
        <v>4149</v>
      </c>
      <c r="D261" t="s">
        <v>4146</v>
      </c>
      <c r="E261" t="s">
        <v>3128</v>
      </c>
      <c r="F261" t="s">
        <v>833</v>
      </c>
      <c r="G261">
        <v>1104</v>
      </c>
      <c r="H261" t="s">
        <v>4150</v>
      </c>
      <c r="I261" t="s">
        <v>11130</v>
      </c>
      <c r="J261">
        <v>144072</v>
      </c>
      <c r="K261">
        <v>130.5</v>
      </c>
      <c r="L261">
        <v>187279.19279999999</v>
      </c>
      <c r="M261">
        <v>120.604030752</v>
      </c>
      <c r="N261">
        <v>6.0140999999999997E-3</v>
      </c>
      <c r="O261">
        <v>133146.84995020801</v>
      </c>
      <c r="P261">
        <v>187279.19279999999</v>
      </c>
      <c r="Q261">
        <v>173077.59025027501</v>
      </c>
      <c r="R261">
        <v>1.2999000000000001</v>
      </c>
      <c r="S261">
        <v>0</v>
      </c>
      <c r="T261">
        <v>14201.602500000001</v>
      </c>
      <c r="U261">
        <v>0</v>
      </c>
      <c r="V261">
        <v>0</v>
      </c>
      <c r="W261">
        <v>0</v>
      </c>
      <c r="X261">
        <v>0</v>
      </c>
      <c r="Y261">
        <v>6.0140999999999997E-3</v>
      </c>
      <c r="Z261" t="str">
        <f>VLOOKUP(B261,'Securities Static'!A:Z,26,0)</f>
        <v>Switzerland</v>
      </c>
      <c r="AA261" t="str">
        <f>VLOOKUP(B261,'Sector Static Data'!A:F,6,0)</f>
        <v>Health Care</v>
      </c>
    </row>
    <row r="262" spans="1:27">
      <c r="A262" t="s">
        <v>11895</v>
      </c>
      <c r="B262" t="s">
        <v>3727</v>
      </c>
      <c r="C262" t="s">
        <v>3726</v>
      </c>
      <c r="D262" t="s">
        <v>3724</v>
      </c>
      <c r="E262" t="s">
        <v>3128</v>
      </c>
      <c r="F262" t="s">
        <v>833</v>
      </c>
      <c r="G262">
        <v>-103</v>
      </c>
      <c r="H262" t="s">
        <v>3721</v>
      </c>
      <c r="I262" t="s">
        <v>11129</v>
      </c>
      <c r="J262">
        <v>-88312.200015390001</v>
      </c>
      <c r="K262">
        <v>857.4</v>
      </c>
      <c r="L262">
        <v>-114797.0288</v>
      </c>
      <c r="M262">
        <v>961.297572887</v>
      </c>
      <c r="N262">
        <v>-3.6864799999999998E-3</v>
      </c>
      <c r="O262">
        <v>-99013.650007360993</v>
      </c>
      <c r="P262">
        <v>-114797.0288</v>
      </c>
      <c r="Q262">
        <v>-128707.843644569</v>
      </c>
      <c r="R262">
        <v>1.2999000000000001</v>
      </c>
      <c r="S262">
        <v>0</v>
      </c>
      <c r="T262">
        <v>13910.814899999999</v>
      </c>
      <c r="U262">
        <v>0</v>
      </c>
      <c r="V262">
        <v>0</v>
      </c>
      <c r="W262">
        <v>0</v>
      </c>
      <c r="X262">
        <v>0</v>
      </c>
      <c r="Y262">
        <v>-3.6864799999999998E-3</v>
      </c>
      <c r="Z262" t="str">
        <f>VLOOKUP(B262,'Securities Static'!A:Z,26,0)</f>
        <v>Switzerland</v>
      </c>
      <c r="AA262" t="str">
        <f>VLOOKUP(B262,'Sector Static Data'!A:F,6,0)</f>
        <v>Financials</v>
      </c>
    </row>
    <row r="263" spans="1:27">
      <c r="A263" t="s">
        <v>11895</v>
      </c>
      <c r="B263" t="s">
        <v>3727</v>
      </c>
      <c r="C263" t="s">
        <v>3726</v>
      </c>
      <c r="D263" t="s">
        <v>3724</v>
      </c>
      <c r="E263" t="s">
        <v>3128</v>
      </c>
      <c r="F263" t="s">
        <v>833</v>
      </c>
      <c r="G263">
        <v>235</v>
      </c>
      <c r="H263" t="s">
        <v>3721</v>
      </c>
      <c r="I263" t="s">
        <v>11130</v>
      </c>
      <c r="J263">
        <v>201489</v>
      </c>
      <c r="K263">
        <v>857.4</v>
      </c>
      <c r="L263">
        <v>261915.55110000001</v>
      </c>
      <c r="M263">
        <v>1162.281185563</v>
      </c>
      <c r="N263">
        <v>8.4109000000000007E-3</v>
      </c>
      <c r="O263">
        <v>273136.07860730501</v>
      </c>
      <c r="P263">
        <v>261915.55110000001</v>
      </c>
      <c r="Q263">
        <v>355049.58858163602</v>
      </c>
      <c r="R263">
        <v>1.2999000000000001</v>
      </c>
      <c r="S263">
        <v>0</v>
      </c>
      <c r="T263">
        <v>-93134.037500000006</v>
      </c>
      <c r="U263">
        <v>0</v>
      </c>
      <c r="V263">
        <v>0</v>
      </c>
      <c r="W263">
        <v>0</v>
      </c>
      <c r="X263">
        <v>-21651.032200000001</v>
      </c>
      <c r="Y263">
        <v>8.4109000000000007E-3</v>
      </c>
      <c r="Z263" t="str">
        <f>VLOOKUP(B263,'Securities Static'!A:Z,26,0)</f>
        <v>Switzerland</v>
      </c>
      <c r="AA263" t="str">
        <f>VLOOKUP(B263,'Sector Static Data'!A:F,6,0)</f>
        <v>Financials</v>
      </c>
    </row>
    <row r="264" spans="1:27">
      <c r="A264" t="s">
        <v>11895</v>
      </c>
      <c r="B264" t="s">
        <v>12053</v>
      </c>
      <c r="C264" t="s">
        <v>12054</v>
      </c>
      <c r="D264" t="s">
        <v>12055</v>
      </c>
      <c r="E264" t="s">
        <v>867</v>
      </c>
      <c r="F264" t="s">
        <v>833</v>
      </c>
      <c r="G264">
        <v>913</v>
      </c>
      <c r="H264" t="s">
        <v>12057</v>
      </c>
      <c r="I264" t="s">
        <v>11130</v>
      </c>
      <c r="J264">
        <v>38400.779969520001</v>
      </c>
      <c r="K264">
        <v>42.06</v>
      </c>
      <c r="L264">
        <v>45359.001300000004</v>
      </c>
      <c r="M264">
        <v>0</v>
      </c>
      <c r="N264">
        <v>1.4566099999999999E-3</v>
      </c>
      <c r="O264">
        <v>0</v>
      </c>
      <c r="P264">
        <v>45359.001300000004</v>
      </c>
      <c r="Q264">
        <v>0</v>
      </c>
      <c r="R264">
        <v>1.1812</v>
      </c>
      <c r="S264">
        <v>0</v>
      </c>
      <c r="T264">
        <v>45359.001300000004</v>
      </c>
      <c r="U264">
        <v>0</v>
      </c>
      <c r="V264">
        <v>0</v>
      </c>
      <c r="W264">
        <v>0</v>
      </c>
      <c r="X264">
        <v>0</v>
      </c>
      <c r="Y264">
        <v>1.4566099999999999E-3</v>
      </c>
      <c r="Z264" t="str">
        <f>VLOOKUP(B264,'Securities Static'!A:Z,26,0)</f>
        <v>Germany</v>
      </c>
      <c r="AA264" t="str">
        <f>VLOOKUP(B264,'Sector Static Data'!A:F,6,0)</f>
        <v>Consumer Discretionary</v>
      </c>
    </row>
    <row r="265" spans="1:27">
      <c r="A265" t="s">
        <v>11895</v>
      </c>
      <c r="B265" t="s">
        <v>12053</v>
      </c>
      <c r="C265" t="s">
        <v>12054</v>
      </c>
      <c r="D265" t="s">
        <v>12055</v>
      </c>
      <c r="E265" t="s">
        <v>867</v>
      </c>
      <c r="F265" t="s">
        <v>833</v>
      </c>
      <c r="G265">
        <v>-913</v>
      </c>
      <c r="H265" t="s">
        <v>12057</v>
      </c>
      <c r="I265" t="s">
        <v>11129</v>
      </c>
      <c r="J265">
        <v>-38400.779969520001</v>
      </c>
      <c r="K265">
        <v>42.06</v>
      </c>
      <c r="L265">
        <v>-45359.001300000004</v>
      </c>
      <c r="M265">
        <v>36.600920092999999</v>
      </c>
      <c r="N265">
        <v>-1.4566099999999999E-3</v>
      </c>
      <c r="O265">
        <v>-33416.640044909</v>
      </c>
      <c r="P265">
        <v>-45359.001300000004</v>
      </c>
      <c r="Q265">
        <v>-39471.735221046998</v>
      </c>
      <c r="R265">
        <v>1.1812</v>
      </c>
      <c r="S265">
        <v>0</v>
      </c>
      <c r="T265">
        <v>-5887.2660999999998</v>
      </c>
      <c r="U265">
        <v>0</v>
      </c>
      <c r="V265">
        <v>0</v>
      </c>
      <c r="W265">
        <v>0</v>
      </c>
      <c r="X265">
        <v>0</v>
      </c>
      <c r="Y265">
        <v>-1.4566099999999999E-3</v>
      </c>
      <c r="Z265" t="str">
        <f>VLOOKUP(B265,'Securities Static'!A:Z,26,0)</f>
        <v>Germany</v>
      </c>
      <c r="AA265" t="str">
        <f>VLOOKUP(B265,'Sector Static Data'!A:F,6,0)</f>
        <v>Consumer Discretionary</v>
      </c>
    </row>
    <row r="266" spans="1:27">
      <c r="A266" t="s">
        <v>11895</v>
      </c>
      <c r="B266" t="s">
        <v>12006</v>
      </c>
      <c r="C266" t="s">
        <v>12007</v>
      </c>
      <c r="D266" t="s">
        <v>12008</v>
      </c>
      <c r="E266" t="s">
        <v>867</v>
      </c>
      <c r="F266" t="s">
        <v>833</v>
      </c>
      <c r="G266">
        <v>1827</v>
      </c>
      <c r="H266" t="s">
        <v>12009</v>
      </c>
      <c r="I266" t="s">
        <v>11130</v>
      </c>
      <c r="J266">
        <v>132311.33999323001</v>
      </c>
      <c r="K266">
        <v>72.42</v>
      </c>
      <c r="L266">
        <v>156286.15479999999</v>
      </c>
      <c r="M266">
        <v>76.038084275000003</v>
      </c>
      <c r="N266">
        <v>5.0188200000000002E-3</v>
      </c>
      <c r="O266">
        <v>138921.57997042499</v>
      </c>
      <c r="P266">
        <v>156286.15479999999</v>
      </c>
      <c r="Q266">
        <v>164094.170261066</v>
      </c>
      <c r="R266">
        <v>1.1812</v>
      </c>
      <c r="S266">
        <v>0</v>
      </c>
      <c r="T266">
        <v>-7808.0155000000004</v>
      </c>
      <c r="U266">
        <v>0</v>
      </c>
      <c r="V266">
        <v>0</v>
      </c>
      <c r="W266">
        <v>0</v>
      </c>
      <c r="X266">
        <v>0</v>
      </c>
      <c r="Y266">
        <v>5.0188200000000002E-3</v>
      </c>
      <c r="Z266" t="str">
        <f>VLOOKUP(B266,'Securities Static'!A:Z,26,0)</f>
        <v>Germany</v>
      </c>
      <c r="AA266" t="str">
        <f>VLOOKUP(B266,'Sector Static Data'!A:F,6,0)</f>
        <v>Consumer Discretionary</v>
      </c>
    </row>
    <row r="267" spans="1:27">
      <c r="A267" t="s">
        <v>11895</v>
      </c>
      <c r="B267" t="s">
        <v>12006</v>
      </c>
      <c r="C267" t="s">
        <v>12007</v>
      </c>
      <c r="D267" t="s">
        <v>12008</v>
      </c>
      <c r="E267" t="s">
        <v>867</v>
      </c>
      <c r="F267" t="s">
        <v>833</v>
      </c>
      <c r="G267">
        <v>157</v>
      </c>
      <c r="H267" t="s">
        <v>12009</v>
      </c>
      <c r="I267" t="s">
        <v>11130</v>
      </c>
      <c r="J267">
        <v>11369.9399763</v>
      </c>
      <c r="K267">
        <v>72.42</v>
      </c>
      <c r="L267">
        <v>13430.1731</v>
      </c>
      <c r="M267">
        <v>71.212258047000006</v>
      </c>
      <c r="N267">
        <v>4.3127999999999998E-4</v>
      </c>
      <c r="O267">
        <v>11180.324513379001</v>
      </c>
      <c r="P267">
        <v>13430.1731</v>
      </c>
      <c r="Q267">
        <v>13206.199315203001</v>
      </c>
      <c r="R267">
        <v>1.1812</v>
      </c>
      <c r="S267">
        <v>0</v>
      </c>
      <c r="T267">
        <v>223.97380000000001</v>
      </c>
      <c r="U267">
        <v>0</v>
      </c>
      <c r="V267">
        <v>0</v>
      </c>
      <c r="W267">
        <v>0</v>
      </c>
      <c r="X267">
        <v>-11842.7294</v>
      </c>
      <c r="Y267">
        <v>4.3127999999999998E-4</v>
      </c>
      <c r="Z267" t="str">
        <f>VLOOKUP(B267,'Securities Static'!A:Z,26,0)</f>
        <v>Germany</v>
      </c>
      <c r="AA267" t="str">
        <f>VLOOKUP(B267,'Sector Static Data'!A:F,6,0)</f>
        <v>Consumer Discretionary</v>
      </c>
    </row>
    <row r="268" spans="1:27">
      <c r="A268" t="s">
        <v>11895</v>
      </c>
      <c r="B268" t="s">
        <v>12177</v>
      </c>
      <c r="C268" t="s">
        <v>12178</v>
      </c>
      <c r="D268" t="s">
        <v>12179</v>
      </c>
      <c r="E268" t="s">
        <v>867</v>
      </c>
      <c r="F268" t="s">
        <v>833</v>
      </c>
      <c r="G268">
        <v>2198</v>
      </c>
      <c r="H268" t="s">
        <v>12180</v>
      </c>
      <c r="I268" t="s">
        <v>11130</v>
      </c>
      <c r="J268">
        <v>143639.30003386</v>
      </c>
      <c r="K268">
        <v>65.349999999999994</v>
      </c>
      <c r="L268">
        <v>169666.74119999999</v>
      </c>
      <c r="M268">
        <v>63.210373050000001</v>
      </c>
      <c r="N268">
        <v>5.4485100000000002E-3</v>
      </c>
      <c r="O268">
        <v>138936.39996390001</v>
      </c>
      <c r="P268">
        <v>169666.74119999999</v>
      </c>
      <c r="Q268">
        <v>164111.675637359</v>
      </c>
      <c r="R268">
        <v>1.1812</v>
      </c>
      <c r="S268">
        <v>0</v>
      </c>
      <c r="T268">
        <v>5555.0654999999997</v>
      </c>
      <c r="U268">
        <v>0</v>
      </c>
      <c r="V268">
        <v>0</v>
      </c>
      <c r="W268">
        <v>0</v>
      </c>
      <c r="X268">
        <v>0</v>
      </c>
      <c r="Y268">
        <v>5.4485100000000002E-3</v>
      </c>
      <c r="Z268" t="str">
        <f>VLOOKUP(B268,'Securities Static'!A:Z,26,0)</f>
        <v>Germany</v>
      </c>
      <c r="AA268" t="str">
        <f>VLOOKUP(B268,'Sector Static Data'!A:F,6,0)</f>
        <v>Industrials</v>
      </c>
    </row>
    <row r="269" spans="1:27">
      <c r="A269" t="s">
        <v>11895</v>
      </c>
      <c r="B269" t="s">
        <v>4778</v>
      </c>
      <c r="C269" t="s">
        <v>4777</v>
      </c>
      <c r="D269" t="s">
        <v>4775</v>
      </c>
      <c r="E269" t="s">
        <v>867</v>
      </c>
      <c r="F269" t="s">
        <v>833</v>
      </c>
      <c r="G269">
        <v>5568</v>
      </c>
      <c r="H269" t="s">
        <v>4772</v>
      </c>
      <c r="I269" t="s">
        <v>11130</v>
      </c>
      <c r="J269">
        <v>327231.35997291002</v>
      </c>
      <c r="K269">
        <v>58.77</v>
      </c>
      <c r="L269">
        <v>386525.68239999999</v>
      </c>
      <c r="M269">
        <v>58.574883264</v>
      </c>
      <c r="N269">
        <v>1.24125E-2</v>
      </c>
      <c r="O269">
        <v>326144.95001395198</v>
      </c>
      <c r="P269">
        <v>386525.68239999999</v>
      </c>
      <c r="Q269">
        <v>385242.41495647997</v>
      </c>
      <c r="R269">
        <v>1.1812</v>
      </c>
      <c r="S269">
        <v>0</v>
      </c>
      <c r="T269">
        <v>1283.2674999999999</v>
      </c>
      <c r="U269">
        <v>0</v>
      </c>
      <c r="V269">
        <v>0</v>
      </c>
      <c r="W269">
        <v>0</v>
      </c>
      <c r="X269">
        <v>-26091.786700000001</v>
      </c>
      <c r="Y269">
        <v>1.24125E-2</v>
      </c>
      <c r="Z269" t="str">
        <f>VLOOKUP(B269,'Securities Static'!A:Z,26,0)</f>
        <v>Germany</v>
      </c>
      <c r="AA269" t="str">
        <f>VLOOKUP(B269,'Sector Static Data'!A:F,6,0)</f>
        <v>Consumer Discretionary</v>
      </c>
    </row>
    <row r="270" spans="1:27">
      <c r="A270" t="s">
        <v>11895</v>
      </c>
      <c r="B270" t="s">
        <v>4778</v>
      </c>
      <c r="C270" t="s">
        <v>4777</v>
      </c>
      <c r="D270" t="s">
        <v>4775</v>
      </c>
      <c r="E270" t="s">
        <v>867</v>
      </c>
      <c r="F270" t="s">
        <v>833</v>
      </c>
      <c r="G270">
        <v>-3281</v>
      </c>
      <c r="H270" t="s">
        <v>4772</v>
      </c>
      <c r="I270" t="s">
        <v>11129</v>
      </c>
      <c r="J270">
        <v>-192824.36996275</v>
      </c>
      <c r="K270">
        <v>58.77</v>
      </c>
      <c r="L270">
        <v>-227764.1458</v>
      </c>
      <c r="M270">
        <v>58.603462354000001</v>
      </c>
      <c r="N270">
        <v>-7.3141899999999999E-3</v>
      </c>
      <c r="O270">
        <v>-192277.95998347399</v>
      </c>
      <c r="P270">
        <v>-227764.1458</v>
      </c>
      <c r="Q270">
        <v>-227118.72633247901</v>
      </c>
      <c r="R270">
        <v>1.1812</v>
      </c>
      <c r="S270">
        <v>0</v>
      </c>
      <c r="T270">
        <v>-645.41949999999997</v>
      </c>
      <c r="U270">
        <v>0</v>
      </c>
      <c r="V270">
        <v>0</v>
      </c>
      <c r="W270">
        <v>0</v>
      </c>
      <c r="X270">
        <v>0</v>
      </c>
      <c r="Y270">
        <v>-7.3141899999999999E-3</v>
      </c>
      <c r="Z270" t="str">
        <f>VLOOKUP(B270,'Securities Static'!A:Z,26,0)</f>
        <v>Germany</v>
      </c>
      <c r="AA270" t="str">
        <f>VLOOKUP(B270,'Sector Static Data'!A:F,6,0)</f>
        <v>Consumer Discretionary</v>
      </c>
    </row>
    <row r="271" spans="1:27">
      <c r="A271" t="s">
        <v>11895</v>
      </c>
      <c r="B271" t="s">
        <v>2897</v>
      </c>
      <c r="C271" t="s">
        <v>2895</v>
      </c>
      <c r="D271" t="s">
        <v>2893</v>
      </c>
      <c r="E271" t="s">
        <v>867</v>
      </c>
      <c r="F271" t="s">
        <v>833</v>
      </c>
      <c r="G271">
        <v>747</v>
      </c>
      <c r="H271" t="s">
        <v>2890</v>
      </c>
      <c r="I271" t="s">
        <v>11130</v>
      </c>
      <c r="J271">
        <v>127154.33999322999</v>
      </c>
      <c r="K271">
        <v>170.22</v>
      </c>
      <c r="L271">
        <v>150194.7064</v>
      </c>
      <c r="M271">
        <v>240.57406286899999</v>
      </c>
      <c r="N271">
        <v>4.8231999999999997E-3</v>
      </c>
      <c r="O271">
        <v>179708.82496314301</v>
      </c>
      <c r="P271">
        <v>150194.7064</v>
      </c>
      <c r="Q271">
        <v>212272.06404646501</v>
      </c>
      <c r="R271">
        <v>1.1812</v>
      </c>
      <c r="S271">
        <v>0</v>
      </c>
      <c r="T271">
        <v>-62077.357600000003</v>
      </c>
      <c r="U271">
        <v>0</v>
      </c>
      <c r="V271">
        <v>0</v>
      </c>
      <c r="W271">
        <v>0</v>
      </c>
      <c r="X271">
        <v>5146.1163999999999</v>
      </c>
      <c r="Y271">
        <v>4.8231999999999997E-3</v>
      </c>
      <c r="Z271" t="str">
        <f>VLOOKUP(B271,'Securities Static'!A:Z,26,0)</f>
        <v>Germany</v>
      </c>
      <c r="AA271" t="str">
        <f>VLOOKUP(B271,'Sector Static Data'!A:F,6,0)</f>
        <v>Information Technology</v>
      </c>
    </row>
    <row r="272" spans="1:27">
      <c r="A272" t="s">
        <v>11895</v>
      </c>
      <c r="B272" t="s">
        <v>2594</v>
      </c>
      <c r="C272" t="s">
        <v>2590</v>
      </c>
      <c r="D272" t="s">
        <v>2588</v>
      </c>
      <c r="E272" t="s">
        <v>867</v>
      </c>
      <c r="F272" t="s">
        <v>833</v>
      </c>
      <c r="G272">
        <v>-106</v>
      </c>
      <c r="H272" t="s">
        <v>2593</v>
      </c>
      <c r="I272" t="s">
        <v>11129</v>
      </c>
      <c r="J272">
        <v>-26070.69996614</v>
      </c>
      <c r="K272">
        <v>245.95</v>
      </c>
      <c r="L272">
        <v>-30794.710800000001</v>
      </c>
      <c r="M272">
        <v>176.71207525899999</v>
      </c>
      <c r="N272">
        <v>-9.8890999999999996E-4</v>
      </c>
      <c r="O272">
        <v>-18731.479977454001</v>
      </c>
      <c r="P272">
        <v>-30794.710800000001</v>
      </c>
      <c r="Q272">
        <v>-22125.624149368999</v>
      </c>
      <c r="R272">
        <v>1.1812</v>
      </c>
      <c r="S272">
        <v>0</v>
      </c>
      <c r="T272">
        <v>-8669.0866999999998</v>
      </c>
      <c r="U272">
        <v>0</v>
      </c>
      <c r="V272">
        <v>-669.85850000000005</v>
      </c>
      <c r="W272">
        <v>0</v>
      </c>
      <c r="X272">
        <v>0</v>
      </c>
      <c r="Y272">
        <v>-9.8890999999999996E-4</v>
      </c>
      <c r="Z272" t="str">
        <f>VLOOKUP(B272,'Securities Static'!A:Z,26,0)</f>
        <v>Germany</v>
      </c>
      <c r="AA272" t="str">
        <f>VLOOKUP(B272,'Sector Static Data'!A:F,6,0)</f>
        <v>Industrials</v>
      </c>
    </row>
    <row r="273" spans="1:27">
      <c r="A273" t="s">
        <v>11895</v>
      </c>
      <c r="B273" t="s">
        <v>2594</v>
      </c>
      <c r="C273" t="s">
        <v>2590</v>
      </c>
      <c r="D273" t="s">
        <v>2588</v>
      </c>
      <c r="E273" t="s">
        <v>867</v>
      </c>
      <c r="F273" t="s">
        <v>833</v>
      </c>
      <c r="G273">
        <v>1305</v>
      </c>
      <c r="H273" t="s">
        <v>2593</v>
      </c>
      <c r="I273" t="s">
        <v>11130</v>
      </c>
      <c r="J273">
        <v>320964.75</v>
      </c>
      <c r="K273">
        <v>245.95</v>
      </c>
      <c r="L273">
        <v>379123.56270000001</v>
      </c>
      <c r="M273">
        <v>231.23839843299999</v>
      </c>
      <c r="N273">
        <v>1.21748E-2</v>
      </c>
      <c r="O273">
        <v>301766.10995506501</v>
      </c>
      <c r="P273">
        <v>379123.56270000001</v>
      </c>
      <c r="Q273">
        <v>356446.12907892303</v>
      </c>
      <c r="R273">
        <v>1.1812</v>
      </c>
      <c r="S273">
        <v>0</v>
      </c>
      <c r="T273">
        <v>22677.4336</v>
      </c>
      <c r="U273">
        <v>0</v>
      </c>
      <c r="V273">
        <v>8246.8431</v>
      </c>
      <c r="W273">
        <v>0</v>
      </c>
      <c r="X273">
        <v>0</v>
      </c>
      <c r="Y273">
        <v>1.21748E-2</v>
      </c>
      <c r="Z273" t="str">
        <f>VLOOKUP(B273,'Securities Static'!A:Z,26,0)</f>
        <v>Germany</v>
      </c>
      <c r="AA273" t="str">
        <f>VLOOKUP(B273,'Sector Static Data'!A:F,6,0)</f>
        <v>Industrials</v>
      </c>
    </row>
    <row r="274" spans="1:27">
      <c r="A274" t="s">
        <v>11895</v>
      </c>
      <c r="B274" t="s">
        <v>12181</v>
      </c>
      <c r="C274" t="s">
        <v>12182</v>
      </c>
      <c r="D274" t="s">
        <v>11570</v>
      </c>
      <c r="E274" t="s">
        <v>867</v>
      </c>
      <c r="F274" t="s">
        <v>833</v>
      </c>
      <c r="G274">
        <v>7147</v>
      </c>
      <c r="H274" t="s">
        <v>12183</v>
      </c>
      <c r="I274" t="s">
        <v>11130</v>
      </c>
      <c r="J274">
        <v>141153.25</v>
      </c>
      <c r="K274">
        <v>19.75</v>
      </c>
      <c r="L274">
        <v>166730.21890000001</v>
      </c>
      <c r="M274">
        <v>20.580479923999999</v>
      </c>
      <c r="N274">
        <v>5.3542099999999999E-3</v>
      </c>
      <c r="O274">
        <v>147088.69001682801</v>
      </c>
      <c r="P274">
        <v>166730.21890000001</v>
      </c>
      <c r="Q274">
        <v>173741.160647877</v>
      </c>
      <c r="R274">
        <v>1.1812</v>
      </c>
      <c r="S274">
        <v>0</v>
      </c>
      <c r="T274">
        <v>-7010.9417000000003</v>
      </c>
      <c r="U274">
        <v>0</v>
      </c>
      <c r="V274">
        <v>0</v>
      </c>
      <c r="W274">
        <v>0</v>
      </c>
      <c r="X274">
        <v>0</v>
      </c>
      <c r="Y274">
        <v>5.3542099999999999E-3</v>
      </c>
      <c r="Z274" t="str">
        <f>VLOOKUP(B274,'Securities Static'!A:Z,26,0)</f>
        <v>Spain</v>
      </c>
      <c r="AA274" t="str">
        <f>VLOOKUP(B274,'Sector Static Data'!A:F,6,0)</f>
        <v>Financials</v>
      </c>
    </row>
    <row r="275" spans="1:27">
      <c r="A275" t="s">
        <v>11895</v>
      </c>
      <c r="B275" t="s">
        <v>6982</v>
      </c>
      <c r="C275" t="s">
        <v>6980</v>
      </c>
      <c r="D275" t="s">
        <v>6977</v>
      </c>
      <c r="E275" t="s">
        <v>867</v>
      </c>
      <c r="F275" t="s">
        <v>833</v>
      </c>
      <c r="G275">
        <v>-631</v>
      </c>
      <c r="H275" t="s">
        <v>6981</v>
      </c>
      <c r="I275" t="s">
        <v>11129</v>
      </c>
      <c r="J275">
        <v>-39853.960040639999</v>
      </c>
      <c r="K275">
        <v>63.16</v>
      </c>
      <c r="L275">
        <v>-47075.497600000002</v>
      </c>
      <c r="M275">
        <v>56.430426756000003</v>
      </c>
      <c r="N275">
        <v>-1.5117399999999999E-3</v>
      </c>
      <c r="O275">
        <v>-35607.599283035997</v>
      </c>
      <c r="P275">
        <v>-47075.497600000002</v>
      </c>
      <c r="Q275">
        <v>-42059.696273121997</v>
      </c>
      <c r="R275">
        <v>1.1812</v>
      </c>
      <c r="S275">
        <v>0</v>
      </c>
      <c r="T275">
        <v>-5015.8013000000001</v>
      </c>
      <c r="U275">
        <v>0</v>
      </c>
      <c r="V275">
        <v>0</v>
      </c>
      <c r="W275">
        <v>0</v>
      </c>
      <c r="X275">
        <v>-11293.853999999999</v>
      </c>
      <c r="Y275">
        <v>-1.5117399999999999E-3</v>
      </c>
      <c r="Z275" t="str">
        <f>VLOOKUP(B275,'Securities Static'!A:Z,26,0)</f>
        <v>United States</v>
      </c>
      <c r="AA275" t="str">
        <f>VLOOKUP(B275,'Sector Static Data'!A:F,6,0)</f>
        <v>Industrials</v>
      </c>
    </row>
    <row r="276" spans="1:27">
      <c r="A276" t="s">
        <v>11895</v>
      </c>
      <c r="B276" t="s">
        <v>6982</v>
      </c>
      <c r="C276" t="s">
        <v>6980</v>
      </c>
      <c r="D276" t="s">
        <v>6977</v>
      </c>
      <c r="E276" t="s">
        <v>867</v>
      </c>
      <c r="F276" t="s">
        <v>833</v>
      </c>
      <c r="G276">
        <v>2929</v>
      </c>
      <c r="H276" t="s">
        <v>6981</v>
      </c>
      <c r="I276" t="s">
        <v>11130</v>
      </c>
      <c r="J276">
        <v>184995.64002709</v>
      </c>
      <c r="K276">
        <v>63.16</v>
      </c>
      <c r="L276">
        <v>218516.85</v>
      </c>
      <c r="M276">
        <v>47.094434962000001</v>
      </c>
      <c r="N276">
        <v>7.0172300000000002E-3</v>
      </c>
      <c r="O276">
        <v>137939.600003698</v>
      </c>
      <c r="P276">
        <v>218516.85</v>
      </c>
      <c r="Q276">
        <v>162934.255524368</v>
      </c>
      <c r="R276">
        <v>1.1812</v>
      </c>
      <c r="S276">
        <v>0</v>
      </c>
      <c r="T276">
        <v>55582.594400000002</v>
      </c>
      <c r="U276">
        <v>0</v>
      </c>
      <c r="V276">
        <v>1649.9474</v>
      </c>
      <c r="W276">
        <v>0</v>
      </c>
      <c r="X276">
        <v>0</v>
      </c>
      <c r="Y276">
        <v>7.0172300000000002E-3</v>
      </c>
      <c r="Z276" t="str">
        <f>VLOOKUP(B276,'Securities Static'!A:Z,26,0)</f>
        <v>United States</v>
      </c>
      <c r="AA276" t="str">
        <f>VLOOKUP(B276,'Sector Static Data'!A:F,6,0)</f>
        <v>Industrials</v>
      </c>
    </row>
    <row r="277" spans="1:27">
      <c r="A277" t="s">
        <v>11895</v>
      </c>
      <c r="B277" t="s">
        <v>2921</v>
      </c>
      <c r="C277" t="s">
        <v>2918</v>
      </c>
      <c r="D277" t="s">
        <v>2916</v>
      </c>
      <c r="E277" t="s">
        <v>867</v>
      </c>
      <c r="F277" t="s">
        <v>833</v>
      </c>
      <c r="G277">
        <v>-5101</v>
      </c>
      <c r="H277" t="s">
        <v>2919</v>
      </c>
      <c r="I277" t="s">
        <v>11129</v>
      </c>
      <c r="J277">
        <v>-55039.789959360001</v>
      </c>
      <c r="K277">
        <v>10.79</v>
      </c>
      <c r="L277">
        <v>-65012.999900000003</v>
      </c>
      <c r="M277">
        <v>10.749950987</v>
      </c>
      <c r="N277">
        <v>-2.0877600000000001E-3</v>
      </c>
      <c r="O277">
        <v>-54835.499984686998</v>
      </c>
      <c r="P277">
        <v>-65012.999900000003</v>
      </c>
      <c r="Q277">
        <v>-64771.692581912001</v>
      </c>
      <c r="R277">
        <v>1.1812</v>
      </c>
      <c r="S277">
        <v>0</v>
      </c>
      <c r="T277">
        <v>-241.3074</v>
      </c>
      <c r="U277">
        <v>0</v>
      </c>
      <c r="V277">
        <v>0</v>
      </c>
      <c r="W277">
        <v>0</v>
      </c>
      <c r="X277">
        <v>0</v>
      </c>
      <c r="Y277">
        <v>-2.0877600000000001E-3</v>
      </c>
      <c r="Z277" t="str">
        <f>VLOOKUP(B277,'Securities Static'!A:Z,26,0)</f>
        <v>Spain</v>
      </c>
      <c r="AA277" t="str">
        <f>VLOOKUP(B277,'Sector Static Data'!A:F,6,0)</f>
        <v>Financials</v>
      </c>
    </row>
    <row r="278" spans="1:27">
      <c r="A278" t="s">
        <v>11895</v>
      </c>
      <c r="B278" t="s">
        <v>2921</v>
      </c>
      <c r="C278" t="s">
        <v>2918</v>
      </c>
      <c r="D278" t="s">
        <v>2916</v>
      </c>
      <c r="E278" t="s">
        <v>867</v>
      </c>
      <c r="F278" t="s">
        <v>833</v>
      </c>
      <c r="G278">
        <v>18649</v>
      </c>
      <c r="H278" t="s">
        <v>2919</v>
      </c>
      <c r="I278" t="s">
        <v>11130</v>
      </c>
      <c r="J278">
        <v>201222.71004064</v>
      </c>
      <c r="K278">
        <v>10.79</v>
      </c>
      <c r="L278">
        <v>237684.26509999999</v>
      </c>
      <c r="M278">
        <v>6.0020001460000003</v>
      </c>
      <c r="N278">
        <v>7.6327599999999997E-3</v>
      </c>
      <c r="O278">
        <v>111931.30072275399</v>
      </c>
      <c r="P278">
        <v>237684.26509999999</v>
      </c>
      <c r="Q278">
        <v>132213.25241371701</v>
      </c>
      <c r="R278">
        <v>1.1812</v>
      </c>
      <c r="S278">
        <v>0</v>
      </c>
      <c r="T278">
        <v>105471.0126</v>
      </c>
      <c r="U278">
        <v>0</v>
      </c>
      <c r="V278">
        <v>2533.2487000000001</v>
      </c>
      <c r="W278">
        <v>0</v>
      </c>
      <c r="X278">
        <v>21334.221000000001</v>
      </c>
      <c r="Y278">
        <v>7.6327599999999997E-3</v>
      </c>
      <c r="Z278" t="str">
        <f>VLOOKUP(B278,'Securities Static'!A:Z,26,0)</f>
        <v>Spain</v>
      </c>
      <c r="AA278" t="str">
        <f>VLOOKUP(B278,'Sector Static Data'!A:F,6,0)</f>
        <v>Financials</v>
      </c>
    </row>
    <row r="279" spans="1:27">
      <c r="A279" t="s">
        <v>11895</v>
      </c>
      <c r="B279" t="s">
        <v>5160</v>
      </c>
      <c r="C279" t="s">
        <v>5159</v>
      </c>
      <c r="D279" t="s">
        <v>5156</v>
      </c>
      <c r="E279" t="s">
        <v>867</v>
      </c>
      <c r="F279" t="s">
        <v>833</v>
      </c>
      <c r="G279">
        <v>2610</v>
      </c>
      <c r="H279" t="s">
        <v>5153</v>
      </c>
      <c r="I279" t="s">
        <v>11130</v>
      </c>
      <c r="J279">
        <v>167092.19996614</v>
      </c>
      <c r="K279">
        <v>64.02</v>
      </c>
      <c r="L279">
        <v>197369.30660000001</v>
      </c>
      <c r="M279">
        <v>54.826942076000002</v>
      </c>
      <c r="N279">
        <v>6.33812E-3</v>
      </c>
      <c r="O279">
        <v>143098.31881836001</v>
      </c>
      <c r="P279">
        <v>197369.30660000001</v>
      </c>
      <c r="Q279">
        <v>169027.73418824701</v>
      </c>
      <c r="R279">
        <v>1.1812</v>
      </c>
      <c r="S279">
        <v>0</v>
      </c>
      <c r="T279">
        <v>28341.572499999998</v>
      </c>
      <c r="U279">
        <v>0</v>
      </c>
      <c r="V279">
        <v>0</v>
      </c>
      <c r="W279">
        <v>0</v>
      </c>
      <c r="X279">
        <v>5792.3908000000001</v>
      </c>
      <c r="Y279">
        <v>6.33812E-3</v>
      </c>
      <c r="Z279" t="str">
        <f>VLOOKUP(B279,'Securities Static'!A:Z,26,0)</f>
        <v>Finland</v>
      </c>
      <c r="AA279" t="str">
        <f>VLOOKUP(B279,'Sector Static Data'!A:F,6,0)</f>
        <v>Industrials</v>
      </c>
    </row>
    <row r="280" spans="1:27">
      <c r="A280" t="s">
        <v>11895</v>
      </c>
      <c r="B280" t="s">
        <v>5160</v>
      </c>
      <c r="C280" t="s">
        <v>5159</v>
      </c>
      <c r="D280" t="s">
        <v>5156</v>
      </c>
      <c r="E280" t="s">
        <v>867</v>
      </c>
      <c r="F280" t="s">
        <v>833</v>
      </c>
      <c r="G280">
        <v>-477</v>
      </c>
      <c r="H280" t="s">
        <v>5153</v>
      </c>
      <c r="I280" t="s">
        <v>11129</v>
      </c>
      <c r="J280">
        <v>-30537.539959360001</v>
      </c>
      <c r="K280">
        <v>64.02</v>
      </c>
      <c r="L280">
        <v>-36070.942199999998</v>
      </c>
      <c r="M280">
        <v>59.068463448000003</v>
      </c>
      <c r="N280">
        <v>-1.15835E-3</v>
      </c>
      <c r="O280">
        <v>-28175.657064695999</v>
      </c>
      <c r="P280">
        <v>-36070.942199999998</v>
      </c>
      <c r="Q280">
        <v>-33281.086124818998</v>
      </c>
      <c r="R280">
        <v>1.1812</v>
      </c>
      <c r="S280">
        <v>0</v>
      </c>
      <c r="T280">
        <v>-2789.8561</v>
      </c>
      <c r="U280">
        <v>0</v>
      </c>
      <c r="V280">
        <v>0</v>
      </c>
      <c r="W280">
        <v>0</v>
      </c>
      <c r="X280">
        <v>-1675.3988999999999</v>
      </c>
      <c r="Y280">
        <v>-1.15835E-3</v>
      </c>
      <c r="Z280" t="str">
        <f>VLOOKUP(B280,'Securities Static'!A:Z,26,0)</f>
        <v>Finland</v>
      </c>
      <c r="AA280" t="str">
        <f>VLOOKUP(B280,'Sector Static Data'!A:F,6,0)</f>
        <v>Industrials</v>
      </c>
    </row>
    <row r="281" spans="1:27">
      <c r="A281" t="s">
        <v>11895</v>
      </c>
      <c r="B281" t="s">
        <v>4270</v>
      </c>
      <c r="C281" t="s">
        <v>4269</v>
      </c>
      <c r="D281" t="s">
        <v>4267</v>
      </c>
      <c r="E281" t="s">
        <v>867</v>
      </c>
      <c r="F281" t="s">
        <v>833</v>
      </c>
      <c r="G281">
        <v>-6566</v>
      </c>
      <c r="H281" t="s">
        <v>4264</v>
      </c>
      <c r="I281" t="s">
        <v>11129</v>
      </c>
      <c r="J281">
        <v>-108010.69996614</v>
      </c>
      <c r="K281">
        <v>16.45</v>
      </c>
      <c r="L281">
        <v>-127582.23880000001</v>
      </c>
      <c r="M281">
        <v>15.561522999999999</v>
      </c>
      <c r="N281">
        <v>-4.0970499999999997E-3</v>
      </c>
      <c r="O281">
        <v>-102176.960018</v>
      </c>
      <c r="P281">
        <v>-127582.23880000001</v>
      </c>
      <c r="Q281">
        <v>-120691.425173262</v>
      </c>
      <c r="R281">
        <v>1.1812</v>
      </c>
      <c r="S281">
        <v>0</v>
      </c>
      <c r="T281">
        <v>-6890.8136999999997</v>
      </c>
      <c r="U281">
        <v>0</v>
      </c>
      <c r="V281">
        <v>0</v>
      </c>
      <c r="W281">
        <v>0</v>
      </c>
      <c r="X281">
        <v>0</v>
      </c>
      <c r="Y281">
        <v>-4.0970499999999997E-3</v>
      </c>
      <c r="Z281" t="str">
        <f>VLOOKUP(B281,'Securities Static'!A:Z,26,0)</f>
        <v>Finland</v>
      </c>
      <c r="AA281" t="str">
        <f>VLOOKUP(B281,'Sector Static Data'!A:F,6,0)</f>
        <v>Financials</v>
      </c>
    </row>
    <row r="282" spans="1:27">
      <c r="A282" t="s">
        <v>11895</v>
      </c>
      <c r="B282" t="s">
        <v>4270</v>
      </c>
      <c r="C282" t="s">
        <v>4269</v>
      </c>
      <c r="D282" t="s">
        <v>4267</v>
      </c>
      <c r="E282" t="s">
        <v>867</v>
      </c>
      <c r="F282" t="s">
        <v>833</v>
      </c>
      <c r="G282">
        <v>15554</v>
      </c>
      <c r="H282" t="s">
        <v>4264</v>
      </c>
      <c r="I282" t="s">
        <v>11130</v>
      </c>
      <c r="J282">
        <v>255863.30003386</v>
      </c>
      <c r="K282">
        <v>16.45</v>
      </c>
      <c r="L282">
        <v>302225.73</v>
      </c>
      <c r="M282">
        <v>12.960710429000001</v>
      </c>
      <c r="N282">
        <v>9.7053799999999996E-3</v>
      </c>
      <c r="O282" s="45">
        <v>201590.890012666</v>
      </c>
      <c r="P282">
        <v>302225.73</v>
      </c>
      <c r="Q282">
        <v>238119.15928296099</v>
      </c>
      <c r="R282">
        <v>1.1812</v>
      </c>
      <c r="S282">
        <v>0</v>
      </c>
      <c r="T282">
        <v>64106.570699999997</v>
      </c>
      <c r="U282">
        <v>0</v>
      </c>
      <c r="V282">
        <v>0</v>
      </c>
      <c r="W282">
        <v>0</v>
      </c>
      <c r="X282">
        <v>-2679.3631999999998</v>
      </c>
      <c r="Y282">
        <v>9.7053799999999996E-3</v>
      </c>
      <c r="Z282" t="str">
        <f>VLOOKUP(B282,'Securities Static'!A:Z,26,0)</f>
        <v>Finland</v>
      </c>
      <c r="AA282" t="str">
        <f>VLOOKUP(B282,'Sector Static Data'!A:F,6,0)</f>
        <v>Financials</v>
      </c>
    </row>
    <row r="283" spans="1:27">
      <c r="A283" t="s">
        <v>11895</v>
      </c>
      <c r="B283" t="s">
        <v>8469</v>
      </c>
      <c r="C283" t="s">
        <v>8468</v>
      </c>
      <c r="D283" t="s">
        <v>8466</v>
      </c>
      <c r="E283" t="s">
        <v>867</v>
      </c>
      <c r="F283" t="s">
        <v>833</v>
      </c>
      <c r="G283">
        <v>4497</v>
      </c>
      <c r="H283" t="s">
        <v>8463</v>
      </c>
      <c r="I283" t="s">
        <v>11130</v>
      </c>
      <c r="J283">
        <v>132301.74001015999</v>
      </c>
      <c r="K283">
        <v>29.42</v>
      </c>
      <c r="L283">
        <v>156274.81529999999</v>
      </c>
      <c r="M283">
        <v>29.388994882999999</v>
      </c>
      <c r="N283">
        <v>5.0184599999999998E-3</v>
      </c>
      <c r="O283">
        <v>132162.30998885099</v>
      </c>
      <c r="P283">
        <v>156274.81529999999</v>
      </c>
      <c r="Q283">
        <v>156110.120558831</v>
      </c>
      <c r="R283">
        <v>1.1812</v>
      </c>
      <c r="S283">
        <v>0</v>
      </c>
      <c r="T283">
        <v>164.69470000000001</v>
      </c>
      <c r="U283">
        <v>0</v>
      </c>
      <c r="V283">
        <v>-1279.9483</v>
      </c>
      <c r="W283">
        <v>0</v>
      </c>
      <c r="X283">
        <v>-1051.9176</v>
      </c>
      <c r="Y283">
        <v>5.0184599999999998E-3</v>
      </c>
      <c r="Z283" t="str">
        <f>VLOOKUP(B283,'Securities Static'!A:Z,26,0)</f>
        <v>France</v>
      </c>
      <c r="AA283" t="str">
        <f>VLOOKUP(B283,'Sector Static Data'!A:F,6,0)</f>
        <v>Industrials</v>
      </c>
    </row>
    <row r="284" spans="1:27">
      <c r="A284" t="s">
        <v>11895</v>
      </c>
      <c r="B284" t="s">
        <v>11901</v>
      </c>
      <c r="C284" t="s">
        <v>11902</v>
      </c>
      <c r="D284" t="s">
        <v>11720</v>
      </c>
      <c r="E284" t="s">
        <v>867</v>
      </c>
      <c r="F284" t="s">
        <v>833</v>
      </c>
      <c r="G284">
        <v>4602</v>
      </c>
      <c r="H284" t="s">
        <v>7394</v>
      </c>
      <c r="I284" t="s">
        <v>11130</v>
      </c>
      <c r="J284">
        <v>85367.099983070002</v>
      </c>
      <c r="K284">
        <v>18.55</v>
      </c>
      <c r="L284">
        <v>100835.6185</v>
      </c>
      <c r="M284">
        <v>31.73549109</v>
      </c>
      <c r="N284">
        <v>3.23814E-3</v>
      </c>
      <c r="O284" s="45">
        <v>146046.72999617999</v>
      </c>
      <c r="P284">
        <v>100835.6185</v>
      </c>
      <c r="Q284">
        <v>172510.39747148799</v>
      </c>
      <c r="R284">
        <v>1.1812</v>
      </c>
      <c r="S284">
        <v>0</v>
      </c>
      <c r="T284">
        <v>-71674.778999999995</v>
      </c>
      <c r="U284">
        <v>0</v>
      </c>
      <c r="V284">
        <v>0</v>
      </c>
      <c r="W284">
        <v>0</v>
      </c>
      <c r="X284">
        <v>0</v>
      </c>
      <c r="Y284">
        <v>3.23814E-3</v>
      </c>
      <c r="Z284" t="str">
        <f>VLOOKUP(B284,'Securities Static'!A:Z,26,0)</f>
        <v>France</v>
      </c>
      <c r="AA284" t="str">
        <f>VLOOKUP(B284,'Sector Static Data'!A:F,6,0)</f>
        <v>Information Technology</v>
      </c>
    </row>
    <row r="285" spans="1:27">
      <c r="A285" t="s">
        <v>11895</v>
      </c>
      <c r="B285" t="s">
        <v>11901</v>
      </c>
      <c r="C285" t="s">
        <v>11902</v>
      </c>
      <c r="D285" t="s">
        <v>11720</v>
      </c>
      <c r="E285" t="s">
        <v>867</v>
      </c>
      <c r="F285" t="s">
        <v>833</v>
      </c>
      <c r="G285">
        <v>-4602</v>
      </c>
      <c r="H285" t="s">
        <v>7394</v>
      </c>
      <c r="I285" t="s">
        <v>11129</v>
      </c>
      <c r="J285">
        <v>-85367.099983070002</v>
      </c>
      <c r="K285">
        <v>18.55</v>
      </c>
      <c r="L285">
        <v>-100835.6185</v>
      </c>
      <c r="M285">
        <v>23.604839202000001</v>
      </c>
      <c r="N285">
        <v>-3.23814E-3</v>
      </c>
      <c r="O285">
        <v>-108629.470007604</v>
      </c>
      <c r="P285">
        <v>-100835.6185</v>
      </c>
      <c r="Q285">
        <v>-128313.129972982</v>
      </c>
      <c r="R285">
        <v>1.1812</v>
      </c>
      <c r="S285">
        <v>0</v>
      </c>
      <c r="T285">
        <v>27477.511500000001</v>
      </c>
      <c r="U285">
        <v>0</v>
      </c>
      <c r="V285">
        <v>0</v>
      </c>
      <c r="W285">
        <v>0</v>
      </c>
      <c r="X285">
        <v>0</v>
      </c>
      <c r="Y285">
        <v>-3.23814E-3</v>
      </c>
      <c r="Z285" t="str">
        <f>VLOOKUP(B285,'Securities Static'!A:Z,26,0)</f>
        <v>France</v>
      </c>
      <c r="AA285" t="str">
        <f>VLOOKUP(B285,'Sector Static Data'!A:F,6,0)</f>
        <v>Information Technology</v>
      </c>
    </row>
    <row r="286" spans="1:27">
      <c r="A286" t="s">
        <v>11895</v>
      </c>
      <c r="B286" t="s">
        <v>12184</v>
      </c>
      <c r="C286" t="s">
        <v>11903</v>
      </c>
      <c r="D286" t="s">
        <v>11904</v>
      </c>
      <c r="E286" t="s">
        <v>867</v>
      </c>
      <c r="F286" t="s">
        <v>833</v>
      </c>
      <c r="G286">
        <v>2718</v>
      </c>
      <c r="H286" t="s">
        <v>12185</v>
      </c>
      <c r="I286" t="s">
        <v>11130</v>
      </c>
      <c r="J286">
        <v>143184.24001015999</v>
      </c>
      <c r="K286">
        <v>52.68</v>
      </c>
      <c r="L286">
        <v>169129.2243</v>
      </c>
      <c r="M286">
        <v>48.342225898000002</v>
      </c>
      <c r="N286">
        <v>5.4312500000000003E-3</v>
      </c>
      <c r="O286">
        <v>131394.169990764</v>
      </c>
      <c r="P286">
        <v>169129.2243</v>
      </c>
      <c r="Q286">
        <v>155202.79359309</v>
      </c>
      <c r="R286">
        <v>1.1812</v>
      </c>
      <c r="S286">
        <v>0</v>
      </c>
      <c r="T286">
        <v>13926.430700000001</v>
      </c>
      <c r="U286">
        <v>0</v>
      </c>
      <c r="V286">
        <v>0</v>
      </c>
      <c r="W286">
        <v>0</v>
      </c>
      <c r="X286">
        <v>0</v>
      </c>
      <c r="Y286">
        <v>5.4312500000000003E-3</v>
      </c>
      <c r="Z286" t="str">
        <f>VLOOKUP(B286,'Securities Static'!A:Z,26,0)</f>
        <v>France</v>
      </c>
      <c r="AA286" t="str">
        <f>VLOOKUP(B286,'Sector Static Data'!A:F,6,0)</f>
        <v>Industrials</v>
      </c>
    </row>
    <row r="287" spans="1:27">
      <c r="A287" t="s">
        <v>11895</v>
      </c>
      <c r="B287" t="s">
        <v>6937</v>
      </c>
      <c r="C287" t="s">
        <v>6936</v>
      </c>
      <c r="D287" t="s">
        <v>6933</v>
      </c>
      <c r="E287" t="s">
        <v>867</v>
      </c>
      <c r="F287" t="s">
        <v>833</v>
      </c>
      <c r="G287">
        <v>-1096</v>
      </c>
      <c r="H287" t="s">
        <v>6930</v>
      </c>
      <c r="I287" t="s">
        <v>11129</v>
      </c>
      <c r="J287">
        <v>-160235.19996614</v>
      </c>
      <c r="K287">
        <v>146.19999999999999</v>
      </c>
      <c r="L287">
        <v>-189269.81820000001</v>
      </c>
      <c r="M287">
        <v>133.08008209900001</v>
      </c>
      <c r="N287">
        <v>-6.07802E-3</v>
      </c>
      <c r="O287">
        <v>-145855.769980504</v>
      </c>
      <c r="P287">
        <v>-189269.81820000001</v>
      </c>
      <c r="Q287">
        <v>-172284.83550097101</v>
      </c>
      <c r="R287">
        <v>1.1812</v>
      </c>
      <c r="S287">
        <v>0</v>
      </c>
      <c r="T287">
        <v>-16984.9827</v>
      </c>
      <c r="U287">
        <v>0</v>
      </c>
      <c r="V287">
        <v>0</v>
      </c>
      <c r="W287">
        <v>0</v>
      </c>
      <c r="X287">
        <v>0</v>
      </c>
      <c r="Y287">
        <v>-6.07802E-3</v>
      </c>
      <c r="Z287" t="str">
        <f>VLOOKUP(B287,'Securities Static'!A:Z,26,0)</f>
        <v>France</v>
      </c>
      <c r="AA287" t="str">
        <f>VLOOKUP(B287,'Sector Static Data'!A:F,6,0)</f>
        <v>Industrials</v>
      </c>
    </row>
    <row r="288" spans="1:27">
      <c r="A288" t="s">
        <v>11895</v>
      </c>
      <c r="B288" t="s">
        <v>6937</v>
      </c>
      <c r="C288" t="s">
        <v>6936</v>
      </c>
      <c r="D288" t="s">
        <v>6933</v>
      </c>
      <c r="E288" t="s">
        <v>867</v>
      </c>
      <c r="F288" t="s">
        <v>833</v>
      </c>
      <c r="G288">
        <v>1096</v>
      </c>
      <c r="H288" t="s">
        <v>6930</v>
      </c>
      <c r="I288" t="s">
        <v>11130</v>
      </c>
      <c r="J288">
        <v>160235.19996614</v>
      </c>
      <c r="K288">
        <v>146.19999999999999</v>
      </c>
      <c r="L288">
        <v>189269.81820000001</v>
      </c>
      <c r="M288">
        <v>123.623713495</v>
      </c>
      <c r="N288">
        <v>6.07802E-3</v>
      </c>
      <c r="O288">
        <v>135491.58999052001</v>
      </c>
      <c r="P288">
        <v>189269.81820000001</v>
      </c>
      <c r="Q288">
        <v>160042.66609680199</v>
      </c>
      <c r="R288">
        <v>1.1812</v>
      </c>
      <c r="S288">
        <v>0</v>
      </c>
      <c r="T288">
        <v>29227.152099999999</v>
      </c>
      <c r="U288">
        <v>0</v>
      </c>
      <c r="V288">
        <v>0</v>
      </c>
      <c r="W288">
        <v>0</v>
      </c>
      <c r="X288">
        <v>0</v>
      </c>
      <c r="Y288">
        <v>6.07802E-3</v>
      </c>
      <c r="Z288" t="str">
        <f>VLOOKUP(B288,'Securities Static'!A:Z,26,0)</f>
        <v>France</v>
      </c>
      <c r="AA288" t="str">
        <f>VLOOKUP(B288,'Sector Static Data'!A:F,6,0)</f>
        <v>Industrials</v>
      </c>
    </row>
    <row r="289" spans="1:27">
      <c r="A289" t="s">
        <v>11895</v>
      </c>
      <c r="B289" t="s">
        <v>6641</v>
      </c>
      <c r="C289" t="s">
        <v>6640</v>
      </c>
      <c r="D289" t="s">
        <v>6638</v>
      </c>
      <c r="E289" t="s">
        <v>867</v>
      </c>
      <c r="F289" t="s">
        <v>833</v>
      </c>
      <c r="G289">
        <v>7470</v>
      </c>
      <c r="H289" t="s">
        <v>6635</v>
      </c>
      <c r="I289" t="s">
        <v>11130</v>
      </c>
      <c r="J289">
        <v>137597.40001693001</v>
      </c>
      <c r="K289">
        <v>18.420000000000002</v>
      </c>
      <c r="L289">
        <v>162530.04889999999</v>
      </c>
      <c r="M289">
        <v>17.460910308999999</v>
      </c>
      <c r="N289">
        <v>5.2193300000000003E-3</v>
      </c>
      <c r="O289">
        <v>130433.00000823</v>
      </c>
      <c r="P289">
        <v>162530.04889999999</v>
      </c>
      <c r="Q289">
        <v>154067.459609721</v>
      </c>
      <c r="R289">
        <v>1.1812</v>
      </c>
      <c r="S289">
        <v>0</v>
      </c>
      <c r="T289">
        <v>8462.5892999999996</v>
      </c>
      <c r="U289">
        <v>0</v>
      </c>
      <c r="V289">
        <v>0</v>
      </c>
      <c r="W289">
        <v>0</v>
      </c>
      <c r="X289">
        <v>0</v>
      </c>
      <c r="Y289">
        <v>5.2193300000000003E-3</v>
      </c>
      <c r="Z289" t="str">
        <f>VLOOKUP(B289,'Securities Static'!A:Z,26,0)</f>
        <v>France</v>
      </c>
      <c r="AA289" t="str">
        <f>VLOOKUP(B289,'Sector Static Data'!A:F,6,0)</f>
        <v>Industrials</v>
      </c>
    </row>
    <row r="290" spans="1:27">
      <c r="A290" t="s">
        <v>11895</v>
      </c>
      <c r="B290" t="s">
        <v>6641</v>
      </c>
      <c r="C290" t="s">
        <v>6640</v>
      </c>
      <c r="D290" t="s">
        <v>6638</v>
      </c>
      <c r="E290" t="s">
        <v>867</v>
      </c>
      <c r="F290" t="s">
        <v>833</v>
      </c>
      <c r="G290">
        <v>8009</v>
      </c>
      <c r="H290" t="s">
        <v>6635</v>
      </c>
      <c r="I290" t="s">
        <v>11130</v>
      </c>
      <c r="J290">
        <v>147525.77996951999</v>
      </c>
      <c r="K290">
        <v>18.420000000000002</v>
      </c>
      <c r="L290">
        <v>174257.45129999999</v>
      </c>
      <c r="M290">
        <v>16.385829691000001</v>
      </c>
      <c r="N290">
        <v>5.5959299999999998E-3</v>
      </c>
      <c r="O290">
        <v>131234.10999521901</v>
      </c>
      <c r="P290">
        <v>174257.45129999999</v>
      </c>
      <c r="Q290">
        <v>155013.73072635301</v>
      </c>
      <c r="R290">
        <v>1.1812</v>
      </c>
      <c r="S290">
        <v>0</v>
      </c>
      <c r="T290">
        <v>19243.720600000001</v>
      </c>
      <c r="U290">
        <v>0</v>
      </c>
      <c r="V290">
        <v>0</v>
      </c>
      <c r="W290">
        <v>0</v>
      </c>
      <c r="X290">
        <v>0</v>
      </c>
      <c r="Y290">
        <v>5.5959299999999998E-3</v>
      </c>
      <c r="Z290" t="str">
        <f>VLOOKUP(B290,'Securities Static'!A:Z,26,0)</f>
        <v>France</v>
      </c>
      <c r="AA290" t="str">
        <f>VLOOKUP(B290,'Sector Static Data'!A:F,6,0)</f>
        <v>Industrials</v>
      </c>
    </row>
    <row r="291" spans="1:27">
      <c r="A291" t="s">
        <v>11895</v>
      </c>
      <c r="B291" t="s">
        <v>9072</v>
      </c>
      <c r="C291" t="s">
        <v>9070</v>
      </c>
      <c r="D291" t="s">
        <v>9067</v>
      </c>
      <c r="E291" t="s">
        <v>861</v>
      </c>
      <c r="F291" t="s">
        <v>833</v>
      </c>
      <c r="G291">
        <v>-274</v>
      </c>
      <c r="H291" t="s">
        <v>9071</v>
      </c>
      <c r="I291" t="s">
        <v>11129</v>
      </c>
      <c r="J291">
        <v>-42585.080032639999</v>
      </c>
      <c r="K291">
        <v>15542</v>
      </c>
      <c r="L291">
        <v>-57413.204899999997</v>
      </c>
      <c r="M291">
        <v>13964.144785418001</v>
      </c>
      <c r="N291">
        <v>-1.8437099999999999E-3</v>
      </c>
      <c r="O291" s="45">
        <v>-38261.756712044997</v>
      </c>
      <c r="P291">
        <v>-57413.204899999997</v>
      </c>
      <c r="Q291">
        <v>-51584.500399179997</v>
      </c>
      <c r="R291">
        <v>1.3482000000000001</v>
      </c>
      <c r="S291">
        <v>0</v>
      </c>
      <c r="T291">
        <v>-5828.7044999999998</v>
      </c>
      <c r="U291">
        <v>0</v>
      </c>
      <c r="V291">
        <v>-593.76080000000002</v>
      </c>
      <c r="W291">
        <v>0</v>
      </c>
      <c r="X291">
        <v>0</v>
      </c>
      <c r="Y291">
        <v>-1.8437099999999999E-3</v>
      </c>
      <c r="Z291" t="str">
        <f>VLOOKUP(B291,'Securities Static'!A:Z,26,0)</f>
        <v>United Kingdom</v>
      </c>
      <c r="AA291" t="str">
        <f>VLOOKUP(B291,'Sector Static Data'!A:F,6,0)</f>
        <v>Health Care</v>
      </c>
    </row>
    <row r="292" spans="1:27">
      <c r="A292" t="s">
        <v>11895</v>
      </c>
      <c r="B292" t="s">
        <v>9072</v>
      </c>
      <c r="C292" t="s">
        <v>9070</v>
      </c>
      <c r="D292" t="s">
        <v>9067</v>
      </c>
      <c r="E292" t="s">
        <v>861</v>
      </c>
      <c r="F292" t="s">
        <v>833</v>
      </c>
      <c r="G292">
        <v>1309</v>
      </c>
      <c r="H292" t="s">
        <v>9071</v>
      </c>
      <c r="I292" t="s">
        <v>11130</v>
      </c>
      <c r="J292">
        <v>203444.78000296999</v>
      </c>
      <c r="K292">
        <v>15542</v>
      </c>
      <c r="L292">
        <v>274284.2524</v>
      </c>
      <c r="M292">
        <v>116.499618029</v>
      </c>
      <c r="N292">
        <v>8.8080899999999993E-3</v>
      </c>
      <c r="O292" s="45">
        <v>1524.98</v>
      </c>
      <c r="P292">
        <v>274284.2524</v>
      </c>
      <c r="Q292">
        <v>2055.978035999</v>
      </c>
      <c r="R292">
        <v>1.3482000000000001</v>
      </c>
      <c r="S292">
        <v>0</v>
      </c>
      <c r="T292">
        <v>272228.27439999999</v>
      </c>
      <c r="U292">
        <v>0</v>
      </c>
      <c r="V292">
        <v>4197.3375999999998</v>
      </c>
      <c r="W292">
        <v>0</v>
      </c>
      <c r="X292">
        <v>0</v>
      </c>
      <c r="Y292">
        <v>8.8080899999999993E-3</v>
      </c>
      <c r="Z292" t="str">
        <f>VLOOKUP(B292,'Securities Static'!A:Z,26,0)</f>
        <v>United Kingdom</v>
      </c>
      <c r="AA292" t="str">
        <f>VLOOKUP(B292,'Sector Static Data'!A:F,6,0)</f>
        <v>Health Care</v>
      </c>
    </row>
    <row r="293" spans="1:27">
      <c r="A293" t="s">
        <v>11895</v>
      </c>
      <c r="B293" t="s">
        <v>8511</v>
      </c>
      <c r="C293" t="s">
        <v>8510</v>
      </c>
      <c r="D293" t="s">
        <v>8507</v>
      </c>
      <c r="E293" t="s">
        <v>861</v>
      </c>
      <c r="F293" t="s">
        <v>833</v>
      </c>
      <c r="G293">
        <v>-30337</v>
      </c>
      <c r="H293" t="s">
        <v>756</v>
      </c>
      <c r="I293" t="s">
        <v>11129</v>
      </c>
      <c r="J293">
        <v>-65770.616006530006</v>
      </c>
      <c r="K293">
        <v>216.8</v>
      </c>
      <c r="L293">
        <v>-88671.944499999998</v>
      </c>
      <c r="M293">
        <v>185.48414930199999</v>
      </c>
      <c r="N293">
        <v>-2.8475200000000001E-3</v>
      </c>
      <c r="O293">
        <v>-56270.326373748001</v>
      </c>
      <c r="P293">
        <v>-88671.944499999998</v>
      </c>
      <c r="Q293">
        <v>-75863.654017086999</v>
      </c>
      <c r="R293">
        <v>1.3482000000000001</v>
      </c>
      <c r="S293">
        <v>0</v>
      </c>
      <c r="T293">
        <v>-12808.290499999999</v>
      </c>
      <c r="U293">
        <v>0</v>
      </c>
      <c r="V293">
        <v>-10.017099999999999</v>
      </c>
      <c r="W293">
        <v>0</v>
      </c>
      <c r="X293">
        <v>0</v>
      </c>
      <c r="Y293">
        <v>-2.8475200000000001E-3</v>
      </c>
      <c r="Z293" t="str">
        <f>VLOOKUP(B293,'Securities Static'!A:Z,26,0)</f>
        <v>United Kingdom</v>
      </c>
      <c r="AA293" t="str">
        <f>VLOOKUP(B293,'Sector Static Data'!A:F,6,0)</f>
        <v>Communication Services</v>
      </c>
    </row>
    <row r="294" spans="1:27">
      <c r="A294" t="s">
        <v>11895</v>
      </c>
      <c r="B294" t="s">
        <v>8511</v>
      </c>
      <c r="C294" t="s">
        <v>8510</v>
      </c>
      <c r="D294" t="s">
        <v>8507</v>
      </c>
      <c r="E294" t="s">
        <v>861</v>
      </c>
      <c r="F294" t="s">
        <v>833</v>
      </c>
      <c r="G294">
        <v>30337</v>
      </c>
      <c r="H294" t="s">
        <v>756</v>
      </c>
      <c r="I294" t="s">
        <v>11130</v>
      </c>
      <c r="J294">
        <v>65770.616006530006</v>
      </c>
      <c r="K294">
        <v>216.8</v>
      </c>
      <c r="L294">
        <v>88671.944499999998</v>
      </c>
      <c r="M294">
        <v>100.445188191</v>
      </c>
      <c r="N294">
        <v>2.8475200000000001E-3</v>
      </c>
      <c r="O294">
        <v>30472.056741503999</v>
      </c>
      <c r="P294">
        <v>88671.944499999998</v>
      </c>
      <c r="Q294">
        <v>41082.426898894999</v>
      </c>
      <c r="R294">
        <v>1.3482000000000001</v>
      </c>
      <c r="S294">
        <v>0</v>
      </c>
      <c r="T294">
        <v>47589.517599999999</v>
      </c>
      <c r="U294">
        <v>0</v>
      </c>
      <c r="V294">
        <v>10.017099999999999</v>
      </c>
      <c r="W294">
        <v>0</v>
      </c>
      <c r="X294">
        <v>95612.296600000001</v>
      </c>
      <c r="Y294">
        <v>2.8475200000000001E-3</v>
      </c>
      <c r="Z294" t="str">
        <f>VLOOKUP(B294,'Securities Static'!A:Z,26,0)</f>
        <v>United Kingdom</v>
      </c>
      <c r="AA294" t="str">
        <f>VLOOKUP(B294,'Sector Static Data'!A:F,6,0)</f>
        <v>Communication Services</v>
      </c>
    </row>
    <row r="295" spans="1:27">
      <c r="A295" t="s">
        <v>11895</v>
      </c>
      <c r="B295" t="s">
        <v>6183</v>
      </c>
      <c r="C295" t="s">
        <v>6182</v>
      </c>
      <c r="D295" t="s">
        <v>6179</v>
      </c>
      <c r="E295" t="s">
        <v>861</v>
      </c>
      <c r="F295" t="s">
        <v>833</v>
      </c>
      <c r="G295">
        <v>3340</v>
      </c>
      <c r="H295" t="s">
        <v>6176</v>
      </c>
      <c r="I295" t="s">
        <v>11130</v>
      </c>
      <c r="J295">
        <v>139745.59998517</v>
      </c>
      <c r="K295">
        <v>4184</v>
      </c>
      <c r="L295">
        <v>188405.01790000001</v>
      </c>
      <c r="M295">
        <v>3538.2499975979999</v>
      </c>
      <c r="N295">
        <v>6.0502500000000001E-3</v>
      </c>
      <c r="O295">
        <v>118177.549919773</v>
      </c>
      <c r="P295">
        <v>188405.01790000001</v>
      </c>
      <c r="Q295">
        <v>159326.97280183801</v>
      </c>
      <c r="R295">
        <v>1.3482000000000001</v>
      </c>
      <c r="S295">
        <v>0</v>
      </c>
      <c r="T295">
        <v>29078.045099999999</v>
      </c>
      <c r="U295">
        <v>0</v>
      </c>
      <c r="V295">
        <v>0</v>
      </c>
      <c r="W295">
        <v>0</v>
      </c>
      <c r="X295">
        <v>0</v>
      </c>
      <c r="Y295">
        <v>6.0502500000000001E-3</v>
      </c>
      <c r="Z295" t="str">
        <f>VLOOKUP(B295,'Securities Static'!A:Z,26,0)</f>
        <v>United Kingdom</v>
      </c>
      <c r="AA295" t="str">
        <f>VLOOKUP(B295,'Sector Static Data'!A:F,6,0)</f>
        <v>Information Technology</v>
      </c>
    </row>
    <row r="296" spans="1:27">
      <c r="A296" t="s">
        <v>11895</v>
      </c>
      <c r="B296" t="s">
        <v>6174</v>
      </c>
      <c r="C296" t="s">
        <v>6173</v>
      </c>
      <c r="D296" t="s">
        <v>6171</v>
      </c>
      <c r="E296" t="s">
        <v>861</v>
      </c>
      <c r="F296" t="s">
        <v>833</v>
      </c>
      <c r="G296">
        <v>-17404</v>
      </c>
      <c r="H296" t="s">
        <v>6168</v>
      </c>
      <c r="I296" t="s">
        <v>11129</v>
      </c>
      <c r="J296">
        <v>-70608.027963209999</v>
      </c>
      <c r="K296">
        <v>405.7</v>
      </c>
      <c r="L296">
        <v>-95193.743300000002</v>
      </c>
      <c r="M296">
        <v>368.55590984000003</v>
      </c>
      <c r="N296">
        <v>-3.0569600000000001E-3</v>
      </c>
      <c r="O296">
        <v>-64143.470548554003</v>
      </c>
      <c r="P296">
        <v>-95193.743300000002</v>
      </c>
      <c r="Q296">
        <v>-86478.226993560005</v>
      </c>
      <c r="R296">
        <v>1.3482000000000001</v>
      </c>
      <c r="S296">
        <v>0</v>
      </c>
      <c r="T296">
        <v>-8715.5164000000004</v>
      </c>
      <c r="U296">
        <v>0</v>
      </c>
      <c r="V296">
        <v>0</v>
      </c>
      <c r="W296">
        <v>0</v>
      </c>
      <c r="X296">
        <v>0</v>
      </c>
      <c r="Y296">
        <v>-3.0569600000000001E-3</v>
      </c>
      <c r="Z296" t="str">
        <f>VLOOKUP(B296,'Securities Static'!A:Z,26,0)</f>
        <v>United States</v>
      </c>
      <c r="AA296" t="str">
        <f>VLOOKUP(B296,'Sector Static Data'!A:F,6,0)</f>
        <v>Health Care</v>
      </c>
    </row>
    <row r="297" spans="1:27">
      <c r="A297" t="s">
        <v>11895</v>
      </c>
      <c r="B297" t="s">
        <v>6174</v>
      </c>
      <c r="C297" t="s">
        <v>6173</v>
      </c>
      <c r="D297" t="s">
        <v>6171</v>
      </c>
      <c r="E297" t="s">
        <v>861</v>
      </c>
      <c r="F297" t="s">
        <v>833</v>
      </c>
      <c r="G297">
        <v>17404</v>
      </c>
      <c r="H297" t="s">
        <v>6168</v>
      </c>
      <c r="I297" t="s">
        <v>11130</v>
      </c>
      <c r="J297">
        <v>70608.027963209999</v>
      </c>
      <c r="K297">
        <v>405.7</v>
      </c>
      <c r="L297">
        <v>95193.743300000002</v>
      </c>
      <c r="M297">
        <v>401.12459078400002</v>
      </c>
      <c r="N297">
        <v>3.0569600000000001E-3</v>
      </c>
      <c r="O297">
        <v>69811.723780047003</v>
      </c>
      <c r="P297">
        <v>95193.743300000002</v>
      </c>
      <c r="Q297">
        <v>94120.166000259997</v>
      </c>
      <c r="R297">
        <v>1.3482000000000001</v>
      </c>
      <c r="S297">
        <v>0</v>
      </c>
      <c r="T297">
        <v>1073.5772999999999</v>
      </c>
      <c r="U297">
        <v>0</v>
      </c>
      <c r="V297">
        <v>0</v>
      </c>
      <c r="W297">
        <v>0</v>
      </c>
      <c r="X297">
        <v>-7147.8212000000003</v>
      </c>
      <c r="Y297">
        <v>3.0569600000000001E-3</v>
      </c>
      <c r="Z297" t="str">
        <f>VLOOKUP(B297,'Securities Static'!A:Z,26,0)</f>
        <v>United States</v>
      </c>
      <c r="AA297" t="str">
        <f>VLOOKUP(B297,'Sector Static Data'!A:F,6,0)</f>
        <v>Health Care</v>
      </c>
    </row>
    <row r="298" spans="1:27">
      <c r="A298" t="s">
        <v>11895</v>
      </c>
      <c r="B298" t="s">
        <v>5825</v>
      </c>
      <c r="C298" t="s">
        <v>5823</v>
      </c>
      <c r="D298" t="s">
        <v>5820</v>
      </c>
      <c r="E298" t="s">
        <v>861</v>
      </c>
      <c r="F298" t="s">
        <v>833</v>
      </c>
      <c r="G298">
        <v>1527</v>
      </c>
      <c r="H298" t="s">
        <v>5824</v>
      </c>
      <c r="I298" t="s">
        <v>11130</v>
      </c>
      <c r="J298">
        <v>50726.939994070002</v>
      </c>
      <c r="K298">
        <v>3322</v>
      </c>
      <c r="L298">
        <v>68390.060500000007</v>
      </c>
      <c r="M298">
        <v>3354.6653099370001</v>
      </c>
      <c r="N298">
        <v>2.1962100000000001E-3</v>
      </c>
      <c r="O298">
        <v>51225.739282738003</v>
      </c>
      <c r="P298">
        <v>68390.060500000007</v>
      </c>
      <c r="Q298">
        <v>69062.541700987</v>
      </c>
      <c r="R298">
        <v>1.3482000000000001</v>
      </c>
      <c r="S298">
        <v>0</v>
      </c>
      <c r="T298">
        <v>-672.48119999999994</v>
      </c>
      <c r="U298">
        <v>0</v>
      </c>
      <c r="V298">
        <v>0</v>
      </c>
      <c r="W298">
        <v>0</v>
      </c>
      <c r="X298">
        <v>-2656.8955999999998</v>
      </c>
      <c r="Y298">
        <v>2.1962100000000001E-3</v>
      </c>
      <c r="Z298" t="str">
        <f>VLOOKUP(B298,'Securities Static'!A:Z,26,0)</f>
        <v>United Kingdom</v>
      </c>
      <c r="AA298" t="str">
        <f>VLOOKUP(B298,'Sector Static Data'!A:F,6,0)</f>
        <v>Financials</v>
      </c>
    </row>
    <row r="299" spans="1:27">
      <c r="A299" t="s">
        <v>11895</v>
      </c>
      <c r="B299" t="s">
        <v>5825</v>
      </c>
      <c r="C299" t="s">
        <v>5823</v>
      </c>
      <c r="D299" t="s">
        <v>5820</v>
      </c>
      <c r="E299" t="s">
        <v>861</v>
      </c>
      <c r="F299" t="s">
        <v>833</v>
      </c>
      <c r="G299">
        <v>2557</v>
      </c>
      <c r="H299" t="s">
        <v>5824</v>
      </c>
      <c r="I299" t="s">
        <v>11130</v>
      </c>
      <c r="J299">
        <v>84943.539979230001</v>
      </c>
      <c r="K299">
        <v>3322</v>
      </c>
      <c r="L299">
        <v>114520.8806</v>
      </c>
      <c r="M299">
        <v>37.670073375000001</v>
      </c>
      <c r="N299">
        <v>3.67761E-3</v>
      </c>
      <c r="O299">
        <v>963.22377619899999</v>
      </c>
      <c r="P299">
        <v>114520.8806</v>
      </c>
      <c r="Q299">
        <v>1298.6182950709999</v>
      </c>
      <c r="R299">
        <v>1.3482000000000001</v>
      </c>
      <c r="S299">
        <v>0</v>
      </c>
      <c r="T299">
        <v>113222.2623</v>
      </c>
      <c r="U299">
        <v>0</v>
      </c>
      <c r="V299">
        <v>0</v>
      </c>
      <c r="W299">
        <v>0</v>
      </c>
      <c r="X299">
        <v>70234.322100000005</v>
      </c>
      <c r="Y299">
        <v>3.67761E-3</v>
      </c>
      <c r="Z299" t="str">
        <f>VLOOKUP(B299,'Securities Static'!A:Z,26,0)</f>
        <v>United Kingdom</v>
      </c>
      <c r="AA299" t="str">
        <f>VLOOKUP(B299,'Sector Static Data'!A:F,6,0)</f>
        <v>Financials</v>
      </c>
    </row>
    <row r="300" spans="1:27">
      <c r="A300" t="s">
        <v>11895</v>
      </c>
      <c r="B300" t="s">
        <v>5734</v>
      </c>
      <c r="C300" t="s">
        <v>5733</v>
      </c>
      <c r="D300" t="s">
        <v>5730</v>
      </c>
      <c r="E300" t="s">
        <v>861</v>
      </c>
      <c r="F300" t="s">
        <v>833</v>
      </c>
      <c r="G300">
        <v>20353</v>
      </c>
      <c r="H300" t="s">
        <v>5734</v>
      </c>
      <c r="I300" t="s">
        <v>11130</v>
      </c>
      <c r="J300">
        <v>170598.84601691001</v>
      </c>
      <c r="K300">
        <v>838.2</v>
      </c>
      <c r="L300">
        <v>230001.36420000001</v>
      </c>
      <c r="M300">
        <v>645.04041498200002</v>
      </c>
      <c r="N300">
        <v>7.38604E-3</v>
      </c>
      <c r="O300">
        <v>131285.07566128601</v>
      </c>
      <c r="P300">
        <v>230001.36420000001</v>
      </c>
      <c r="Q300">
        <v>176998.53900654599</v>
      </c>
      <c r="R300">
        <v>1.3482000000000001</v>
      </c>
      <c r="S300">
        <v>0</v>
      </c>
      <c r="T300">
        <v>53002.825199999999</v>
      </c>
      <c r="U300">
        <v>0</v>
      </c>
      <c r="V300">
        <v>-2031.7374</v>
      </c>
      <c r="W300">
        <v>0</v>
      </c>
      <c r="X300">
        <v>127493.0578</v>
      </c>
      <c r="Y300">
        <v>7.38604E-3</v>
      </c>
      <c r="Z300" t="str">
        <f>VLOOKUP(B300,'Securities Static'!A:Z,26,0)</f>
        <v>United Kingdom</v>
      </c>
      <c r="AA300" t="str">
        <f>VLOOKUP(B300,'Sector Static Data'!A:F,6,0)</f>
        <v>Communication Services</v>
      </c>
    </row>
    <row r="301" spans="1:27">
      <c r="A301" t="s">
        <v>11895</v>
      </c>
      <c r="B301" t="s">
        <v>5734</v>
      </c>
      <c r="C301" t="s">
        <v>5733</v>
      </c>
      <c r="D301" t="s">
        <v>5730</v>
      </c>
      <c r="E301" t="s">
        <v>861</v>
      </c>
      <c r="F301" t="s">
        <v>833</v>
      </c>
      <c r="G301">
        <v>-7058</v>
      </c>
      <c r="H301" t="s">
        <v>5734</v>
      </c>
      <c r="I301" t="s">
        <v>11129</v>
      </c>
      <c r="J301">
        <v>-59160.15598576</v>
      </c>
      <c r="K301">
        <v>838.2</v>
      </c>
      <c r="L301">
        <v>-79759.722299999994</v>
      </c>
      <c r="M301">
        <v>642.70668232699995</v>
      </c>
      <c r="N301">
        <v>-2.5613300000000001E-3</v>
      </c>
      <c r="O301">
        <v>-45362.237638639999</v>
      </c>
      <c r="P301">
        <v>-79759.722299999994</v>
      </c>
      <c r="Q301">
        <v>-61157.368784414</v>
      </c>
      <c r="R301">
        <v>1.3482000000000001</v>
      </c>
      <c r="S301">
        <v>0</v>
      </c>
      <c r="T301">
        <v>-18602.353500000001</v>
      </c>
      <c r="U301">
        <v>0</v>
      </c>
      <c r="V301">
        <v>4627.0223999999998</v>
      </c>
      <c r="W301">
        <v>0</v>
      </c>
      <c r="X301">
        <v>0</v>
      </c>
      <c r="Y301">
        <v>-2.5613300000000001E-3</v>
      </c>
      <c r="Z301" t="str">
        <f>VLOOKUP(B301,'Securities Static'!A:Z,26,0)</f>
        <v>United Kingdom</v>
      </c>
      <c r="AA301" t="str">
        <f>VLOOKUP(B301,'Sector Static Data'!A:F,6,0)</f>
        <v>Communication Services</v>
      </c>
    </row>
    <row r="302" spans="1:27">
      <c r="A302" t="s">
        <v>11895</v>
      </c>
      <c r="B302" t="s">
        <v>4564</v>
      </c>
      <c r="C302" t="s">
        <v>4563</v>
      </c>
      <c r="D302" t="s">
        <v>4560</v>
      </c>
      <c r="E302" t="s">
        <v>861</v>
      </c>
      <c r="F302" t="s">
        <v>833</v>
      </c>
      <c r="G302">
        <v>4701</v>
      </c>
      <c r="H302" t="s">
        <v>4557</v>
      </c>
      <c r="I302" t="s">
        <v>11130</v>
      </c>
      <c r="J302">
        <v>41707.27199229</v>
      </c>
      <c r="K302">
        <v>887.2</v>
      </c>
      <c r="L302">
        <v>56229.744100000004</v>
      </c>
      <c r="M302">
        <v>1114.6991316250001</v>
      </c>
      <c r="N302">
        <v>1.8057100000000001E-3</v>
      </c>
      <c r="O302">
        <v>52402.006177691001</v>
      </c>
      <c r="P302">
        <v>56229.744100000004</v>
      </c>
      <c r="Q302">
        <v>70648.384728763005</v>
      </c>
      <c r="R302">
        <v>1.3482000000000001</v>
      </c>
      <c r="S302">
        <v>0</v>
      </c>
      <c r="T302">
        <v>-14418.640600000001</v>
      </c>
      <c r="U302">
        <v>0</v>
      </c>
      <c r="V302">
        <v>1280.2102</v>
      </c>
      <c r="W302">
        <v>0</v>
      </c>
      <c r="X302">
        <v>-203.34960000000001</v>
      </c>
      <c r="Y302">
        <v>1.8057100000000001E-3</v>
      </c>
      <c r="Z302" t="str">
        <f>VLOOKUP(B302,'Securities Static'!A:Z,26,0)</f>
        <v>Austria</v>
      </c>
      <c r="AA302" t="str">
        <f>VLOOKUP(B302,'Sector Static Data'!A:F,6,0)</f>
        <v>Materials</v>
      </c>
    </row>
    <row r="303" spans="1:27">
      <c r="A303" t="s">
        <v>11895</v>
      </c>
      <c r="B303" t="s">
        <v>4564</v>
      </c>
      <c r="C303" t="s">
        <v>4563</v>
      </c>
      <c r="D303" t="s">
        <v>4560</v>
      </c>
      <c r="E303" t="s">
        <v>861</v>
      </c>
      <c r="F303" t="s">
        <v>833</v>
      </c>
      <c r="G303">
        <v>-4701</v>
      </c>
      <c r="H303" t="s">
        <v>4557</v>
      </c>
      <c r="I303" t="s">
        <v>11129</v>
      </c>
      <c r="J303">
        <v>-41707.27199229</v>
      </c>
      <c r="K303">
        <v>887.2</v>
      </c>
      <c r="L303">
        <v>-56229.744100000004</v>
      </c>
      <c r="M303">
        <v>906.19006981999996</v>
      </c>
      <c r="N303">
        <v>-1.8057100000000001E-3</v>
      </c>
      <c r="O303">
        <v>-42599.995182238003</v>
      </c>
      <c r="P303">
        <v>-56229.744100000004</v>
      </c>
      <c r="Q303">
        <v>-57433.313504694001</v>
      </c>
      <c r="R303">
        <v>1.3482000000000001</v>
      </c>
      <c r="S303">
        <v>0</v>
      </c>
      <c r="T303">
        <v>1203.5694000000001</v>
      </c>
      <c r="U303">
        <v>0</v>
      </c>
      <c r="V303">
        <v>0</v>
      </c>
      <c r="W303">
        <v>0</v>
      </c>
      <c r="X303">
        <v>0</v>
      </c>
      <c r="Y303">
        <v>-1.8057100000000001E-3</v>
      </c>
      <c r="Z303" t="str">
        <f>VLOOKUP(B303,'Securities Static'!A:Z,26,0)</f>
        <v>Austria</v>
      </c>
      <c r="AA303" t="str">
        <f>VLOOKUP(B303,'Sector Static Data'!A:F,6,0)</f>
        <v>Materials</v>
      </c>
    </row>
    <row r="304" spans="1:27">
      <c r="A304" t="s">
        <v>11895</v>
      </c>
      <c r="B304" t="s">
        <v>1394</v>
      </c>
      <c r="C304" t="s">
        <v>1398</v>
      </c>
      <c r="D304" t="s">
        <v>1395</v>
      </c>
      <c r="E304" t="s">
        <v>861</v>
      </c>
      <c r="F304" t="s">
        <v>833</v>
      </c>
      <c r="G304">
        <v>-71449</v>
      </c>
      <c r="H304" t="s">
        <v>1391</v>
      </c>
      <c r="I304" t="s">
        <v>11129</v>
      </c>
      <c r="J304">
        <v>-81809.105028930004</v>
      </c>
      <c r="K304">
        <v>114.5</v>
      </c>
      <c r="L304">
        <v>-110295.03539999999</v>
      </c>
      <c r="M304">
        <v>96.317350203999993</v>
      </c>
      <c r="N304">
        <v>-3.5419100000000001E-3</v>
      </c>
      <c r="O304">
        <v>-68817.783547255996</v>
      </c>
      <c r="P304">
        <v>-110295.03539999999</v>
      </c>
      <c r="Q304">
        <v>-92780.135778409996</v>
      </c>
      <c r="R304">
        <v>1.3482000000000001</v>
      </c>
      <c r="S304">
        <v>0</v>
      </c>
      <c r="T304">
        <v>-17514.899600000001</v>
      </c>
      <c r="U304">
        <v>0</v>
      </c>
      <c r="V304">
        <v>0</v>
      </c>
      <c r="W304">
        <v>0</v>
      </c>
      <c r="X304">
        <v>0</v>
      </c>
      <c r="Y304">
        <v>-3.5419100000000001E-3</v>
      </c>
      <c r="Z304" t="str">
        <f>VLOOKUP(B304,'Securities Static'!A:Z,26,0)</f>
        <v>United Kingdom</v>
      </c>
      <c r="AA304" t="str">
        <f>VLOOKUP(B304,'Sector Static Data'!A:F,6,0)</f>
        <v>Communication Services</v>
      </c>
    </row>
    <row r="305" spans="1:27">
      <c r="A305" t="s">
        <v>11895</v>
      </c>
      <c r="B305" t="s">
        <v>1394</v>
      </c>
      <c r="C305" t="s">
        <v>1398</v>
      </c>
      <c r="D305" t="s">
        <v>1395</v>
      </c>
      <c r="E305" t="s">
        <v>861</v>
      </c>
      <c r="F305" t="s">
        <v>833</v>
      </c>
      <c r="G305">
        <v>71449</v>
      </c>
      <c r="H305" t="s">
        <v>1391</v>
      </c>
      <c r="I305" t="s">
        <v>11130</v>
      </c>
      <c r="J305">
        <v>81809.105028930004</v>
      </c>
      <c r="K305">
        <v>114.5</v>
      </c>
      <c r="L305">
        <v>110295.03539999999</v>
      </c>
      <c r="M305">
        <v>0.70410195099999995</v>
      </c>
      <c r="N305">
        <v>3.5419100000000001E-3</v>
      </c>
      <c r="O305">
        <v>503.07380296999997</v>
      </c>
      <c r="P305">
        <v>110295.03539999999</v>
      </c>
      <c r="Q305">
        <v>678.24410116399997</v>
      </c>
      <c r="R305">
        <v>1.3482000000000001</v>
      </c>
      <c r="S305">
        <v>0</v>
      </c>
      <c r="T305">
        <v>109616.7913</v>
      </c>
      <c r="U305">
        <v>0</v>
      </c>
      <c r="V305">
        <v>-6203.6210000000001</v>
      </c>
      <c r="W305">
        <v>0</v>
      </c>
      <c r="X305">
        <v>246102.24179999999</v>
      </c>
      <c r="Y305">
        <v>3.5419100000000001E-3</v>
      </c>
      <c r="Z305" t="str">
        <f>VLOOKUP(B305,'Securities Static'!A:Z,26,0)</f>
        <v>United Kingdom</v>
      </c>
      <c r="AA305" t="str">
        <f>VLOOKUP(B305,'Sector Static Data'!A:F,6,0)</f>
        <v>Communication Services</v>
      </c>
    </row>
    <row r="306" spans="1:27">
      <c r="A306" t="s">
        <v>11895</v>
      </c>
      <c r="B306" t="s">
        <v>10970</v>
      </c>
      <c r="C306" t="s">
        <v>10968</v>
      </c>
      <c r="D306" t="s">
        <v>10966</v>
      </c>
      <c r="E306" t="s">
        <v>855</v>
      </c>
      <c r="F306" t="s">
        <v>833</v>
      </c>
      <c r="G306">
        <v>59500</v>
      </c>
      <c r="H306">
        <v>1044</v>
      </c>
      <c r="I306" t="s">
        <v>11130</v>
      </c>
      <c r="J306">
        <v>1736210</v>
      </c>
      <c r="K306">
        <v>29.18</v>
      </c>
      <c r="L306">
        <v>221922.3622</v>
      </c>
      <c r="M306">
        <v>22.6</v>
      </c>
      <c r="N306">
        <v>7.1266000000000003E-3</v>
      </c>
      <c r="O306">
        <v>1344700</v>
      </c>
      <c r="P306">
        <v>221922.3622</v>
      </c>
      <c r="Q306">
        <v>171879.554</v>
      </c>
      <c r="R306">
        <v>0.12781999999999999</v>
      </c>
      <c r="S306">
        <v>0</v>
      </c>
      <c r="T306">
        <v>50042.808199999999</v>
      </c>
      <c r="U306">
        <v>0</v>
      </c>
      <c r="V306">
        <v>5819.3671999999997</v>
      </c>
      <c r="W306">
        <v>0</v>
      </c>
      <c r="X306">
        <v>0</v>
      </c>
      <c r="Y306">
        <v>7.1266000000000003E-3</v>
      </c>
      <c r="Z306" t="str">
        <f>VLOOKUP(B306,'Securities Static'!A:Z,26,0)</f>
        <v>China</v>
      </c>
      <c r="AA306" t="str">
        <f>VLOOKUP(B306,'Sector Static Data'!A:F,6,0)</f>
        <v>Consumer Staples</v>
      </c>
    </row>
    <row r="307" spans="1:27">
      <c r="A307" t="s">
        <v>11895</v>
      </c>
      <c r="B307" t="s">
        <v>10970</v>
      </c>
      <c r="C307" t="s">
        <v>10968</v>
      </c>
      <c r="D307" t="s">
        <v>10966</v>
      </c>
      <c r="E307" t="s">
        <v>855</v>
      </c>
      <c r="F307" t="s">
        <v>833</v>
      </c>
      <c r="G307">
        <v>-15000</v>
      </c>
      <c r="H307">
        <v>1044</v>
      </c>
      <c r="I307" t="s">
        <v>11129</v>
      </c>
      <c r="J307">
        <v>-437700</v>
      </c>
      <c r="K307">
        <v>29.18</v>
      </c>
      <c r="L307">
        <v>-55946.813999999998</v>
      </c>
      <c r="M307">
        <v>27.432416003</v>
      </c>
      <c r="N307">
        <v>-1.7966200000000001E-3</v>
      </c>
      <c r="O307">
        <v>-411486.24004499998</v>
      </c>
      <c r="P307">
        <v>-55946.813999999998</v>
      </c>
      <c r="Q307">
        <v>-52596.171202552003</v>
      </c>
      <c r="R307">
        <v>0.12781999999999999</v>
      </c>
      <c r="S307">
        <v>0</v>
      </c>
      <c r="T307">
        <v>-3350.6428000000001</v>
      </c>
      <c r="U307">
        <v>0</v>
      </c>
      <c r="V307">
        <v>0</v>
      </c>
      <c r="W307">
        <v>0</v>
      </c>
      <c r="X307">
        <v>0</v>
      </c>
      <c r="Y307">
        <v>-1.7966200000000001E-3</v>
      </c>
      <c r="Z307" t="str">
        <f>VLOOKUP(B307,'Securities Static'!A:Z,26,0)</f>
        <v>China</v>
      </c>
      <c r="AA307" t="str">
        <f>VLOOKUP(B307,'Sector Static Data'!A:F,6,0)</f>
        <v>Consumer Staples</v>
      </c>
    </row>
    <row r="308" spans="1:27">
      <c r="A308" t="s">
        <v>11895</v>
      </c>
      <c r="B308" t="s">
        <v>11125</v>
      </c>
      <c r="C308" t="s">
        <v>11878</v>
      </c>
      <c r="D308" t="s">
        <v>11124</v>
      </c>
      <c r="E308" t="s">
        <v>855</v>
      </c>
      <c r="F308" t="s">
        <v>833</v>
      </c>
      <c r="G308">
        <v>36000</v>
      </c>
      <c r="H308">
        <v>1810</v>
      </c>
      <c r="I308" t="s">
        <v>11130</v>
      </c>
      <c r="J308">
        <v>1256400</v>
      </c>
      <c r="K308">
        <v>34.9</v>
      </c>
      <c r="L308">
        <v>160593.04800000001</v>
      </c>
      <c r="M308">
        <v>35.375109999999999</v>
      </c>
      <c r="N308">
        <v>5.1571300000000002E-3</v>
      </c>
      <c r="O308">
        <v>1273503.96</v>
      </c>
      <c r="P308">
        <v>160593.04800000001</v>
      </c>
      <c r="Q308">
        <v>162779.27616720001</v>
      </c>
      <c r="R308">
        <v>0.12781999999999999</v>
      </c>
      <c r="S308">
        <v>0</v>
      </c>
      <c r="T308">
        <v>-2186.2282</v>
      </c>
      <c r="U308">
        <v>0</v>
      </c>
      <c r="V308">
        <v>0</v>
      </c>
      <c r="W308">
        <v>0</v>
      </c>
      <c r="X308">
        <v>0</v>
      </c>
      <c r="Y308">
        <v>5.1571300000000002E-3</v>
      </c>
      <c r="Z308" t="str">
        <f>VLOOKUP(B308,'Securities Static'!A:Z,26,0)</f>
        <v>China</v>
      </c>
      <c r="AA308" t="str">
        <f>VLOOKUP(B308,'Sector Static Data'!A:F,6,0)</f>
        <v>Information Technology</v>
      </c>
    </row>
    <row r="309" spans="1:27">
      <c r="A309" t="s">
        <v>11895</v>
      </c>
      <c r="B309" t="s">
        <v>10772</v>
      </c>
      <c r="C309" t="s">
        <v>10770</v>
      </c>
      <c r="D309" t="s">
        <v>10768</v>
      </c>
      <c r="E309" t="s">
        <v>855</v>
      </c>
      <c r="F309" t="s">
        <v>833</v>
      </c>
      <c r="G309">
        <v>57000</v>
      </c>
      <c r="H309">
        <v>1882</v>
      </c>
      <c r="I309" t="s">
        <v>11130</v>
      </c>
      <c r="J309">
        <v>1443240</v>
      </c>
      <c r="K309">
        <v>25.32</v>
      </c>
      <c r="L309">
        <v>184474.9368</v>
      </c>
      <c r="M309">
        <v>22.434190876999999</v>
      </c>
      <c r="N309">
        <v>5.9240500000000001E-3</v>
      </c>
      <c r="O309">
        <v>1278748.879989</v>
      </c>
      <c r="P309">
        <v>184474.9368</v>
      </c>
      <c r="Q309">
        <v>163449.68184019401</v>
      </c>
      <c r="R309">
        <v>0.12781999999999999</v>
      </c>
      <c r="S309">
        <v>0</v>
      </c>
      <c r="T309">
        <v>21025.255000000001</v>
      </c>
      <c r="U309">
        <v>0</v>
      </c>
      <c r="V309">
        <v>0</v>
      </c>
      <c r="W309">
        <v>0</v>
      </c>
      <c r="X309">
        <v>0</v>
      </c>
      <c r="Y309">
        <v>5.9240500000000001E-3</v>
      </c>
      <c r="Z309" t="str">
        <f>VLOOKUP(B309,'Securities Static'!A:Z,26,0)</f>
        <v>China</v>
      </c>
      <c r="AA309" t="str">
        <f>VLOOKUP(B309,'Sector Static Data'!A:F,6,0)</f>
        <v>Industrials</v>
      </c>
    </row>
    <row r="310" spans="1:27">
      <c r="A310" t="s">
        <v>11895</v>
      </c>
      <c r="B310" t="s">
        <v>10730</v>
      </c>
      <c r="C310" t="s">
        <v>10728</v>
      </c>
      <c r="D310" t="s">
        <v>10726</v>
      </c>
      <c r="E310" t="s">
        <v>855</v>
      </c>
      <c r="F310" t="s">
        <v>833</v>
      </c>
      <c r="G310">
        <v>-27000</v>
      </c>
      <c r="H310">
        <v>1997</v>
      </c>
      <c r="I310" t="s">
        <v>11129</v>
      </c>
      <c r="J310">
        <v>-780300</v>
      </c>
      <c r="K310">
        <v>28.9</v>
      </c>
      <c r="L310">
        <v>-99737.945999999996</v>
      </c>
      <c r="M310">
        <v>28.202998823000001</v>
      </c>
      <c r="N310">
        <v>-3.2028899999999999E-3</v>
      </c>
      <c r="O310">
        <v>-761480.96822100005</v>
      </c>
      <c r="P310">
        <v>-99737.945999999996</v>
      </c>
      <c r="Q310">
        <v>-97332.497358007997</v>
      </c>
      <c r="R310">
        <v>0.12781999999999999</v>
      </c>
      <c r="S310">
        <v>0</v>
      </c>
      <c r="T310">
        <v>-2405.4486000000002</v>
      </c>
      <c r="U310">
        <v>0</v>
      </c>
      <c r="V310">
        <v>0</v>
      </c>
      <c r="W310">
        <v>0</v>
      </c>
      <c r="X310">
        <v>12100.233899999999</v>
      </c>
      <c r="Y310">
        <v>-3.2028899999999999E-3</v>
      </c>
      <c r="Z310" t="str">
        <f>VLOOKUP(B310,'Securities Static'!A:Z,26,0)</f>
        <v>China</v>
      </c>
      <c r="AA310" t="str">
        <f>VLOOKUP(B310,'Sector Static Data'!A:F,6,0)</f>
        <v>Real Estate</v>
      </c>
    </row>
    <row r="311" spans="1:27">
      <c r="A311" t="s">
        <v>11895</v>
      </c>
      <c r="B311" t="s">
        <v>10730</v>
      </c>
      <c r="C311" t="s">
        <v>10728</v>
      </c>
      <c r="D311" t="s">
        <v>10726</v>
      </c>
      <c r="E311" t="s">
        <v>855</v>
      </c>
      <c r="F311" t="s">
        <v>833</v>
      </c>
      <c r="G311">
        <v>27000</v>
      </c>
      <c r="H311">
        <v>1997</v>
      </c>
      <c r="I311" t="s">
        <v>11130</v>
      </c>
      <c r="J311">
        <v>780300</v>
      </c>
      <c r="K311">
        <v>28.9</v>
      </c>
      <c r="L311">
        <v>99737.945999999996</v>
      </c>
      <c r="M311">
        <v>17.449096438000002</v>
      </c>
      <c r="N311">
        <v>3.2028899999999999E-3</v>
      </c>
      <c r="O311">
        <v>471125.60382600001</v>
      </c>
      <c r="P311">
        <v>99737.945999999996</v>
      </c>
      <c r="Q311">
        <v>60219.274681039002</v>
      </c>
      <c r="R311">
        <v>0.12781999999999999</v>
      </c>
      <c r="S311">
        <v>0</v>
      </c>
      <c r="T311">
        <v>39518.671300000002</v>
      </c>
      <c r="U311">
        <v>0</v>
      </c>
      <c r="V311">
        <v>6158.3675999999996</v>
      </c>
      <c r="W311">
        <v>0</v>
      </c>
      <c r="X311">
        <v>27820.3737</v>
      </c>
      <c r="Y311">
        <v>3.2028899999999999E-3</v>
      </c>
      <c r="Z311" t="str">
        <f>VLOOKUP(B311,'Securities Static'!A:Z,26,0)</f>
        <v>China</v>
      </c>
      <c r="AA311" t="str">
        <f>VLOOKUP(B311,'Sector Static Data'!A:F,6,0)</f>
        <v>Real Estate</v>
      </c>
    </row>
    <row r="312" spans="1:27">
      <c r="A312" t="s">
        <v>11895</v>
      </c>
      <c r="B312" t="s">
        <v>10609</v>
      </c>
      <c r="C312" t="s">
        <v>10608</v>
      </c>
      <c r="D312" t="s">
        <v>10606</v>
      </c>
      <c r="E312" t="s">
        <v>855</v>
      </c>
      <c r="F312" t="s">
        <v>833</v>
      </c>
      <c r="G312">
        <v>-30000</v>
      </c>
      <c r="H312">
        <v>2333</v>
      </c>
      <c r="I312" t="s">
        <v>11129</v>
      </c>
      <c r="J312">
        <v>-385800</v>
      </c>
      <c r="K312">
        <v>12.86</v>
      </c>
      <c r="L312">
        <v>-49312.955999999998</v>
      </c>
      <c r="M312">
        <v>11.088246667</v>
      </c>
      <c r="N312">
        <v>-1.58359E-3</v>
      </c>
      <c r="O312">
        <v>-332647.40000999998</v>
      </c>
      <c r="P312">
        <v>-49312.955999999998</v>
      </c>
      <c r="Q312">
        <v>-42518.990669277999</v>
      </c>
      <c r="R312">
        <v>0.12781999999999999</v>
      </c>
      <c r="S312">
        <v>0</v>
      </c>
      <c r="T312">
        <v>-6793.9652999999998</v>
      </c>
      <c r="U312">
        <v>0</v>
      </c>
      <c r="V312">
        <v>-1887.5664999999999</v>
      </c>
      <c r="W312">
        <v>0</v>
      </c>
      <c r="X312">
        <v>0</v>
      </c>
      <c r="Y312">
        <v>-1.58359E-3</v>
      </c>
      <c r="Z312" t="str">
        <f>VLOOKUP(B312,'Securities Static'!A:Z,26,0)</f>
        <v>China</v>
      </c>
      <c r="AA312" t="str">
        <f>VLOOKUP(B312,'Sector Static Data'!A:F,6,0)</f>
        <v>Consumer Discretionary</v>
      </c>
    </row>
    <row r="313" spans="1:27">
      <c r="A313" t="s">
        <v>11895</v>
      </c>
      <c r="B313" t="s">
        <v>10609</v>
      </c>
      <c r="C313" t="s">
        <v>10608</v>
      </c>
      <c r="D313" t="s">
        <v>10606</v>
      </c>
      <c r="E313" t="s">
        <v>855</v>
      </c>
      <c r="F313" t="s">
        <v>833</v>
      </c>
      <c r="G313">
        <v>78500</v>
      </c>
      <c r="H313">
        <v>2333</v>
      </c>
      <c r="I313" t="s">
        <v>11130</v>
      </c>
      <c r="J313">
        <v>1009510</v>
      </c>
      <c r="K313">
        <v>12.86</v>
      </c>
      <c r="L313">
        <v>129035.56819999999</v>
      </c>
      <c r="M313">
        <v>14.569363983000001</v>
      </c>
      <c r="N313">
        <v>4.14372E-3</v>
      </c>
      <c r="O313">
        <v>1143695.0726655</v>
      </c>
      <c r="P313">
        <v>129035.56819999999</v>
      </c>
      <c r="Q313">
        <v>146187.10418810399</v>
      </c>
      <c r="R313">
        <v>0.12781999999999999</v>
      </c>
      <c r="S313">
        <v>0</v>
      </c>
      <c r="T313">
        <v>-17151.536</v>
      </c>
      <c r="U313">
        <v>0</v>
      </c>
      <c r="V313">
        <v>4939.1310000000003</v>
      </c>
      <c r="W313">
        <v>0</v>
      </c>
      <c r="X313">
        <v>-16483.175999999999</v>
      </c>
      <c r="Y313">
        <v>4.14372E-3</v>
      </c>
      <c r="Z313" t="str">
        <f>VLOOKUP(B313,'Securities Static'!A:Z,26,0)</f>
        <v>China</v>
      </c>
      <c r="AA313" t="str">
        <f>VLOOKUP(B313,'Sector Static Data'!A:F,6,0)</f>
        <v>Consumer Discretionary</v>
      </c>
    </row>
    <row r="314" spans="1:27">
      <c r="A314" t="s">
        <v>11895</v>
      </c>
      <c r="B314" t="s">
        <v>10609</v>
      </c>
      <c r="C314" t="s">
        <v>10608</v>
      </c>
      <c r="D314" t="s">
        <v>10606</v>
      </c>
      <c r="E314" t="s">
        <v>855</v>
      </c>
      <c r="F314" t="s">
        <v>833</v>
      </c>
      <c r="G314">
        <v>-48500</v>
      </c>
      <c r="H314">
        <v>2333</v>
      </c>
      <c r="I314" t="s">
        <v>11129</v>
      </c>
      <c r="J314">
        <v>-623710</v>
      </c>
      <c r="K314">
        <v>12.86</v>
      </c>
      <c r="L314">
        <v>-79722.612200000003</v>
      </c>
      <c r="M314">
        <v>14.22322969</v>
      </c>
      <c r="N314">
        <v>-2.5601299999999999E-3</v>
      </c>
      <c r="O314">
        <v>-689826.63996499998</v>
      </c>
      <c r="P314">
        <v>-79722.612200000003</v>
      </c>
      <c r="Q314">
        <v>-88173.641120326007</v>
      </c>
      <c r="R314">
        <v>0.12781999999999999</v>
      </c>
      <c r="S314">
        <v>0</v>
      </c>
      <c r="T314">
        <v>8451.0288999999993</v>
      </c>
      <c r="U314">
        <v>0</v>
      </c>
      <c r="V314">
        <v>0</v>
      </c>
      <c r="W314">
        <v>0</v>
      </c>
      <c r="X314">
        <v>0</v>
      </c>
      <c r="Y314">
        <v>-2.5601299999999999E-3</v>
      </c>
      <c r="Z314" t="str">
        <f>VLOOKUP(B314,'Securities Static'!A:Z,26,0)</f>
        <v>China</v>
      </c>
      <c r="AA314" t="str">
        <f>VLOOKUP(B314,'Sector Static Data'!A:F,6,0)</f>
        <v>Consumer Discretionary</v>
      </c>
    </row>
    <row r="315" spans="1:27">
      <c r="A315" t="s">
        <v>11895</v>
      </c>
      <c r="B315" t="s">
        <v>10553</v>
      </c>
      <c r="C315" t="s">
        <v>10551</v>
      </c>
      <c r="D315" t="s">
        <v>10549</v>
      </c>
      <c r="E315" t="s">
        <v>855</v>
      </c>
      <c r="F315" t="s">
        <v>833</v>
      </c>
      <c r="G315">
        <v>-54000</v>
      </c>
      <c r="H315">
        <v>268</v>
      </c>
      <c r="I315" t="s">
        <v>11129</v>
      </c>
      <c r="J315">
        <v>-543780</v>
      </c>
      <c r="K315">
        <v>10.07</v>
      </c>
      <c r="L315">
        <v>-69505.959600000002</v>
      </c>
      <c r="M315">
        <v>13.571849259</v>
      </c>
      <c r="N315">
        <v>-2.2320500000000002E-3</v>
      </c>
      <c r="O315">
        <v>-732879.859986</v>
      </c>
      <c r="P315">
        <v>-69505.959600000002</v>
      </c>
      <c r="Q315">
        <v>-93676.703703410996</v>
      </c>
      <c r="R315">
        <v>0.12781999999999999</v>
      </c>
      <c r="S315">
        <v>0</v>
      </c>
      <c r="T315">
        <v>24170.7441</v>
      </c>
      <c r="U315">
        <v>0</v>
      </c>
      <c r="V315">
        <v>0</v>
      </c>
      <c r="W315">
        <v>0</v>
      </c>
      <c r="X315">
        <v>0</v>
      </c>
      <c r="Y315">
        <v>-2.2320500000000002E-3</v>
      </c>
      <c r="Z315" t="str">
        <f>VLOOKUP(B315,'Securities Static'!A:Z,26,0)</f>
        <v>China</v>
      </c>
      <c r="AA315" t="str">
        <f>VLOOKUP(B315,'Sector Static Data'!A:F,6,0)</f>
        <v>Information Technology</v>
      </c>
    </row>
    <row r="316" spans="1:27">
      <c r="A316" t="s">
        <v>11895</v>
      </c>
      <c r="B316" t="s">
        <v>10553</v>
      </c>
      <c r="C316" t="s">
        <v>10551</v>
      </c>
      <c r="D316" t="s">
        <v>10549</v>
      </c>
      <c r="E316" t="s">
        <v>855</v>
      </c>
      <c r="F316" t="s">
        <v>833</v>
      </c>
      <c r="G316">
        <v>68000</v>
      </c>
      <c r="H316">
        <v>268</v>
      </c>
      <c r="I316" t="s">
        <v>11130</v>
      </c>
      <c r="J316">
        <v>684760</v>
      </c>
      <c r="K316">
        <v>10.07</v>
      </c>
      <c r="L316">
        <v>87526.023199999996</v>
      </c>
      <c r="M316">
        <v>15.6</v>
      </c>
      <c r="N316">
        <v>2.8107200000000001E-3</v>
      </c>
      <c r="O316">
        <v>1060800</v>
      </c>
      <c r="P316">
        <v>87526.023199999996</v>
      </c>
      <c r="Q316">
        <v>135591.45600000001</v>
      </c>
      <c r="R316">
        <v>0.12781999999999999</v>
      </c>
      <c r="S316">
        <v>0</v>
      </c>
      <c r="T316">
        <v>-48065.432800000002</v>
      </c>
      <c r="U316">
        <v>0</v>
      </c>
      <c r="V316">
        <v>0</v>
      </c>
      <c r="W316">
        <v>0</v>
      </c>
      <c r="X316">
        <v>0</v>
      </c>
      <c r="Y316">
        <v>2.8107200000000001E-3</v>
      </c>
      <c r="Z316" t="str">
        <f>VLOOKUP(B316,'Securities Static'!A:Z,26,0)</f>
        <v>China</v>
      </c>
      <c r="AA316" t="str">
        <f>VLOOKUP(B316,'Sector Static Data'!A:F,6,0)</f>
        <v>Information Technology</v>
      </c>
    </row>
    <row r="317" spans="1:27">
      <c r="A317" t="s">
        <v>11895</v>
      </c>
      <c r="B317" t="s">
        <v>10553</v>
      </c>
      <c r="C317" t="s">
        <v>10551</v>
      </c>
      <c r="D317" t="s">
        <v>10549</v>
      </c>
      <c r="E317" t="s">
        <v>855</v>
      </c>
      <c r="F317" t="s">
        <v>833</v>
      </c>
      <c r="G317">
        <v>-14000</v>
      </c>
      <c r="H317">
        <v>268</v>
      </c>
      <c r="I317" t="s">
        <v>11129</v>
      </c>
      <c r="J317">
        <v>-140980</v>
      </c>
      <c r="K317">
        <v>10.07</v>
      </c>
      <c r="L317">
        <v>-18020.063600000001</v>
      </c>
      <c r="M317">
        <v>10.760642857000001</v>
      </c>
      <c r="N317">
        <v>-5.7868000000000004E-4</v>
      </c>
      <c r="O317">
        <v>-150648.99999800001</v>
      </c>
      <c r="P317">
        <v>-18020.063600000001</v>
      </c>
      <c r="Q317">
        <v>-19255.955179744</v>
      </c>
      <c r="R317">
        <v>0.12781999999999999</v>
      </c>
      <c r="S317">
        <v>0</v>
      </c>
      <c r="T317">
        <v>1235.8915999999999</v>
      </c>
      <c r="U317">
        <v>0</v>
      </c>
      <c r="V317">
        <v>0</v>
      </c>
      <c r="W317">
        <v>0</v>
      </c>
      <c r="X317">
        <v>0</v>
      </c>
      <c r="Y317">
        <v>-5.7868000000000004E-4</v>
      </c>
      <c r="Z317" t="str">
        <f>VLOOKUP(B317,'Securities Static'!A:Z,26,0)</f>
        <v>China</v>
      </c>
      <c r="AA317" t="str">
        <f>VLOOKUP(B317,'Sector Static Data'!A:F,6,0)</f>
        <v>Information Technology</v>
      </c>
    </row>
    <row r="318" spans="1:27">
      <c r="A318" t="s">
        <v>11895</v>
      </c>
      <c r="B318" t="s">
        <v>10383</v>
      </c>
      <c r="C318" t="s">
        <v>10387</v>
      </c>
      <c r="D318" t="s">
        <v>10384</v>
      </c>
      <c r="E318" t="s">
        <v>855</v>
      </c>
      <c r="F318" t="s">
        <v>833</v>
      </c>
      <c r="G318">
        <v>80</v>
      </c>
      <c r="H318">
        <v>3690</v>
      </c>
      <c r="I318" t="s">
        <v>11130</v>
      </c>
      <c r="J318">
        <v>6491.9996870599998</v>
      </c>
      <c r="K318">
        <v>81.150000000000006</v>
      </c>
      <c r="L318">
        <v>829.80740000000003</v>
      </c>
      <c r="M318">
        <v>168.3</v>
      </c>
      <c r="N318">
        <v>2.6650000000000001E-5</v>
      </c>
      <c r="O318">
        <v>13464</v>
      </c>
      <c r="P318">
        <v>829.80740000000003</v>
      </c>
      <c r="Q318">
        <v>1720.96848</v>
      </c>
      <c r="R318">
        <v>0.12781999999999999</v>
      </c>
      <c r="S318">
        <v>0</v>
      </c>
      <c r="T318">
        <v>-891.16099999999994</v>
      </c>
      <c r="U318">
        <v>0</v>
      </c>
      <c r="V318">
        <v>0</v>
      </c>
      <c r="W318">
        <v>0</v>
      </c>
      <c r="X318">
        <v>0</v>
      </c>
      <c r="Y318">
        <v>2.6650000000000001E-5</v>
      </c>
      <c r="Z318" t="str">
        <f>VLOOKUP(B318,'Securities Static'!A:Z,26,0)</f>
        <v>China</v>
      </c>
      <c r="AA318" t="str">
        <f>VLOOKUP(B318,'Sector Static Data'!A:F,6,0)</f>
        <v>Consumer Discretionary</v>
      </c>
    </row>
    <row r="319" spans="1:27">
      <c r="A319" t="s">
        <v>11895</v>
      </c>
      <c r="B319" t="s">
        <v>10383</v>
      </c>
      <c r="C319" t="s">
        <v>10387</v>
      </c>
      <c r="D319" t="s">
        <v>10384</v>
      </c>
      <c r="E319" t="s">
        <v>855</v>
      </c>
      <c r="F319" t="s">
        <v>833</v>
      </c>
      <c r="G319">
        <v>-80</v>
      </c>
      <c r="H319">
        <v>3690</v>
      </c>
      <c r="I319" t="s">
        <v>11129</v>
      </c>
      <c r="J319">
        <v>-6491.9996870599998</v>
      </c>
      <c r="K319">
        <v>81.150000000000006</v>
      </c>
      <c r="L319">
        <v>-829.80740000000003</v>
      </c>
      <c r="M319">
        <v>104.117625</v>
      </c>
      <c r="N319">
        <v>-2.6650000000000001E-5</v>
      </c>
      <c r="O319">
        <v>-8329.41</v>
      </c>
      <c r="P319">
        <v>-829.80740000000003</v>
      </c>
      <c r="Q319">
        <v>-1064.6651862000001</v>
      </c>
      <c r="R319">
        <v>0.12781999999999999</v>
      </c>
      <c r="S319">
        <v>0</v>
      </c>
      <c r="T319">
        <v>234.85769999999999</v>
      </c>
      <c r="U319">
        <v>0</v>
      </c>
      <c r="V319">
        <v>0</v>
      </c>
      <c r="W319">
        <v>0</v>
      </c>
      <c r="X319">
        <v>0</v>
      </c>
      <c r="Y319">
        <v>-2.6650000000000001E-5</v>
      </c>
      <c r="Z319" t="str">
        <f>VLOOKUP(B319,'Securities Static'!A:Z,26,0)</f>
        <v>China</v>
      </c>
      <c r="AA319" t="str">
        <f>VLOOKUP(B319,'Sector Static Data'!A:F,6,0)</f>
        <v>Consumer Discretionary</v>
      </c>
    </row>
    <row r="320" spans="1:27">
      <c r="A320" t="s">
        <v>11895</v>
      </c>
      <c r="B320" t="s">
        <v>10147</v>
      </c>
      <c r="C320" t="s">
        <v>10151</v>
      </c>
      <c r="D320" t="s">
        <v>10148</v>
      </c>
      <c r="E320" t="s">
        <v>855</v>
      </c>
      <c r="F320" t="s">
        <v>833</v>
      </c>
      <c r="G320">
        <v>-1100</v>
      </c>
      <c r="H320">
        <v>700</v>
      </c>
      <c r="I320" t="s">
        <v>11129</v>
      </c>
      <c r="J320">
        <v>-569800</v>
      </c>
      <c r="K320">
        <v>518</v>
      </c>
      <c r="L320">
        <v>-72831.835999999996</v>
      </c>
      <c r="M320">
        <v>600.91700000000003</v>
      </c>
      <c r="N320">
        <v>-2.33885E-3</v>
      </c>
      <c r="O320">
        <v>-661008.69999999995</v>
      </c>
      <c r="P320">
        <v>-72831.835999999996</v>
      </c>
      <c r="Q320">
        <v>-84490.132033999995</v>
      </c>
      <c r="R320">
        <v>0.12781999999999999</v>
      </c>
      <c r="S320">
        <v>0</v>
      </c>
      <c r="T320">
        <v>11658.296</v>
      </c>
      <c r="U320">
        <v>0</v>
      </c>
      <c r="V320">
        <v>0</v>
      </c>
      <c r="W320">
        <v>0</v>
      </c>
      <c r="X320">
        <v>0</v>
      </c>
      <c r="Y320">
        <v>-2.33885E-3</v>
      </c>
      <c r="Z320" t="str">
        <f>VLOOKUP(B320,'Securities Static'!A:Z,26,0)</f>
        <v>China</v>
      </c>
      <c r="AA320" t="str">
        <f>VLOOKUP(B320,'Sector Static Data'!A:F,6,0)</f>
        <v>Communication Services</v>
      </c>
    </row>
    <row r="321" spans="1:27">
      <c r="A321" t="s">
        <v>11895</v>
      </c>
      <c r="B321" t="s">
        <v>10147</v>
      </c>
      <c r="C321" t="s">
        <v>10151</v>
      </c>
      <c r="D321" t="s">
        <v>10148</v>
      </c>
      <c r="E321" t="s">
        <v>855</v>
      </c>
      <c r="F321" t="s">
        <v>833</v>
      </c>
      <c r="G321">
        <v>3967</v>
      </c>
      <c r="H321">
        <v>700</v>
      </c>
      <c r="I321" t="s">
        <v>11130</v>
      </c>
      <c r="J321">
        <v>2054905.9998435299</v>
      </c>
      <c r="K321">
        <v>518</v>
      </c>
      <c r="L321">
        <v>262658.08490000002</v>
      </c>
      <c r="M321">
        <v>512</v>
      </c>
      <c r="N321">
        <v>8.4347399999999996E-3</v>
      </c>
      <c r="O321">
        <v>2031104</v>
      </c>
      <c r="P321">
        <v>262658.08490000002</v>
      </c>
      <c r="Q321">
        <v>259615.71328</v>
      </c>
      <c r="R321">
        <v>0.12781999999999999</v>
      </c>
      <c r="S321">
        <v>0</v>
      </c>
      <c r="T321">
        <v>3042.3715999999999</v>
      </c>
      <c r="U321">
        <v>0</v>
      </c>
      <c r="V321">
        <v>0</v>
      </c>
      <c r="W321">
        <v>0</v>
      </c>
      <c r="X321">
        <v>9289.8629999999994</v>
      </c>
      <c r="Y321">
        <v>8.4347399999999996E-3</v>
      </c>
      <c r="Z321" t="str">
        <f>VLOOKUP(B321,'Securities Static'!A:Z,26,0)</f>
        <v>China</v>
      </c>
      <c r="AA321" t="str">
        <f>VLOOKUP(B321,'Sector Static Data'!A:F,6,0)</f>
        <v>Communication Services</v>
      </c>
    </row>
    <row r="322" spans="1:27">
      <c r="A322" t="s">
        <v>11895</v>
      </c>
      <c r="B322" t="s">
        <v>9951</v>
      </c>
      <c r="C322" t="s">
        <v>9949</v>
      </c>
      <c r="D322" t="s">
        <v>9947</v>
      </c>
      <c r="E322" t="s">
        <v>855</v>
      </c>
      <c r="F322" t="s">
        <v>833</v>
      </c>
      <c r="G322">
        <v>-1837</v>
      </c>
      <c r="H322">
        <v>968</v>
      </c>
      <c r="I322" t="s">
        <v>11129</v>
      </c>
      <c r="J322">
        <v>-6356.0201846299997</v>
      </c>
      <c r="K322">
        <v>3.46</v>
      </c>
      <c r="L322">
        <v>-812.42650000000003</v>
      </c>
      <c r="M322">
        <v>3.2214752500000001</v>
      </c>
      <c r="N322">
        <v>-2.6089999999999999E-5</v>
      </c>
      <c r="O322">
        <v>-5917.8500342500001</v>
      </c>
      <c r="P322">
        <v>-812.42650000000003</v>
      </c>
      <c r="Q322">
        <v>-756.41959137799995</v>
      </c>
      <c r="R322">
        <v>0.12781999999999999</v>
      </c>
      <c r="S322">
        <v>0</v>
      </c>
      <c r="T322">
        <v>-56.006900000000002</v>
      </c>
      <c r="U322">
        <v>0</v>
      </c>
      <c r="V322">
        <v>0</v>
      </c>
      <c r="W322">
        <v>0</v>
      </c>
      <c r="X322">
        <v>0</v>
      </c>
      <c r="Y322">
        <v>-2.6089999999999999E-5</v>
      </c>
      <c r="Z322" t="str">
        <f>VLOOKUP(B322,'Securities Static'!A:Z,26,0)</f>
        <v>China</v>
      </c>
      <c r="AA322" t="str">
        <f>VLOOKUP(B322,'Sector Static Data'!A:F,6,0)</f>
        <v>Information Technology</v>
      </c>
    </row>
    <row r="323" spans="1:27">
      <c r="A323" t="s">
        <v>11895</v>
      </c>
      <c r="B323" t="s">
        <v>9951</v>
      </c>
      <c r="C323" t="s">
        <v>9949</v>
      </c>
      <c r="D323" t="s">
        <v>9947</v>
      </c>
      <c r="E323" t="s">
        <v>855</v>
      </c>
      <c r="F323" t="s">
        <v>833</v>
      </c>
      <c r="G323">
        <v>1837</v>
      </c>
      <c r="H323">
        <v>968</v>
      </c>
      <c r="I323" t="s">
        <v>11130</v>
      </c>
      <c r="J323">
        <v>6356.0201846299997</v>
      </c>
      <c r="K323">
        <v>3.46</v>
      </c>
      <c r="L323">
        <v>812.42650000000003</v>
      </c>
      <c r="M323">
        <v>3.35</v>
      </c>
      <c r="N323">
        <v>2.6089999999999999E-5</v>
      </c>
      <c r="O323">
        <v>6153.95</v>
      </c>
      <c r="P323">
        <v>812.42650000000003</v>
      </c>
      <c r="Q323">
        <v>786.59788900000001</v>
      </c>
      <c r="R323">
        <v>0.12781999999999999</v>
      </c>
      <c r="S323">
        <v>0</v>
      </c>
      <c r="T323">
        <v>25.828600000000002</v>
      </c>
      <c r="U323">
        <v>0</v>
      </c>
      <c r="V323">
        <v>9.8613</v>
      </c>
      <c r="W323">
        <v>0</v>
      </c>
      <c r="X323">
        <v>0</v>
      </c>
      <c r="Y323">
        <v>2.6089999999999999E-5</v>
      </c>
      <c r="Z323" t="str">
        <f>VLOOKUP(B323,'Securities Static'!A:Z,26,0)</f>
        <v>China</v>
      </c>
      <c r="AA323" t="str">
        <f>VLOOKUP(B323,'Sector Static Data'!A:F,6,0)</f>
        <v>Information Technology</v>
      </c>
    </row>
    <row r="324" spans="1:27">
      <c r="A324" t="s">
        <v>11895</v>
      </c>
      <c r="B324" t="s">
        <v>9941</v>
      </c>
      <c r="C324" t="s">
        <v>9938</v>
      </c>
      <c r="D324" t="s">
        <v>9936</v>
      </c>
      <c r="E324" t="s">
        <v>855</v>
      </c>
      <c r="F324" t="s">
        <v>833</v>
      </c>
      <c r="G324">
        <v>-4200</v>
      </c>
      <c r="H324">
        <v>9888</v>
      </c>
      <c r="I324" t="s">
        <v>11129</v>
      </c>
      <c r="J324">
        <v>-519540</v>
      </c>
      <c r="K324">
        <v>123.7</v>
      </c>
      <c r="L324">
        <v>-66407.602799999993</v>
      </c>
      <c r="M324">
        <v>117.562726195</v>
      </c>
      <c r="N324">
        <v>-2.13255E-3</v>
      </c>
      <c r="O324">
        <v>-493763.45001899998</v>
      </c>
      <c r="P324">
        <v>-66407.602799999993</v>
      </c>
      <c r="Q324">
        <v>-63112.844181428998</v>
      </c>
      <c r="R324">
        <v>0.12781999999999999</v>
      </c>
      <c r="S324">
        <v>0</v>
      </c>
      <c r="T324">
        <v>-3294.7586000000001</v>
      </c>
      <c r="U324">
        <v>0</v>
      </c>
      <c r="V324">
        <v>0</v>
      </c>
      <c r="W324">
        <v>0</v>
      </c>
      <c r="X324">
        <v>0</v>
      </c>
      <c r="Y324">
        <v>-2.13255E-3</v>
      </c>
      <c r="Z324" t="str">
        <f>VLOOKUP(B324,'Securities Static'!A:Z,26,0)</f>
        <v>China</v>
      </c>
      <c r="AA324" t="str">
        <f>VLOOKUP(B324,'Sector Static Data'!A:F,6,0)</f>
        <v>Communication Services</v>
      </c>
    </row>
    <row r="325" spans="1:27">
      <c r="A325" t="s">
        <v>11895</v>
      </c>
      <c r="B325" t="s">
        <v>9941</v>
      </c>
      <c r="C325" t="s">
        <v>9938</v>
      </c>
      <c r="D325" t="s">
        <v>9936</v>
      </c>
      <c r="E325" t="s">
        <v>855</v>
      </c>
      <c r="F325" t="s">
        <v>833</v>
      </c>
      <c r="G325">
        <v>18350</v>
      </c>
      <c r="H325">
        <v>9888</v>
      </c>
      <c r="I325" t="s">
        <v>11130</v>
      </c>
      <c r="J325">
        <v>2269895</v>
      </c>
      <c r="K325">
        <v>123.7</v>
      </c>
      <c r="L325">
        <v>290137.97889999999</v>
      </c>
      <c r="M325">
        <v>88.205837154999998</v>
      </c>
      <c r="N325">
        <v>9.3171999999999994E-3</v>
      </c>
      <c r="O325">
        <v>1618577.1117942501</v>
      </c>
      <c r="P325">
        <v>290137.97889999999</v>
      </c>
      <c r="Q325">
        <v>206886.526429541</v>
      </c>
      <c r="R325">
        <v>0.12781999999999999</v>
      </c>
      <c r="S325">
        <v>0</v>
      </c>
      <c r="T325">
        <v>83251.452499999999</v>
      </c>
      <c r="U325">
        <v>0</v>
      </c>
      <c r="V325">
        <v>0</v>
      </c>
      <c r="W325">
        <v>0</v>
      </c>
      <c r="X325">
        <v>-2159.047</v>
      </c>
      <c r="Y325">
        <v>9.3171999999999994E-3</v>
      </c>
      <c r="Z325" t="str">
        <f>VLOOKUP(B325,'Securities Static'!A:Z,26,0)</f>
        <v>China</v>
      </c>
      <c r="AA325" t="str">
        <f>VLOOKUP(B325,'Sector Static Data'!A:F,6,0)</f>
        <v>Communication Services</v>
      </c>
    </row>
    <row r="326" spans="1:27">
      <c r="A326" t="s">
        <v>11895</v>
      </c>
      <c r="B326" t="s">
        <v>9941</v>
      </c>
      <c r="C326" t="s">
        <v>9938</v>
      </c>
      <c r="D326" t="s">
        <v>9936</v>
      </c>
      <c r="E326" t="s">
        <v>855</v>
      </c>
      <c r="F326" t="s">
        <v>833</v>
      </c>
      <c r="G326">
        <v>-3800</v>
      </c>
      <c r="H326">
        <v>9888</v>
      </c>
      <c r="I326" t="s">
        <v>11129</v>
      </c>
      <c r="J326">
        <v>-470060</v>
      </c>
      <c r="K326">
        <v>123.7</v>
      </c>
      <c r="L326">
        <v>-60083.069199999998</v>
      </c>
      <c r="M326">
        <v>76.181957889000003</v>
      </c>
      <c r="N326">
        <v>-1.9294500000000001E-3</v>
      </c>
      <c r="O326">
        <v>-289491.43997820001</v>
      </c>
      <c r="P326">
        <v>-60083.069199999998</v>
      </c>
      <c r="Q326">
        <v>-37002.795858013997</v>
      </c>
      <c r="R326">
        <v>0.12781999999999999</v>
      </c>
      <c r="S326">
        <v>0</v>
      </c>
      <c r="T326">
        <v>-23080.273300000001</v>
      </c>
      <c r="U326">
        <v>0</v>
      </c>
      <c r="V326">
        <v>0</v>
      </c>
      <c r="W326">
        <v>0</v>
      </c>
      <c r="X326">
        <v>0</v>
      </c>
      <c r="Y326">
        <v>-1.9294500000000001E-3</v>
      </c>
      <c r="Z326" t="str">
        <f>VLOOKUP(B326,'Securities Static'!A:Z,26,0)</f>
        <v>China</v>
      </c>
      <c r="AA326" t="str">
        <f>VLOOKUP(B326,'Sector Static Data'!A:F,6,0)</f>
        <v>Communication Services</v>
      </c>
    </row>
    <row r="327" spans="1:27">
      <c r="A327" t="s">
        <v>11895</v>
      </c>
      <c r="B327" t="s">
        <v>4200</v>
      </c>
      <c r="C327" t="s">
        <v>4194</v>
      </c>
      <c r="D327" t="s">
        <v>4192</v>
      </c>
      <c r="E327" t="s">
        <v>4199</v>
      </c>
      <c r="F327" t="s">
        <v>833</v>
      </c>
      <c r="G327">
        <v>582</v>
      </c>
      <c r="H327" t="s">
        <v>4197</v>
      </c>
      <c r="I327" t="s">
        <v>11130</v>
      </c>
      <c r="J327">
        <v>206609.99985595001</v>
      </c>
      <c r="K327">
        <v>35500</v>
      </c>
      <c r="L327">
        <v>65933.7503</v>
      </c>
      <c r="M327">
        <v>525.79981801600002</v>
      </c>
      <c r="N327">
        <v>2.1173300000000002E-3</v>
      </c>
      <c r="O327">
        <v>3060.154940853</v>
      </c>
      <c r="P327">
        <v>65933.7503</v>
      </c>
      <c r="Q327">
        <v>976.56208261999996</v>
      </c>
      <c r="R327">
        <v>0.319121777</v>
      </c>
      <c r="S327">
        <v>0</v>
      </c>
      <c r="T327">
        <v>64957.188300000002</v>
      </c>
      <c r="U327">
        <v>0</v>
      </c>
      <c r="V327">
        <v>0</v>
      </c>
      <c r="W327">
        <v>0</v>
      </c>
      <c r="X327">
        <v>92806.977700000003</v>
      </c>
      <c r="Y327">
        <v>2.1173300000000002E-3</v>
      </c>
      <c r="Z327" t="str">
        <f>VLOOKUP(B327,'Securities Static'!A:Z,26,0)</f>
        <v>Israel</v>
      </c>
      <c r="AA327" t="str">
        <f>VLOOKUP(B327,'Sector Static Data'!A:F,6,0)</f>
        <v>Information Technology</v>
      </c>
    </row>
    <row r="328" spans="1:27">
      <c r="A328" t="s">
        <v>11895</v>
      </c>
      <c r="B328" t="s">
        <v>4200</v>
      </c>
      <c r="C328" t="s">
        <v>4194</v>
      </c>
      <c r="D328" t="s">
        <v>4192</v>
      </c>
      <c r="E328" t="s">
        <v>4199</v>
      </c>
      <c r="F328" t="s">
        <v>833</v>
      </c>
      <c r="G328">
        <v>-582</v>
      </c>
      <c r="H328" t="s">
        <v>4197</v>
      </c>
      <c r="I328" t="s">
        <v>11129</v>
      </c>
      <c r="J328">
        <v>-206609.99985595001</v>
      </c>
      <c r="K328">
        <v>35500</v>
      </c>
      <c r="L328">
        <v>-65933.7503</v>
      </c>
      <c r="M328">
        <v>36489.335028191999</v>
      </c>
      <c r="N328">
        <v>-2.1173300000000002E-3</v>
      </c>
      <c r="O328">
        <v>-212367.92986407701</v>
      </c>
      <c r="P328">
        <v>-65933.7503</v>
      </c>
      <c r="Q328">
        <v>-67771.231156035996</v>
      </c>
      <c r="R328">
        <v>0.319121777</v>
      </c>
      <c r="S328">
        <v>0</v>
      </c>
      <c r="T328">
        <v>1837.4808</v>
      </c>
      <c r="U328">
        <v>0</v>
      </c>
      <c r="V328">
        <v>0</v>
      </c>
      <c r="W328">
        <v>0</v>
      </c>
      <c r="X328">
        <v>0</v>
      </c>
      <c r="Y328">
        <v>-2.1173300000000002E-3</v>
      </c>
      <c r="Z328" t="str">
        <f>VLOOKUP(B328,'Securities Static'!A:Z,26,0)</f>
        <v>Israel</v>
      </c>
      <c r="AA328" t="str">
        <f>VLOOKUP(B328,'Sector Static Data'!A:F,6,0)</f>
        <v>Information Technology</v>
      </c>
    </row>
    <row r="329" spans="1:27">
      <c r="A329" t="s">
        <v>11895</v>
      </c>
      <c r="B329" t="s">
        <v>12099</v>
      </c>
      <c r="C329" t="s">
        <v>12096</v>
      </c>
      <c r="D329" t="s">
        <v>12097</v>
      </c>
      <c r="E329" t="s">
        <v>924</v>
      </c>
      <c r="F329" t="s">
        <v>833</v>
      </c>
      <c r="G329">
        <v>-4185</v>
      </c>
      <c r="H329" t="s">
        <v>12100</v>
      </c>
      <c r="I329" t="s">
        <v>11129</v>
      </c>
      <c r="J329">
        <v>-2114680.5040029101</v>
      </c>
      <c r="K329">
        <v>505.3</v>
      </c>
      <c r="L329">
        <v>-23244.5681</v>
      </c>
      <c r="M329">
        <v>0</v>
      </c>
      <c r="N329">
        <v>-7.4644999999999996E-4</v>
      </c>
      <c r="O329">
        <v>0</v>
      </c>
      <c r="P329">
        <v>-23244.5681</v>
      </c>
      <c r="Q329">
        <v>0</v>
      </c>
      <c r="R329">
        <v>1.0992E-2</v>
      </c>
      <c r="S329">
        <v>0</v>
      </c>
      <c r="T329">
        <v>-23244.5681</v>
      </c>
      <c r="U329">
        <v>0</v>
      </c>
      <c r="V329">
        <v>0</v>
      </c>
      <c r="W329">
        <v>0</v>
      </c>
      <c r="X329">
        <v>0</v>
      </c>
      <c r="Y329">
        <v>-7.4644999999999996E-4</v>
      </c>
      <c r="Z329" t="str">
        <f>VLOOKUP(B329,'Securities Static'!A:Z,26,0)</f>
        <v>India</v>
      </c>
      <c r="AA329" t="str">
        <f>VLOOKUP(B329,'Sector Static Data'!A:F,6,0)</f>
        <v>Industrials</v>
      </c>
    </row>
    <row r="330" spans="1:27">
      <c r="A330" t="s">
        <v>11895</v>
      </c>
      <c r="B330" t="s">
        <v>12099</v>
      </c>
      <c r="C330" t="s">
        <v>12096</v>
      </c>
      <c r="D330" t="s">
        <v>12097</v>
      </c>
      <c r="E330" t="s">
        <v>924</v>
      </c>
      <c r="F330" t="s">
        <v>833</v>
      </c>
      <c r="G330">
        <v>25767</v>
      </c>
      <c r="H330" t="s">
        <v>12100</v>
      </c>
      <c r="I330" t="s">
        <v>11130</v>
      </c>
      <c r="J330">
        <v>13020065.101892199</v>
      </c>
      <c r="K330">
        <v>505.3</v>
      </c>
      <c r="L330">
        <v>143116.55559999999</v>
      </c>
      <c r="M330">
        <v>0</v>
      </c>
      <c r="N330">
        <v>4.5959E-3</v>
      </c>
      <c r="O330">
        <v>0</v>
      </c>
      <c r="P330">
        <v>143116.55559999999</v>
      </c>
      <c r="Q330">
        <v>0</v>
      </c>
      <c r="R330">
        <v>1.0992E-2</v>
      </c>
      <c r="S330">
        <v>0</v>
      </c>
      <c r="T330">
        <v>143116.55559999999</v>
      </c>
      <c r="U330">
        <v>0</v>
      </c>
      <c r="V330">
        <v>0</v>
      </c>
      <c r="W330">
        <v>0</v>
      </c>
      <c r="X330">
        <v>0</v>
      </c>
      <c r="Y330">
        <v>4.5959E-3</v>
      </c>
      <c r="Z330" t="str">
        <f>VLOOKUP(B330,'Securities Static'!A:Z,26,0)</f>
        <v>India</v>
      </c>
      <c r="AA330" t="str">
        <f>VLOOKUP(B330,'Sector Static Data'!A:F,6,0)</f>
        <v>Industrials</v>
      </c>
    </row>
    <row r="331" spans="1:27">
      <c r="A331" t="s">
        <v>11895</v>
      </c>
      <c r="B331" t="s">
        <v>12099</v>
      </c>
      <c r="C331" t="s">
        <v>12096</v>
      </c>
      <c r="D331" t="s">
        <v>12097</v>
      </c>
      <c r="E331" t="s">
        <v>924</v>
      </c>
      <c r="F331" t="s">
        <v>833</v>
      </c>
      <c r="G331">
        <v>-21582</v>
      </c>
      <c r="H331" t="s">
        <v>12100</v>
      </c>
      <c r="I331" t="s">
        <v>11129</v>
      </c>
      <c r="J331">
        <v>-10905384.5978893</v>
      </c>
      <c r="K331">
        <v>505.3</v>
      </c>
      <c r="L331">
        <v>-119871.9875</v>
      </c>
      <c r="M331">
        <v>316.59484200000003</v>
      </c>
      <c r="N331">
        <v>-3.8494499999999999E-3</v>
      </c>
      <c r="O331">
        <v>-6832749.8800440002</v>
      </c>
      <c r="P331">
        <v>-119871.9875</v>
      </c>
      <c r="Q331">
        <v>-75105.586681443994</v>
      </c>
      <c r="R331">
        <v>1.0992E-2</v>
      </c>
      <c r="S331">
        <v>0</v>
      </c>
      <c r="T331">
        <v>-44766.400800000003</v>
      </c>
      <c r="U331">
        <v>0</v>
      </c>
      <c r="V331">
        <v>0</v>
      </c>
      <c r="W331">
        <v>0</v>
      </c>
      <c r="X331">
        <v>0</v>
      </c>
      <c r="Y331">
        <v>-3.8494499999999999E-3</v>
      </c>
      <c r="Z331" t="str">
        <f>VLOOKUP(B331,'Securities Static'!A:Z,26,0)</f>
        <v>India</v>
      </c>
      <c r="AA331" t="str">
        <f>VLOOKUP(B331,'Sector Static Data'!A:F,6,0)</f>
        <v>Industrials</v>
      </c>
    </row>
    <row r="332" spans="1:27">
      <c r="A332" t="s">
        <v>11895</v>
      </c>
      <c r="B332" t="s">
        <v>9078</v>
      </c>
      <c r="C332" t="s">
        <v>9076</v>
      </c>
      <c r="D332" t="s">
        <v>9074</v>
      </c>
      <c r="E332" t="s">
        <v>924</v>
      </c>
      <c r="F332" t="s">
        <v>833</v>
      </c>
      <c r="G332">
        <v>4011</v>
      </c>
      <c r="H332" t="s">
        <v>9077</v>
      </c>
      <c r="I332" t="s">
        <v>11130</v>
      </c>
      <c r="J332">
        <v>5550822.8984716199</v>
      </c>
      <c r="K332">
        <v>1383.9</v>
      </c>
      <c r="L332">
        <v>61014.645299999996</v>
      </c>
      <c r="M332">
        <v>1344.7855899010001</v>
      </c>
      <c r="N332">
        <v>1.9593599999999998E-3</v>
      </c>
      <c r="O332">
        <v>5393935.0010929098</v>
      </c>
      <c r="P332">
        <v>61014.645299999996</v>
      </c>
      <c r="Q332">
        <v>59290.133532013002</v>
      </c>
      <c r="R332">
        <v>1.0992E-2</v>
      </c>
      <c r="S332">
        <v>0</v>
      </c>
      <c r="T332">
        <v>1724.5118</v>
      </c>
      <c r="U332">
        <v>0</v>
      </c>
      <c r="V332">
        <v>0</v>
      </c>
      <c r="W332">
        <v>0</v>
      </c>
      <c r="X332">
        <v>-8210.9544999999998</v>
      </c>
      <c r="Y332">
        <v>1.9593599999999998E-3</v>
      </c>
      <c r="Z332" t="str">
        <f>VLOOKUP(B332,'Securities Static'!A:Z,26,0)</f>
        <v>India</v>
      </c>
      <c r="AA332" t="str">
        <f>VLOOKUP(B332,'Sector Static Data'!A:F,6,0)</f>
        <v>Financials</v>
      </c>
    </row>
    <row r="333" spans="1:27">
      <c r="A333" t="s">
        <v>11895</v>
      </c>
      <c r="B333" t="s">
        <v>9078</v>
      </c>
      <c r="C333" t="s">
        <v>9076</v>
      </c>
      <c r="D333" t="s">
        <v>9074</v>
      </c>
      <c r="E333" t="s">
        <v>924</v>
      </c>
      <c r="F333" t="s">
        <v>833</v>
      </c>
      <c r="G333">
        <v>6406</v>
      </c>
      <c r="H333" t="s">
        <v>9077</v>
      </c>
      <c r="I333" t="s">
        <v>11130</v>
      </c>
      <c r="J333">
        <v>8865263.40065502</v>
      </c>
      <c r="K333">
        <v>1383.9</v>
      </c>
      <c r="L333">
        <v>97446.975300000006</v>
      </c>
      <c r="M333">
        <v>1108.959568685</v>
      </c>
      <c r="N333">
        <v>3.1293200000000001E-3</v>
      </c>
      <c r="O333">
        <v>7103994.9969961103</v>
      </c>
      <c r="P333">
        <v>97446.975300000006</v>
      </c>
      <c r="Q333">
        <v>78087.113006981002</v>
      </c>
      <c r="R333">
        <v>1.0992E-2</v>
      </c>
      <c r="S333">
        <v>0</v>
      </c>
      <c r="T333">
        <v>19359.862300000001</v>
      </c>
      <c r="U333">
        <v>0</v>
      </c>
      <c r="V333">
        <v>126.66079999999999</v>
      </c>
      <c r="W333">
        <v>0</v>
      </c>
      <c r="X333">
        <v>4362.7019</v>
      </c>
      <c r="Y333">
        <v>3.1293200000000001E-3</v>
      </c>
      <c r="Z333" t="str">
        <f>VLOOKUP(B333,'Securities Static'!A:Z,26,0)</f>
        <v>India</v>
      </c>
      <c r="AA333" t="str">
        <f>VLOOKUP(B333,'Sector Static Data'!A:F,6,0)</f>
        <v>Financials</v>
      </c>
    </row>
    <row r="334" spans="1:27">
      <c r="A334" t="s">
        <v>11895</v>
      </c>
      <c r="B334" t="s">
        <v>11915</v>
      </c>
      <c r="C334" t="s">
        <v>11916</v>
      </c>
      <c r="D334" t="s">
        <v>11917</v>
      </c>
      <c r="E334" t="s">
        <v>924</v>
      </c>
      <c r="F334" t="s">
        <v>833</v>
      </c>
      <c r="G334">
        <v>7036</v>
      </c>
      <c r="H334" t="s">
        <v>11918</v>
      </c>
      <c r="I334" t="s">
        <v>11130</v>
      </c>
      <c r="J334">
        <v>13222754.803493399</v>
      </c>
      <c r="K334">
        <v>1879.3</v>
      </c>
      <c r="L334">
        <v>145344.5208</v>
      </c>
      <c r="M334">
        <v>2110.8246560560001</v>
      </c>
      <c r="N334">
        <v>4.6674500000000001E-3</v>
      </c>
      <c r="O334">
        <v>14851762.28001</v>
      </c>
      <c r="P334">
        <v>145344.5208</v>
      </c>
      <c r="Q334">
        <v>163250.57098187</v>
      </c>
      <c r="R334">
        <v>1.0992E-2</v>
      </c>
      <c r="S334">
        <v>0</v>
      </c>
      <c r="T334">
        <v>-17906.050200000001</v>
      </c>
      <c r="U334">
        <v>0</v>
      </c>
      <c r="V334">
        <v>0</v>
      </c>
      <c r="W334">
        <v>0</v>
      </c>
      <c r="X334">
        <v>0</v>
      </c>
      <c r="Y334">
        <v>4.6674500000000001E-3</v>
      </c>
      <c r="Z334" t="str">
        <f>VLOOKUP(B334,'Securities Static'!A:Z,26,0)</f>
        <v>India</v>
      </c>
      <c r="AA334" t="str">
        <f>VLOOKUP(B334,'Sector Static Data'!A:F,6,0)</f>
        <v>Communication Services</v>
      </c>
    </row>
    <row r="335" spans="1:27">
      <c r="A335" t="s">
        <v>11895</v>
      </c>
      <c r="B335" t="s">
        <v>6317</v>
      </c>
      <c r="C335" t="s">
        <v>6315</v>
      </c>
      <c r="D335" t="s">
        <v>6313</v>
      </c>
      <c r="E335" t="s">
        <v>924</v>
      </c>
      <c r="F335" t="s">
        <v>833</v>
      </c>
      <c r="G335">
        <v>9182</v>
      </c>
      <c r="H335" t="s">
        <v>6316</v>
      </c>
      <c r="I335" t="s">
        <v>11130</v>
      </c>
      <c r="J335">
        <v>12828172.1979621</v>
      </c>
      <c r="K335">
        <v>1397.1</v>
      </c>
      <c r="L335">
        <v>141007.26879999999</v>
      </c>
      <c r="M335">
        <v>1538.1360803719999</v>
      </c>
      <c r="N335">
        <v>4.5281699999999998E-3</v>
      </c>
      <c r="O335">
        <v>14123165.4899757</v>
      </c>
      <c r="P335">
        <v>141007.26879999999</v>
      </c>
      <c r="Q335">
        <v>155241.83506581301</v>
      </c>
      <c r="R335">
        <v>1.0992E-2</v>
      </c>
      <c r="S335">
        <v>0</v>
      </c>
      <c r="T335">
        <v>-14234.566199999999</v>
      </c>
      <c r="U335">
        <v>0</v>
      </c>
      <c r="V335">
        <v>403.71420000000001</v>
      </c>
      <c r="W335">
        <v>0</v>
      </c>
      <c r="X335">
        <v>0</v>
      </c>
      <c r="Y335">
        <v>4.5281699999999998E-3</v>
      </c>
      <c r="Z335" t="str">
        <f>VLOOKUP(B335,'Securities Static'!A:Z,26,0)</f>
        <v>India</v>
      </c>
      <c r="AA335" t="str">
        <f>VLOOKUP(B335,'Sector Static Data'!A:F,6,0)</f>
        <v>Industrials</v>
      </c>
    </row>
    <row r="336" spans="1:27">
      <c r="A336" t="s">
        <v>11895</v>
      </c>
      <c r="B336" t="s">
        <v>6317</v>
      </c>
      <c r="C336" t="s">
        <v>6315</v>
      </c>
      <c r="D336" t="s">
        <v>6313</v>
      </c>
      <c r="E336" t="s">
        <v>924</v>
      </c>
      <c r="F336" t="s">
        <v>833</v>
      </c>
      <c r="G336">
        <v>-9182</v>
      </c>
      <c r="H336" t="s">
        <v>6316</v>
      </c>
      <c r="I336" t="s">
        <v>11129</v>
      </c>
      <c r="J336">
        <v>-12828172.1979621</v>
      </c>
      <c r="K336">
        <v>1397.1</v>
      </c>
      <c r="L336">
        <v>-141007.26879999999</v>
      </c>
      <c r="M336">
        <v>1397.8261239420001</v>
      </c>
      <c r="N336">
        <v>-4.5281699999999998E-3</v>
      </c>
      <c r="O336">
        <v>-12834839.4700354</v>
      </c>
      <c r="P336">
        <v>-141007.26879999999</v>
      </c>
      <c r="Q336">
        <v>-141080.55545463</v>
      </c>
      <c r="R336">
        <v>1.0992E-2</v>
      </c>
      <c r="S336">
        <v>0</v>
      </c>
      <c r="T336">
        <v>73.286600000000007</v>
      </c>
      <c r="U336">
        <v>0</v>
      </c>
      <c r="V336">
        <v>-403.71420000000001</v>
      </c>
      <c r="W336">
        <v>0</v>
      </c>
      <c r="X336">
        <v>0</v>
      </c>
      <c r="Y336">
        <v>-4.5281699999999998E-3</v>
      </c>
      <c r="Z336" t="str">
        <f>VLOOKUP(B336,'Securities Static'!A:Z,26,0)</f>
        <v>India</v>
      </c>
      <c r="AA336" t="str">
        <f>VLOOKUP(B336,'Sector Static Data'!A:F,6,0)</f>
        <v>Industrials</v>
      </c>
    </row>
    <row r="337" spans="1:27">
      <c r="A337" t="s">
        <v>11895</v>
      </c>
      <c r="B337" t="s">
        <v>12010</v>
      </c>
      <c r="C337" t="s">
        <v>12011</v>
      </c>
      <c r="D337" t="s">
        <v>11197</v>
      </c>
      <c r="E337" t="s">
        <v>924</v>
      </c>
      <c r="F337" t="s">
        <v>833</v>
      </c>
      <c r="G337">
        <v>26434</v>
      </c>
      <c r="H337" t="s">
        <v>12012</v>
      </c>
      <c r="I337" t="s">
        <v>11130</v>
      </c>
      <c r="J337">
        <v>17632799.6997816</v>
      </c>
      <c r="K337">
        <v>667.05</v>
      </c>
      <c r="L337">
        <v>193819.73430000001</v>
      </c>
      <c r="M337">
        <v>774.26175001800004</v>
      </c>
      <c r="N337">
        <v>6.2241400000000004E-3</v>
      </c>
      <c r="O337">
        <v>20466835.099975798</v>
      </c>
      <c r="P337">
        <v>193819.73430000001</v>
      </c>
      <c r="Q337">
        <v>224971.45141893401</v>
      </c>
      <c r="R337">
        <v>1.0992E-2</v>
      </c>
      <c r="S337">
        <v>0</v>
      </c>
      <c r="T337">
        <v>-31151.717100000002</v>
      </c>
      <c r="U337">
        <v>0</v>
      </c>
      <c r="V337">
        <v>0</v>
      </c>
      <c r="W337">
        <v>0</v>
      </c>
      <c r="X337">
        <v>0</v>
      </c>
      <c r="Y337">
        <v>6.2241400000000004E-3</v>
      </c>
      <c r="Z337" t="str">
        <f>VLOOKUP(B337,'Securities Static'!A:Z,26,0)</f>
        <v>India</v>
      </c>
      <c r="AA337" t="str">
        <f>VLOOKUP(B337,'Sector Static Data'!A:F,6,0)</f>
        <v>Consumer Discretionary</v>
      </c>
    </row>
    <row r="338" spans="1:27">
      <c r="A338" t="s">
        <v>11895</v>
      </c>
      <c r="B338" t="s">
        <v>12010</v>
      </c>
      <c r="C338" t="s">
        <v>12011</v>
      </c>
      <c r="D338" t="s">
        <v>11197</v>
      </c>
      <c r="E338" t="s">
        <v>924</v>
      </c>
      <c r="F338" t="s">
        <v>833</v>
      </c>
      <c r="G338">
        <v>-26434</v>
      </c>
      <c r="H338" t="s">
        <v>12012</v>
      </c>
      <c r="I338" t="s">
        <v>11129</v>
      </c>
      <c r="J338">
        <v>-17632799.6997816</v>
      </c>
      <c r="K338">
        <v>667.05</v>
      </c>
      <c r="L338">
        <v>-193819.73430000001</v>
      </c>
      <c r="M338">
        <v>715.77789740399999</v>
      </c>
      <c r="N338">
        <v>-6.2241400000000004E-3</v>
      </c>
      <c r="O338">
        <v>-18920872.939977299</v>
      </c>
      <c r="P338">
        <v>-193819.73430000001</v>
      </c>
      <c r="Q338">
        <v>-207978.23535623099</v>
      </c>
      <c r="R338">
        <v>1.0992E-2</v>
      </c>
      <c r="S338">
        <v>0</v>
      </c>
      <c r="T338">
        <v>14158.501099999999</v>
      </c>
      <c r="U338">
        <v>0</v>
      </c>
      <c r="V338">
        <v>0</v>
      </c>
      <c r="W338">
        <v>0</v>
      </c>
      <c r="X338">
        <v>0</v>
      </c>
      <c r="Y338">
        <v>-6.2241400000000004E-3</v>
      </c>
      <c r="Z338" t="str">
        <f>VLOOKUP(B338,'Securities Static'!A:Z,26,0)</f>
        <v>India</v>
      </c>
      <c r="AA338" t="str">
        <f>VLOOKUP(B338,'Sector Static Data'!A:F,6,0)</f>
        <v>Consumer Discretionary</v>
      </c>
    </row>
    <row r="339" spans="1:27">
      <c r="A339" t="s">
        <v>11895</v>
      </c>
      <c r="B339" t="s">
        <v>4598</v>
      </c>
      <c r="C339" t="s">
        <v>4597</v>
      </c>
      <c r="D339" t="s">
        <v>4595</v>
      </c>
      <c r="E339" t="s">
        <v>924</v>
      </c>
      <c r="F339" t="s">
        <v>833</v>
      </c>
      <c r="G339">
        <v>2218</v>
      </c>
      <c r="H339" t="s">
        <v>402</v>
      </c>
      <c r="I339" t="s">
        <v>11130</v>
      </c>
      <c r="J339">
        <v>7535433.1968704499</v>
      </c>
      <c r="K339">
        <v>3397.4</v>
      </c>
      <c r="L339">
        <v>82829.481700000004</v>
      </c>
      <c r="M339">
        <v>2925.3224414679999</v>
      </c>
      <c r="N339">
        <v>2.6599000000000002E-3</v>
      </c>
      <c r="O339">
        <v>6488365.1751760198</v>
      </c>
      <c r="P339">
        <v>82829.481700000004</v>
      </c>
      <c r="Q339">
        <v>71320.110005534996</v>
      </c>
      <c r="R339">
        <v>1.0992E-2</v>
      </c>
      <c r="S339">
        <v>0</v>
      </c>
      <c r="T339">
        <v>11509.3717</v>
      </c>
      <c r="U339">
        <v>0</v>
      </c>
      <c r="V339">
        <v>1829.326</v>
      </c>
      <c r="W339">
        <v>0</v>
      </c>
      <c r="X339">
        <v>9243.6929999999993</v>
      </c>
      <c r="Y339">
        <v>2.6599000000000002E-3</v>
      </c>
      <c r="Z339" t="str">
        <f>VLOOKUP(B339,'Securities Static'!A:Z,26,0)</f>
        <v>India</v>
      </c>
      <c r="AA339" t="str">
        <f>VLOOKUP(B339,'Sector Static Data'!A:F,6,0)</f>
        <v>Consumer Discretionary</v>
      </c>
    </row>
    <row r="340" spans="1:27">
      <c r="A340" t="s">
        <v>11895</v>
      </c>
      <c r="B340" t="s">
        <v>4598</v>
      </c>
      <c r="C340" t="s">
        <v>4597</v>
      </c>
      <c r="D340" t="s">
        <v>4595</v>
      </c>
      <c r="E340" t="s">
        <v>924</v>
      </c>
      <c r="F340" t="s">
        <v>833</v>
      </c>
      <c r="G340">
        <v>-2218</v>
      </c>
      <c r="H340" t="s">
        <v>402</v>
      </c>
      <c r="I340" t="s">
        <v>11129</v>
      </c>
      <c r="J340">
        <v>-7535433.1968704499</v>
      </c>
      <c r="K340">
        <v>3397.4</v>
      </c>
      <c r="L340">
        <v>-82829.481700000004</v>
      </c>
      <c r="M340">
        <v>3558.4377006230002</v>
      </c>
      <c r="N340">
        <v>-2.6599000000000002E-3</v>
      </c>
      <c r="O340">
        <v>-7892614.8199818097</v>
      </c>
      <c r="P340">
        <v>-82829.481700000004</v>
      </c>
      <c r="Q340">
        <v>-86755.622101240006</v>
      </c>
      <c r="R340">
        <v>1.0992E-2</v>
      </c>
      <c r="S340">
        <v>0</v>
      </c>
      <c r="T340">
        <v>3926.1404000000002</v>
      </c>
      <c r="U340">
        <v>0</v>
      </c>
      <c r="V340">
        <v>0</v>
      </c>
      <c r="W340">
        <v>0</v>
      </c>
      <c r="X340">
        <v>0</v>
      </c>
      <c r="Y340">
        <v>-2.6599000000000002E-3</v>
      </c>
      <c r="Z340" t="str">
        <f>VLOOKUP(B340,'Securities Static'!A:Z,26,0)</f>
        <v>India</v>
      </c>
      <c r="AA340" t="str">
        <f>VLOOKUP(B340,'Sector Static Data'!A:F,6,0)</f>
        <v>Consumer Discretionary</v>
      </c>
    </row>
    <row r="341" spans="1:27">
      <c r="A341" t="s">
        <v>11895</v>
      </c>
      <c r="B341" t="s">
        <v>4424</v>
      </c>
      <c r="C341" t="s">
        <v>4422</v>
      </c>
      <c r="D341" t="s">
        <v>4420</v>
      </c>
      <c r="E341" t="s">
        <v>924</v>
      </c>
      <c r="F341" t="s">
        <v>833</v>
      </c>
      <c r="G341">
        <v>1202</v>
      </c>
      <c r="H341" t="s">
        <v>4423</v>
      </c>
      <c r="I341" t="s">
        <v>11130</v>
      </c>
      <c r="J341">
        <v>17858114.0010917</v>
      </c>
      <c r="K341">
        <v>14857</v>
      </c>
      <c r="L341">
        <v>196296.3891</v>
      </c>
      <c r="M341">
        <v>12229.238837502</v>
      </c>
      <c r="N341">
        <v>6.3036699999999999E-3</v>
      </c>
      <c r="O341">
        <v>14699545.0826774</v>
      </c>
      <c r="P341">
        <v>196296.3891</v>
      </c>
      <c r="Q341">
        <v>161577.39954879001</v>
      </c>
      <c r="R341">
        <v>1.0992E-2</v>
      </c>
      <c r="S341">
        <v>0</v>
      </c>
      <c r="T341">
        <v>34718.989500000003</v>
      </c>
      <c r="U341">
        <v>0</v>
      </c>
      <c r="V341">
        <v>-188.45779999999999</v>
      </c>
      <c r="W341">
        <v>0</v>
      </c>
      <c r="X341">
        <v>9687.8878000000004</v>
      </c>
      <c r="Y341">
        <v>6.3036699999999999E-3</v>
      </c>
      <c r="Z341" t="str">
        <f>VLOOKUP(B341,'Securities Static'!A:Z,26,0)</f>
        <v>India</v>
      </c>
      <c r="AA341" t="str">
        <f>VLOOKUP(B341,'Sector Static Data'!A:F,6,0)</f>
        <v>Consumer Discretionary</v>
      </c>
    </row>
    <row r="342" spans="1:27">
      <c r="A342" t="s">
        <v>11895</v>
      </c>
      <c r="B342" t="s">
        <v>4069</v>
      </c>
      <c r="C342" t="s">
        <v>4067</v>
      </c>
      <c r="D342" t="s">
        <v>4065</v>
      </c>
      <c r="E342" t="s">
        <v>924</v>
      </c>
      <c r="F342" t="s">
        <v>833</v>
      </c>
      <c r="G342">
        <v>9099</v>
      </c>
      <c r="H342" t="s">
        <v>4068</v>
      </c>
      <c r="I342" t="s">
        <v>11130</v>
      </c>
      <c r="J342">
        <v>13855957.196142601</v>
      </c>
      <c r="K342">
        <v>1522.8</v>
      </c>
      <c r="L342">
        <v>152304.68150000001</v>
      </c>
      <c r="M342">
        <v>1562.1579536229999</v>
      </c>
      <c r="N342">
        <v>4.8909599999999998E-3</v>
      </c>
      <c r="O342">
        <v>14214075.2200156</v>
      </c>
      <c r="P342">
        <v>152304.68150000001</v>
      </c>
      <c r="Q342">
        <v>156241.114818412</v>
      </c>
      <c r="R342">
        <v>1.0992E-2</v>
      </c>
      <c r="S342">
        <v>0</v>
      </c>
      <c r="T342">
        <v>-3936.4333000000001</v>
      </c>
      <c r="U342">
        <v>0</v>
      </c>
      <c r="V342">
        <v>0</v>
      </c>
      <c r="W342">
        <v>0</v>
      </c>
      <c r="X342">
        <v>0</v>
      </c>
      <c r="Y342">
        <v>4.8909599999999998E-3</v>
      </c>
      <c r="Z342" t="str">
        <f>VLOOKUP(B342,'Securities Static'!A:Z,26,0)</f>
        <v>India</v>
      </c>
      <c r="AA342" t="str">
        <f>VLOOKUP(B342,'Sector Static Data'!A:F,6,0)</f>
        <v>Real Estate</v>
      </c>
    </row>
    <row r="343" spans="1:27">
      <c r="A343" t="s">
        <v>11895</v>
      </c>
      <c r="B343" t="s">
        <v>12101</v>
      </c>
      <c r="C343" t="s">
        <v>12102</v>
      </c>
      <c r="D343" t="s">
        <v>1701</v>
      </c>
      <c r="E343" t="s">
        <v>924</v>
      </c>
      <c r="F343" t="s">
        <v>833</v>
      </c>
      <c r="G343">
        <v>-4185</v>
      </c>
      <c r="H343" t="s">
        <v>12103</v>
      </c>
      <c r="I343" t="s">
        <v>11129</v>
      </c>
      <c r="J343">
        <v>-1601390.24745269</v>
      </c>
      <c r="K343">
        <v>382.65</v>
      </c>
      <c r="L343">
        <v>-17602.481599999999</v>
      </c>
      <c r="M343">
        <v>585.94049940900004</v>
      </c>
      <c r="N343">
        <v>-5.6526999999999999E-4</v>
      </c>
      <c r="O343">
        <v>-2452160.9900266598</v>
      </c>
      <c r="P343">
        <v>-17602.481599999999</v>
      </c>
      <c r="Q343">
        <v>-26954.153602373</v>
      </c>
      <c r="R343">
        <v>1.0992E-2</v>
      </c>
      <c r="S343">
        <v>0</v>
      </c>
      <c r="T343">
        <v>9351.6720000000005</v>
      </c>
      <c r="U343">
        <v>0</v>
      </c>
      <c r="V343">
        <v>0</v>
      </c>
      <c r="W343">
        <v>0</v>
      </c>
      <c r="X343">
        <v>0</v>
      </c>
      <c r="Y343">
        <v>-5.6526999999999999E-4</v>
      </c>
      <c r="Z343" t="str">
        <f>VLOOKUP(B343,'Securities Static'!A:Z,26,0)</f>
        <v>India</v>
      </c>
      <c r="AA343" t="str">
        <f>VLOOKUP(B343,'Sector Static Data'!A:F,6,0)</f>
        <v>Consumer Discretionary</v>
      </c>
    </row>
    <row r="344" spans="1:27">
      <c r="A344" t="s">
        <v>11895</v>
      </c>
      <c r="B344" t="s">
        <v>12101</v>
      </c>
      <c r="C344" t="s">
        <v>12102</v>
      </c>
      <c r="D344" t="s">
        <v>1701</v>
      </c>
      <c r="E344" t="s">
        <v>924</v>
      </c>
      <c r="F344" t="s">
        <v>833</v>
      </c>
      <c r="G344">
        <v>-21582</v>
      </c>
      <c r="H344" t="s">
        <v>12103</v>
      </c>
      <c r="I344" t="s">
        <v>11129</v>
      </c>
      <c r="J344">
        <v>-8258352.3016739404</v>
      </c>
      <c r="K344">
        <v>382.65</v>
      </c>
      <c r="L344">
        <v>-90775.808499999999</v>
      </c>
      <c r="M344">
        <v>375.20984043599998</v>
      </c>
      <c r="N344">
        <v>-2.91508E-3</v>
      </c>
      <c r="O344">
        <v>-8097778.7762897499</v>
      </c>
      <c r="P344">
        <v>-90775.808499999999</v>
      </c>
      <c r="Q344">
        <v>-89010.784308977003</v>
      </c>
      <c r="R344">
        <v>1.0992E-2</v>
      </c>
      <c r="S344">
        <v>0</v>
      </c>
      <c r="T344">
        <v>-1765.0242000000001</v>
      </c>
      <c r="U344">
        <v>0</v>
      </c>
      <c r="V344">
        <v>0</v>
      </c>
      <c r="W344">
        <v>0</v>
      </c>
      <c r="X344">
        <v>10866.428900000001</v>
      </c>
      <c r="Y344">
        <v>-2.91508E-3</v>
      </c>
      <c r="Z344" t="str">
        <f>VLOOKUP(B344,'Securities Static'!A:Z,26,0)</f>
        <v>India</v>
      </c>
      <c r="AA344" t="str">
        <f>VLOOKUP(B344,'Sector Static Data'!A:F,6,0)</f>
        <v>Consumer Discretionary</v>
      </c>
    </row>
    <row r="345" spans="1:27">
      <c r="A345" t="s">
        <v>11895</v>
      </c>
      <c r="B345" t="s">
        <v>12101</v>
      </c>
      <c r="C345" t="s">
        <v>12102</v>
      </c>
      <c r="D345" t="s">
        <v>1701</v>
      </c>
      <c r="E345" t="s">
        <v>924</v>
      </c>
      <c r="F345" t="s">
        <v>833</v>
      </c>
      <c r="G345">
        <v>25767</v>
      </c>
      <c r="H345" t="s">
        <v>12103</v>
      </c>
      <c r="I345" t="s">
        <v>11130</v>
      </c>
      <c r="J345">
        <v>9859742.54912664</v>
      </c>
      <c r="K345">
        <v>382.65</v>
      </c>
      <c r="L345">
        <v>108378.2901</v>
      </c>
      <c r="M345">
        <v>675.65171265599997</v>
      </c>
      <c r="N345">
        <v>3.4803500000000001E-3</v>
      </c>
      <c r="O345">
        <v>17409517.6800071</v>
      </c>
      <c r="P345">
        <v>108378.2901</v>
      </c>
      <c r="Q345">
        <v>191365.41833863899</v>
      </c>
      <c r="R345">
        <v>1.0992E-2</v>
      </c>
      <c r="S345">
        <v>0</v>
      </c>
      <c r="T345">
        <v>-82987.128200000006</v>
      </c>
      <c r="U345">
        <v>0</v>
      </c>
      <c r="V345">
        <v>0</v>
      </c>
      <c r="W345">
        <v>0</v>
      </c>
      <c r="X345">
        <v>5586.6217999999999</v>
      </c>
      <c r="Y345">
        <v>3.4803500000000001E-3</v>
      </c>
      <c r="Z345" t="str">
        <f>VLOOKUP(B345,'Securities Static'!A:Z,26,0)</f>
        <v>India</v>
      </c>
      <c r="AA345" t="str">
        <f>VLOOKUP(B345,'Sector Static Data'!A:F,6,0)</f>
        <v>Consumer Discretionary</v>
      </c>
    </row>
    <row r="346" spans="1:27">
      <c r="A346" t="s">
        <v>11895</v>
      </c>
      <c r="B346" t="s">
        <v>8676</v>
      </c>
      <c r="C346" t="s">
        <v>8675</v>
      </c>
      <c r="D346" t="s">
        <v>8672</v>
      </c>
      <c r="E346" t="s">
        <v>867</v>
      </c>
      <c r="F346" t="s">
        <v>833</v>
      </c>
      <c r="G346">
        <v>15212</v>
      </c>
      <c r="H346" t="s">
        <v>8669</v>
      </c>
      <c r="I346" t="s">
        <v>11130</v>
      </c>
      <c r="J346">
        <v>182696.11996275</v>
      </c>
      <c r="K346">
        <v>12.01</v>
      </c>
      <c r="L346">
        <v>215800.6569</v>
      </c>
      <c r="M346">
        <v>8.8067617649999992</v>
      </c>
      <c r="N346">
        <v>6.9300100000000003E-3</v>
      </c>
      <c r="O346">
        <v>133968.45996918</v>
      </c>
      <c r="P346">
        <v>215800.6569</v>
      </c>
      <c r="Q346">
        <v>158243.544915595</v>
      </c>
      <c r="R346">
        <v>1.1812</v>
      </c>
      <c r="S346">
        <v>0</v>
      </c>
      <c r="T346">
        <v>57557.112000000001</v>
      </c>
      <c r="U346">
        <v>0</v>
      </c>
      <c r="V346">
        <v>0</v>
      </c>
      <c r="W346">
        <v>0</v>
      </c>
      <c r="X346">
        <v>0</v>
      </c>
      <c r="Y346">
        <v>6.9300100000000003E-3</v>
      </c>
      <c r="Z346" t="str">
        <f>VLOOKUP(B346,'Securities Static'!A:Z,26,0)</f>
        <v>Italy</v>
      </c>
      <c r="AA346" t="str">
        <f>VLOOKUP(B346,'Sector Static Data'!A:F,6,0)</f>
        <v>Financials</v>
      </c>
    </row>
    <row r="347" spans="1:27">
      <c r="A347" t="s">
        <v>11895</v>
      </c>
      <c r="B347" t="s">
        <v>5569</v>
      </c>
      <c r="C347" t="s">
        <v>5565</v>
      </c>
      <c r="D347" t="s">
        <v>5563</v>
      </c>
      <c r="E347" t="s">
        <v>867</v>
      </c>
      <c r="F347" t="s">
        <v>833</v>
      </c>
      <c r="G347">
        <v>32213</v>
      </c>
      <c r="H347" t="s">
        <v>5568</v>
      </c>
      <c r="I347" t="s">
        <v>11130</v>
      </c>
      <c r="J347">
        <v>187962.85497799001</v>
      </c>
      <c r="K347">
        <v>5.835</v>
      </c>
      <c r="L347">
        <v>222021.7243</v>
      </c>
      <c r="M347">
        <v>4.7690000929999998</v>
      </c>
      <c r="N347">
        <v>7.1297900000000004E-3</v>
      </c>
      <c r="O347">
        <v>153623.79999580901</v>
      </c>
      <c r="P347">
        <v>222021.7243</v>
      </c>
      <c r="Q347">
        <v>181460.43255505001</v>
      </c>
      <c r="R347">
        <v>1.1812</v>
      </c>
      <c r="S347">
        <v>0</v>
      </c>
      <c r="T347">
        <v>40561.291799999999</v>
      </c>
      <c r="U347">
        <v>0</v>
      </c>
      <c r="V347">
        <v>0</v>
      </c>
      <c r="W347">
        <v>0</v>
      </c>
      <c r="X347">
        <v>0</v>
      </c>
      <c r="Y347">
        <v>7.1297900000000004E-3</v>
      </c>
      <c r="Z347" t="str">
        <f>VLOOKUP(B347,'Securities Static'!A:Z,26,0)</f>
        <v>Italy</v>
      </c>
      <c r="AA347" t="str">
        <f>VLOOKUP(B347,'Sector Static Data'!A:F,6,0)</f>
        <v>Financials</v>
      </c>
    </row>
    <row r="348" spans="1:27">
      <c r="A348" t="s">
        <v>11895</v>
      </c>
      <c r="B348" t="s">
        <v>5569</v>
      </c>
      <c r="C348" t="s">
        <v>5565</v>
      </c>
      <c r="D348" t="s">
        <v>5563</v>
      </c>
      <c r="E348" t="s">
        <v>867</v>
      </c>
      <c r="F348" t="s">
        <v>833</v>
      </c>
      <c r="G348">
        <v>-6704</v>
      </c>
      <c r="H348" t="s">
        <v>5568</v>
      </c>
      <c r="I348" t="s">
        <v>11129</v>
      </c>
      <c r="J348">
        <v>-39117.839993230002</v>
      </c>
      <c r="K348">
        <v>5.835</v>
      </c>
      <c r="L348">
        <v>-46205.992599999998</v>
      </c>
      <c r="M348">
        <v>3.8769749400000002</v>
      </c>
      <c r="N348">
        <v>-1.4838099999999999E-3</v>
      </c>
      <c r="O348">
        <v>-25991.23999776</v>
      </c>
      <c r="P348">
        <v>-46205.992599999998</v>
      </c>
      <c r="Q348">
        <v>-30700.852685353999</v>
      </c>
      <c r="R348">
        <v>1.1812</v>
      </c>
      <c r="S348">
        <v>0</v>
      </c>
      <c r="T348">
        <v>-15505.1399</v>
      </c>
      <c r="U348">
        <v>0</v>
      </c>
      <c r="V348">
        <v>0</v>
      </c>
      <c r="W348">
        <v>0</v>
      </c>
      <c r="X348">
        <v>0</v>
      </c>
      <c r="Y348">
        <v>-1.4838099999999999E-3</v>
      </c>
      <c r="Z348" t="str">
        <f>VLOOKUP(B348,'Securities Static'!A:Z,26,0)</f>
        <v>Italy</v>
      </c>
      <c r="AA348" t="str">
        <f>VLOOKUP(B348,'Sector Static Data'!A:F,6,0)</f>
        <v>Financials</v>
      </c>
    </row>
    <row r="349" spans="1:27">
      <c r="A349" t="s">
        <v>11895</v>
      </c>
      <c r="B349" t="s">
        <v>3269</v>
      </c>
      <c r="C349" t="s">
        <v>3268</v>
      </c>
      <c r="D349" t="s">
        <v>3265</v>
      </c>
      <c r="E349" t="s">
        <v>867</v>
      </c>
      <c r="F349" t="s">
        <v>833</v>
      </c>
      <c r="G349">
        <v>-2605</v>
      </c>
      <c r="H349" t="s">
        <v>3262</v>
      </c>
      <c r="I349" t="s">
        <v>11129</v>
      </c>
      <c r="J349">
        <v>-126134.09998307</v>
      </c>
      <c r="K349">
        <v>48.42</v>
      </c>
      <c r="L349">
        <v>-148989.59890000001</v>
      </c>
      <c r="M349">
        <v>47.166844525000002</v>
      </c>
      <c r="N349">
        <v>-4.7844999999999997E-3</v>
      </c>
      <c r="O349">
        <v>-122869.629987625</v>
      </c>
      <c r="P349">
        <v>-148989.59890000001</v>
      </c>
      <c r="Q349">
        <v>-145133.60694138301</v>
      </c>
      <c r="R349">
        <v>1.1812</v>
      </c>
      <c r="S349">
        <v>0</v>
      </c>
      <c r="T349">
        <v>-3855.9920000000002</v>
      </c>
      <c r="U349">
        <v>0</v>
      </c>
      <c r="V349">
        <v>0</v>
      </c>
      <c r="W349">
        <v>0</v>
      </c>
      <c r="X349">
        <v>0</v>
      </c>
      <c r="Y349">
        <v>-4.7844999999999997E-3</v>
      </c>
      <c r="Z349" t="str">
        <f>VLOOKUP(B349,'Securities Static'!A:Z,26,0)</f>
        <v>Italy</v>
      </c>
      <c r="AA349" t="str">
        <f>VLOOKUP(B349,'Sector Static Data'!A:F,6,0)</f>
        <v>Health Care</v>
      </c>
    </row>
    <row r="350" spans="1:27">
      <c r="A350" t="s">
        <v>11895</v>
      </c>
      <c r="B350" t="s">
        <v>3269</v>
      </c>
      <c r="C350" t="s">
        <v>3268</v>
      </c>
      <c r="D350" t="s">
        <v>3265</v>
      </c>
      <c r="E350" t="s">
        <v>867</v>
      </c>
      <c r="F350" t="s">
        <v>833</v>
      </c>
      <c r="G350">
        <v>2605</v>
      </c>
      <c r="H350" t="s">
        <v>3262</v>
      </c>
      <c r="I350" t="s">
        <v>11130</v>
      </c>
      <c r="J350">
        <v>126134.09998307</v>
      </c>
      <c r="K350">
        <v>48.42</v>
      </c>
      <c r="L350">
        <v>148989.59890000001</v>
      </c>
      <c r="M350">
        <v>53.450391543000002</v>
      </c>
      <c r="N350">
        <v>4.7844999999999997E-3</v>
      </c>
      <c r="O350">
        <v>139238.26996951501</v>
      </c>
      <c r="P350">
        <v>148989.59890000001</v>
      </c>
      <c r="Q350">
        <v>164468.244487991</v>
      </c>
      <c r="R350">
        <v>1.1812</v>
      </c>
      <c r="S350">
        <v>0</v>
      </c>
      <c r="T350">
        <v>-15478.6456</v>
      </c>
      <c r="U350">
        <v>0</v>
      </c>
      <c r="V350">
        <v>0</v>
      </c>
      <c r="W350">
        <v>0</v>
      </c>
      <c r="X350">
        <v>0</v>
      </c>
      <c r="Y350">
        <v>4.7844999999999997E-3</v>
      </c>
      <c r="Z350" t="str">
        <f>VLOOKUP(B350,'Securities Static'!A:Z,26,0)</f>
        <v>Italy</v>
      </c>
      <c r="AA350" t="str">
        <f>VLOOKUP(B350,'Sector Static Data'!A:F,6,0)</f>
        <v>Health Care</v>
      </c>
    </row>
    <row r="351" spans="1:27">
      <c r="A351" t="s">
        <v>11895</v>
      </c>
      <c r="B351" t="s">
        <v>1768</v>
      </c>
      <c r="C351" t="s">
        <v>1767</v>
      </c>
      <c r="D351" t="s">
        <v>1765</v>
      </c>
      <c r="E351" t="s">
        <v>867</v>
      </c>
      <c r="F351" t="s">
        <v>833</v>
      </c>
      <c r="G351">
        <v>-2459</v>
      </c>
      <c r="H351" t="s">
        <v>1762</v>
      </c>
      <c r="I351" t="s">
        <v>11129</v>
      </c>
      <c r="J351">
        <v>-25081.80003386</v>
      </c>
      <c r="K351">
        <v>10.199999999999999</v>
      </c>
      <c r="L351">
        <v>-29626.622200000002</v>
      </c>
      <c r="M351">
        <v>8.8639842099999999</v>
      </c>
      <c r="N351">
        <v>-9.5140000000000003E-4</v>
      </c>
      <c r="O351">
        <v>-21796.537172389999</v>
      </c>
      <c r="P351">
        <v>-29626.622200000002</v>
      </c>
      <c r="Q351">
        <v>-25746.069708027</v>
      </c>
      <c r="R351">
        <v>1.1812</v>
      </c>
      <c r="S351">
        <v>0</v>
      </c>
      <c r="T351">
        <v>-3880.5524999999998</v>
      </c>
      <c r="U351">
        <v>0</v>
      </c>
      <c r="V351">
        <v>0</v>
      </c>
      <c r="W351">
        <v>0</v>
      </c>
      <c r="X351">
        <v>-9936.2155999999995</v>
      </c>
      <c r="Y351">
        <v>-9.5140000000000003E-4</v>
      </c>
      <c r="Z351" t="str">
        <f>VLOOKUP(B351,'Securities Static'!A:Z,26,0)</f>
        <v>Italy</v>
      </c>
      <c r="AA351" t="str">
        <f>VLOOKUP(B351,'Sector Static Data'!A:F,6,0)</f>
        <v>Utilities</v>
      </c>
    </row>
    <row r="352" spans="1:27">
      <c r="A352" t="s">
        <v>11895</v>
      </c>
      <c r="B352" t="s">
        <v>1768</v>
      </c>
      <c r="C352" t="s">
        <v>1767</v>
      </c>
      <c r="D352" t="s">
        <v>1765</v>
      </c>
      <c r="E352" t="s">
        <v>867</v>
      </c>
      <c r="F352" t="s">
        <v>833</v>
      </c>
      <c r="G352">
        <v>16849</v>
      </c>
      <c r="H352" t="s">
        <v>1762</v>
      </c>
      <c r="I352" t="s">
        <v>11130</v>
      </c>
      <c r="J352">
        <v>171859.80003386</v>
      </c>
      <c r="K352">
        <v>10.199999999999999</v>
      </c>
      <c r="L352">
        <v>203000.79579999999</v>
      </c>
      <c r="M352">
        <v>8.5140322860000008</v>
      </c>
      <c r="N352">
        <v>6.5189699999999998E-3</v>
      </c>
      <c r="O352">
        <v>143452.92998681401</v>
      </c>
      <c r="P352">
        <v>203000.79579999999</v>
      </c>
      <c r="Q352">
        <v>169446.60090042499</v>
      </c>
      <c r="R352">
        <v>1.1812</v>
      </c>
      <c r="S352">
        <v>0</v>
      </c>
      <c r="T352">
        <v>33554.194900000002</v>
      </c>
      <c r="U352">
        <v>0</v>
      </c>
      <c r="V352">
        <v>0</v>
      </c>
      <c r="W352">
        <v>0</v>
      </c>
      <c r="X352">
        <v>0</v>
      </c>
      <c r="Y352">
        <v>6.5189699999999998E-3</v>
      </c>
      <c r="Z352" t="str">
        <f>VLOOKUP(B352,'Securities Static'!A:Z,26,0)</f>
        <v>Italy</v>
      </c>
      <c r="AA352" t="str">
        <f>VLOOKUP(B352,'Sector Static Data'!A:F,6,0)</f>
        <v>Utilities</v>
      </c>
    </row>
    <row r="353" spans="1:27">
      <c r="A353" t="s">
        <v>11895</v>
      </c>
      <c r="B353" t="s">
        <v>10754</v>
      </c>
      <c r="C353" t="s">
        <v>10752</v>
      </c>
      <c r="D353" t="s">
        <v>10750</v>
      </c>
      <c r="E353" t="s">
        <v>849</v>
      </c>
      <c r="F353" t="s">
        <v>833</v>
      </c>
      <c r="G353">
        <v>4600</v>
      </c>
      <c r="H353">
        <v>1925</v>
      </c>
      <c r="I353" t="s">
        <v>11130</v>
      </c>
      <c r="J353">
        <v>25957800</v>
      </c>
      <c r="K353">
        <v>5643</v>
      </c>
      <c r="L353">
        <v>166337.58240000001</v>
      </c>
      <c r="M353">
        <v>5588.4571739129997</v>
      </c>
      <c r="N353">
        <v>5.3416000000000002E-3</v>
      </c>
      <c r="O353">
        <v>25706902.999999799</v>
      </c>
      <c r="P353">
        <v>166337.58240000001</v>
      </c>
      <c r="Q353">
        <v>164729.83442399901</v>
      </c>
      <c r="R353">
        <v>6.4079999999999996E-3</v>
      </c>
      <c r="S353">
        <v>0</v>
      </c>
      <c r="T353">
        <v>1607.748</v>
      </c>
      <c r="U353">
        <v>0</v>
      </c>
      <c r="V353">
        <v>0</v>
      </c>
      <c r="W353">
        <v>0</v>
      </c>
      <c r="X353">
        <v>0</v>
      </c>
      <c r="Y353">
        <v>5.3416000000000002E-3</v>
      </c>
      <c r="Z353" t="str">
        <f>VLOOKUP(B353,'Securities Static'!A:Z,26,0)</f>
        <v>Japan</v>
      </c>
      <c r="AA353" t="str">
        <f>VLOOKUP(B353,'Sector Static Data'!A:F,6,0)</f>
        <v>Real Estate</v>
      </c>
    </row>
    <row r="354" spans="1:27">
      <c r="A354" t="s">
        <v>11895</v>
      </c>
      <c r="B354" t="s">
        <v>10741</v>
      </c>
      <c r="C354" t="s">
        <v>10739</v>
      </c>
      <c r="D354" t="s">
        <v>10737</v>
      </c>
      <c r="E354" t="s">
        <v>849</v>
      </c>
      <c r="F354" t="s">
        <v>833</v>
      </c>
      <c r="G354">
        <v>7200</v>
      </c>
      <c r="H354">
        <v>1928</v>
      </c>
      <c r="I354" t="s">
        <v>11130</v>
      </c>
      <c r="J354">
        <v>27547200</v>
      </c>
      <c r="K354">
        <v>3826</v>
      </c>
      <c r="L354">
        <v>176522.45759999999</v>
      </c>
      <c r="M354">
        <v>3334</v>
      </c>
      <c r="N354">
        <v>5.6686699999999998E-3</v>
      </c>
      <c r="O354">
        <v>24004800</v>
      </c>
      <c r="P354">
        <v>176522.45759999999</v>
      </c>
      <c r="Q354">
        <v>153822.75839999999</v>
      </c>
      <c r="R354">
        <v>6.4079999999999996E-3</v>
      </c>
      <c r="S354">
        <v>0</v>
      </c>
      <c r="T354">
        <v>22699.699199999999</v>
      </c>
      <c r="U354">
        <v>0</v>
      </c>
      <c r="V354">
        <v>6643.8144000000002</v>
      </c>
      <c r="W354">
        <v>0</v>
      </c>
      <c r="X354">
        <v>0</v>
      </c>
      <c r="Y354">
        <v>5.6686699999999998E-3</v>
      </c>
      <c r="Z354" t="str">
        <f>VLOOKUP(B354,'Securities Static'!A:Z,26,0)</f>
        <v>Japan</v>
      </c>
      <c r="AA354" t="str">
        <f>VLOOKUP(B354,'Sector Static Data'!A:F,6,0)</f>
        <v>Consumer Discretionary</v>
      </c>
    </row>
    <row r="355" spans="1:27">
      <c r="A355" t="s">
        <v>11895</v>
      </c>
      <c r="B355" t="s">
        <v>10307</v>
      </c>
      <c r="C355" t="s">
        <v>10305</v>
      </c>
      <c r="D355" t="s">
        <v>10303</v>
      </c>
      <c r="E355" t="s">
        <v>849</v>
      </c>
      <c r="F355" t="s">
        <v>833</v>
      </c>
      <c r="G355">
        <v>3600</v>
      </c>
      <c r="H355">
        <v>4502</v>
      </c>
      <c r="I355" t="s">
        <v>11130</v>
      </c>
      <c r="J355">
        <v>20948400</v>
      </c>
      <c r="K355">
        <v>5819</v>
      </c>
      <c r="L355">
        <v>134237.34719999999</v>
      </c>
      <c r="M355">
        <v>4461</v>
      </c>
      <c r="N355">
        <v>4.3107700000000002E-3</v>
      </c>
      <c r="O355">
        <v>16059600</v>
      </c>
      <c r="P355">
        <v>134237.34719999999</v>
      </c>
      <c r="Q355">
        <v>102909.91680000001</v>
      </c>
      <c r="R355">
        <v>6.4079999999999996E-3</v>
      </c>
      <c r="S355">
        <v>0</v>
      </c>
      <c r="T355">
        <v>31327.430400000001</v>
      </c>
      <c r="U355">
        <v>0</v>
      </c>
      <c r="V355">
        <v>2306.88</v>
      </c>
      <c r="W355">
        <v>0</v>
      </c>
      <c r="X355">
        <v>-4908.9957999999997</v>
      </c>
      <c r="Y355">
        <v>4.3107700000000002E-3</v>
      </c>
      <c r="Z355" t="str">
        <f>VLOOKUP(B355,'Securities Static'!A:Z,26,0)</f>
        <v>Japan</v>
      </c>
      <c r="AA355" t="str">
        <f>VLOOKUP(B355,'Sector Static Data'!A:F,6,0)</f>
        <v>Health Care</v>
      </c>
    </row>
    <row r="356" spans="1:27">
      <c r="A356" t="s">
        <v>11895</v>
      </c>
      <c r="B356" t="s">
        <v>10307</v>
      </c>
      <c r="C356" t="s">
        <v>10305</v>
      </c>
      <c r="D356" t="s">
        <v>10303</v>
      </c>
      <c r="E356" t="s">
        <v>849</v>
      </c>
      <c r="F356" t="s">
        <v>833</v>
      </c>
      <c r="G356">
        <v>900</v>
      </c>
      <c r="H356">
        <v>4502</v>
      </c>
      <c r="I356" t="s">
        <v>11130</v>
      </c>
      <c r="J356">
        <v>5237100</v>
      </c>
      <c r="K356">
        <v>5819</v>
      </c>
      <c r="L356">
        <v>33559.336799999997</v>
      </c>
      <c r="M356">
        <v>4338.0626087130004</v>
      </c>
      <c r="N356">
        <v>1.0776900000000001E-3</v>
      </c>
      <c r="O356">
        <v>3904256.3478417001</v>
      </c>
      <c r="P356">
        <v>33559.336799999997</v>
      </c>
      <c r="Q356">
        <v>25018.47467697</v>
      </c>
      <c r="R356">
        <v>6.4079999999999996E-3</v>
      </c>
      <c r="S356">
        <v>0</v>
      </c>
      <c r="T356">
        <v>8540.8621000000003</v>
      </c>
      <c r="U356">
        <v>0</v>
      </c>
      <c r="V356">
        <v>0</v>
      </c>
      <c r="W356">
        <v>0</v>
      </c>
      <c r="X356">
        <v>12669.374299999999</v>
      </c>
      <c r="Y356">
        <v>1.0776900000000001E-3</v>
      </c>
      <c r="Z356" t="str">
        <f>VLOOKUP(B356,'Securities Static'!A:Z,26,0)</f>
        <v>Japan</v>
      </c>
      <c r="AA356" t="str">
        <f>VLOOKUP(B356,'Sector Static Data'!A:F,6,0)</f>
        <v>Health Care</v>
      </c>
    </row>
    <row r="357" spans="1:27">
      <c r="A357" t="s">
        <v>11895</v>
      </c>
      <c r="B357" t="s">
        <v>10227</v>
      </c>
      <c r="C357" t="s">
        <v>10226</v>
      </c>
      <c r="D357" t="s">
        <v>10224</v>
      </c>
      <c r="E357" t="s">
        <v>849</v>
      </c>
      <c r="F357" t="s">
        <v>833</v>
      </c>
      <c r="G357">
        <v>1000</v>
      </c>
      <c r="H357">
        <v>6301</v>
      </c>
      <c r="I357" t="s">
        <v>11130</v>
      </c>
      <c r="J357">
        <v>7533000</v>
      </c>
      <c r="K357">
        <v>7533</v>
      </c>
      <c r="L357">
        <v>48271.464</v>
      </c>
      <c r="M357">
        <v>4367.8553225810001</v>
      </c>
      <c r="N357">
        <v>1.55014E-3</v>
      </c>
      <c r="O357">
        <v>4367855.3225809997</v>
      </c>
      <c r="P357">
        <v>48271.464</v>
      </c>
      <c r="Q357">
        <v>27989.216907098998</v>
      </c>
      <c r="R357">
        <v>6.4079999999999996E-3</v>
      </c>
      <c r="S357">
        <v>0</v>
      </c>
      <c r="T357">
        <v>20282.247100000001</v>
      </c>
      <c r="U357">
        <v>0</v>
      </c>
      <c r="V357">
        <v>608.76</v>
      </c>
      <c r="W357">
        <v>0</v>
      </c>
      <c r="X357">
        <v>8612.3475999999991</v>
      </c>
      <c r="Y357">
        <v>1.55014E-3</v>
      </c>
      <c r="Z357" t="str">
        <f>VLOOKUP(B357,'Securities Static'!A:Z,26,0)</f>
        <v>Japan</v>
      </c>
      <c r="AA357" t="str">
        <f>VLOOKUP(B357,'Sector Static Data'!A:F,6,0)</f>
        <v>Industrials</v>
      </c>
    </row>
    <row r="358" spans="1:27">
      <c r="A358" t="s">
        <v>11895</v>
      </c>
      <c r="B358" t="s">
        <v>10227</v>
      </c>
      <c r="C358" t="s">
        <v>10226</v>
      </c>
      <c r="D358" t="s">
        <v>10224</v>
      </c>
      <c r="E358" t="s">
        <v>849</v>
      </c>
      <c r="F358" t="s">
        <v>833</v>
      </c>
      <c r="G358">
        <v>-1000</v>
      </c>
      <c r="H358">
        <v>6301</v>
      </c>
      <c r="I358" t="s">
        <v>11129</v>
      </c>
      <c r="J358">
        <v>-7533000</v>
      </c>
      <c r="K358">
        <v>7533</v>
      </c>
      <c r="L358">
        <v>-48271.464</v>
      </c>
      <c r="M358">
        <v>3738.5839999999998</v>
      </c>
      <c r="N358">
        <v>-1.55014E-3</v>
      </c>
      <c r="O358">
        <v>-3738584</v>
      </c>
      <c r="P358">
        <v>-48271.464</v>
      </c>
      <c r="Q358">
        <v>-23956.846271999999</v>
      </c>
      <c r="R358">
        <v>6.4079999999999996E-3</v>
      </c>
      <c r="S358">
        <v>0</v>
      </c>
      <c r="T358">
        <v>-24314.617699999999</v>
      </c>
      <c r="U358">
        <v>0</v>
      </c>
      <c r="V358">
        <v>-608.76</v>
      </c>
      <c r="W358">
        <v>0</v>
      </c>
      <c r="X358">
        <v>0</v>
      </c>
      <c r="Y358">
        <v>-1.55014E-3</v>
      </c>
      <c r="Z358" t="str">
        <f>VLOOKUP(B358,'Securities Static'!A:Z,26,0)</f>
        <v>Japan</v>
      </c>
      <c r="AA358" t="str">
        <f>VLOOKUP(B358,'Sector Static Data'!A:F,6,0)</f>
        <v>Industrials</v>
      </c>
    </row>
    <row r="359" spans="1:27">
      <c r="A359" t="s">
        <v>11895</v>
      </c>
      <c r="B359" t="s">
        <v>10214</v>
      </c>
      <c r="C359" t="s">
        <v>10213</v>
      </c>
      <c r="D359" t="s">
        <v>10211</v>
      </c>
      <c r="E359" t="s">
        <v>849</v>
      </c>
      <c r="F359" t="s">
        <v>833</v>
      </c>
      <c r="G359">
        <v>-2000</v>
      </c>
      <c r="H359">
        <v>6479</v>
      </c>
      <c r="I359" t="s">
        <v>11129</v>
      </c>
      <c r="J359">
        <v>-6728000</v>
      </c>
      <c r="K359">
        <v>3364</v>
      </c>
      <c r="L359">
        <v>-43113.023999999998</v>
      </c>
      <c r="M359">
        <v>1802.1675</v>
      </c>
      <c r="N359">
        <v>-1.3844899999999999E-3</v>
      </c>
      <c r="O359" s="45">
        <v>-3604335</v>
      </c>
      <c r="P359">
        <v>-43113.023999999998</v>
      </c>
      <c r="Q359" s="45">
        <v>-23096.578679999999</v>
      </c>
      <c r="R359">
        <v>6.4079999999999996E-3</v>
      </c>
      <c r="S359">
        <v>0</v>
      </c>
      <c r="T359">
        <v>-20016.445299999999</v>
      </c>
      <c r="U359">
        <v>0</v>
      </c>
      <c r="V359">
        <v>-320.39999999999998</v>
      </c>
      <c r="W359">
        <v>0</v>
      </c>
      <c r="X359">
        <v>0</v>
      </c>
      <c r="Y359">
        <v>-1.3844899999999999E-3</v>
      </c>
      <c r="Z359" t="str">
        <f>VLOOKUP(B359,'Securities Static'!A:Z,26,0)</f>
        <v>Japan</v>
      </c>
      <c r="AA359" t="str">
        <f>VLOOKUP(B359,'Sector Static Data'!A:F,6,0)</f>
        <v>Industrials</v>
      </c>
    </row>
    <row r="360" spans="1:27">
      <c r="A360" t="s">
        <v>11895</v>
      </c>
      <c r="B360" t="s">
        <v>10214</v>
      </c>
      <c r="C360" t="s">
        <v>10213</v>
      </c>
      <c r="D360" t="s">
        <v>10211</v>
      </c>
      <c r="E360" t="s">
        <v>849</v>
      </c>
      <c r="F360" t="s">
        <v>833</v>
      </c>
      <c r="G360">
        <v>2000</v>
      </c>
      <c r="H360">
        <v>6479</v>
      </c>
      <c r="I360" t="s">
        <v>11130</v>
      </c>
      <c r="J360">
        <v>6728000</v>
      </c>
      <c r="K360">
        <v>3364</v>
      </c>
      <c r="L360">
        <v>43113.023999999998</v>
      </c>
      <c r="M360">
        <v>2260</v>
      </c>
      <c r="N360">
        <v>1.3844899999999999E-3</v>
      </c>
      <c r="O360">
        <v>4520000</v>
      </c>
      <c r="P360">
        <v>43113.023999999998</v>
      </c>
      <c r="Q360">
        <v>28964.16</v>
      </c>
      <c r="R360">
        <v>6.4079999999999996E-3</v>
      </c>
      <c r="S360">
        <v>0</v>
      </c>
      <c r="T360">
        <v>14148.864</v>
      </c>
      <c r="U360">
        <v>0</v>
      </c>
      <c r="V360">
        <v>320.39999999999998</v>
      </c>
      <c r="W360">
        <v>0</v>
      </c>
      <c r="X360">
        <v>-6331.5268999999998</v>
      </c>
      <c r="Y360">
        <v>1.3844899999999999E-3</v>
      </c>
      <c r="Z360" t="str">
        <f>VLOOKUP(B360,'Securities Static'!A:Z,26,0)</f>
        <v>Japan</v>
      </c>
      <c r="AA360" t="str">
        <f>VLOOKUP(B360,'Sector Static Data'!A:F,6,0)</f>
        <v>Industrials</v>
      </c>
    </row>
    <row r="361" spans="1:27">
      <c r="A361" t="s">
        <v>11895</v>
      </c>
      <c r="B361" t="s">
        <v>10206</v>
      </c>
      <c r="C361" t="s">
        <v>10202</v>
      </c>
      <c r="D361" t="s">
        <v>10200</v>
      </c>
      <c r="E361" t="s">
        <v>849</v>
      </c>
      <c r="F361" t="s">
        <v>833</v>
      </c>
      <c r="G361">
        <v>-2000</v>
      </c>
      <c r="H361">
        <v>6501</v>
      </c>
      <c r="I361" t="s">
        <v>11129</v>
      </c>
      <c r="J361">
        <v>-10452000</v>
      </c>
      <c r="K361">
        <v>5226</v>
      </c>
      <c r="L361">
        <v>-66976.415999999997</v>
      </c>
      <c r="M361">
        <v>2871.6860000000001</v>
      </c>
      <c r="N361">
        <v>-2.15081E-3</v>
      </c>
      <c r="O361">
        <v>-5743372</v>
      </c>
      <c r="P361">
        <v>-66976.415999999997</v>
      </c>
      <c r="Q361">
        <v>-36803.527776000003</v>
      </c>
      <c r="R361">
        <v>6.4079999999999996E-3</v>
      </c>
      <c r="S361">
        <v>0</v>
      </c>
      <c r="T361">
        <v>-30172.888200000001</v>
      </c>
      <c r="U361">
        <v>0</v>
      </c>
      <c r="V361">
        <v>-294.76799999999997</v>
      </c>
      <c r="W361">
        <v>0</v>
      </c>
      <c r="X361">
        <v>0</v>
      </c>
      <c r="Y361">
        <v>-2.15081E-3</v>
      </c>
      <c r="Z361" t="str">
        <f>VLOOKUP(B361,'Securities Static'!A:Z,26,0)</f>
        <v>Japan</v>
      </c>
      <c r="AA361" t="str">
        <f>VLOOKUP(B361,'Sector Static Data'!A:F,6,0)</f>
        <v>Industrials</v>
      </c>
    </row>
    <row r="362" spans="1:27">
      <c r="A362" t="s">
        <v>11895</v>
      </c>
      <c r="B362" t="s">
        <v>10206</v>
      </c>
      <c r="C362" t="s">
        <v>10202</v>
      </c>
      <c r="D362" t="s">
        <v>10200</v>
      </c>
      <c r="E362" t="s">
        <v>849</v>
      </c>
      <c r="F362" t="s">
        <v>833</v>
      </c>
      <c r="G362">
        <v>6700</v>
      </c>
      <c r="H362">
        <v>6501</v>
      </c>
      <c r="I362" t="s">
        <v>11130</v>
      </c>
      <c r="J362">
        <v>35014200</v>
      </c>
      <c r="K362">
        <v>5226</v>
      </c>
      <c r="L362">
        <v>224370.99359999999</v>
      </c>
      <c r="M362">
        <v>3686</v>
      </c>
      <c r="N362">
        <v>7.20523E-3</v>
      </c>
      <c r="O362">
        <v>24696200</v>
      </c>
      <c r="P362">
        <v>224370.99359999999</v>
      </c>
      <c r="Q362">
        <v>158253.24960000001</v>
      </c>
      <c r="R362">
        <v>6.4079999999999996E-3</v>
      </c>
      <c r="S362">
        <v>0</v>
      </c>
      <c r="T362">
        <v>66117.744000000006</v>
      </c>
      <c r="U362">
        <v>0</v>
      </c>
      <c r="V362">
        <v>987.47280000000001</v>
      </c>
      <c r="W362">
        <v>0</v>
      </c>
      <c r="X362">
        <v>0</v>
      </c>
      <c r="Y362">
        <v>7.20523E-3</v>
      </c>
      <c r="Z362" t="str">
        <f>VLOOKUP(B362,'Securities Static'!A:Z,26,0)</f>
        <v>Japan</v>
      </c>
      <c r="AA362" t="str">
        <f>VLOOKUP(B362,'Sector Static Data'!A:F,6,0)</f>
        <v>Industrials</v>
      </c>
    </row>
    <row r="363" spans="1:27">
      <c r="A363" t="s">
        <v>11895</v>
      </c>
      <c r="B363" t="s">
        <v>10175</v>
      </c>
      <c r="C363" t="s">
        <v>10173</v>
      </c>
      <c r="D363" t="s">
        <v>10171</v>
      </c>
      <c r="E363" t="s">
        <v>849</v>
      </c>
      <c r="F363" t="s">
        <v>833</v>
      </c>
      <c r="G363">
        <v>400</v>
      </c>
      <c r="H363">
        <v>6861</v>
      </c>
      <c r="I363" t="s">
        <v>11130</v>
      </c>
      <c r="J363">
        <v>26424000</v>
      </c>
      <c r="K363">
        <v>66060</v>
      </c>
      <c r="L363">
        <v>169324.992</v>
      </c>
      <c r="M363">
        <v>56760.012499999997</v>
      </c>
      <c r="N363">
        <v>5.4375400000000003E-3</v>
      </c>
      <c r="O363">
        <v>22704005</v>
      </c>
      <c r="P363">
        <v>169324.992</v>
      </c>
      <c r="Q363">
        <v>145487.26404000001</v>
      </c>
      <c r="R363">
        <v>6.4079999999999996E-3</v>
      </c>
      <c r="S363">
        <v>0</v>
      </c>
      <c r="T363">
        <v>23837.727999999999</v>
      </c>
      <c r="U363">
        <v>0</v>
      </c>
      <c r="V363">
        <v>704.88</v>
      </c>
      <c r="W363">
        <v>0</v>
      </c>
      <c r="X363">
        <v>0</v>
      </c>
      <c r="Y363">
        <v>5.4375400000000003E-3</v>
      </c>
      <c r="Z363" t="str">
        <f>VLOOKUP(B363,'Securities Static'!A:Z,26,0)</f>
        <v>Japan</v>
      </c>
      <c r="AA363" t="str">
        <f>VLOOKUP(B363,'Sector Static Data'!A:F,6,0)</f>
        <v>Information Technology</v>
      </c>
    </row>
    <row r="364" spans="1:27">
      <c r="A364" t="s">
        <v>11895</v>
      </c>
      <c r="B364" t="s">
        <v>10175</v>
      </c>
      <c r="C364" t="s">
        <v>10173</v>
      </c>
      <c r="D364" t="s">
        <v>10171</v>
      </c>
      <c r="E364" t="s">
        <v>849</v>
      </c>
      <c r="F364" t="s">
        <v>833</v>
      </c>
      <c r="G364">
        <v>-400</v>
      </c>
      <c r="H364">
        <v>6861</v>
      </c>
      <c r="I364" t="s">
        <v>11129</v>
      </c>
      <c r="J364">
        <v>-26424000</v>
      </c>
      <c r="K364">
        <v>66060</v>
      </c>
      <c r="L364">
        <v>-169324.992</v>
      </c>
      <c r="M364">
        <v>55137.17</v>
      </c>
      <c r="N364">
        <v>-5.4375400000000003E-3</v>
      </c>
      <c r="O364">
        <v>-22054868</v>
      </c>
      <c r="P364">
        <v>-169324.992</v>
      </c>
      <c r="Q364">
        <v>-141327.594144</v>
      </c>
      <c r="R364">
        <v>6.4079999999999996E-3</v>
      </c>
      <c r="S364">
        <v>0</v>
      </c>
      <c r="T364">
        <v>-27997.3979</v>
      </c>
      <c r="U364">
        <v>0</v>
      </c>
      <c r="V364">
        <v>0</v>
      </c>
      <c r="W364">
        <v>0</v>
      </c>
      <c r="X364">
        <v>0</v>
      </c>
      <c r="Y364">
        <v>-5.4375400000000003E-3</v>
      </c>
      <c r="Z364" t="str">
        <f>VLOOKUP(B364,'Securities Static'!A:Z,26,0)</f>
        <v>Japan</v>
      </c>
      <c r="AA364" t="str">
        <f>VLOOKUP(B364,'Sector Static Data'!A:F,6,0)</f>
        <v>Information Technology</v>
      </c>
    </row>
    <row r="365" spans="1:27">
      <c r="A365" t="s">
        <v>11895</v>
      </c>
      <c r="B365" t="s">
        <v>12186</v>
      </c>
      <c r="C365" t="s">
        <v>12187</v>
      </c>
      <c r="D365" t="s">
        <v>12188</v>
      </c>
      <c r="E365" t="s">
        <v>849</v>
      </c>
      <c r="F365" t="s">
        <v>833</v>
      </c>
      <c r="G365">
        <v>16200</v>
      </c>
      <c r="H365">
        <v>7186</v>
      </c>
      <c r="I365" t="s">
        <v>11130</v>
      </c>
      <c r="J365">
        <v>27378000</v>
      </c>
      <c r="K365">
        <v>1690</v>
      </c>
      <c r="L365">
        <v>175438.22399999999</v>
      </c>
      <c r="M365">
        <v>1641.7150617259999</v>
      </c>
      <c r="N365">
        <v>5.6338500000000001E-3</v>
      </c>
      <c r="O365" s="45">
        <v>26595783.999961201</v>
      </c>
      <c r="P365">
        <v>175438.22399999999</v>
      </c>
      <c r="Q365" s="45">
        <v>170425.78387175099</v>
      </c>
      <c r="R365">
        <v>6.4079999999999996E-3</v>
      </c>
      <c r="S365">
        <v>0</v>
      </c>
      <c r="T365">
        <v>5012.4400999999998</v>
      </c>
      <c r="U365">
        <v>0</v>
      </c>
      <c r="V365">
        <v>0</v>
      </c>
      <c r="W365">
        <v>0</v>
      </c>
      <c r="X365">
        <v>0</v>
      </c>
      <c r="Y365">
        <v>5.6338500000000001E-3</v>
      </c>
      <c r="Z365" t="str">
        <f>VLOOKUP(B365,'Securities Static'!A:Z,26,0)</f>
        <v>Japan</v>
      </c>
      <c r="AA365" t="str">
        <f>VLOOKUP(B365,'Sector Static Data'!A:F,6,0)</f>
        <v>Financials</v>
      </c>
    </row>
    <row r="366" spans="1:27">
      <c r="A366" t="s">
        <v>11895</v>
      </c>
      <c r="B366" t="s">
        <v>10144</v>
      </c>
      <c r="C366" t="s">
        <v>10142</v>
      </c>
      <c r="D366" t="s">
        <v>10139</v>
      </c>
      <c r="E366" t="s">
        <v>849</v>
      </c>
      <c r="F366" t="s">
        <v>833</v>
      </c>
      <c r="G366">
        <v>8800</v>
      </c>
      <c r="H366">
        <v>7203</v>
      </c>
      <c r="I366" t="s">
        <v>11130</v>
      </c>
      <c r="J366">
        <v>33660000</v>
      </c>
      <c r="K366">
        <v>3825</v>
      </c>
      <c r="L366">
        <v>215693.28</v>
      </c>
      <c r="M366">
        <v>2726.9934090930001</v>
      </c>
      <c r="N366">
        <v>6.92656E-3</v>
      </c>
      <c r="O366">
        <v>23997542.000018399</v>
      </c>
      <c r="P366">
        <v>215693.28</v>
      </c>
      <c r="Q366">
        <v>153776.24913611799</v>
      </c>
      <c r="R366">
        <v>6.4079999999999996E-3</v>
      </c>
      <c r="S366">
        <v>0</v>
      </c>
      <c r="T366">
        <v>61917.030899999998</v>
      </c>
      <c r="U366">
        <v>0</v>
      </c>
      <c r="V366">
        <v>2537.5680000000002</v>
      </c>
      <c r="W366">
        <v>0</v>
      </c>
      <c r="X366">
        <v>0</v>
      </c>
      <c r="Y366">
        <v>6.92656E-3</v>
      </c>
      <c r="Z366" t="str">
        <f>VLOOKUP(B366,'Securities Static'!A:Z,26,0)</f>
        <v>Japan</v>
      </c>
      <c r="AA366" t="str">
        <f>VLOOKUP(B366,'Sector Static Data'!A:F,6,0)</f>
        <v>Consumer Discretionary</v>
      </c>
    </row>
    <row r="367" spans="1:27">
      <c r="A367" t="s">
        <v>11895</v>
      </c>
      <c r="B367" t="s">
        <v>12013</v>
      </c>
      <c r="C367" t="s">
        <v>12014</v>
      </c>
      <c r="D367" t="s">
        <v>12015</v>
      </c>
      <c r="E367" t="s">
        <v>849</v>
      </c>
      <c r="F367" t="s">
        <v>833</v>
      </c>
      <c r="G367">
        <v>6600</v>
      </c>
      <c r="H367">
        <v>7701</v>
      </c>
      <c r="I367" t="s">
        <v>11130</v>
      </c>
      <c r="J367">
        <v>28769400</v>
      </c>
      <c r="K367">
        <v>4359</v>
      </c>
      <c r="L367">
        <v>184354.31520000001</v>
      </c>
      <c r="M367">
        <v>3666.9619697019998</v>
      </c>
      <c r="N367">
        <v>5.9201699999999998E-3</v>
      </c>
      <c r="O367">
        <v>24201949.0000332</v>
      </c>
      <c r="P367">
        <v>184354.31520000001</v>
      </c>
      <c r="Q367">
        <v>155086.089192213</v>
      </c>
      <c r="R367">
        <v>6.4079999999999996E-3</v>
      </c>
      <c r="S367">
        <v>0</v>
      </c>
      <c r="T367">
        <v>29268.225999999999</v>
      </c>
      <c r="U367">
        <v>0</v>
      </c>
      <c r="V367">
        <v>1141.9056</v>
      </c>
      <c r="W367">
        <v>0</v>
      </c>
      <c r="X367">
        <v>0</v>
      </c>
      <c r="Y367">
        <v>5.9201699999999998E-3</v>
      </c>
      <c r="Z367" t="str">
        <f>VLOOKUP(B367,'Securities Static'!A:Z,26,0)</f>
        <v>Japan</v>
      </c>
      <c r="AA367" t="str">
        <f>VLOOKUP(B367,'Sector Static Data'!A:F,6,0)</f>
        <v>Information Technology</v>
      </c>
    </row>
    <row r="368" spans="1:27">
      <c r="A368" t="s">
        <v>11895</v>
      </c>
      <c r="B368" t="s">
        <v>12013</v>
      </c>
      <c r="C368" t="s">
        <v>12014</v>
      </c>
      <c r="D368" t="s">
        <v>12015</v>
      </c>
      <c r="E368" t="s">
        <v>849</v>
      </c>
      <c r="F368" t="s">
        <v>833</v>
      </c>
      <c r="G368">
        <v>-6600</v>
      </c>
      <c r="H368">
        <v>7701</v>
      </c>
      <c r="I368" t="s">
        <v>11129</v>
      </c>
      <c r="J368">
        <v>-28769400</v>
      </c>
      <c r="K368">
        <v>4359</v>
      </c>
      <c r="L368">
        <v>-184354.31520000001</v>
      </c>
      <c r="M368">
        <v>4257.4527272799996</v>
      </c>
      <c r="N368">
        <v>-5.9201699999999998E-3</v>
      </c>
      <c r="O368">
        <v>-28099188.000048</v>
      </c>
      <c r="P368">
        <v>-184354.31520000001</v>
      </c>
      <c r="Q368">
        <v>-180059.596704308</v>
      </c>
      <c r="R368">
        <v>6.4079999999999996E-3</v>
      </c>
      <c r="S368">
        <v>0</v>
      </c>
      <c r="T368">
        <v>-4294.7184999999999</v>
      </c>
      <c r="U368">
        <v>0</v>
      </c>
      <c r="V368">
        <v>0</v>
      </c>
      <c r="W368">
        <v>0</v>
      </c>
      <c r="X368">
        <v>0</v>
      </c>
      <c r="Y368">
        <v>-5.9201699999999998E-3</v>
      </c>
      <c r="Z368" t="str">
        <f>VLOOKUP(B368,'Securities Static'!A:Z,26,0)</f>
        <v>Japan</v>
      </c>
      <c r="AA368" t="str">
        <f>VLOOKUP(B368,'Sector Static Data'!A:F,6,0)</f>
        <v>Information Technology</v>
      </c>
    </row>
    <row r="369" spans="1:27">
      <c r="A369" t="s">
        <v>11895</v>
      </c>
      <c r="B369" t="s">
        <v>12189</v>
      </c>
      <c r="C369" t="s">
        <v>12190</v>
      </c>
      <c r="D369" t="s">
        <v>12191</v>
      </c>
      <c r="E369" t="s">
        <v>849</v>
      </c>
      <c r="F369" t="s">
        <v>833</v>
      </c>
      <c r="G369">
        <v>5200</v>
      </c>
      <c r="H369">
        <v>7751</v>
      </c>
      <c r="I369" t="s">
        <v>11130</v>
      </c>
      <c r="J369">
        <v>24762400</v>
      </c>
      <c r="K369">
        <v>4762</v>
      </c>
      <c r="L369">
        <v>158677.45920000001</v>
      </c>
      <c r="M369">
        <v>4957.6175000080002</v>
      </c>
      <c r="N369">
        <v>5.0956100000000004E-3</v>
      </c>
      <c r="O369">
        <v>25779611.0000416</v>
      </c>
      <c r="P369">
        <v>158677.45920000001</v>
      </c>
      <c r="Q369">
        <v>165195.74728826701</v>
      </c>
      <c r="R369">
        <v>6.4079999999999996E-3</v>
      </c>
      <c r="S369">
        <v>0</v>
      </c>
      <c r="T369">
        <v>-6518.2880999999998</v>
      </c>
      <c r="U369">
        <v>0</v>
      </c>
      <c r="V369">
        <v>0</v>
      </c>
      <c r="W369">
        <v>0</v>
      </c>
      <c r="X369">
        <v>0</v>
      </c>
      <c r="Y369">
        <v>5.0956100000000004E-3</v>
      </c>
      <c r="Z369" t="str">
        <f>VLOOKUP(B369,'Securities Static'!A:Z,26,0)</f>
        <v>Japan</v>
      </c>
      <c r="AA369" t="str">
        <f>VLOOKUP(B369,'Sector Static Data'!A:F,6,0)</f>
        <v>Information Technology</v>
      </c>
    </row>
    <row r="370" spans="1:27">
      <c r="A370" t="s">
        <v>11895</v>
      </c>
      <c r="B370" t="s">
        <v>10122</v>
      </c>
      <c r="C370" t="s">
        <v>10120</v>
      </c>
      <c r="D370" t="s">
        <v>10118</v>
      </c>
      <c r="E370" t="s">
        <v>849</v>
      </c>
      <c r="F370" t="s">
        <v>833</v>
      </c>
      <c r="G370">
        <v>-100</v>
      </c>
      <c r="H370">
        <v>8035</v>
      </c>
      <c r="I370" t="s">
        <v>11129</v>
      </c>
      <c r="J370">
        <v>-4401000</v>
      </c>
      <c r="K370">
        <v>44010</v>
      </c>
      <c r="L370">
        <v>-28201.608</v>
      </c>
      <c r="M370">
        <v>17773.3</v>
      </c>
      <c r="N370">
        <v>-9.0563999999999998E-4</v>
      </c>
      <c r="O370">
        <v>-1777330</v>
      </c>
      <c r="P370">
        <v>-28201.608</v>
      </c>
      <c r="Q370">
        <v>-11389.130639999999</v>
      </c>
      <c r="R370">
        <v>6.4079999999999996E-3</v>
      </c>
      <c r="S370">
        <v>0</v>
      </c>
      <c r="T370">
        <v>-16812.4774</v>
      </c>
      <c r="U370">
        <v>0</v>
      </c>
      <c r="V370">
        <v>-156.99600000000001</v>
      </c>
      <c r="W370">
        <v>0</v>
      </c>
      <c r="X370">
        <v>0</v>
      </c>
      <c r="Y370">
        <v>-9.0563999999999998E-4</v>
      </c>
      <c r="Z370" t="str">
        <f>VLOOKUP(B370,'Securities Static'!A:Z,26,0)</f>
        <v>Japan</v>
      </c>
      <c r="AA370" t="str">
        <f>VLOOKUP(B370,'Sector Static Data'!A:F,6,0)</f>
        <v>Information Technology</v>
      </c>
    </row>
    <row r="371" spans="1:27">
      <c r="A371" t="s">
        <v>11895</v>
      </c>
      <c r="B371" t="s">
        <v>10122</v>
      </c>
      <c r="C371" t="s">
        <v>10120</v>
      </c>
      <c r="D371" t="s">
        <v>10118</v>
      </c>
      <c r="E371" t="s">
        <v>849</v>
      </c>
      <c r="F371" t="s">
        <v>833</v>
      </c>
      <c r="G371">
        <v>100</v>
      </c>
      <c r="H371">
        <v>8035</v>
      </c>
      <c r="I371" t="s">
        <v>11130</v>
      </c>
      <c r="J371">
        <v>4401000</v>
      </c>
      <c r="K371">
        <v>44010</v>
      </c>
      <c r="L371">
        <v>28201.608</v>
      </c>
      <c r="M371">
        <v>24166.218000000001</v>
      </c>
      <c r="N371">
        <v>9.0563999999999998E-4</v>
      </c>
      <c r="O371">
        <v>2416621.7999999998</v>
      </c>
      <c r="P371">
        <v>28201.608</v>
      </c>
      <c r="Q371">
        <v>15485.712494400001</v>
      </c>
      <c r="R371">
        <v>6.4079999999999996E-3</v>
      </c>
      <c r="S371">
        <v>0</v>
      </c>
      <c r="T371">
        <v>12715.895500000001</v>
      </c>
      <c r="U371">
        <v>0</v>
      </c>
      <c r="V371">
        <v>156.99600000000001</v>
      </c>
      <c r="W371">
        <v>0</v>
      </c>
      <c r="X371">
        <v>-22444.0726</v>
      </c>
      <c r="Y371">
        <v>9.0563999999999998E-4</v>
      </c>
      <c r="Z371" t="str">
        <f>VLOOKUP(B371,'Securities Static'!A:Z,26,0)</f>
        <v>Japan</v>
      </c>
      <c r="AA371" t="str">
        <f>VLOOKUP(B371,'Sector Static Data'!A:F,6,0)</f>
        <v>Information Technology</v>
      </c>
    </row>
    <row r="372" spans="1:27">
      <c r="A372" t="s">
        <v>11895</v>
      </c>
      <c r="B372" t="s">
        <v>10122</v>
      </c>
      <c r="C372" t="s">
        <v>10120</v>
      </c>
      <c r="D372" t="s">
        <v>10118</v>
      </c>
      <c r="E372" t="s">
        <v>849</v>
      </c>
      <c r="F372" t="s">
        <v>833</v>
      </c>
      <c r="G372">
        <v>600</v>
      </c>
      <c r="H372">
        <v>8035</v>
      </c>
      <c r="I372" t="s">
        <v>11130</v>
      </c>
      <c r="J372">
        <v>26406000</v>
      </c>
      <c r="K372">
        <v>44010</v>
      </c>
      <c r="L372">
        <v>169209.64799999999</v>
      </c>
      <c r="M372">
        <v>30361.724999999999</v>
      </c>
      <c r="N372">
        <v>5.4338299999999997E-3</v>
      </c>
      <c r="O372">
        <v>18217035</v>
      </c>
      <c r="P372">
        <v>169209.64799999999</v>
      </c>
      <c r="Q372">
        <v>116734.76028</v>
      </c>
      <c r="R372">
        <v>6.4079999999999996E-3</v>
      </c>
      <c r="S372">
        <v>0</v>
      </c>
      <c r="T372">
        <v>52474.887699999999</v>
      </c>
      <c r="U372">
        <v>0</v>
      </c>
      <c r="V372">
        <v>0</v>
      </c>
      <c r="W372">
        <v>0</v>
      </c>
      <c r="X372">
        <v>14079.8627</v>
      </c>
      <c r="Y372">
        <v>5.4338299999999997E-3</v>
      </c>
      <c r="Z372" t="str">
        <f>VLOOKUP(B372,'Securities Static'!A:Z,26,0)</f>
        <v>Japan</v>
      </c>
      <c r="AA372" t="str">
        <f>VLOOKUP(B372,'Sector Static Data'!A:F,6,0)</f>
        <v>Information Technology</v>
      </c>
    </row>
    <row r="373" spans="1:27">
      <c r="A373" t="s">
        <v>11895</v>
      </c>
      <c r="B373" t="s">
        <v>10102</v>
      </c>
      <c r="C373" t="s">
        <v>10101</v>
      </c>
      <c r="D373" t="s">
        <v>10099</v>
      </c>
      <c r="E373" t="s">
        <v>849</v>
      </c>
      <c r="F373" t="s">
        <v>833</v>
      </c>
      <c r="G373">
        <v>-3400</v>
      </c>
      <c r="H373">
        <v>8306</v>
      </c>
      <c r="I373" t="s">
        <v>11129</v>
      </c>
      <c r="J373">
        <v>-10092900</v>
      </c>
      <c r="K373">
        <v>2968.5</v>
      </c>
      <c r="L373">
        <v>-64675.303200000002</v>
      </c>
      <c r="M373">
        <v>1659.7126470589999</v>
      </c>
      <c r="N373">
        <v>-2.0769199999999999E-3</v>
      </c>
      <c r="O373">
        <v>-5643023.0000005998</v>
      </c>
      <c r="P373">
        <v>-64675.303200000002</v>
      </c>
      <c r="Q373">
        <v>-36160.491384004003</v>
      </c>
      <c r="R373">
        <v>6.4079999999999996E-3</v>
      </c>
      <c r="S373">
        <v>0</v>
      </c>
      <c r="T373">
        <v>-28514.811799999999</v>
      </c>
      <c r="U373">
        <v>0</v>
      </c>
      <c r="V373">
        <v>-762.55200000000002</v>
      </c>
      <c r="W373">
        <v>0</v>
      </c>
      <c r="X373">
        <v>0</v>
      </c>
      <c r="Y373">
        <v>-2.0769199999999999E-3</v>
      </c>
      <c r="Z373" t="str">
        <f>VLOOKUP(B373,'Securities Static'!A:Z,26,0)</f>
        <v>Japan</v>
      </c>
      <c r="AA373" t="str">
        <f>VLOOKUP(B373,'Sector Static Data'!A:F,6,0)</f>
        <v>Financials</v>
      </c>
    </row>
    <row r="374" spans="1:27">
      <c r="A374" t="s">
        <v>11895</v>
      </c>
      <c r="B374" t="s">
        <v>10102</v>
      </c>
      <c r="C374" t="s">
        <v>10101</v>
      </c>
      <c r="D374" t="s">
        <v>10099</v>
      </c>
      <c r="E374" t="s">
        <v>849</v>
      </c>
      <c r="F374" t="s">
        <v>833</v>
      </c>
      <c r="G374">
        <v>-6100</v>
      </c>
      <c r="H374">
        <v>8306</v>
      </c>
      <c r="I374" t="s">
        <v>11129</v>
      </c>
      <c r="J374">
        <v>-18107850</v>
      </c>
      <c r="K374">
        <v>2968.5</v>
      </c>
      <c r="L374">
        <v>-116035.10279999999</v>
      </c>
      <c r="M374">
        <v>2433.0826229579998</v>
      </c>
      <c r="N374">
        <v>-3.72624E-3</v>
      </c>
      <c r="O374">
        <v>-14841804.0000438</v>
      </c>
      <c r="P374">
        <v>-116035.10279999999</v>
      </c>
      <c r="Q374">
        <v>-95106.280032281007</v>
      </c>
      <c r="R374">
        <v>6.4079999999999996E-3</v>
      </c>
      <c r="S374">
        <v>0</v>
      </c>
      <c r="T374">
        <v>-20928.822800000002</v>
      </c>
      <c r="U374">
        <v>0</v>
      </c>
      <c r="V374">
        <v>0</v>
      </c>
      <c r="W374">
        <v>0</v>
      </c>
      <c r="X374">
        <v>0</v>
      </c>
      <c r="Y374">
        <v>-3.72624E-3</v>
      </c>
      <c r="Z374" t="str">
        <f>VLOOKUP(B374,'Securities Static'!A:Z,26,0)</f>
        <v>Japan</v>
      </c>
      <c r="AA374" t="str">
        <f>VLOOKUP(B374,'Sector Static Data'!A:F,6,0)</f>
        <v>Financials</v>
      </c>
    </row>
    <row r="375" spans="1:27">
      <c r="A375" t="s">
        <v>11895</v>
      </c>
      <c r="B375" t="s">
        <v>10102</v>
      </c>
      <c r="C375" t="s">
        <v>10101</v>
      </c>
      <c r="D375" t="s">
        <v>10099</v>
      </c>
      <c r="E375" t="s">
        <v>849</v>
      </c>
      <c r="F375" t="s">
        <v>833</v>
      </c>
      <c r="G375">
        <v>20000</v>
      </c>
      <c r="H375">
        <v>8306</v>
      </c>
      <c r="I375" t="s">
        <v>11130</v>
      </c>
      <c r="J375">
        <v>59370000</v>
      </c>
      <c r="K375">
        <v>2968.5</v>
      </c>
      <c r="L375">
        <v>380442.96</v>
      </c>
      <c r="M375">
        <v>1978.312706749</v>
      </c>
      <c r="N375">
        <v>1.2217169999999999E-2</v>
      </c>
      <c r="O375">
        <v>39566254.134980001</v>
      </c>
      <c r="P375">
        <v>380442.96</v>
      </c>
      <c r="Q375">
        <v>253540.55649695199</v>
      </c>
      <c r="R375">
        <v>6.4079999999999996E-3</v>
      </c>
      <c r="S375">
        <v>0</v>
      </c>
      <c r="T375">
        <v>126902.4035</v>
      </c>
      <c r="U375">
        <v>0</v>
      </c>
      <c r="V375">
        <v>4485.6000000000004</v>
      </c>
      <c r="W375">
        <v>0</v>
      </c>
      <c r="X375">
        <v>52581.773999999998</v>
      </c>
      <c r="Y375">
        <v>1.2217169999999999E-2</v>
      </c>
      <c r="Z375" t="str">
        <f>VLOOKUP(B375,'Securities Static'!A:Z,26,0)</f>
        <v>Japan</v>
      </c>
      <c r="AA375" t="str">
        <f>VLOOKUP(B375,'Sector Static Data'!A:F,6,0)</f>
        <v>Financials</v>
      </c>
    </row>
    <row r="376" spans="1:27">
      <c r="A376" t="s">
        <v>11895</v>
      </c>
      <c r="B376" t="s">
        <v>10071</v>
      </c>
      <c r="C376" t="s">
        <v>10068</v>
      </c>
      <c r="D376" t="s">
        <v>10066</v>
      </c>
      <c r="E376" t="s">
        <v>849</v>
      </c>
      <c r="F376" t="s">
        <v>833</v>
      </c>
      <c r="G376">
        <v>-2600</v>
      </c>
      <c r="H376">
        <v>8591</v>
      </c>
      <c r="I376" t="s">
        <v>11129</v>
      </c>
      <c r="J376">
        <v>-14411800</v>
      </c>
      <c r="K376">
        <v>5543</v>
      </c>
      <c r="L376">
        <v>-92350.814400000003</v>
      </c>
      <c r="M376">
        <v>4823.5615384499997</v>
      </c>
      <c r="N376">
        <v>-2.9656600000000002E-3</v>
      </c>
      <c r="O376">
        <v>-12541259.99997</v>
      </c>
      <c r="P376">
        <v>-92350.814400000003</v>
      </c>
      <c r="Q376">
        <v>-80364.394079808</v>
      </c>
      <c r="R376">
        <v>6.4079999999999996E-3</v>
      </c>
      <c r="S376">
        <v>0</v>
      </c>
      <c r="T376">
        <v>-11986.4203</v>
      </c>
      <c r="U376">
        <v>0</v>
      </c>
      <c r="V376">
        <v>0</v>
      </c>
      <c r="W376">
        <v>0</v>
      </c>
      <c r="X376">
        <v>0</v>
      </c>
      <c r="Y376">
        <v>-2.9656600000000002E-3</v>
      </c>
      <c r="Z376" t="str">
        <f>VLOOKUP(B376,'Securities Static'!A:Z,26,0)</f>
        <v>Japan</v>
      </c>
      <c r="AA376" t="str">
        <f>VLOOKUP(B376,'Sector Static Data'!A:F,6,0)</f>
        <v>Financials</v>
      </c>
    </row>
    <row r="377" spans="1:27">
      <c r="A377" t="s">
        <v>11895</v>
      </c>
      <c r="B377" t="s">
        <v>10071</v>
      </c>
      <c r="C377" t="s">
        <v>10068</v>
      </c>
      <c r="D377" t="s">
        <v>10066</v>
      </c>
      <c r="E377" t="s">
        <v>849</v>
      </c>
      <c r="F377" t="s">
        <v>833</v>
      </c>
      <c r="G377">
        <v>7800</v>
      </c>
      <c r="H377">
        <v>8591</v>
      </c>
      <c r="I377" t="s">
        <v>11130</v>
      </c>
      <c r="J377">
        <v>43235400</v>
      </c>
      <c r="K377">
        <v>5543</v>
      </c>
      <c r="L377">
        <v>277052.44319999998</v>
      </c>
      <c r="M377">
        <v>3074</v>
      </c>
      <c r="N377">
        <v>8.8969900000000005E-3</v>
      </c>
      <c r="O377">
        <v>23977200</v>
      </c>
      <c r="P377">
        <v>277052.44319999998</v>
      </c>
      <c r="Q377">
        <v>153645.8976</v>
      </c>
      <c r="R377">
        <v>6.4079999999999996E-3</v>
      </c>
      <c r="S377">
        <v>0</v>
      </c>
      <c r="T377">
        <v>123406.5456</v>
      </c>
      <c r="U377">
        <v>0</v>
      </c>
      <c r="V377">
        <v>2998.944</v>
      </c>
      <c r="W377">
        <v>0</v>
      </c>
      <c r="X377">
        <v>0</v>
      </c>
      <c r="Y377">
        <v>8.8969900000000005E-3</v>
      </c>
      <c r="Z377" t="str">
        <f>VLOOKUP(B377,'Securities Static'!A:Z,26,0)</f>
        <v>Japan</v>
      </c>
      <c r="AA377" t="str">
        <f>VLOOKUP(B377,'Sector Static Data'!A:F,6,0)</f>
        <v>Financials</v>
      </c>
    </row>
    <row r="378" spans="1:27">
      <c r="A378" t="s">
        <v>11895</v>
      </c>
      <c r="B378" t="s">
        <v>10057</v>
      </c>
      <c r="C378" t="s">
        <v>10055</v>
      </c>
      <c r="D378" t="s">
        <v>10053</v>
      </c>
      <c r="E378" t="s">
        <v>849</v>
      </c>
      <c r="F378" t="s">
        <v>833</v>
      </c>
      <c r="G378">
        <v>-7700</v>
      </c>
      <c r="H378">
        <v>8802</v>
      </c>
      <c r="I378" t="s">
        <v>11129</v>
      </c>
      <c r="J378">
        <v>-40640600</v>
      </c>
      <c r="K378">
        <v>5278</v>
      </c>
      <c r="L378">
        <v>-260424.96479999999</v>
      </c>
      <c r="M378">
        <v>3783.5370129819999</v>
      </c>
      <c r="N378">
        <v>-8.3630300000000005E-3</v>
      </c>
      <c r="O378">
        <v>-29133234.999961399</v>
      </c>
      <c r="P378">
        <v>-260424.96479999999</v>
      </c>
      <c r="Q378">
        <v>-186685.769879753</v>
      </c>
      <c r="R378">
        <v>6.4079999999999996E-3</v>
      </c>
      <c r="S378">
        <v>0</v>
      </c>
      <c r="T378">
        <v>-73739.194900000002</v>
      </c>
      <c r="U378">
        <v>0</v>
      </c>
      <c r="V378">
        <v>0</v>
      </c>
      <c r="W378">
        <v>0</v>
      </c>
      <c r="X378">
        <v>0</v>
      </c>
      <c r="Y378">
        <v>-8.3630300000000005E-3</v>
      </c>
      <c r="Z378" t="str">
        <f>VLOOKUP(B378,'Securities Static'!A:Z,26,0)</f>
        <v>Japan</v>
      </c>
      <c r="AA378" t="str">
        <f>VLOOKUP(B378,'Sector Static Data'!A:F,6,0)</f>
        <v>Real Estate</v>
      </c>
    </row>
    <row r="379" spans="1:27">
      <c r="A379" t="s">
        <v>11895</v>
      </c>
      <c r="B379" t="s">
        <v>10057</v>
      </c>
      <c r="C379" t="s">
        <v>10055</v>
      </c>
      <c r="D379" t="s">
        <v>10053</v>
      </c>
      <c r="E379" t="s">
        <v>849</v>
      </c>
      <c r="F379" t="s">
        <v>833</v>
      </c>
      <c r="G379">
        <v>7700</v>
      </c>
      <c r="H379">
        <v>8802</v>
      </c>
      <c r="I379" t="s">
        <v>11130</v>
      </c>
      <c r="J379">
        <v>40640600</v>
      </c>
      <c r="K379">
        <v>5278</v>
      </c>
      <c r="L379">
        <v>260424.96479999999</v>
      </c>
      <c r="M379">
        <v>3160.0576623359998</v>
      </c>
      <c r="N379">
        <v>8.3630300000000005E-3</v>
      </c>
      <c r="O379">
        <v>24332443.9999872</v>
      </c>
      <c r="P379">
        <v>260424.96479999999</v>
      </c>
      <c r="Q379">
        <v>155922.30115191801</v>
      </c>
      <c r="R379">
        <v>6.4079999999999996E-3</v>
      </c>
      <c r="S379">
        <v>0</v>
      </c>
      <c r="T379">
        <v>104502.6636</v>
      </c>
      <c r="U379">
        <v>0</v>
      </c>
      <c r="V379">
        <v>1134.8568</v>
      </c>
      <c r="W379">
        <v>0</v>
      </c>
      <c r="X379">
        <v>0</v>
      </c>
      <c r="Y379">
        <v>8.3630300000000005E-3</v>
      </c>
      <c r="Z379" t="str">
        <f>VLOOKUP(B379,'Securities Static'!A:Z,26,0)</f>
        <v>Japan</v>
      </c>
      <c r="AA379" t="str">
        <f>VLOOKUP(B379,'Sector Static Data'!A:F,6,0)</f>
        <v>Real Estate</v>
      </c>
    </row>
    <row r="380" spans="1:27">
      <c r="A380" t="s">
        <v>11895</v>
      </c>
      <c r="B380" t="s">
        <v>9965</v>
      </c>
      <c r="C380" t="s">
        <v>9963</v>
      </c>
      <c r="D380" t="s">
        <v>9961</v>
      </c>
      <c r="E380" t="s">
        <v>849</v>
      </c>
      <c r="F380" t="s">
        <v>833</v>
      </c>
      <c r="G380">
        <v>-4300</v>
      </c>
      <c r="H380">
        <v>9433</v>
      </c>
      <c r="I380" t="s">
        <v>11129</v>
      </c>
      <c r="J380">
        <v>-11485300</v>
      </c>
      <c r="K380">
        <v>2671</v>
      </c>
      <c r="L380">
        <v>-73597.8024</v>
      </c>
      <c r="M380">
        <v>2548.3827777719998</v>
      </c>
      <c r="N380">
        <v>-2.36345E-3</v>
      </c>
      <c r="O380">
        <v>-10958045.9444196</v>
      </c>
      <c r="P380">
        <v>-73597.8024</v>
      </c>
      <c r="Q380">
        <v>-70219.158411840996</v>
      </c>
      <c r="R380">
        <v>6.4079999999999996E-3</v>
      </c>
      <c r="S380">
        <v>0</v>
      </c>
      <c r="T380">
        <v>-3378.6439999999998</v>
      </c>
      <c r="U380">
        <v>0</v>
      </c>
      <c r="V380">
        <v>0</v>
      </c>
      <c r="W380">
        <v>0</v>
      </c>
      <c r="X380">
        <v>-5067.9267</v>
      </c>
      <c r="Y380">
        <v>-2.36345E-3</v>
      </c>
      <c r="Z380" t="str">
        <f>VLOOKUP(B380,'Securities Static'!A:Z,26,0)</f>
        <v>Japan</v>
      </c>
      <c r="AA380" t="str">
        <f>VLOOKUP(B380,'Sector Static Data'!A:F,6,0)</f>
        <v>Communication Services</v>
      </c>
    </row>
    <row r="381" spans="1:27">
      <c r="A381" t="s">
        <v>11895</v>
      </c>
      <c r="B381" t="s">
        <v>9965</v>
      </c>
      <c r="C381" t="s">
        <v>9963</v>
      </c>
      <c r="D381" t="s">
        <v>9961</v>
      </c>
      <c r="E381" t="s">
        <v>849</v>
      </c>
      <c r="F381" t="s">
        <v>833</v>
      </c>
      <c r="G381">
        <v>4300</v>
      </c>
      <c r="H381">
        <v>9433</v>
      </c>
      <c r="I381" t="s">
        <v>11130</v>
      </c>
      <c r="J381">
        <v>11485300</v>
      </c>
      <c r="K381">
        <v>2671</v>
      </c>
      <c r="L381">
        <v>73597.8024</v>
      </c>
      <c r="M381">
        <v>2535.5921111110001</v>
      </c>
      <c r="N381">
        <v>2.36345E-3</v>
      </c>
      <c r="O381">
        <v>10903046.0777773</v>
      </c>
      <c r="P381">
        <v>73597.8024</v>
      </c>
      <c r="Q381">
        <v>69866.719266397005</v>
      </c>
      <c r="R381">
        <v>6.4079999999999996E-3</v>
      </c>
      <c r="S381">
        <v>0</v>
      </c>
      <c r="T381">
        <v>3731.0830999999998</v>
      </c>
      <c r="U381">
        <v>0</v>
      </c>
      <c r="V381">
        <v>1102.1759999999999</v>
      </c>
      <c r="W381">
        <v>0</v>
      </c>
      <c r="X381">
        <v>832.84180000000003</v>
      </c>
      <c r="Y381">
        <v>2.36345E-3</v>
      </c>
      <c r="Z381" t="str">
        <f>VLOOKUP(B381,'Securities Static'!A:Z,26,0)</f>
        <v>Japan</v>
      </c>
      <c r="AA381" t="str">
        <f>VLOOKUP(B381,'Sector Static Data'!A:F,6,0)</f>
        <v>Communication Services</v>
      </c>
    </row>
    <row r="382" spans="1:27">
      <c r="A382" t="s">
        <v>11895</v>
      </c>
      <c r="B382" t="s">
        <v>11076</v>
      </c>
      <c r="C382" t="s">
        <v>11074</v>
      </c>
      <c r="D382" t="s">
        <v>11072</v>
      </c>
      <c r="E382" t="s">
        <v>9995</v>
      </c>
      <c r="F382" t="s">
        <v>833</v>
      </c>
      <c r="G382">
        <v>2384</v>
      </c>
      <c r="H382">
        <v>270</v>
      </c>
      <c r="I382" t="s">
        <v>11130</v>
      </c>
      <c r="J382">
        <v>491104000</v>
      </c>
      <c r="K382">
        <v>206000</v>
      </c>
      <c r="L382">
        <v>341071.728</v>
      </c>
      <c r="M382">
        <v>87554.412751677999</v>
      </c>
      <c r="N382">
        <v>1.095284E-2</v>
      </c>
      <c r="O382">
        <v>208729720</v>
      </c>
      <c r="P382">
        <v>341071.728</v>
      </c>
      <c r="Q382">
        <v>144962.79053999999</v>
      </c>
      <c r="R382">
        <v>6.9450000000000002E-4</v>
      </c>
      <c r="S382">
        <v>0</v>
      </c>
      <c r="T382">
        <v>196108.9375</v>
      </c>
      <c r="U382">
        <v>0</v>
      </c>
      <c r="V382">
        <v>0</v>
      </c>
      <c r="W382">
        <v>0</v>
      </c>
      <c r="X382">
        <v>0</v>
      </c>
      <c r="Y382">
        <v>1.095284E-2</v>
      </c>
      <c r="Z382" t="str">
        <f>VLOOKUP(B382,'Securities Static'!A:Z,26,0)</f>
        <v>South Korea</v>
      </c>
      <c r="AA382" t="str">
        <f>VLOOKUP(B382,'Sector Static Data'!A:F,6,0)</f>
        <v>Consumer Discretionary</v>
      </c>
    </row>
    <row r="383" spans="1:27">
      <c r="A383" t="s">
        <v>11895</v>
      </c>
      <c r="B383" t="s">
        <v>11076</v>
      </c>
      <c r="C383" t="s">
        <v>11074</v>
      </c>
      <c r="D383" t="s">
        <v>11072</v>
      </c>
      <c r="E383" t="s">
        <v>9995</v>
      </c>
      <c r="F383" t="s">
        <v>833</v>
      </c>
      <c r="G383">
        <v>-2384</v>
      </c>
      <c r="H383">
        <v>270</v>
      </c>
      <c r="I383" t="s">
        <v>11129</v>
      </c>
      <c r="J383">
        <v>-491104000</v>
      </c>
      <c r="K383">
        <v>206000</v>
      </c>
      <c r="L383">
        <v>-341071.728</v>
      </c>
      <c r="M383">
        <v>158165.99035233801</v>
      </c>
      <c r="N383">
        <v>-1.095284E-2</v>
      </c>
      <c r="O383">
        <v>-377067720.999973</v>
      </c>
      <c r="P383">
        <v>-341071.728</v>
      </c>
      <c r="Q383">
        <v>-261873.532234482</v>
      </c>
      <c r="R383">
        <v>6.9450000000000002E-4</v>
      </c>
      <c r="S383">
        <v>0</v>
      </c>
      <c r="T383">
        <v>-79198.195800000001</v>
      </c>
      <c r="U383">
        <v>0</v>
      </c>
      <c r="V383">
        <v>0</v>
      </c>
      <c r="W383">
        <v>0</v>
      </c>
      <c r="X383">
        <v>0</v>
      </c>
      <c r="Y383">
        <v>-1.095284E-2</v>
      </c>
      <c r="Z383" t="str">
        <f>VLOOKUP(B383,'Securities Static'!A:Z,26,0)</f>
        <v>South Korea</v>
      </c>
      <c r="AA383" t="str">
        <f>VLOOKUP(B383,'Sector Static Data'!A:F,6,0)</f>
        <v>Consumer Discretionary</v>
      </c>
    </row>
    <row r="384" spans="1:27">
      <c r="A384" t="s">
        <v>11895</v>
      </c>
      <c r="B384" t="s">
        <v>11070</v>
      </c>
      <c r="C384" t="s">
        <v>11068</v>
      </c>
      <c r="D384" t="s">
        <v>11066</v>
      </c>
      <c r="E384" t="s">
        <v>9995</v>
      </c>
      <c r="F384" t="s">
        <v>833</v>
      </c>
      <c r="G384">
        <v>326</v>
      </c>
      <c r="H384">
        <v>660</v>
      </c>
      <c r="I384" t="s">
        <v>11130</v>
      </c>
      <c r="J384">
        <v>346538000</v>
      </c>
      <c r="K384">
        <v>1063000</v>
      </c>
      <c r="L384">
        <v>240670.641</v>
      </c>
      <c r="M384">
        <v>886210.76073622203</v>
      </c>
      <c r="N384">
        <v>7.72866E-3</v>
      </c>
      <c r="O384">
        <v>288904708.00000799</v>
      </c>
      <c r="P384">
        <v>240670.641</v>
      </c>
      <c r="Q384">
        <v>200644.319706006</v>
      </c>
      <c r="R384">
        <v>6.9450000000000002E-4</v>
      </c>
      <c r="S384">
        <v>0</v>
      </c>
      <c r="T384">
        <v>40026.321300000003</v>
      </c>
      <c r="U384">
        <v>0</v>
      </c>
      <c r="V384">
        <v>424.51319999999998</v>
      </c>
      <c r="W384">
        <v>0</v>
      </c>
      <c r="X384">
        <v>0</v>
      </c>
      <c r="Y384">
        <v>7.72866E-3</v>
      </c>
      <c r="Z384" t="str">
        <f>VLOOKUP(B384,'Securities Static'!A:Z,26,0)</f>
        <v>South Korea</v>
      </c>
      <c r="AA384" t="str">
        <f>VLOOKUP(B384,'Sector Static Data'!A:F,6,0)</f>
        <v>Information Technology</v>
      </c>
    </row>
    <row r="385" spans="1:27">
      <c r="A385" t="s">
        <v>11895</v>
      </c>
      <c r="B385" t="s">
        <v>3827</v>
      </c>
      <c r="C385" t="s">
        <v>3825</v>
      </c>
      <c r="D385" t="s">
        <v>3823</v>
      </c>
      <c r="E385" t="s">
        <v>3668</v>
      </c>
      <c r="F385" t="s">
        <v>833</v>
      </c>
      <c r="G385">
        <v>-125600</v>
      </c>
      <c r="H385" t="s">
        <v>3826</v>
      </c>
      <c r="I385" t="s">
        <v>11129</v>
      </c>
      <c r="J385">
        <v>-619208</v>
      </c>
      <c r="K385">
        <v>4.93</v>
      </c>
      <c r="L385">
        <v>-159012.61439999999</v>
      </c>
      <c r="M385">
        <v>5.0062202229999997</v>
      </c>
      <c r="N385">
        <v>-5.1063699999999998E-3</v>
      </c>
      <c r="O385">
        <v>-628781.26000879996</v>
      </c>
      <c r="P385">
        <v>-159012.61439999999</v>
      </c>
      <c r="Q385">
        <v>-161471.02757025999</v>
      </c>
      <c r="R385">
        <v>0.25679999999999997</v>
      </c>
      <c r="S385">
        <v>0</v>
      </c>
      <c r="T385">
        <v>2458.4132</v>
      </c>
      <c r="U385">
        <v>0</v>
      </c>
      <c r="V385">
        <v>0</v>
      </c>
      <c r="W385">
        <v>0</v>
      </c>
      <c r="X385">
        <v>0</v>
      </c>
      <c r="Y385">
        <v>-5.1063699999999998E-3</v>
      </c>
      <c r="Z385" t="str">
        <f>VLOOKUP(B385,'Securities Static'!A:Z,26,0)</f>
        <v>Malaysia</v>
      </c>
      <c r="AA385" t="str">
        <f>VLOOKUP(B385,'Sector Static Data'!A:F,6,0)</f>
        <v>Financials</v>
      </c>
    </row>
    <row r="386" spans="1:27">
      <c r="A386" t="s">
        <v>11895</v>
      </c>
      <c r="B386" t="s">
        <v>3827</v>
      </c>
      <c r="C386" t="s">
        <v>3825</v>
      </c>
      <c r="D386" t="s">
        <v>3823</v>
      </c>
      <c r="E386" t="s">
        <v>3668</v>
      </c>
      <c r="F386" t="s">
        <v>833</v>
      </c>
      <c r="G386">
        <v>248300</v>
      </c>
      <c r="H386" t="s">
        <v>3826</v>
      </c>
      <c r="I386" t="s">
        <v>11130</v>
      </c>
      <c r="J386">
        <v>1224119</v>
      </c>
      <c r="K386">
        <v>4.93</v>
      </c>
      <c r="L386">
        <v>314353.75919999997</v>
      </c>
      <c r="M386">
        <v>4.3756961250000002</v>
      </c>
      <c r="N386">
        <v>1.0094850000000001E-2</v>
      </c>
      <c r="O386">
        <v>1086485.3478375</v>
      </c>
      <c r="P386">
        <v>314353.75919999997</v>
      </c>
      <c r="Q386">
        <v>279009.43732467003</v>
      </c>
      <c r="R386">
        <v>0.25679999999999997</v>
      </c>
      <c r="S386">
        <v>0</v>
      </c>
      <c r="T386">
        <v>35344.321900000003</v>
      </c>
      <c r="U386">
        <v>0</v>
      </c>
      <c r="V386">
        <v>6695.1611999999996</v>
      </c>
      <c r="W386">
        <v>0</v>
      </c>
      <c r="X386">
        <v>-1809.0488</v>
      </c>
      <c r="Y386">
        <v>1.0094850000000001E-2</v>
      </c>
      <c r="Z386" t="str">
        <f>VLOOKUP(B386,'Securities Static'!A:Z,26,0)</f>
        <v>Malaysia</v>
      </c>
      <c r="AA386" t="str">
        <f>VLOOKUP(B386,'Sector Static Data'!A:F,6,0)</f>
        <v>Financials</v>
      </c>
    </row>
    <row r="387" spans="1:27">
      <c r="A387" t="s">
        <v>11895</v>
      </c>
      <c r="B387" t="s">
        <v>9544</v>
      </c>
      <c r="C387" t="s">
        <v>9540</v>
      </c>
      <c r="D387" t="s">
        <v>9538</v>
      </c>
      <c r="E387" t="s">
        <v>867</v>
      </c>
      <c r="F387" t="s">
        <v>833</v>
      </c>
      <c r="G387">
        <v>2331</v>
      </c>
      <c r="H387" t="s">
        <v>9543</v>
      </c>
      <c r="I387" t="s">
        <v>11130</v>
      </c>
      <c r="J387">
        <v>138974.22003048001</v>
      </c>
      <c r="K387">
        <v>59.62</v>
      </c>
      <c r="L387">
        <v>164156.3487</v>
      </c>
      <c r="M387">
        <v>57.873281873000003</v>
      </c>
      <c r="N387">
        <v>5.2715499999999998E-3</v>
      </c>
      <c r="O387">
        <v>134902.62004596301</v>
      </c>
      <c r="P387">
        <v>164156.3487</v>
      </c>
      <c r="Q387">
        <v>159346.97479829099</v>
      </c>
      <c r="R387">
        <v>1.1812</v>
      </c>
      <c r="S387">
        <v>0</v>
      </c>
      <c r="T387">
        <v>4809.3738999999996</v>
      </c>
      <c r="U387">
        <v>0</v>
      </c>
      <c r="V387">
        <v>0</v>
      </c>
      <c r="W387">
        <v>0</v>
      </c>
      <c r="X387">
        <v>0</v>
      </c>
      <c r="Y387">
        <v>5.2715499999999998E-3</v>
      </c>
      <c r="Z387" t="str">
        <f>VLOOKUP(B387,'Securities Static'!A:Z,26,0)</f>
        <v>Netherlands</v>
      </c>
      <c r="AA387" t="str">
        <f>VLOOKUP(B387,'Sector Static Data'!A:F,6,0)</f>
        <v>Materials</v>
      </c>
    </row>
    <row r="388" spans="1:27">
      <c r="A388" t="s">
        <v>11895</v>
      </c>
      <c r="B388" t="s">
        <v>4512</v>
      </c>
      <c r="C388" t="s">
        <v>4509</v>
      </c>
      <c r="D388" t="s">
        <v>4507</v>
      </c>
      <c r="E388" t="s">
        <v>972</v>
      </c>
      <c r="F388" t="s">
        <v>833</v>
      </c>
      <c r="G388">
        <v>-8712</v>
      </c>
      <c r="H388" t="s">
        <v>4504</v>
      </c>
      <c r="I388" t="s">
        <v>11129</v>
      </c>
      <c r="J388">
        <v>-1953230.39961941</v>
      </c>
      <c r="K388">
        <v>224.2</v>
      </c>
      <c r="L388">
        <v>-205284.51500000001</v>
      </c>
      <c r="M388">
        <v>238.222829432</v>
      </c>
      <c r="N388">
        <v>-6.5922999999999997E-3</v>
      </c>
      <c r="O388">
        <v>-2075397.2900115801</v>
      </c>
      <c r="P388">
        <v>-205284.51500000001</v>
      </c>
      <c r="Q388">
        <v>-218124.25518021701</v>
      </c>
      <c r="R388">
        <v>0.1051</v>
      </c>
      <c r="S388">
        <v>0</v>
      </c>
      <c r="T388">
        <v>12839.740100000001</v>
      </c>
      <c r="U388">
        <v>0</v>
      </c>
      <c r="V388">
        <v>-1373.4467999999999</v>
      </c>
      <c r="W388">
        <v>0</v>
      </c>
      <c r="X388">
        <v>0</v>
      </c>
      <c r="Y388">
        <v>-6.5922999999999997E-3</v>
      </c>
      <c r="Z388" t="str">
        <f>VLOOKUP(B388,'Securities Static'!A:Z,26,0)</f>
        <v>Norway</v>
      </c>
      <c r="AA388" t="str">
        <f>VLOOKUP(B388,'Sector Static Data'!A:F,6,0)</f>
        <v>Consumer Staples</v>
      </c>
    </row>
    <row r="389" spans="1:27">
      <c r="A389" t="s">
        <v>11895</v>
      </c>
      <c r="B389" t="s">
        <v>4512</v>
      </c>
      <c r="C389" t="s">
        <v>4509</v>
      </c>
      <c r="D389" t="s">
        <v>4507</v>
      </c>
      <c r="E389" t="s">
        <v>972</v>
      </c>
      <c r="F389" t="s">
        <v>833</v>
      </c>
      <c r="G389">
        <v>15642</v>
      </c>
      <c r="H389" t="s">
        <v>4504</v>
      </c>
      <c r="I389" t="s">
        <v>11130</v>
      </c>
      <c r="J389">
        <v>3506936.3996194098</v>
      </c>
      <c r="K389">
        <v>224.2</v>
      </c>
      <c r="L389">
        <v>368579.01559999998</v>
      </c>
      <c r="M389">
        <v>197.34489842100001</v>
      </c>
      <c r="N389">
        <v>1.183618E-2</v>
      </c>
      <c r="O389">
        <v>3086868.90110128</v>
      </c>
      <c r="P389">
        <v>368579.01559999998</v>
      </c>
      <c r="Q389">
        <v>324429.92150574498</v>
      </c>
      <c r="R389">
        <v>0.1051</v>
      </c>
      <c r="S389">
        <v>0</v>
      </c>
      <c r="T389">
        <v>44149.094100000002</v>
      </c>
      <c r="U389">
        <v>0</v>
      </c>
      <c r="V389">
        <v>4849.7239</v>
      </c>
      <c r="W389">
        <v>0</v>
      </c>
      <c r="X389">
        <v>-530.68340000000001</v>
      </c>
      <c r="Y389">
        <v>1.183618E-2</v>
      </c>
      <c r="Z389" t="str">
        <f>VLOOKUP(B389,'Securities Static'!A:Z,26,0)</f>
        <v>Norway</v>
      </c>
      <c r="AA389" t="str">
        <f>VLOOKUP(B389,'Sector Static Data'!A:F,6,0)</f>
        <v>Consumer Staples</v>
      </c>
    </row>
    <row r="390" spans="1:27">
      <c r="A390" t="s">
        <v>11895</v>
      </c>
      <c r="B390" t="s">
        <v>12120</v>
      </c>
      <c r="C390" t="s">
        <v>12121</v>
      </c>
      <c r="D390" t="s">
        <v>11569</v>
      </c>
      <c r="E390" t="s">
        <v>972</v>
      </c>
      <c r="F390" t="s">
        <v>833</v>
      </c>
      <c r="G390">
        <v>20908</v>
      </c>
      <c r="H390" t="s">
        <v>12122</v>
      </c>
      <c r="I390" t="s">
        <v>11130</v>
      </c>
      <c r="J390">
        <v>1842831.11988582</v>
      </c>
      <c r="K390">
        <v>88.14</v>
      </c>
      <c r="L390">
        <v>193681.55069999999</v>
      </c>
      <c r="M390">
        <v>77.764872776999994</v>
      </c>
      <c r="N390">
        <v>6.2196999999999999E-3</v>
      </c>
      <c r="O390">
        <v>1625907.96002151</v>
      </c>
      <c r="P390">
        <v>193681.55069999999</v>
      </c>
      <c r="Q390">
        <v>170882.92659826099</v>
      </c>
      <c r="R390">
        <v>0.1051</v>
      </c>
      <c r="S390">
        <v>0</v>
      </c>
      <c r="T390">
        <v>22798.624100000001</v>
      </c>
      <c r="U390">
        <v>0</v>
      </c>
      <c r="V390">
        <v>0</v>
      </c>
      <c r="W390">
        <v>0</v>
      </c>
      <c r="X390">
        <v>0</v>
      </c>
      <c r="Y390">
        <v>6.2196999999999999E-3</v>
      </c>
      <c r="Z390" t="str">
        <f>VLOOKUP(B390,'Securities Static'!A:Z,26,0)</f>
        <v>Norway</v>
      </c>
      <c r="AA390" t="str">
        <f>VLOOKUP(B390,'Sector Static Data'!A:F,6,0)</f>
        <v>Materials</v>
      </c>
    </row>
    <row r="391" spans="1:27">
      <c r="A391" t="s">
        <v>11895</v>
      </c>
      <c r="B391" t="s">
        <v>1917</v>
      </c>
      <c r="C391" t="s">
        <v>1915</v>
      </c>
      <c r="D391" t="s">
        <v>1913</v>
      </c>
      <c r="E391" t="s">
        <v>972</v>
      </c>
      <c r="F391" t="s">
        <v>833</v>
      </c>
      <c r="G391">
        <v>-4768</v>
      </c>
      <c r="H391" t="s">
        <v>1916</v>
      </c>
      <c r="I391" t="s">
        <v>11129</v>
      </c>
      <c r="J391">
        <v>-840598.39961941005</v>
      </c>
      <c r="K391">
        <v>176.3</v>
      </c>
      <c r="L391">
        <v>-88346.891799999998</v>
      </c>
      <c r="M391">
        <v>172.86990560000001</v>
      </c>
      <c r="N391">
        <v>-2.8370800000000001E-3</v>
      </c>
      <c r="O391">
        <v>-824243.70990080002</v>
      </c>
      <c r="P391">
        <v>-88346.891799999998</v>
      </c>
      <c r="Q391">
        <v>-86628.013910573995</v>
      </c>
      <c r="R391">
        <v>0.1051</v>
      </c>
      <c r="S391">
        <v>0</v>
      </c>
      <c r="T391">
        <v>-1718.8779</v>
      </c>
      <c r="U391">
        <v>0</v>
      </c>
      <c r="V391">
        <v>0</v>
      </c>
      <c r="W391">
        <v>0</v>
      </c>
      <c r="X391">
        <v>18068.063600000001</v>
      </c>
      <c r="Y391">
        <v>-2.8370800000000001E-3</v>
      </c>
      <c r="Z391" t="str">
        <f>VLOOKUP(B391,'Securities Static'!A:Z,26,0)</f>
        <v>Norway</v>
      </c>
      <c r="AA391" t="str">
        <f>VLOOKUP(B391,'Sector Static Data'!A:F,6,0)</f>
        <v>Communication Services</v>
      </c>
    </row>
    <row r="392" spans="1:27">
      <c r="A392" t="s">
        <v>11895</v>
      </c>
      <c r="B392" t="s">
        <v>1917</v>
      </c>
      <c r="C392" t="s">
        <v>1915</v>
      </c>
      <c r="D392" t="s">
        <v>1913</v>
      </c>
      <c r="E392" t="s">
        <v>972</v>
      </c>
      <c r="F392" t="s">
        <v>833</v>
      </c>
      <c r="G392">
        <v>4768</v>
      </c>
      <c r="H392" t="s">
        <v>1916</v>
      </c>
      <c r="I392" t="s">
        <v>11130</v>
      </c>
      <c r="J392">
        <v>840598.39961941005</v>
      </c>
      <c r="K392">
        <v>176.3</v>
      </c>
      <c r="L392">
        <v>88346.891799999998</v>
      </c>
      <c r="M392">
        <v>157.90390148200001</v>
      </c>
      <c r="N392">
        <v>2.8370800000000001E-3</v>
      </c>
      <c r="O392">
        <v>752885.80226617598</v>
      </c>
      <c r="P392">
        <v>88346.891799999998</v>
      </c>
      <c r="Q392">
        <v>79128.297818174993</v>
      </c>
      <c r="R392">
        <v>0.1051</v>
      </c>
      <c r="S392">
        <v>0</v>
      </c>
      <c r="T392">
        <v>9218.5939999999991</v>
      </c>
      <c r="U392">
        <v>0</v>
      </c>
      <c r="V392">
        <v>2305.1372000000001</v>
      </c>
      <c r="W392">
        <v>0</v>
      </c>
      <c r="X392">
        <v>5379.4124000000002</v>
      </c>
      <c r="Y392">
        <v>2.8370800000000001E-3</v>
      </c>
      <c r="Z392" t="str">
        <f>VLOOKUP(B392,'Securities Static'!A:Z,26,0)</f>
        <v>Norway</v>
      </c>
      <c r="AA392" t="str">
        <f>VLOOKUP(B392,'Sector Static Data'!A:F,6,0)</f>
        <v>Communication Services</v>
      </c>
    </row>
    <row r="393" spans="1:27">
      <c r="A393" t="s">
        <v>11895</v>
      </c>
      <c r="B393" t="s">
        <v>4709</v>
      </c>
      <c r="C393" t="s">
        <v>4705</v>
      </c>
      <c r="D393" t="s">
        <v>4703</v>
      </c>
      <c r="E393" t="s">
        <v>4708</v>
      </c>
      <c r="F393" t="s">
        <v>833</v>
      </c>
      <c r="G393">
        <v>45404</v>
      </c>
      <c r="H393" t="s">
        <v>4706</v>
      </c>
      <c r="I393" t="s">
        <v>11130</v>
      </c>
      <c r="J393">
        <v>256986.64004668</v>
      </c>
      <c r="K393">
        <v>5.66</v>
      </c>
      <c r="L393">
        <v>154140.58670000001</v>
      </c>
      <c r="M393">
        <v>5.7548867939999999</v>
      </c>
      <c r="N393">
        <v>4.94992E-3</v>
      </c>
      <c r="O393">
        <v>261294.87999477601</v>
      </c>
      <c r="P393">
        <v>154140.58670000001</v>
      </c>
      <c r="Q393">
        <v>156724.669020867</v>
      </c>
      <c r="R393">
        <v>0.5998</v>
      </c>
      <c r="S393">
        <v>0</v>
      </c>
      <c r="T393">
        <v>-2584.0823</v>
      </c>
      <c r="U393">
        <v>0</v>
      </c>
      <c r="V393">
        <v>0</v>
      </c>
      <c r="W393">
        <v>0</v>
      </c>
      <c r="X393">
        <v>0</v>
      </c>
      <c r="Y393">
        <v>4.94992E-3</v>
      </c>
      <c r="Z393" t="str">
        <f>VLOOKUP(B393,'Securities Static'!A:Z,26,0)</f>
        <v>New Zealand</v>
      </c>
      <c r="AA393" t="str">
        <f>VLOOKUP(B393,'Sector Static Data'!A:F,6,0)</f>
        <v>Utilities</v>
      </c>
    </row>
    <row r="394" spans="1:27">
      <c r="A394" t="s">
        <v>11895</v>
      </c>
      <c r="B394" t="s">
        <v>12123</v>
      </c>
      <c r="C394" t="s">
        <v>12124</v>
      </c>
      <c r="D394" t="s">
        <v>12125</v>
      </c>
      <c r="E394" t="s">
        <v>3350</v>
      </c>
      <c r="F394" t="s">
        <v>833</v>
      </c>
      <c r="G394">
        <v>3190</v>
      </c>
      <c r="H394" t="s">
        <v>12126</v>
      </c>
      <c r="I394" t="s">
        <v>11130</v>
      </c>
      <c r="J394">
        <v>1706649.99954856</v>
      </c>
      <c r="K394">
        <v>535</v>
      </c>
      <c r="L394">
        <v>189023.43400000001</v>
      </c>
      <c r="M394">
        <v>452.399482756</v>
      </c>
      <c r="N394">
        <v>6.0701100000000001E-3</v>
      </c>
      <c r="O394">
        <v>1443154.3499916401</v>
      </c>
      <c r="P394">
        <v>189023.43400000001</v>
      </c>
      <c r="Q394">
        <v>159839.44634202399</v>
      </c>
      <c r="R394">
        <v>0.11075699999999999</v>
      </c>
      <c r="S394">
        <v>0</v>
      </c>
      <c r="T394">
        <v>29183.987700000001</v>
      </c>
      <c r="U394">
        <v>0</v>
      </c>
      <c r="V394">
        <v>0</v>
      </c>
      <c r="W394">
        <v>0</v>
      </c>
      <c r="X394">
        <v>0</v>
      </c>
      <c r="Y394">
        <v>6.0701100000000001E-3</v>
      </c>
      <c r="Z394" t="str">
        <f>VLOOKUP(B394,'Securities Static'!A:Z,26,0)</f>
        <v>Sweden</v>
      </c>
      <c r="AA394" t="str">
        <f>VLOOKUP(B394,'Sector Static Data'!A:F,6,0)</f>
        <v>Industrials</v>
      </c>
    </row>
    <row r="395" spans="1:27">
      <c r="A395" t="s">
        <v>11895</v>
      </c>
      <c r="B395" t="s">
        <v>8112</v>
      </c>
      <c r="C395" t="s">
        <v>8111</v>
      </c>
      <c r="D395" t="s">
        <v>8109</v>
      </c>
      <c r="E395" t="s">
        <v>932</v>
      </c>
      <c r="F395" t="s">
        <v>833</v>
      </c>
      <c r="G395">
        <v>69800</v>
      </c>
      <c r="H395" t="s">
        <v>8107</v>
      </c>
      <c r="I395" t="s">
        <v>11130</v>
      </c>
      <c r="J395">
        <v>187762</v>
      </c>
      <c r="K395">
        <v>2.69</v>
      </c>
      <c r="L395">
        <v>148425.861</v>
      </c>
      <c r="M395">
        <v>2.827562178</v>
      </c>
      <c r="N395">
        <v>4.7663999999999996E-3</v>
      </c>
      <c r="O395">
        <v>197363.84002440001</v>
      </c>
      <c r="P395">
        <v>148425.861</v>
      </c>
      <c r="Q395">
        <v>156016.115539288</v>
      </c>
      <c r="R395">
        <v>0.79049999999999998</v>
      </c>
      <c r="S395">
        <v>0</v>
      </c>
      <c r="T395">
        <v>-7590.2545</v>
      </c>
      <c r="U395">
        <v>0</v>
      </c>
      <c r="V395">
        <v>3665.9515999999999</v>
      </c>
      <c r="W395">
        <v>0</v>
      </c>
      <c r="X395">
        <v>0</v>
      </c>
      <c r="Y395">
        <v>4.7663999999999996E-3</v>
      </c>
      <c r="Z395" t="str">
        <f>VLOOKUP(B395,'Securities Static'!A:Z,26,0)</f>
        <v>Singapore</v>
      </c>
      <c r="AA395" t="str">
        <f>VLOOKUP(B395,'Sector Static Data'!A:F,6,0)</f>
        <v>Real Estate</v>
      </c>
    </row>
    <row r="396" spans="1:27">
      <c r="A396" t="s">
        <v>11895</v>
      </c>
      <c r="B396" t="s">
        <v>12127</v>
      </c>
      <c r="C396" t="s">
        <v>12128</v>
      </c>
      <c r="D396" t="s">
        <v>12129</v>
      </c>
      <c r="E396" t="s">
        <v>932</v>
      </c>
      <c r="F396" t="s">
        <v>833</v>
      </c>
      <c r="G396">
        <v>30800</v>
      </c>
      <c r="H396" t="s">
        <v>12130</v>
      </c>
      <c r="I396" t="s">
        <v>11130</v>
      </c>
      <c r="J396">
        <v>402864</v>
      </c>
      <c r="K396">
        <v>13.08</v>
      </c>
      <c r="L396">
        <v>318463.99200000003</v>
      </c>
      <c r="M396">
        <v>10.099652750000001</v>
      </c>
      <c r="N396">
        <v>1.0226839999999999E-2</v>
      </c>
      <c r="O396">
        <v>311069.30469999998</v>
      </c>
      <c r="P396">
        <v>318463.99200000003</v>
      </c>
      <c r="Q396">
        <v>245900.28536534999</v>
      </c>
      <c r="R396">
        <v>0.79049999999999998</v>
      </c>
      <c r="S396">
        <v>0</v>
      </c>
      <c r="T396">
        <v>72563.706600000005</v>
      </c>
      <c r="U396">
        <v>0</v>
      </c>
      <c r="V396">
        <v>0</v>
      </c>
      <c r="W396">
        <v>0</v>
      </c>
      <c r="X396">
        <v>21102.164100000002</v>
      </c>
      <c r="Y396">
        <v>1.0226839999999999E-2</v>
      </c>
      <c r="Z396" t="str">
        <f>VLOOKUP(B396,'Securities Static'!A:Z,26,0)</f>
        <v>Singapore</v>
      </c>
      <c r="AA396" t="str">
        <f>VLOOKUP(B396,'Sector Static Data'!A:F,6,0)</f>
        <v>Industrials</v>
      </c>
    </row>
    <row r="397" spans="1:27" s="44" customFormat="1">
      <c r="A397" t="s">
        <v>11895</v>
      </c>
      <c r="B397" t="s">
        <v>7918</v>
      </c>
      <c r="C397" t="s">
        <v>7916</v>
      </c>
      <c r="D397" t="s">
        <v>7913</v>
      </c>
      <c r="E397" t="s">
        <v>2857</v>
      </c>
      <c r="F397" t="s">
        <v>833</v>
      </c>
      <c r="G397">
        <v>112200</v>
      </c>
      <c r="H397" t="s">
        <v>7917</v>
      </c>
      <c r="I397" t="s">
        <v>11130</v>
      </c>
      <c r="J397">
        <v>5806350</v>
      </c>
      <c r="K397">
        <v>51.75</v>
      </c>
      <c r="L397">
        <v>187034.14619999999</v>
      </c>
      <c r="M397">
        <v>44.048256506000001</v>
      </c>
      <c r="N397">
        <v>6.0062300000000004E-3</v>
      </c>
      <c r="O397">
        <v>4942214.3799732001</v>
      </c>
      <c r="P397">
        <v>187034.14619999999</v>
      </c>
      <c r="Q397">
        <v>159198.609607697</v>
      </c>
      <c r="R397">
        <v>3.2211999999999998E-2</v>
      </c>
      <c r="S397">
        <v>0</v>
      </c>
      <c r="T397">
        <v>27835.536599999999</v>
      </c>
      <c r="U397">
        <v>0</v>
      </c>
      <c r="V397">
        <v>0</v>
      </c>
      <c r="W397">
        <v>0</v>
      </c>
      <c r="X397">
        <v>0</v>
      </c>
      <c r="Y397">
        <v>6.0062300000000004E-3</v>
      </c>
      <c r="Z397" t="str">
        <f>VLOOKUP(B397,'Securities Static'!A:Z,26,0)</f>
        <v>Thailand</v>
      </c>
      <c r="AA397" t="str">
        <f>VLOOKUP(B397,'Sector Static Data'!A:F,6,0)</f>
        <v>Consumer Staples</v>
      </c>
    </row>
    <row r="398" spans="1:27">
      <c r="A398" t="s">
        <v>11895</v>
      </c>
      <c r="B398" t="s">
        <v>10674</v>
      </c>
      <c r="C398" t="s">
        <v>10672</v>
      </c>
      <c r="D398" t="s">
        <v>10670</v>
      </c>
      <c r="E398" t="s">
        <v>832</v>
      </c>
      <c r="F398" t="s">
        <v>833</v>
      </c>
      <c r="G398">
        <v>-9284</v>
      </c>
      <c r="H398">
        <v>2207</v>
      </c>
      <c r="I398" t="s">
        <v>11129</v>
      </c>
      <c r="J398">
        <v>-5431139.9987471001</v>
      </c>
      <c r="K398">
        <v>585</v>
      </c>
      <c r="L398">
        <v>-173394.57560000001</v>
      </c>
      <c r="M398">
        <v>576.56339400599995</v>
      </c>
      <c r="N398">
        <v>-5.5682199999999996E-3</v>
      </c>
      <c r="O398">
        <v>-5352814.5499516996</v>
      </c>
      <c r="P398">
        <v>-173394.57560000001</v>
      </c>
      <c r="Q398">
        <v>-170893.957321758</v>
      </c>
      <c r="R398">
        <v>3.1926000000000003E-2</v>
      </c>
      <c r="S398">
        <v>0</v>
      </c>
      <c r="T398">
        <v>-2500.6183000000001</v>
      </c>
      <c r="U398">
        <v>0</v>
      </c>
      <c r="V398">
        <v>0</v>
      </c>
      <c r="W398">
        <v>0</v>
      </c>
      <c r="X398">
        <v>0</v>
      </c>
      <c r="Y398">
        <v>-5.5682199999999996E-3</v>
      </c>
      <c r="Z398" t="str">
        <f>VLOOKUP(B398,'Securities Static'!A:Z,26,0)</f>
        <v>Taiwan</v>
      </c>
      <c r="AA398" t="str">
        <f>VLOOKUP(B398,'Sector Static Data'!A:F,6,0)</f>
        <v>Consumer Discretionary</v>
      </c>
    </row>
    <row r="399" spans="1:27">
      <c r="A399" t="s">
        <v>11895</v>
      </c>
      <c r="B399" t="s">
        <v>10674</v>
      </c>
      <c r="C399" t="s">
        <v>10672</v>
      </c>
      <c r="D399" t="s">
        <v>10670</v>
      </c>
      <c r="E399" t="s">
        <v>832</v>
      </c>
      <c r="F399" t="s">
        <v>833</v>
      </c>
      <c r="G399">
        <v>9284</v>
      </c>
      <c r="H399">
        <v>2207</v>
      </c>
      <c r="I399" t="s">
        <v>11130</v>
      </c>
      <c r="J399">
        <v>5431139.9987471001</v>
      </c>
      <c r="K399">
        <v>585</v>
      </c>
      <c r="L399">
        <v>173394.57560000001</v>
      </c>
      <c r="M399">
        <v>596</v>
      </c>
      <c r="N399">
        <v>5.5682199999999996E-3</v>
      </c>
      <c r="O399">
        <v>5533264</v>
      </c>
      <c r="P399">
        <v>173394.57560000001</v>
      </c>
      <c r="Q399">
        <v>176654.98646399999</v>
      </c>
      <c r="R399">
        <v>3.1926000000000003E-2</v>
      </c>
      <c r="S399">
        <v>0</v>
      </c>
      <c r="T399">
        <v>-3260.4108000000001</v>
      </c>
      <c r="U399">
        <v>0</v>
      </c>
      <c r="V399">
        <v>5928.0196999999998</v>
      </c>
      <c r="W399">
        <v>0</v>
      </c>
      <c r="X399">
        <v>0</v>
      </c>
      <c r="Y399">
        <v>5.5682199999999996E-3</v>
      </c>
      <c r="Z399" t="str">
        <f>VLOOKUP(B399,'Securities Static'!A:Z,26,0)</f>
        <v>Taiwan</v>
      </c>
      <c r="AA399" t="str">
        <f>VLOOKUP(B399,'Sector Static Data'!A:F,6,0)</f>
        <v>Consumer Discretionary</v>
      </c>
    </row>
    <row r="400" spans="1:27">
      <c r="A400" t="s">
        <v>11895</v>
      </c>
      <c r="B400" t="s">
        <v>10659</v>
      </c>
      <c r="C400" t="s">
        <v>10657</v>
      </c>
      <c r="D400" t="s">
        <v>10654</v>
      </c>
      <c r="E400" t="s">
        <v>832</v>
      </c>
      <c r="F400" t="s">
        <v>833</v>
      </c>
      <c r="G400">
        <v>5732</v>
      </c>
      <c r="H400">
        <v>2308</v>
      </c>
      <c r="I400" t="s">
        <v>11130</v>
      </c>
      <c r="J400">
        <v>8196760.0012528999</v>
      </c>
      <c r="K400">
        <v>1430</v>
      </c>
      <c r="L400">
        <v>261689.7598</v>
      </c>
      <c r="M400">
        <v>387.5</v>
      </c>
      <c r="N400">
        <v>8.4036500000000004E-3</v>
      </c>
      <c r="O400">
        <v>2221150</v>
      </c>
      <c r="P400">
        <v>261689.7598</v>
      </c>
      <c r="Q400">
        <v>70912.434899999993</v>
      </c>
      <c r="R400">
        <v>3.1926000000000003E-2</v>
      </c>
      <c r="S400">
        <v>0</v>
      </c>
      <c r="T400">
        <v>190777.32490000001</v>
      </c>
      <c r="U400">
        <v>0</v>
      </c>
      <c r="V400">
        <v>2621.8908999999999</v>
      </c>
      <c r="W400">
        <v>0</v>
      </c>
      <c r="X400">
        <v>11496.7904</v>
      </c>
      <c r="Y400">
        <v>8.4036500000000004E-3</v>
      </c>
      <c r="Z400" t="str">
        <f>VLOOKUP(B400,'Securities Static'!A:Z,26,0)</f>
        <v>Taiwan</v>
      </c>
      <c r="AA400" t="str">
        <f>VLOOKUP(B400,'Sector Static Data'!A:F,6,0)</f>
        <v>Information Technology</v>
      </c>
    </row>
    <row r="401" spans="1:27">
      <c r="A401" t="s">
        <v>11895</v>
      </c>
      <c r="B401" t="s">
        <v>10659</v>
      </c>
      <c r="C401" t="s">
        <v>10657</v>
      </c>
      <c r="D401" t="s">
        <v>10654</v>
      </c>
      <c r="E401" t="s">
        <v>832</v>
      </c>
      <c r="F401" t="s">
        <v>833</v>
      </c>
      <c r="G401">
        <v>-2153</v>
      </c>
      <c r="H401">
        <v>2308</v>
      </c>
      <c r="I401" t="s">
        <v>11129</v>
      </c>
      <c r="J401">
        <v>-3078789.9987471001</v>
      </c>
      <c r="K401">
        <v>1430</v>
      </c>
      <c r="L401">
        <v>-98293.449500000002</v>
      </c>
      <c r="M401">
        <v>1433.249521577</v>
      </c>
      <c r="N401">
        <v>-3.1565E-3</v>
      </c>
      <c r="O401">
        <v>-3085786.21995528</v>
      </c>
      <c r="P401">
        <v>-98293.449500000002</v>
      </c>
      <c r="Q401">
        <v>-98516.810858291996</v>
      </c>
      <c r="R401">
        <v>3.1926000000000003E-2</v>
      </c>
      <c r="S401">
        <v>0</v>
      </c>
      <c r="T401">
        <v>223.3613</v>
      </c>
      <c r="U401">
        <v>0</v>
      </c>
      <c r="V401">
        <v>0</v>
      </c>
      <c r="W401">
        <v>0</v>
      </c>
      <c r="X401">
        <v>0</v>
      </c>
      <c r="Y401">
        <v>-3.1565E-3</v>
      </c>
      <c r="Z401" t="str">
        <f>VLOOKUP(B401,'Securities Static'!A:Z,26,0)</f>
        <v>Taiwan</v>
      </c>
      <c r="AA401" t="str">
        <f>VLOOKUP(B401,'Sector Static Data'!A:F,6,0)</f>
        <v>Information Technology</v>
      </c>
    </row>
    <row r="402" spans="1:27">
      <c r="A402" t="s">
        <v>11895</v>
      </c>
      <c r="B402" t="s">
        <v>10616</v>
      </c>
      <c r="C402" t="s">
        <v>10620</v>
      </c>
      <c r="D402" t="s">
        <v>10617</v>
      </c>
      <c r="E402" t="s">
        <v>832</v>
      </c>
      <c r="F402" t="s">
        <v>833</v>
      </c>
      <c r="G402">
        <v>-1771</v>
      </c>
      <c r="H402">
        <v>2330</v>
      </c>
      <c r="I402" t="s">
        <v>11129</v>
      </c>
      <c r="J402">
        <v>-3533145.00093967</v>
      </c>
      <c r="K402">
        <v>1995</v>
      </c>
      <c r="L402">
        <v>-112799.18730000001</v>
      </c>
      <c r="M402">
        <v>1264.285002823</v>
      </c>
      <c r="N402">
        <v>-3.6223200000000001E-3</v>
      </c>
      <c r="O402">
        <v>-2239048.7399995299</v>
      </c>
      <c r="P402">
        <v>-112799.18730000001</v>
      </c>
      <c r="Q402">
        <v>-71483.870073225</v>
      </c>
      <c r="R402">
        <v>3.1926000000000003E-2</v>
      </c>
      <c r="S402">
        <v>0</v>
      </c>
      <c r="T402">
        <v>-41315.317199999998</v>
      </c>
      <c r="U402">
        <v>0</v>
      </c>
      <c r="V402">
        <v>-282.7054</v>
      </c>
      <c r="W402">
        <v>0</v>
      </c>
      <c r="X402">
        <v>0</v>
      </c>
      <c r="Y402">
        <v>-3.6223200000000001E-3</v>
      </c>
      <c r="Z402" t="str">
        <f>VLOOKUP(B402,'Securities Static'!A:Z,26,0)</f>
        <v>Taiwan</v>
      </c>
      <c r="AA402" t="str">
        <f>VLOOKUP(B402,'Sector Static Data'!A:F,6,0)</f>
        <v>Information Technology</v>
      </c>
    </row>
    <row r="403" spans="1:27">
      <c r="A403" t="s">
        <v>11895</v>
      </c>
      <c r="B403" t="s">
        <v>10616</v>
      </c>
      <c r="C403" t="s">
        <v>10620</v>
      </c>
      <c r="D403" t="s">
        <v>10617</v>
      </c>
      <c r="E403" t="s">
        <v>832</v>
      </c>
      <c r="F403" t="s">
        <v>833</v>
      </c>
      <c r="G403">
        <v>8673</v>
      </c>
      <c r="H403">
        <v>2330</v>
      </c>
      <c r="I403" t="s">
        <v>11130</v>
      </c>
      <c r="J403">
        <v>17302634.999686699</v>
      </c>
      <c r="K403">
        <v>1995</v>
      </c>
      <c r="L403">
        <v>552403.92500000005</v>
      </c>
      <c r="M403">
        <v>988</v>
      </c>
      <c r="N403">
        <v>1.7739350000000001E-2</v>
      </c>
      <c r="O403">
        <v>8568924</v>
      </c>
      <c r="P403">
        <v>552403.92500000005</v>
      </c>
      <c r="Q403">
        <v>273571.46762399998</v>
      </c>
      <c r="R403">
        <v>3.1926000000000003E-2</v>
      </c>
      <c r="S403">
        <v>0</v>
      </c>
      <c r="T403">
        <v>278832.45740000001</v>
      </c>
      <c r="U403">
        <v>0</v>
      </c>
      <c r="V403">
        <v>4014.9796000000001</v>
      </c>
      <c r="W403">
        <v>0</v>
      </c>
      <c r="X403">
        <v>0</v>
      </c>
      <c r="Y403">
        <v>1.7739350000000001E-2</v>
      </c>
      <c r="Z403" t="str">
        <f>VLOOKUP(B403,'Securities Static'!A:Z,26,0)</f>
        <v>Taiwan</v>
      </c>
      <c r="AA403" t="str">
        <f>VLOOKUP(B403,'Sector Static Data'!A:F,6,0)</f>
        <v>Information Technology</v>
      </c>
    </row>
    <row r="404" spans="1:27">
      <c r="A404" t="s">
        <v>11895</v>
      </c>
      <c r="B404" t="s">
        <v>10616</v>
      </c>
      <c r="C404" t="s">
        <v>10620</v>
      </c>
      <c r="D404" t="s">
        <v>10617</v>
      </c>
      <c r="E404" t="s">
        <v>832</v>
      </c>
      <c r="F404" t="s">
        <v>833</v>
      </c>
      <c r="G404">
        <v>-981</v>
      </c>
      <c r="H404">
        <v>2330</v>
      </c>
      <c r="I404" t="s">
        <v>11129</v>
      </c>
      <c r="J404">
        <v>-1957095.00093967</v>
      </c>
      <c r="K404">
        <v>1995</v>
      </c>
      <c r="L404">
        <v>-62482.214999999997</v>
      </c>
      <c r="M404">
        <v>1473.203017307</v>
      </c>
      <c r="N404">
        <v>-2.0064900000000001E-3</v>
      </c>
      <c r="O404">
        <v>-1445212.1599781599</v>
      </c>
      <c r="P404">
        <v>-62482.214999999997</v>
      </c>
      <c r="Q404">
        <v>-46139.843419463003</v>
      </c>
      <c r="R404">
        <v>3.1926000000000003E-2</v>
      </c>
      <c r="S404">
        <v>0</v>
      </c>
      <c r="T404">
        <v>-16342.3716</v>
      </c>
      <c r="U404">
        <v>0</v>
      </c>
      <c r="V404">
        <v>-156.59729999999999</v>
      </c>
      <c r="W404">
        <v>0</v>
      </c>
      <c r="X404">
        <v>0</v>
      </c>
      <c r="Y404">
        <v>-2.0064900000000001E-3</v>
      </c>
      <c r="Z404" t="str">
        <f>VLOOKUP(B404,'Securities Static'!A:Z,26,0)</f>
        <v>Taiwan</v>
      </c>
      <c r="AA404" t="str">
        <f>VLOOKUP(B404,'Sector Static Data'!A:F,6,0)</f>
        <v>Information Technology</v>
      </c>
    </row>
    <row r="405" spans="1:27">
      <c r="A405" t="s">
        <v>11895</v>
      </c>
      <c r="B405" t="s">
        <v>10570</v>
      </c>
      <c r="C405" t="s">
        <v>10568</v>
      </c>
      <c r="D405" t="s">
        <v>10566</v>
      </c>
      <c r="E405" t="s">
        <v>832</v>
      </c>
      <c r="F405" t="s">
        <v>833</v>
      </c>
      <c r="G405">
        <v>2840</v>
      </c>
      <c r="H405">
        <v>2454</v>
      </c>
      <c r="I405" t="s">
        <v>11130</v>
      </c>
      <c r="J405">
        <v>5523800</v>
      </c>
      <c r="K405">
        <v>1945</v>
      </c>
      <c r="L405">
        <v>176352.8388</v>
      </c>
      <c r="M405">
        <v>1815.828862673</v>
      </c>
      <c r="N405">
        <v>5.6632200000000001E-3</v>
      </c>
      <c r="O405">
        <v>5156953.9699913198</v>
      </c>
      <c r="P405">
        <v>176352.8388</v>
      </c>
      <c r="Q405">
        <v>164640.91244594299</v>
      </c>
      <c r="R405">
        <v>3.1926000000000003E-2</v>
      </c>
      <c r="S405">
        <v>0</v>
      </c>
      <c r="T405">
        <v>11711.9264</v>
      </c>
      <c r="U405">
        <v>0</v>
      </c>
      <c r="V405">
        <v>0</v>
      </c>
      <c r="W405">
        <v>0</v>
      </c>
      <c r="X405">
        <v>0</v>
      </c>
      <c r="Y405">
        <v>5.6632200000000001E-3</v>
      </c>
      <c r="Z405" t="str">
        <f>VLOOKUP(B405,'Securities Static'!A:Z,26,0)</f>
        <v>Taiwan</v>
      </c>
      <c r="AA405" t="str">
        <f>VLOOKUP(B405,'Sector Static Data'!A:F,6,0)</f>
        <v>Information Technology</v>
      </c>
    </row>
    <row r="406" spans="1:27">
      <c r="A406" t="s">
        <v>11895</v>
      </c>
      <c r="B406" t="s">
        <v>10529</v>
      </c>
      <c r="C406" t="s">
        <v>10528</v>
      </c>
      <c r="D406" t="s">
        <v>10526</v>
      </c>
      <c r="E406" t="s">
        <v>832</v>
      </c>
      <c r="F406" t="s">
        <v>833</v>
      </c>
      <c r="G406">
        <v>277919</v>
      </c>
      <c r="H406">
        <v>2884</v>
      </c>
      <c r="I406" t="s">
        <v>11130</v>
      </c>
      <c r="J406">
        <v>9754956.9003320206</v>
      </c>
      <c r="K406">
        <v>35.1</v>
      </c>
      <c r="L406">
        <v>311436.75400000002</v>
      </c>
      <c r="M406">
        <v>28.470427976</v>
      </c>
      <c r="N406">
        <v>1.000117E-2</v>
      </c>
      <c r="O406">
        <v>7912472.8726619398</v>
      </c>
      <c r="P406">
        <v>311436.75400000002</v>
      </c>
      <c r="Q406">
        <v>252613.60893260501</v>
      </c>
      <c r="R406">
        <v>3.1926000000000003E-2</v>
      </c>
      <c r="S406">
        <v>0</v>
      </c>
      <c r="T406">
        <v>58823.145100000002</v>
      </c>
      <c r="U406">
        <v>0</v>
      </c>
      <c r="V406">
        <v>13357.4751</v>
      </c>
      <c r="W406">
        <v>0</v>
      </c>
      <c r="X406">
        <v>978.48339999999996</v>
      </c>
      <c r="Y406">
        <v>1.000117E-2</v>
      </c>
      <c r="Z406" t="str">
        <f>VLOOKUP(B406,'Securities Static'!A:Z,26,0)</f>
        <v>Taiwan</v>
      </c>
      <c r="AA406" t="str">
        <f>VLOOKUP(B406,'Sector Static Data'!A:F,6,0)</f>
        <v>Financials</v>
      </c>
    </row>
    <row r="407" spans="1:27">
      <c r="A407" t="s">
        <v>11895</v>
      </c>
      <c r="B407" t="s">
        <v>10529</v>
      </c>
      <c r="C407" t="s">
        <v>10528</v>
      </c>
      <c r="D407" t="s">
        <v>10526</v>
      </c>
      <c r="E407" t="s">
        <v>832</v>
      </c>
      <c r="F407" t="s">
        <v>833</v>
      </c>
      <c r="G407">
        <v>-127000</v>
      </c>
      <c r="H407">
        <v>2884</v>
      </c>
      <c r="I407" t="s">
        <v>11129</v>
      </c>
      <c r="J407">
        <v>-4457700</v>
      </c>
      <c r="K407">
        <v>35.1</v>
      </c>
      <c r="L407">
        <v>-142316.53020000001</v>
      </c>
      <c r="M407">
        <v>33.094899763000001</v>
      </c>
      <c r="N407">
        <v>-4.5702099999999999E-3</v>
      </c>
      <c r="O407">
        <v>-4203052.269901</v>
      </c>
      <c r="P407">
        <v>-142316.53020000001</v>
      </c>
      <c r="Q407">
        <v>-134186.64676885901</v>
      </c>
      <c r="R407">
        <v>3.1926000000000003E-2</v>
      </c>
      <c r="S407">
        <v>0</v>
      </c>
      <c r="T407">
        <v>-8129.8833999999997</v>
      </c>
      <c r="U407">
        <v>0</v>
      </c>
      <c r="V407">
        <v>0</v>
      </c>
      <c r="W407">
        <v>0</v>
      </c>
      <c r="X407">
        <v>0</v>
      </c>
      <c r="Y407">
        <v>-4.5702099999999999E-3</v>
      </c>
      <c r="Z407" t="str">
        <f>VLOOKUP(B407,'Securities Static'!A:Z,26,0)</f>
        <v>Taiwan</v>
      </c>
      <c r="AA407" t="str">
        <f>VLOOKUP(B407,'Sector Static Data'!A:F,6,0)</f>
        <v>Financials</v>
      </c>
    </row>
    <row r="408" spans="1:27">
      <c r="A408" t="s">
        <v>11895</v>
      </c>
      <c r="B408" t="s">
        <v>10517</v>
      </c>
      <c r="C408" t="s">
        <v>10515</v>
      </c>
      <c r="D408" t="s">
        <v>10513</v>
      </c>
      <c r="E408" t="s">
        <v>832</v>
      </c>
      <c r="F408" t="s">
        <v>833</v>
      </c>
      <c r="G408">
        <v>12174</v>
      </c>
      <c r="H408">
        <v>2912</v>
      </c>
      <c r="I408" t="s">
        <v>11130</v>
      </c>
      <c r="J408">
        <v>2714802.0015034801</v>
      </c>
      <c r="K408">
        <v>223</v>
      </c>
      <c r="L408">
        <v>86672.768700000001</v>
      </c>
      <c r="M408">
        <v>259.06287796200002</v>
      </c>
      <c r="N408">
        <v>2.7833200000000002E-3</v>
      </c>
      <c r="O408">
        <v>3153831.47630938</v>
      </c>
      <c r="P408">
        <v>86672.768700000001</v>
      </c>
      <c r="Q408">
        <v>100689.223712654</v>
      </c>
      <c r="R408">
        <v>3.1926000000000003E-2</v>
      </c>
      <c r="S408">
        <v>0</v>
      </c>
      <c r="T408">
        <v>-14016.455099999999</v>
      </c>
      <c r="U408">
        <v>0</v>
      </c>
      <c r="V408">
        <v>3498.0041000000001</v>
      </c>
      <c r="W408">
        <v>0</v>
      </c>
      <c r="X408">
        <v>-2061.7658000000001</v>
      </c>
      <c r="Y408">
        <v>2.7833200000000002E-3</v>
      </c>
      <c r="Z408" t="str">
        <f>VLOOKUP(B408,'Securities Static'!A:Z,26,0)</f>
        <v>Taiwan</v>
      </c>
      <c r="AA408" t="str">
        <f>VLOOKUP(B408,'Sector Static Data'!A:F,6,0)</f>
        <v>Consumer Staples</v>
      </c>
    </row>
    <row r="409" spans="1:27">
      <c r="A409" t="s">
        <v>11895</v>
      </c>
      <c r="B409" t="s">
        <v>10517</v>
      </c>
      <c r="C409" t="s">
        <v>10515</v>
      </c>
      <c r="D409" t="s">
        <v>10513</v>
      </c>
      <c r="E409" t="s">
        <v>832</v>
      </c>
      <c r="F409" t="s">
        <v>833</v>
      </c>
      <c r="G409">
        <v>9000</v>
      </c>
      <c r="H409">
        <v>2912</v>
      </c>
      <c r="I409" t="s">
        <v>11130</v>
      </c>
      <c r="J409">
        <v>2007000</v>
      </c>
      <c r="K409">
        <v>223</v>
      </c>
      <c r="L409">
        <v>64075.482000000004</v>
      </c>
      <c r="M409">
        <v>221.776566667</v>
      </c>
      <c r="N409">
        <v>2.0576599999999998E-3</v>
      </c>
      <c r="O409">
        <v>1995989.1000030001</v>
      </c>
      <c r="P409">
        <v>64075.482000000004</v>
      </c>
      <c r="Q409">
        <v>63723.948006696002</v>
      </c>
      <c r="R409">
        <v>3.1926000000000003E-2</v>
      </c>
      <c r="S409">
        <v>0</v>
      </c>
      <c r="T409">
        <v>351.53399999999999</v>
      </c>
      <c r="U409">
        <v>0</v>
      </c>
      <c r="V409">
        <v>0</v>
      </c>
      <c r="W409">
        <v>0</v>
      </c>
      <c r="X409">
        <v>0</v>
      </c>
      <c r="Y409">
        <v>2.0576599999999998E-3</v>
      </c>
      <c r="Z409" t="str">
        <f>VLOOKUP(B409,'Securities Static'!A:Z,26,0)</f>
        <v>Taiwan</v>
      </c>
      <c r="AA409" t="str">
        <f>VLOOKUP(B409,'Sector Static Data'!A:F,6,0)</f>
        <v>Consumer Staples</v>
      </c>
    </row>
    <row r="410" spans="1:27">
      <c r="A410" t="s">
        <v>11895</v>
      </c>
      <c r="B410" t="s">
        <v>9800</v>
      </c>
      <c r="C410" t="s">
        <v>9799</v>
      </c>
      <c r="D410" t="s">
        <v>9797</v>
      </c>
      <c r="E410" t="s">
        <v>843</v>
      </c>
      <c r="F410" t="s">
        <v>833</v>
      </c>
      <c r="G410">
        <v>-798</v>
      </c>
      <c r="H410" t="s">
        <v>9793</v>
      </c>
      <c r="I410" t="s">
        <v>11129</v>
      </c>
      <c r="J410">
        <v>-185199.84</v>
      </c>
      <c r="K410">
        <v>232.08</v>
      </c>
      <c r="L410">
        <v>-185199.84</v>
      </c>
      <c r="M410">
        <v>224.74324561399999</v>
      </c>
      <c r="N410">
        <v>-5.9473199999999999E-3</v>
      </c>
      <c r="O410">
        <v>-179345.10999997199</v>
      </c>
      <c r="P410">
        <v>-185199.84</v>
      </c>
      <c r="Q410">
        <v>-179345.10999997199</v>
      </c>
      <c r="R410">
        <v>1</v>
      </c>
      <c r="S410">
        <v>0</v>
      </c>
      <c r="T410">
        <v>-5854.73</v>
      </c>
      <c r="U410">
        <v>0</v>
      </c>
      <c r="V410">
        <v>-832.13</v>
      </c>
      <c r="W410">
        <v>0</v>
      </c>
      <c r="X410">
        <v>0</v>
      </c>
      <c r="Y410">
        <v>-5.9473199999999999E-3</v>
      </c>
      <c r="Z410" t="str">
        <f>VLOOKUP(B410,'Securities Static'!A:Z,26,0)</f>
        <v>United States</v>
      </c>
      <c r="AA410" t="str">
        <f>VLOOKUP(B410,'Sector Static Data'!A:F,6,0)</f>
        <v>Health Care</v>
      </c>
    </row>
    <row r="411" spans="1:27">
      <c r="A411" t="s">
        <v>11895</v>
      </c>
      <c r="B411" t="s">
        <v>9800</v>
      </c>
      <c r="C411" t="s">
        <v>9799</v>
      </c>
      <c r="D411" t="s">
        <v>9797</v>
      </c>
      <c r="E411" t="s">
        <v>843</v>
      </c>
      <c r="F411" t="s">
        <v>833</v>
      </c>
      <c r="G411">
        <v>1633</v>
      </c>
      <c r="H411" t="s">
        <v>9793</v>
      </c>
      <c r="I411" t="s">
        <v>11130</v>
      </c>
      <c r="J411">
        <v>378986.64</v>
      </c>
      <c r="K411">
        <v>232.08</v>
      </c>
      <c r="L411">
        <v>378986.64</v>
      </c>
      <c r="M411">
        <v>198.97790687899999</v>
      </c>
      <c r="N411">
        <v>1.21704E-2</v>
      </c>
      <c r="O411">
        <v>324930.92193340702</v>
      </c>
      <c r="P411">
        <v>378986.64</v>
      </c>
      <c r="Q411">
        <v>324930.92193340702</v>
      </c>
      <c r="R411">
        <v>1</v>
      </c>
      <c r="S411">
        <v>0</v>
      </c>
      <c r="T411">
        <v>54055.718099999998</v>
      </c>
      <c r="U411">
        <v>0</v>
      </c>
      <c r="V411">
        <v>7636.85</v>
      </c>
      <c r="W411">
        <v>0</v>
      </c>
      <c r="X411">
        <v>-3679.5481</v>
      </c>
      <c r="Y411">
        <v>1.21704E-2</v>
      </c>
      <c r="Z411" t="str">
        <f>VLOOKUP(B411,'Securities Static'!A:Z,26,0)</f>
        <v>United States</v>
      </c>
      <c r="AA411" t="str">
        <f>VLOOKUP(B411,'Sector Static Data'!A:F,6,0)</f>
        <v>Health Care</v>
      </c>
    </row>
    <row r="412" spans="1:27">
      <c r="A412" t="s">
        <v>11895</v>
      </c>
      <c r="B412" t="s">
        <v>9800</v>
      </c>
      <c r="C412" t="s">
        <v>9799</v>
      </c>
      <c r="D412" t="s">
        <v>9797</v>
      </c>
      <c r="E412" t="s">
        <v>843</v>
      </c>
      <c r="F412" t="s">
        <v>833</v>
      </c>
      <c r="G412">
        <v>-66</v>
      </c>
      <c r="H412" t="s">
        <v>9793</v>
      </c>
      <c r="I412" t="s">
        <v>11129</v>
      </c>
      <c r="J412">
        <v>-15317.28</v>
      </c>
      <c r="K412">
        <v>232.08</v>
      </c>
      <c r="L412">
        <v>-15317.28</v>
      </c>
      <c r="M412">
        <v>220.33166666700001</v>
      </c>
      <c r="N412">
        <v>-4.9187999999999999E-4</v>
      </c>
      <c r="O412">
        <v>-14541.890000022</v>
      </c>
      <c r="P412">
        <v>-15317.28</v>
      </c>
      <c r="Q412">
        <v>-14541.890000022</v>
      </c>
      <c r="R412">
        <v>1</v>
      </c>
      <c r="S412">
        <v>0</v>
      </c>
      <c r="T412">
        <v>-775.39</v>
      </c>
      <c r="U412">
        <v>0</v>
      </c>
      <c r="V412">
        <v>-222.42</v>
      </c>
      <c r="W412">
        <v>0</v>
      </c>
      <c r="X412">
        <v>0</v>
      </c>
      <c r="Y412">
        <v>-4.9187999999999999E-4</v>
      </c>
      <c r="Z412" t="str">
        <f>VLOOKUP(B412,'Securities Static'!A:Z,26,0)</f>
        <v>United States</v>
      </c>
      <c r="AA412" t="str">
        <f>VLOOKUP(B412,'Sector Static Data'!A:F,6,0)</f>
        <v>Health Care</v>
      </c>
    </row>
    <row r="413" spans="1:27">
      <c r="A413" t="s">
        <v>11895</v>
      </c>
      <c r="B413" t="s">
        <v>12016</v>
      </c>
      <c r="C413" t="s">
        <v>12017</v>
      </c>
      <c r="D413" t="s">
        <v>12018</v>
      </c>
      <c r="E413" t="s">
        <v>843</v>
      </c>
      <c r="F413" t="s">
        <v>833</v>
      </c>
      <c r="G413">
        <v>801</v>
      </c>
      <c r="H413" t="s">
        <v>12019</v>
      </c>
      <c r="I413" t="s">
        <v>11130</v>
      </c>
      <c r="J413">
        <v>93196.35</v>
      </c>
      <c r="K413">
        <v>116.35</v>
      </c>
      <c r="L413">
        <v>93196.35</v>
      </c>
      <c r="M413">
        <v>109.905205993</v>
      </c>
      <c r="N413">
        <v>2.9928200000000002E-3</v>
      </c>
      <c r="O413">
        <v>88034.070000392996</v>
      </c>
      <c r="P413">
        <v>93196.35</v>
      </c>
      <c r="Q413">
        <v>88034.070000392996</v>
      </c>
      <c r="R413">
        <v>1</v>
      </c>
      <c r="S413">
        <v>0</v>
      </c>
      <c r="T413">
        <v>5162.28</v>
      </c>
      <c r="U413">
        <v>0</v>
      </c>
      <c r="V413">
        <v>0</v>
      </c>
      <c r="W413">
        <v>0</v>
      </c>
      <c r="X413">
        <v>0</v>
      </c>
      <c r="Y413">
        <v>2.9928200000000002E-3</v>
      </c>
      <c r="Z413" t="str">
        <f>VLOOKUP(B413,'Securities Static'!A:Z,26,0)</f>
        <v>United States</v>
      </c>
      <c r="AA413" t="str">
        <f>VLOOKUP(B413,'Sector Static Data'!A:F,6,0)</f>
        <v>Health Care</v>
      </c>
    </row>
    <row r="414" spans="1:27">
      <c r="A414" t="s">
        <v>11895</v>
      </c>
      <c r="B414" t="s">
        <v>12016</v>
      </c>
      <c r="C414" t="s">
        <v>12017</v>
      </c>
      <c r="D414" t="s">
        <v>12018</v>
      </c>
      <c r="E414" t="s">
        <v>843</v>
      </c>
      <c r="F414" t="s">
        <v>833</v>
      </c>
      <c r="G414">
        <v>1342</v>
      </c>
      <c r="H414" t="s">
        <v>12019</v>
      </c>
      <c r="I414" t="s">
        <v>11130</v>
      </c>
      <c r="J414">
        <v>156141.70000000001</v>
      </c>
      <c r="K414">
        <v>116.35</v>
      </c>
      <c r="L414">
        <v>156141.70000000001</v>
      </c>
      <c r="M414">
        <v>132.10350223500001</v>
      </c>
      <c r="N414">
        <v>5.01418E-3</v>
      </c>
      <c r="O414">
        <v>177282.89999937001</v>
      </c>
      <c r="P414">
        <v>156141.70000000001</v>
      </c>
      <c r="Q414">
        <v>177282.89999937001</v>
      </c>
      <c r="R414">
        <v>1</v>
      </c>
      <c r="S414">
        <v>0</v>
      </c>
      <c r="T414">
        <v>-21141.200000000001</v>
      </c>
      <c r="U414">
        <v>0</v>
      </c>
      <c r="V414">
        <v>1637.24</v>
      </c>
      <c r="W414">
        <v>0</v>
      </c>
      <c r="X414">
        <v>0</v>
      </c>
      <c r="Y414">
        <v>5.01418E-3</v>
      </c>
      <c r="Z414" t="str">
        <f>VLOOKUP(B414,'Securities Static'!A:Z,26,0)</f>
        <v>United States</v>
      </c>
      <c r="AA414" t="str">
        <f>VLOOKUP(B414,'Sector Static Data'!A:F,6,0)</f>
        <v>Health Care</v>
      </c>
    </row>
    <row r="415" spans="1:27">
      <c r="A415" t="s">
        <v>11895</v>
      </c>
      <c r="B415" t="s">
        <v>9750</v>
      </c>
      <c r="C415" t="s">
        <v>9748</v>
      </c>
      <c r="D415" t="s">
        <v>9747</v>
      </c>
      <c r="E415" t="s">
        <v>843</v>
      </c>
      <c r="F415" t="s">
        <v>833</v>
      </c>
      <c r="G415">
        <v>-725</v>
      </c>
      <c r="H415" t="s">
        <v>9749</v>
      </c>
      <c r="I415" t="s">
        <v>11129</v>
      </c>
      <c r="J415">
        <v>-71035.5</v>
      </c>
      <c r="K415">
        <v>97.98</v>
      </c>
      <c r="L415">
        <v>-71035.5</v>
      </c>
      <c r="M415">
        <v>96.974206897000002</v>
      </c>
      <c r="N415">
        <v>-2.28116E-3</v>
      </c>
      <c r="O415">
        <v>-70306.300000325005</v>
      </c>
      <c r="P415">
        <v>-71035.5</v>
      </c>
      <c r="Q415">
        <v>-70306.300000325005</v>
      </c>
      <c r="R415">
        <v>1</v>
      </c>
      <c r="S415">
        <v>0</v>
      </c>
      <c r="T415">
        <v>-729.2</v>
      </c>
      <c r="U415">
        <v>0</v>
      </c>
      <c r="V415">
        <v>-224.75</v>
      </c>
      <c r="W415">
        <v>0</v>
      </c>
      <c r="X415">
        <v>0</v>
      </c>
      <c r="Y415">
        <v>-2.28116E-3</v>
      </c>
      <c r="Z415" t="str">
        <f>VLOOKUP(B415,'Securities Static'!A:Z,26,0)</f>
        <v>United States</v>
      </c>
      <c r="AA415" t="str">
        <f>VLOOKUP(B415,'Sector Static Data'!A:F,6,0)</f>
        <v>Industrials</v>
      </c>
    </row>
    <row r="416" spans="1:27">
      <c r="A416" t="s">
        <v>11895</v>
      </c>
      <c r="B416" t="s">
        <v>9750</v>
      </c>
      <c r="C416" t="s">
        <v>9748</v>
      </c>
      <c r="D416" t="s">
        <v>9747</v>
      </c>
      <c r="E416" t="s">
        <v>843</v>
      </c>
      <c r="F416" t="s">
        <v>833</v>
      </c>
      <c r="G416">
        <v>725</v>
      </c>
      <c r="H416" t="s">
        <v>9749</v>
      </c>
      <c r="I416" t="s">
        <v>11130</v>
      </c>
      <c r="J416">
        <v>71035.5</v>
      </c>
      <c r="K416">
        <v>97.98</v>
      </c>
      <c r="L416">
        <v>71035.5</v>
      </c>
      <c r="M416">
        <v>115.24910060000001</v>
      </c>
      <c r="N416">
        <v>2.28116E-3</v>
      </c>
      <c r="O416">
        <v>83555.597934999998</v>
      </c>
      <c r="P416">
        <v>71035.5</v>
      </c>
      <c r="Q416">
        <v>83555.597934999998</v>
      </c>
      <c r="R416">
        <v>1</v>
      </c>
      <c r="S416">
        <v>0</v>
      </c>
      <c r="T416">
        <v>-12520.097900000001</v>
      </c>
      <c r="U416">
        <v>0</v>
      </c>
      <c r="V416">
        <v>413.25</v>
      </c>
      <c r="W416">
        <v>0</v>
      </c>
      <c r="X416">
        <v>6859.4579000000003</v>
      </c>
      <c r="Y416">
        <v>2.28116E-3</v>
      </c>
      <c r="Z416" t="str">
        <f>VLOOKUP(B416,'Securities Static'!A:Z,26,0)</f>
        <v>United States</v>
      </c>
      <c r="AA416" t="str">
        <f>VLOOKUP(B416,'Sector Static Data'!A:F,6,0)</f>
        <v>Industrials</v>
      </c>
    </row>
    <row r="417" spans="1:27">
      <c r="A417" t="s">
        <v>11895</v>
      </c>
      <c r="B417" t="s">
        <v>9711</v>
      </c>
      <c r="C417" t="s">
        <v>9710</v>
      </c>
      <c r="D417" t="s">
        <v>9707</v>
      </c>
      <c r="E417" t="s">
        <v>843</v>
      </c>
      <c r="F417" t="s">
        <v>833</v>
      </c>
      <c r="G417">
        <v>983</v>
      </c>
      <c r="H417" t="s">
        <v>9703</v>
      </c>
      <c r="I417" t="s">
        <v>11130</v>
      </c>
      <c r="J417">
        <v>349741.57</v>
      </c>
      <c r="K417">
        <v>355.79</v>
      </c>
      <c r="L417">
        <v>349741.57</v>
      </c>
      <c r="M417">
        <v>207.60822635400001</v>
      </c>
      <c r="N417">
        <v>1.123126E-2</v>
      </c>
      <c r="O417">
        <v>204078.88650598199</v>
      </c>
      <c r="P417">
        <v>349741.57</v>
      </c>
      <c r="Q417">
        <v>204078.88650598199</v>
      </c>
      <c r="R417">
        <v>1</v>
      </c>
      <c r="S417">
        <v>0</v>
      </c>
      <c r="T417">
        <v>145662.68350000001</v>
      </c>
      <c r="U417">
        <v>0</v>
      </c>
      <c r="V417">
        <v>973.17</v>
      </c>
      <c r="W417">
        <v>0</v>
      </c>
      <c r="X417">
        <v>-1640.9034999999999</v>
      </c>
      <c r="Y417">
        <v>1.123126E-2</v>
      </c>
      <c r="Z417" t="str">
        <f>VLOOKUP(B417,'Securities Static'!A:Z,26,0)</f>
        <v>United States</v>
      </c>
      <c r="AA417" t="str">
        <f>VLOOKUP(B417,'Sector Static Data'!A:F,6,0)</f>
        <v>Information Technology</v>
      </c>
    </row>
    <row r="418" spans="1:27">
      <c r="A418" t="s">
        <v>11895</v>
      </c>
      <c r="B418" t="s">
        <v>9711</v>
      </c>
      <c r="C418" t="s">
        <v>9710</v>
      </c>
      <c r="D418" t="s">
        <v>9707</v>
      </c>
      <c r="E418" t="s">
        <v>843</v>
      </c>
      <c r="F418" t="s">
        <v>833</v>
      </c>
      <c r="G418">
        <v>-155</v>
      </c>
      <c r="H418" t="s">
        <v>9703</v>
      </c>
      <c r="I418" t="s">
        <v>11129</v>
      </c>
      <c r="J418">
        <v>-55147.45</v>
      </c>
      <c r="K418">
        <v>355.79</v>
      </c>
      <c r="L418">
        <v>-55147.45</v>
      </c>
      <c r="M418">
        <v>321.56696774199997</v>
      </c>
      <c r="N418">
        <v>-1.7709500000000001E-3</v>
      </c>
      <c r="O418">
        <v>-49842.880000010002</v>
      </c>
      <c r="P418">
        <v>-55147.45</v>
      </c>
      <c r="Q418">
        <v>-49842.880000010002</v>
      </c>
      <c r="R418">
        <v>1</v>
      </c>
      <c r="S418">
        <v>0</v>
      </c>
      <c r="T418">
        <v>-5304.57</v>
      </c>
      <c r="U418">
        <v>0</v>
      </c>
      <c r="V418">
        <v>0</v>
      </c>
      <c r="W418">
        <v>0</v>
      </c>
      <c r="X418">
        <v>0</v>
      </c>
      <c r="Y418">
        <v>-1.7709500000000001E-3</v>
      </c>
      <c r="Z418" t="str">
        <f>VLOOKUP(B418,'Securities Static'!A:Z,26,0)</f>
        <v>United States</v>
      </c>
      <c r="AA418" t="str">
        <f>VLOOKUP(B418,'Sector Static Data'!A:F,6,0)</f>
        <v>Information Technology</v>
      </c>
    </row>
    <row r="419" spans="1:27">
      <c r="A419" t="s">
        <v>11895</v>
      </c>
      <c r="B419" t="s">
        <v>9680</v>
      </c>
      <c r="C419" t="s">
        <v>9678</v>
      </c>
      <c r="D419" t="s">
        <v>9675</v>
      </c>
      <c r="E419" t="s">
        <v>843</v>
      </c>
      <c r="F419" t="s">
        <v>833</v>
      </c>
      <c r="G419">
        <v>-96</v>
      </c>
      <c r="H419" t="s">
        <v>9679</v>
      </c>
      <c r="I419" t="s">
        <v>11129</v>
      </c>
      <c r="J419">
        <v>-23603.52</v>
      </c>
      <c r="K419">
        <v>245.87</v>
      </c>
      <c r="L419">
        <v>-23603.52</v>
      </c>
      <c r="M419">
        <v>320.15895833299999</v>
      </c>
      <c r="N419">
        <v>-7.5798E-4</v>
      </c>
      <c r="O419">
        <v>-30735.259999967999</v>
      </c>
      <c r="P419">
        <v>-23603.52</v>
      </c>
      <c r="Q419">
        <v>-30735.259999967999</v>
      </c>
      <c r="R419">
        <v>1</v>
      </c>
      <c r="S419">
        <v>0</v>
      </c>
      <c r="T419">
        <v>7131.74</v>
      </c>
      <c r="U419">
        <v>0</v>
      </c>
      <c r="V419">
        <v>0</v>
      </c>
      <c r="W419">
        <v>0</v>
      </c>
      <c r="X419">
        <v>0</v>
      </c>
      <c r="Y419">
        <v>-7.5798E-4</v>
      </c>
      <c r="Z419" t="str">
        <f>VLOOKUP(B419,'Securities Static'!A:Z,26,0)</f>
        <v>United States</v>
      </c>
      <c r="AA419" t="str">
        <f>VLOOKUP(B419,'Sector Static Data'!A:F,6,0)</f>
        <v>Information Technology</v>
      </c>
    </row>
    <row r="420" spans="1:27">
      <c r="A420" t="s">
        <v>11895</v>
      </c>
      <c r="B420" t="s">
        <v>9680</v>
      </c>
      <c r="C420" t="s">
        <v>9678</v>
      </c>
      <c r="D420" t="s">
        <v>9675</v>
      </c>
      <c r="E420" t="s">
        <v>843</v>
      </c>
      <c r="F420" t="s">
        <v>833</v>
      </c>
      <c r="G420">
        <v>730</v>
      </c>
      <c r="H420" t="s">
        <v>9679</v>
      </c>
      <c r="I420" t="s">
        <v>11130</v>
      </c>
      <c r="J420">
        <v>179485.1</v>
      </c>
      <c r="K420">
        <v>245.87</v>
      </c>
      <c r="L420">
        <v>179485.1</v>
      </c>
      <c r="M420">
        <v>257.82322336300001</v>
      </c>
      <c r="N420">
        <v>5.7638100000000003E-3</v>
      </c>
      <c r="O420">
        <v>188210.95305499001</v>
      </c>
      <c r="P420">
        <v>179485.1</v>
      </c>
      <c r="Q420">
        <v>188210.95305499001</v>
      </c>
      <c r="R420">
        <v>1</v>
      </c>
      <c r="S420">
        <v>0</v>
      </c>
      <c r="T420">
        <v>-8725.8531000000003</v>
      </c>
      <c r="U420">
        <v>0</v>
      </c>
      <c r="V420">
        <v>0</v>
      </c>
      <c r="W420">
        <v>0</v>
      </c>
      <c r="X420">
        <v>6614.8831</v>
      </c>
      <c r="Y420">
        <v>5.7638100000000003E-3</v>
      </c>
      <c r="Z420" t="str">
        <f>VLOOKUP(B420,'Securities Static'!A:Z,26,0)</f>
        <v>United States</v>
      </c>
      <c r="AA420" t="str">
        <f>VLOOKUP(B420,'Sector Static Data'!A:F,6,0)</f>
        <v>Information Technology</v>
      </c>
    </row>
    <row r="421" spans="1:27">
      <c r="A421" t="s">
        <v>11895</v>
      </c>
      <c r="B421" t="s">
        <v>9680</v>
      </c>
      <c r="C421" t="s">
        <v>9678</v>
      </c>
      <c r="D421" t="s">
        <v>9675</v>
      </c>
      <c r="E421" t="s">
        <v>843</v>
      </c>
      <c r="F421" t="s">
        <v>833</v>
      </c>
      <c r="G421">
        <v>-634</v>
      </c>
      <c r="H421" t="s">
        <v>9679</v>
      </c>
      <c r="I421" t="s">
        <v>11129</v>
      </c>
      <c r="J421" s="45">
        <v>-155881.57999999999</v>
      </c>
      <c r="K421">
        <v>245.87</v>
      </c>
      <c r="L421">
        <v>-155881.57999999999</v>
      </c>
      <c r="M421">
        <v>239.500899054</v>
      </c>
      <c r="N421">
        <v>-5.0058300000000002E-3</v>
      </c>
      <c r="O421" s="45">
        <v>-151843.57000023601</v>
      </c>
      <c r="P421">
        <v>-155881.57999999999</v>
      </c>
      <c r="Q421">
        <v>-151843.57000023601</v>
      </c>
      <c r="R421">
        <v>1</v>
      </c>
      <c r="S421">
        <v>0</v>
      </c>
      <c r="T421">
        <v>-4038.01</v>
      </c>
      <c r="U421">
        <v>0</v>
      </c>
      <c r="V421">
        <v>0</v>
      </c>
      <c r="W421">
        <v>0</v>
      </c>
      <c r="X421">
        <v>0</v>
      </c>
      <c r="Y421">
        <v>-5.0058300000000002E-3</v>
      </c>
      <c r="Z421" t="str">
        <f>VLOOKUP(B421,'Securities Static'!A:Z,26,0)</f>
        <v>United States</v>
      </c>
      <c r="AA421" t="str">
        <f>VLOOKUP(B421,'Sector Static Data'!A:F,6,0)</f>
        <v>Information Technology</v>
      </c>
    </row>
    <row r="422" spans="1:27">
      <c r="A422" t="s">
        <v>11895</v>
      </c>
      <c r="B422" t="s">
        <v>9559</v>
      </c>
      <c r="C422" t="s">
        <v>9558</v>
      </c>
      <c r="D422" t="s">
        <v>9556</v>
      </c>
      <c r="E422" t="s">
        <v>843</v>
      </c>
      <c r="F422" t="s">
        <v>833</v>
      </c>
      <c r="G422">
        <v>2111</v>
      </c>
      <c r="H422" t="s">
        <v>9552</v>
      </c>
      <c r="I422" t="s">
        <v>11130</v>
      </c>
      <c r="J422" s="45">
        <v>207701.29</v>
      </c>
      <c r="K422">
        <v>98.39</v>
      </c>
      <c r="L422">
        <v>207701.29</v>
      </c>
      <c r="M422">
        <v>78.362222833999994</v>
      </c>
      <c r="N422">
        <v>6.6699100000000002E-3</v>
      </c>
      <c r="O422" s="45">
        <v>165422.65240257399</v>
      </c>
      <c r="P422">
        <v>207701.29</v>
      </c>
      <c r="Q422" s="45">
        <v>165422.65240257399</v>
      </c>
      <c r="R422">
        <v>1</v>
      </c>
      <c r="S422">
        <v>0</v>
      </c>
      <c r="T422">
        <v>42278.637600000002</v>
      </c>
      <c r="U422">
        <v>0</v>
      </c>
      <c r="V422">
        <v>0</v>
      </c>
      <c r="W422">
        <v>0</v>
      </c>
      <c r="X422">
        <v>763.76239999999996</v>
      </c>
      <c r="Y422">
        <v>6.6699100000000002E-3</v>
      </c>
      <c r="Z422" t="str">
        <f>VLOOKUP(B422,'Securities Static'!A:Z,26,0)</f>
        <v>United States</v>
      </c>
      <c r="AA422" t="str">
        <f>VLOOKUP(B422,'Sector Static Data'!A:F,6,0)</f>
        <v>Information Technology</v>
      </c>
    </row>
    <row r="423" spans="1:27">
      <c r="A423" t="s">
        <v>11895</v>
      </c>
      <c r="B423" t="s">
        <v>9559</v>
      </c>
      <c r="C423" t="s">
        <v>9558</v>
      </c>
      <c r="D423" t="s">
        <v>9556</v>
      </c>
      <c r="E423" t="s">
        <v>843</v>
      </c>
      <c r="F423" t="s">
        <v>833</v>
      </c>
      <c r="G423">
        <v>-2111</v>
      </c>
      <c r="H423" t="s">
        <v>9552</v>
      </c>
      <c r="I423" t="s">
        <v>11129</v>
      </c>
      <c r="J423" s="45">
        <v>-207701.29</v>
      </c>
      <c r="K423">
        <v>98.39</v>
      </c>
      <c r="L423">
        <v>-207701.29</v>
      </c>
      <c r="M423">
        <v>88.244699194999995</v>
      </c>
      <c r="N423">
        <v>-6.6699100000000002E-3</v>
      </c>
      <c r="O423">
        <v>-186284.560000645</v>
      </c>
      <c r="P423">
        <v>-207701.29</v>
      </c>
      <c r="Q423">
        <v>-186284.560000645</v>
      </c>
      <c r="R423">
        <v>1</v>
      </c>
      <c r="S423">
        <v>0</v>
      </c>
      <c r="T423">
        <v>-21416.73</v>
      </c>
      <c r="U423">
        <v>0</v>
      </c>
      <c r="V423">
        <v>0</v>
      </c>
      <c r="W423">
        <v>0</v>
      </c>
      <c r="X423">
        <v>0</v>
      </c>
      <c r="Y423">
        <v>-6.6699100000000002E-3</v>
      </c>
      <c r="Z423" t="str">
        <f>VLOOKUP(B423,'Securities Static'!A:Z,26,0)</f>
        <v>United States</v>
      </c>
      <c r="AA423" t="str">
        <f>VLOOKUP(B423,'Sector Static Data'!A:F,6,0)</f>
        <v>Information Technology</v>
      </c>
    </row>
    <row r="424" spans="1:27">
      <c r="A424" t="s">
        <v>11895</v>
      </c>
      <c r="B424" t="s">
        <v>12131</v>
      </c>
      <c r="C424" t="s">
        <v>12132</v>
      </c>
      <c r="D424" t="s">
        <v>11589</v>
      </c>
      <c r="E424" t="s">
        <v>843</v>
      </c>
      <c r="F424" t="s">
        <v>833</v>
      </c>
      <c r="G424">
        <v>513</v>
      </c>
      <c r="H424" t="s">
        <v>12133</v>
      </c>
      <c r="I424" t="s">
        <v>11130</v>
      </c>
      <c r="J424" s="45">
        <v>170787.96</v>
      </c>
      <c r="K424">
        <v>332.92</v>
      </c>
      <c r="L424">
        <v>170787.96</v>
      </c>
      <c r="M424">
        <v>391.64130604299999</v>
      </c>
      <c r="N424">
        <v>5.4845199999999997E-3</v>
      </c>
      <c r="O424" s="45">
        <v>200911.99000005901</v>
      </c>
      <c r="P424">
        <v>170787.96</v>
      </c>
      <c r="Q424">
        <v>200911.99000005901</v>
      </c>
      <c r="R424">
        <v>1</v>
      </c>
      <c r="S424">
        <v>0</v>
      </c>
      <c r="T424">
        <v>-30124.03</v>
      </c>
      <c r="U424">
        <v>0</v>
      </c>
      <c r="V424">
        <v>0</v>
      </c>
      <c r="W424">
        <v>0</v>
      </c>
      <c r="X424">
        <v>0</v>
      </c>
      <c r="Y424">
        <v>5.4845199999999997E-3</v>
      </c>
      <c r="Z424" t="str">
        <f>VLOOKUP(B424,'Securities Static'!A:Z,26,0)</f>
        <v>United States</v>
      </c>
      <c r="AA424" t="str">
        <f>VLOOKUP(B424,'Sector Static Data'!A:F,6,0)</f>
        <v>Health Care</v>
      </c>
    </row>
    <row r="425" spans="1:27">
      <c r="A425" t="s">
        <v>11895</v>
      </c>
      <c r="B425" t="s">
        <v>9443</v>
      </c>
      <c r="C425" t="s">
        <v>9447</v>
      </c>
      <c r="D425" t="s">
        <v>9444</v>
      </c>
      <c r="E425" t="s">
        <v>843</v>
      </c>
      <c r="F425" t="s">
        <v>833</v>
      </c>
      <c r="G425">
        <v>2239</v>
      </c>
      <c r="H425" t="s">
        <v>9439</v>
      </c>
      <c r="I425" t="s">
        <v>11130</v>
      </c>
      <c r="J425" s="45">
        <v>448270.19</v>
      </c>
      <c r="K425">
        <v>200.21</v>
      </c>
      <c r="L425">
        <v>448270.19</v>
      </c>
      <c r="M425">
        <v>105.217358877</v>
      </c>
      <c r="N425">
        <v>1.439531E-2</v>
      </c>
      <c r="O425" s="45">
        <v>235581.66652560301</v>
      </c>
      <c r="P425">
        <v>448270.19</v>
      </c>
      <c r="Q425">
        <v>235581.66652560301</v>
      </c>
      <c r="R425">
        <v>1</v>
      </c>
      <c r="S425">
        <v>0</v>
      </c>
      <c r="T425">
        <v>212688.52350000001</v>
      </c>
      <c r="U425">
        <v>0</v>
      </c>
      <c r="V425">
        <v>0</v>
      </c>
      <c r="W425">
        <v>0</v>
      </c>
      <c r="X425">
        <v>33797.516499999998</v>
      </c>
      <c r="Y425">
        <v>1.439531E-2</v>
      </c>
      <c r="Z425" t="str">
        <f>VLOOKUP(B425,'Securities Static'!A:Z,26,0)</f>
        <v>United States</v>
      </c>
      <c r="AA425" t="str">
        <f>VLOOKUP(B425,'Sector Static Data'!A:F,6,0)</f>
        <v>Information Technology</v>
      </c>
    </row>
    <row r="426" spans="1:27">
      <c r="A426" t="s">
        <v>11895</v>
      </c>
      <c r="B426" t="s">
        <v>9443</v>
      </c>
      <c r="C426" t="s">
        <v>9447</v>
      </c>
      <c r="D426" t="s">
        <v>9444</v>
      </c>
      <c r="E426" t="s">
        <v>843</v>
      </c>
      <c r="F426" t="s">
        <v>833</v>
      </c>
      <c r="G426">
        <v>-547</v>
      </c>
      <c r="H426" t="s">
        <v>9439</v>
      </c>
      <c r="I426" t="s">
        <v>11129</v>
      </c>
      <c r="J426" s="45">
        <v>-109514.87</v>
      </c>
      <c r="K426">
        <v>200.21</v>
      </c>
      <c r="L426">
        <v>-109514.87</v>
      </c>
      <c r="M426">
        <v>235.60140767799999</v>
      </c>
      <c r="N426">
        <v>-3.5168500000000002E-3</v>
      </c>
      <c r="O426" s="45">
        <v>-128873.96999986601</v>
      </c>
      <c r="P426">
        <v>-109514.87</v>
      </c>
      <c r="Q426" s="45">
        <v>-128873.96999986601</v>
      </c>
      <c r="R426">
        <v>1</v>
      </c>
      <c r="S426">
        <v>0</v>
      </c>
      <c r="T426">
        <v>19359.099999999999</v>
      </c>
      <c r="U426">
        <v>0</v>
      </c>
      <c r="V426">
        <v>0</v>
      </c>
      <c r="W426">
        <v>0</v>
      </c>
      <c r="X426">
        <v>0</v>
      </c>
      <c r="Y426">
        <v>-3.5168500000000002E-3</v>
      </c>
      <c r="Z426" t="str">
        <f>VLOOKUP(B426,'Securities Static'!A:Z,26,0)</f>
        <v>United States</v>
      </c>
      <c r="AA426" t="str">
        <f>VLOOKUP(B426,'Sector Static Data'!A:F,6,0)</f>
        <v>Information Technology</v>
      </c>
    </row>
    <row r="427" spans="1:27">
      <c r="A427" t="s">
        <v>11895</v>
      </c>
      <c r="B427" t="s">
        <v>9324</v>
      </c>
      <c r="C427" t="s">
        <v>9321</v>
      </c>
      <c r="D427" t="s">
        <v>9320</v>
      </c>
      <c r="E427" t="s">
        <v>843</v>
      </c>
      <c r="F427" t="s">
        <v>833</v>
      </c>
      <c r="G427">
        <v>2074</v>
      </c>
      <c r="H427" t="s">
        <v>9316</v>
      </c>
      <c r="I427" t="s">
        <v>11130</v>
      </c>
      <c r="J427" s="45">
        <v>152521.96</v>
      </c>
      <c r="K427">
        <v>73.540000000000006</v>
      </c>
      <c r="L427">
        <v>152521.96</v>
      </c>
      <c r="M427">
        <v>81.779802313999994</v>
      </c>
      <c r="N427">
        <v>4.8979399999999999E-3</v>
      </c>
      <c r="O427" s="45">
        <v>169611.30999923599</v>
      </c>
      <c r="P427">
        <v>152521.96</v>
      </c>
      <c r="Q427" s="45">
        <v>169611.30999923599</v>
      </c>
      <c r="R427">
        <v>1</v>
      </c>
      <c r="S427">
        <v>0</v>
      </c>
      <c r="T427">
        <v>-17089.349999999999</v>
      </c>
      <c r="U427">
        <v>0</v>
      </c>
      <c r="V427">
        <v>0</v>
      </c>
      <c r="W427">
        <v>0</v>
      </c>
      <c r="X427">
        <v>0</v>
      </c>
      <c r="Y427">
        <v>4.8979399999999999E-3</v>
      </c>
      <c r="Z427" t="str">
        <f>VLOOKUP(B427,'Securities Static'!A:Z,26,0)</f>
        <v>United States</v>
      </c>
      <c r="AA427" t="str">
        <f>VLOOKUP(B427,'Sector Static Data'!A:F,6,0)</f>
        <v>Consumer Discretionary</v>
      </c>
    </row>
    <row r="428" spans="1:27">
      <c r="A428" t="s">
        <v>11895</v>
      </c>
      <c r="B428" t="s">
        <v>9135</v>
      </c>
      <c r="C428" t="s">
        <v>9134</v>
      </c>
      <c r="D428" t="s">
        <v>9132</v>
      </c>
      <c r="E428" t="s">
        <v>843</v>
      </c>
      <c r="F428" t="s">
        <v>833</v>
      </c>
      <c r="G428">
        <v>916</v>
      </c>
      <c r="H428" t="s">
        <v>9128</v>
      </c>
      <c r="I428" t="s">
        <v>11130</v>
      </c>
      <c r="J428" s="45">
        <v>162342.68</v>
      </c>
      <c r="K428">
        <v>177.23</v>
      </c>
      <c r="L428">
        <v>162342.68</v>
      </c>
      <c r="M428">
        <v>208.18203007700001</v>
      </c>
      <c r="N428">
        <v>5.2133099999999996E-3</v>
      </c>
      <c r="O428" s="45">
        <v>190694.73955053199</v>
      </c>
      <c r="P428">
        <v>162342.68</v>
      </c>
      <c r="Q428">
        <v>190694.73955053199</v>
      </c>
      <c r="R428">
        <v>1</v>
      </c>
      <c r="S428">
        <v>0</v>
      </c>
      <c r="T428">
        <v>-28352.059600000001</v>
      </c>
      <c r="U428">
        <v>0</v>
      </c>
      <c r="V428">
        <v>3944.5</v>
      </c>
      <c r="W428">
        <v>0</v>
      </c>
      <c r="X428">
        <v>-375.67039999999997</v>
      </c>
      <c r="Y428">
        <v>5.2133099999999996E-3</v>
      </c>
      <c r="Z428" t="str">
        <f>VLOOKUP(B428,'Securities Static'!A:Z,26,0)</f>
        <v>United States</v>
      </c>
      <c r="AA428" t="str">
        <f>VLOOKUP(B428,'Sector Static Data'!A:F,6,0)</f>
        <v>Real Estate</v>
      </c>
    </row>
    <row r="429" spans="1:27">
      <c r="A429" t="s">
        <v>11895</v>
      </c>
      <c r="B429" t="s">
        <v>9126</v>
      </c>
      <c r="C429" t="s">
        <v>9125</v>
      </c>
      <c r="D429" t="s">
        <v>9123</v>
      </c>
      <c r="E429" t="s">
        <v>843</v>
      </c>
      <c r="F429" t="s">
        <v>833</v>
      </c>
      <c r="G429">
        <v>-470</v>
      </c>
      <c r="H429" t="s">
        <v>9119</v>
      </c>
      <c r="I429" t="s">
        <v>11129</v>
      </c>
      <c r="J429" s="45">
        <v>-150188.5</v>
      </c>
      <c r="K429">
        <v>319.55</v>
      </c>
      <c r="L429">
        <v>-150188.5</v>
      </c>
      <c r="M429">
        <v>347.20519148900001</v>
      </c>
      <c r="N429">
        <v>-4.82301E-3</v>
      </c>
      <c r="O429" s="45">
        <v>-163186.43999983001</v>
      </c>
      <c r="P429">
        <v>-150188.5</v>
      </c>
      <c r="Q429">
        <v>-163186.43999983001</v>
      </c>
      <c r="R429">
        <v>1</v>
      </c>
      <c r="S429">
        <v>0</v>
      </c>
      <c r="T429">
        <v>12997.94</v>
      </c>
      <c r="U429">
        <v>0</v>
      </c>
      <c r="V429">
        <v>-582.79999999999995</v>
      </c>
      <c r="W429">
        <v>0</v>
      </c>
      <c r="X429">
        <v>0</v>
      </c>
      <c r="Y429">
        <v>-4.82301E-3</v>
      </c>
      <c r="Z429" t="str">
        <f>VLOOKUP(B429,'Securities Static'!A:Z,26,0)</f>
        <v>United States</v>
      </c>
      <c r="AA429" t="str">
        <f>VLOOKUP(B429,'Sector Static Data'!A:F,6,0)</f>
        <v>Information Technology</v>
      </c>
    </row>
    <row r="430" spans="1:27">
      <c r="A430" t="s">
        <v>11895</v>
      </c>
      <c r="B430" t="s">
        <v>9126</v>
      </c>
      <c r="C430" t="s">
        <v>9125</v>
      </c>
      <c r="D430" t="s">
        <v>9123</v>
      </c>
      <c r="E430" t="s">
        <v>843</v>
      </c>
      <c r="F430" t="s">
        <v>833</v>
      </c>
      <c r="G430">
        <v>2346</v>
      </c>
      <c r="H430" t="s">
        <v>9119</v>
      </c>
      <c r="I430" t="s">
        <v>11130</v>
      </c>
      <c r="J430" s="45">
        <v>749664.3</v>
      </c>
      <c r="K430">
        <v>319.55</v>
      </c>
      <c r="L430">
        <v>749664.3</v>
      </c>
      <c r="M430">
        <v>205.119054159</v>
      </c>
      <c r="N430">
        <v>2.4073979999999998E-2</v>
      </c>
      <c r="O430" s="45">
        <v>481209.30105701397</v>
      </c>
      <c r="P430">
        <v>749664.3</v>
      </c>
      <c r="Q430">
        <v>481209.30105701397</v>
      </c>
      <c r="R430">
        <v>1</v>
      </c>
      <c r="S430">
        <v>0</v>
      </c>
      <c r="T430">
        <v>268454.99890000001</v>
      </c>
      <c r="U430">
        <v>0</v>
      </c>
      <c r="V430">
        <v>2909.04</v>
      </c>
      <c r="W430">
        <v>0</v>
      </c>
      <c r="X430">
        <v>19322.331099999999</v>
      </c>
      <c r="Y430">
        <v>2.4073979999999998E-2</v>
      </c>
      <c r="Z430" t="str">
        <f>VLOOKUP(B430,'Securities Static'!A:Z,26,0)</f>
        <v>United States</v>
      </c>
      <c r="AA430" t="str">
        <f>VLOOKUP(B430,'Sector Static Data'!A:F,6,0)</f>
        <v>Information Technology</v>
      </c>
    </row>
    <row r="431" spans="1:27">
      <c r="A431" t="s">
        <v>11895</v>
      </c>
      <c r="B431" t="s">
        <v>9126</v>
      </c>
      <c r="C431" t="s">
        <v>9125</v>
      </c>
      <c r="D431" t="s">
        <v>9123</v>
      </c>
      <c r="E431" t="s">
        <v>843</v>
      </c>
      <c r="F431" t="s">
        <v>833</v>
      </c>
      <c r="G431">
        <v>163</v>
      </c>
      <c r="H431" t="s">
        <v>9119</v>
      </c>
      <c r="I431" t="s">
        <v>11130</v>
      </c>
      <c r="J431" s="45">
        <v>52086.65</v>
      </c>
      <c r="K431">
        <v>319.55</v>
      </c>
      <c r="L431">
        <v>52086.65</v>
      </c>
      <c r="M431">
        <v>331.489316239</v>
      </c>
      <c r="N431">
        <v>1.6726600000000001E-3</v>
      </c>
      <c r="O431" s="45">
        <v>54032.758546956997</v>
      </c>
      <c r="P431">
        <v>52086.65</v>
      </c>
      <c r="Q431" s="45">
        <v>54032.758546956997</v>
      </c>
      <c r="R431">
        <v>1</v>
      </c>
      <c r="S431">
        <v>0</v>
      </c>
      <c r="T431">
        <v>-1946.1085</v>
      </c>
      <c r="U431">
        <v>0</v>
      </c>
      <c r="V431">
        <v>304.2</v>
      </c>
      <c r="W431">
        <v>0</v>
      </c>
      <c r="X431">
        <v>505.92849999999999</v>
      </c>
      <c r="Y431">
        <v>1.6726600000000001E-3</v>
      </c>
      <c r="Z431" t="str">
        <f>VLOOKUP(B431,'Securities Static'!A:Z,26,0)</f>
        <v>United States</v>
      </c>
      <c r="AA431" t="str">
        <f>VLOOKUP(B431,'Sector Static Data'!A:F,6,0)</f>
        <v>Information Technology</v>
      </c>
    </row>
    <row r="432" spans="1:27">
      <c r="A432" t="s">
        <v>11895</v>
      </c>
      <c r="B432" t="s">
        <v>9010</v>
      </c>
      <c r="C432" t="s">
        <v>9009</v>
      </c>
      <c r="D432" t="s">
        <v>9008</v>
      </c>
      <c r="E432" t="s">
        <v>843</v>
      </c>
      <c r="F432" t="s">
        <v>833</v>
      </c>
      <c r="G432">
        <v>-460</v>
      </c>
      <c r="H432" t="s">
        <v>9005</v>
      </c>
      <c r="I432" t="s">
        <v>11129</v>
      </c>
      <c r="J432" s="45">
        <v>-159334.79999999999</v>
      </c>
      <c r="K432">
        <v>346.38</v>
      </c>
      <c r="L432">
        <v>-159334.79999999999</v>
      </c>
      <c r="M432">
        <v>296.69665217400001</v>
      </c>
      <c r="N432">
        <v>-5.1167199999999999E-3</v>
      </c>
      <c r="O432" s="45">
        <v>-136480.46000004001</v>
      </c>
      <c r="P432">
        <v>-159334.79999999999</v>
      </c>
      <c r="Q432" s="45">
        <v>-136480.46000004001</v>
      </c>
      <c r="R432">
        <v>1</v>
      </c>
      <c r="S432">
        <v>0</v>
      </c>
      <c r="T432">
        <v>-22854.34</v>
      </c>
      <c r="U432">
        <v>0</v>
      </c>
      <c r="V432">
        <v>0</v>
      </c>
      <c r="W432">
        <v>0</v>
      </c>
      <c r="X432">
        <v>0</v>
      </c>
      <c r="Y432">
        <v>-5.1167199999999999E-3</v>
      </c>
      <c r="Z432" t="str">
        <f>VLOOKUP(B432,'Securities Static'!A:Z,26,0)</f>
        <v>Peru</v>
      </c>
      <c r="AA432" t="str">
        <f>VLOOKUP(B432,'Sector Static Data'!A:F,6,0)</f>
        <v>Financials</v>
      </c>
    </row>
    <row r="433" spans="1:27">
      <c r="A433" t="s">
        <v>11895</v>
      </c>
      <c r="B433" t="s">
        <v>9010</v>
      </c>
      <c r="C433" t="s">
        <v>9009</v>
      </c>
      <c r="D433" t="s">
        <v>9008</v>
      </c>
      <c r="E433" t="s">
        <v>843</v>
      </c>
      <c r="F433" t="s">
        <v>833</v>
      </c>
      <c r="G433">
        <v>969</v>
      </c>
      <c r="H433" t="s">
        <v>9005</v>
      </c>
      <c r="I433" t="s">
        <v>11130</v>
      </c>
      <c r="J433" s="45">
        <v>335642.22</v>
      </c>
      <c r="K433">
        <v>346.38</v>
      </c>
      <c r="L433">
        <v>335642.22</v>
      </c>
      <c r="M433">
        <v>194.05124403400001</v>
      </c>
      <c r="N433">
        <v>1.077848E-2</v>
      </c>
      <c r="O433" s="45">
        <v>188035.655468946</v>
      </c>
      <c r="P433">
        <v>335642.22</v>
      </c>
      <c r="Q433" s="45">
        <v>188035.655468946</v>
      </c>
      <c r="R433">
        <v>1</v>
      </c>
      <c r="S433">
        <v>0</v>
      </c>
      <c r="T433">
        <v>147606.56450000001</v>
      </c>
      <c r="U433">
        <v>0</v>
      </c>
      <c r="V433">
        <v>0</v>
      </c>
      <c r="W433">
        <v>0</v>
      </c>
      <c r="X433">
        <v>37999.0455</v>
      </c>
      <c r="Y433">
        <v>1.077848E-2</v>
      </c>
      <c r="Z433" t="str">
        <f>VLOOKUP(B433,'Securities Static'!A:Z,26,0)</f>
        <v>Peru</v>
      </c>
      <c r="AA433" t="str">
        <f>VLOOKUP(B433,'Sector Static Data'!A:F,6,0)</f>
        <v>Financials</v>
      </c>
    </row>
    <row r="434" spans="1:27">
      <c r="A434" t="s">
        <v>11895</v>
      </c>
      <c r="B434" t="s">
        <v>9010</v>
      </c>
      <c r="C434" t="s">
        <v>9009</v>
      </c>
      <c r="D434" t="s">
        <v>9008</v>
      </c>
      <c r="E434" t="s">
        <v>843</v>
      </c>
      <c r="F434" t="s">
        <v>833</v>
      </c>
      <c r="G434">
        <v>-46</v>
      </c>
      <c r="H434" t="s">
        <v>9005</v>
      </c>
      <c r="I434" t="s">
        <v>11129</v>
      </c>
      <c r="J434" s="45">
        <v>-15933.48</v>
      </c>
      <c r="K434">
        <v>346.38</v>
      </c>
      <c r="L434">
        <v>-15933.48</v>
      </c>
      <c r="M434">
        <v>277.42369565199999</v>
      </c>
      <c r="N434">
        <v>-5.1166999999999999E-4</v>
      </c>
      <c r="O434" s="45">
        <v>-12761.489999992</v>
      </c>
      <c r="P434">
        <v>-15933.48</v>
      </c>
      <c r="Q434" s="45">
        <v>-12761.489999992</v>
      </c>
      <c r="R434">
        <v>1</v>
      </c>
      <c r="S434">
        <v>0</v>
      </c>
      <c r="T434">
        <v>-3171.99</v>
      </c>
      <c r="U434">
        <v>0</v>
      </c>
      <c r="V434">
        <v>0</v>
      </c>
      <c r="W434">
        <v>0</v>
      </c>
      <c r="X434">
        <v>0</v>
      </c>
      <c r="Y434">
        <v>-5.1166999999999999E-4</v>
      </c>
      <c r="Z434" t="str">
        <f>VLOOKUP(B434,'Securities Static'!A:Z,26,0)</f>
        <v>Peru</v>
      </c>
      <c r="AA434" t="str">
        <f>VLOOKUP(B434,'Sector Static Data'!A:F,6,0)</f>
        <v>Financials</v>
      </c>
    </row>
    <row r="435" spans="1:27">
      <c r="A435" t="s">
        <v>11895</v>
      </c>
      <c r="B435" t="s">
        <v>8903</v>
      </c>
      <c r="C435" t="s">
        <v>8900</v>
      </c>
      <c r="D435" t="s">
        <v>8897</v>
      </c>
      <c r="E435" t="s">
        <v>843</v>
      </c>
      <c r="F435" t="s">
        <v>833</v>
      </c>
      <c r="G435">
        <v>2782</v>
      </c>
      <c r="H435" t="s">
        <v>731</v>
      </c>
      <c r="I435" t="s">
        <v>11130</v>
      </c>
      <c r="J435" s="45">
        <v>335648.3</v>
      </c>
      <c r="K435">
        <v>120.65</v>
      </c>
      <c r="L435">
        <v>335648.3</v>
      </c>
      <c r="M435">
        <v>80.000459512999996</v>
      </c>
      <c r="N435">
        <v>1.0778680000000001E-2</v>
      </c>
      <c r="O435">
        <v>222561.27836516601</v>
      </c>
      <c r="P435">
        <v>335648.3</v>
      </c>
      <c r="Q435">
        <v>222561.27836516601</v>
      </c>
      <c r="R435">
        <v>1</v>
      </c>
      <c r="S435">
        <v>0</v>
      </c>
      <c r="T435">
        <v>113087.02159999999</v>
      </c>
      <c r="U435">
        <v>0</v>
      </c>
      <c r="V435">
        <v>5336.8</v>
      </c>
      <c r="W435">
        <v>0</v>
      </c>
      <c r="X435">
        <v>208.6584</v>
      </c>
      <c r="Y435">
        <v>1.0778680000000001E-2</v>
      </c>
      <c r="Z435" t="str">
        <f>VLOOKUP(B435,'Securities Static'!A:Z,26,0)</f>
        <v>United States</v>
      </c>
      <c r="AA435" t="str">
        <f>VLOOKUP(B435,'Sector Static Data'!A:F,6,0)</f>
        <v>Consumer Staples</v>
      </c>
    </row>
    <row r="436" spans="1:27">
      <c r="A436" t="s">
        <v>11895</v>
      </c>
      <c r="B436" t="s">
        <v>8903</v>
      </c>
      <c r="C436" t="s">
        <v>8900</v>
      </c>
      <c r="D436" t="s">
        <v>8897</v>
      </c>
      <c r="E436" t="s">
        <v>843</v>
      </c>
      <c r="F436" t="s">
        <v>833</v>
      </c>
      <c r="G436">
        <v>-1344</v>
      </c>
      <c r="H436" t="s">
        <v>731</v>
      </c>
      <c r="I436" t="s">
        <v>11129</v>
      </c>
      <c r="J436" s="45">
        <v>-162153.60000000001</v>
      </c>
      <c r="K436">
        <v>120.65</v>
      </c>
      <c r="L436">
        <v>-162153.60000000001</v>
      </c>
      <c r="M436">
        <v>99.103653273999996</v>
      </c>
      <c r="N436">
        <v>-5.2072400000000001E-3</v>
      </c>
      <c r="O436" s="45">
        <v>-133195.31000025599</v>
      </c>
      <c r="P436">
        <v>-162153.60000000001</v>
      </c>
      <c r="Q436" s="45">
        <v>-133195.31000025599</v>
      </c>
      <c r="R436">
        <v>1</v>
      </c>
      <c r="S436">
        <v>0</v>
      </c>
      <c r="T436">
        <v>-28958.29</v>
      </c>
      <c r="U436">
        <v>0</v>
      </c>
      <c r="V436">
        <v>-940.8</v>
      </c>
      <c r="W436">
        <v>0</v>
      </c>
      <c r="X436">
        <v>0</v>
      </c>
      <c r="Y436">
        <v>-5.2072400000000001E-3</v>
      </c>
      <c r="Z436" t="str">
        <f>VLOOKUP(B436,'Securities Static'!A:Z,26,0)</f>
        <v>United States</v>
      </c>
      <c r="AA436" t="str">
        <f>VLOOKUP(B436,'Sector Static Data'!A:F,6,0)</f>
        <v>Consumer Staples</v>
      </c>
    </row>
    <row r="437" spans="1:27">
      <c r="A437" t="s">
        <v>11895</v>
      </c>
      <c r="B437" t="s">
        <v>8667</v>
      </c>
      <c r="C437" t="s">
        <v>8664</v>
      </c>
      <c r="D437" t="s">
        <v>8662</v>
      </c>
      <c r="E437" t="s">
        <v>843</v>
      </c>
      <c r="F437" t="s">
        <v>833</v>
      </c>
      <c r="G437">
        <v>685</v>
      </c>
      <c r="H437" t="s">
        <v>739</v>
      </c>
      <c r="I437" t="s">
        <v>11130</v>
      </c>
      <c r="J437" s="45">
        <v>127320.95</v>
      </c>
      <c r="K437">
        <v>185.87</v>
      </c>
      <c r="L437">
        <v>127320.95</v>
      </c>
      <c r="M437">
        <v>227.08505147100001</v>
      </c>
      <c r="N437">
        <v>4.08866E-3</v>
      </c>
      <c r="O437" s="45">
        <v>155553.260257635</v>
      </c>
      <c r="P437">
        <v>127320.95</v>
      </c>
      <c r="Q437">
        <v>155553.260257635</v>
      </c>
      <c r="R437">
        <v>1</v>
      </c>
      <c r="S437">
        <v>0</v>
      </c>
      <c r="T437">
        <v>-28232.310300000001</v>
      </c>
      <c r="U437">
        <v>0</v>
      </c>
      <c r="V437">
        <v>1851.44</v>
      </c>
      <c r="W437">
        <v>0</v>
      </c>
      <c r="X437">
        <v>4493.1302999999998</v>
      </c>
      <c r="Y437">
        <v>4.08866E-3</v>
      </c>
      <c r="Z437" t="str">
        <f>VLOOKUP(B437,'Securities Static'!A:Z,26,0)</f>
        <v>United States</v>
      </c>
      <c r="AA437" t="str">
        <f>VLOOKUP(B437,'Sector Static Data'!A:F,6,0)</f>
        <v>Industrials</v>
      </c>
    </row>
    <row r="438" spans="1:27">
      <c r="A438" t="s">
        <v>11895</v>
      </c>
      <c r="B438" t="s">
        <v>8520</v>
      </c>
      <c r="C438" t="s">
        <v>8517</v>
      </c>
      <c r="D438" t="s">
        <v>8513</v>
      </c>
      <c r="E438" t="s">
        <v>843</v>
      </c>
      <c r="F438" t="s">
        <v>833</v>
      </c>
      <c r="G438">
        <v>2675</v>
      </c>
      <c r="H438" t="s">
        <v>8519</v>
      </c>
      <c r="I438" t="s">
        <v>11130</v>
      </c>
      <c r="J438" s="45">
        <v>205573.75</v>
      </c>
      <c r="K438">
        <v>76.849999999999994</v>
      </c>
      <c r="L438">
        <v>205573.75</v>
      </c>
      <c r="M438">
        <v>104.66930181799999</v>
      </c>
      <c r="N438">
        <v>6.6015900000000001E-3</v>
      </c>
      <c r="O438" s="45">
        <v>279990.38236315001</v>
      </c>
      <c r="P438">
        <v>205573.75</v>
      </c>
      <c r="Q438">
        <v>279990.38236315001</v>
      </c>
      <c r="R438">
        <v>1</v>
      </c>
      <c r="S438">
        <v>0</v>
      </c>
      <c r="T438">
        <v>-74416.632400000002</v>
      </c>
      <c r="U438">
        <v>0</v>
      </c>
      <c r="V438">
        <v>0</v>
      </c>
      <c r="W438">
        <v>0</v>
      </c>
      <c r="X438">
        <v>114.2424</v>
      </c>
      <c r="Y438">
        <v>6.6015900000000001E-3</v>
      </c>
      <c r="Z438" t="str">
        <f>VLOOKUP(B438,'Securities Static'!A:Z,26,0)</f>
        <v>United States</v>
      </c>
      <c r="AA438" t="str">
        <f>VLOOKUP(B438,'Sector Static Data'!A:F,6,0)</f>
        <v>Health Care</v>
      </c>
    </row>
    <row r="439" spans="1:27">
      <c r="A439" t="s">
        <v>11895</v>
      </c>
      <c r="B439" t="s">
        <v>8520</v>
      </c>
      <c r="C439" t="s">
        <v>8517</v>
      </c>
      <c r="D439" t="s">
        <v>8513</v>
      </c>
      <c r="E439" t="s">
        <v>843</v>
      </c>
      <c r="F439" t="s">
        <v>833</v>
      </c>
      <c r="G439">
        <v>-2675</v>
      </c>
      <c r="H439" t="s">
        <v>8519</v>
      </c>
      <c r="I439" t="s">
        <v>11129</v>
      </c>
      <c r="J439" s="45">
        <v>-205573.75</v>
      </c>
      <c r="K439">
        <v>76.849999999999994</v>
      </c>
      <c r="L439">
        <v>-205573.75</v>
      </c>
      <c r="M439">
        <v>75.9756</v>
      </c>
      <c r="N439">
        <v>-6.6015900000000001E-3</v>
      </c>
      <c r="O439" s="45">
        <v>-203234.73</v>
      </c>
      <c r="P439">
        <v>-205573.75</v>
      </c>
      <c r="Q439">
        <v>-203234.73</v>
      </c>
      <c r="R439">
        <v>1</v>
      </c>
      <c r="S439">
        <v>0</v>
      </c>
      <c r="T439">
        <v>-2339.02</v>
      </c>
      <c r="U439">
        <v>0</v>
      </c>
      <c r="V439">
        <v>0</v>
      </c>
      <c r="W439">
        <v>0</v>
      </c>
      <c r="X439">
        <v>0</v>
      </c>
      <c r="Y439">
        <v>-6.6015900000000001E-3</v>
      </c>
      <c r="Z439" t="str">
        <f>VLOOKUP(B439,'Securities Static'!A:Z,26,0)</f>
        <v>United States</v>
      </c>
      <c r="AA439" t="str">
        <f>VLOOKUP(B439,'Sector Static Data'!A:F,6,0)</f>
        <v>Health Care</v>
      </c>
    </row>
    <row r="440" spans="1:27">
      <c r="A440" t="s">
        <v>11895</v>
      </c>
      <c r="B440" t="s">
        <v>8429</v>
      </c>
      <c r="C440" t="s">
        <v>8427</v>
      </c>
      <c r="D440" t="s">
        <v>8424</v>
      </c>
      <c r="E440" t="s">
        <v>843</v>
      </c>
      <c r="F440" t="s">
        <v>833</v>
      </c>
      <c r="G440">
        <v>-263</v>
      </c>
      <c r="H440" t="s">
        <v>8428</v>
      </c>
      <c r="I440" t="s">
        <v>11129</v>
      </c>
      <c r="J440" s="45">
        <v>-15143.54</v>
      </c>
      <c r="K440">
        <v>57.58</v>
      </c>
      <c r="L440">
        <v>-15143.54</v>
      </c>
      <c r="M440">
        <v>77.862889734000007</v>
      </c>
      <c r="N440">
        <v>-4.863E-4</v>
      </c>
      <c r="O440" s="45">
        <v>-20477.940000041999</v>
      </c>
      <c r="P440">
        <v>-15143.54</v>
      </c>
      <c r="Q440" s="45">
        <v>-20477.940000041999</v>
      </c>
      <c r="R440">
        <v>1</v>
      </c>
      <c r="S440">
        <v>0</v>
      </c>
      <c r="T440">
        <v>5334.4</v>
      </c>
      <c r="U440">
        <v>0</v>
      </c>
      <c r="V440">
        <v>-368.2</v>
      </c>
      <c r="W440">
        <v>0</v>
      </c>
      <c r="X440">
        <v>0</v>
      </c>
      <c r="Y440">
        <v>-4.863E-4</v>
      </c>
      <c r="Z440" t="str">
        <f>VLOOKUP(B440,'Securities Static'!A:Z,26,0)</f>
        <v>United States</v>
      </c>
      <c r="AA440" t="str">
        <f>VLOOKUP(B440,'Sector Static Data'!A:F,6,0)</f>
        <v>Real Estate</v>
      </c>
    </row>
    <row r="441" spans="1:27">
      <c r="A441" t="s">
        <v>11895</v>
      </c>
      <c r="B441" t="s">
        <v>8429</v>
      </c>
      <c r="C441" t="s">
        <v>8427</v>
      </c>
      <c r="D441" t="s">
        <v>8424</v>
      </c>
      <c r="E441" t="s">
        <v>843</v>
      </c>
      <c r="F441" t="s">
        <v>833</v>
      </c>
      <c r="G441">
        <v>2337</v>
      </c>
      <c r="H441" t="s">
        <v>8428</v>
      </c>
      <c r="I441" t="s">
        <v>11130</v>
      </c>
      <c r="J441" s="45">
        <v>134564.46</v>
      </c>
      <c r="K441">
        <v>57.58</v>
      </c>
      <c r="L441">
        <v>134564.46</v>
      </c>
      <c r="M441">
        <v>65.496983299999997</v>
      </c>
      <c r="N441">
        <v>4.3212700000000003E-3</v>
      </c>
      <c r="O441" s="45">
        <v>153066.4499721</v>
      </c>
      <c r="P441">
        <v>134564.46</v>
      </c>
      <c r="Q441" s="45">
        <v>153066.4499721</v>
      </c>
      <c r="R441">
        <v>1</v>
      </c>
      <c r="S441">
        <v>0</v>
      </c>
      <c r="T441">
        <v>-18501.990000000002</v>
      </c>
      <c r="U441">
        <v>0</v>
      </c>
      <c r="V441">
        <v>5390.56</v>
      </c>
      <c r="W441">
        <v>0</v>
      </c>
      <c r="X441">
        <v>1471.42</v>
      </c>
      <c r="Y441">
        <v>4.3212700000000003E-3</v>
      </c>
      <c r="Z441" t="str">
        <f>VLOOKUP(B441,'Securities Static'!A:Z,26,0)</f>
        <v>United States</v>
      </c>
      <c r="AA441" t="str">
        <f>VLOOKUP(B441,'Sector Static Data'!A:F,6,0)</f>
        <v>Real Estate</v>
      </c>
    </row>
    <row r="442" spans="1:27">
      <c r="A442" t="s">
        <v>11895</v>
      </c>
      <c r="B442" t="s">
        <v>8231</v>
      </c>
      <c r="C442" t="s">
        <v>8229</v>
      </c>
      <c r="D442" t="s">
        <v>8228</v>
      </c>
      <c r="E442" t="s">
        <v>843</v>
      </c>
      <c r="F442" t="s">
        <v>833</v>
      </c>
      <c r="G442">
        <v>1822</v>
      </c>
      <c r="H442" t="s">
        <v>8230</v>
      </c>
      <c r="I442" t="s">
        <v>11130</v>
      </c>
      <c r="J442" s="45">
        <v>191054.92</v>
      </c>
      <c r="K442">
        <v>104.86</v>
      </c>
      <c r="L442">
        <v>191054.92</v>
      </c>
      <c r="M442">
        <v>96.680592755000006</v>
      </c>
      <c r="N442">
        <v>6.1353500000000004E-3</v>
      </c>
      <c r="O442">
        <v>176152.03999960999</v>
      </c>
      <c r="P442">
        <v>191054.92</v>
      </c>
      <c r="Q442">
        <v>176152.03999960999</v>
      </c>
      <c r="R442">
        <v>1</v>
      </c>
      <c r="S442">
        <v>0</v>
      </c>
      <c r="T442">
        <v>14902.88</v>
      </c>
      <c r="U442">
        <v>0</v>
      </c>
      <c r="V442">
        <v>1604.85</v>
      </c>
      <c r="W442">
        <v>0</v>
      </c>
      <c r="X442">
        <v>0</v>
      </c>
      <c r="Y442">
        <v>6.1353500000000004E-3</v>
      </c>
      <c r="Z442" t="str">
        <f>VLOOKUP(B442,'Securities Static'!A:Z,26,0)</f>
        <v>United States</v>
      </c>
      <c r="AA442" t="str">
        <f>VLOOKUP(B442,'Sector Static Data'!A:F,6,0)</f>
        <v>Consumer Staples</v>
      </c>
    </row>
    <row r="443" spans="1:27">
      <c r="A443" t="s">
        <v>11895</v>
      </c>
      <c r="B443" t="s">
        <v>8210</v>
      </c>
      <c r="C443" t="s">
        <v>8209</v>
      </c>
      <c r="D443" t="s">
        <v>8208</v>
      </c>
      <c r="E443" t="s">
        <v>843</v>
      </c>
      <c r="F443" t="s">
        <v>833</v>
      </c>
      <c r="G443">
        <v>412</v>
      </c>
      <c r="H443" t="s">
        <v>8204</v>
      </c>
      <c r="I443" t="s">
        <v>11130</v>
      </c>
      <c r="J443">
        <v>62652.84</v>
      </c>
      <c r="K443">
        <v>152.07</v>
      </c>
      <c r="L443">
        <v>62652.84</v>
      </c>
      <c r="M443">
        <v>216.05048784300001</v>
      </c>
      <c r="N443">
        <v>2.0119700000000001E-3</v>
      </c>
      <c r="O443">
        <v>89012.800991316006</v>
      </c>
      <c r="P443">
        <v>62652.84</v>
      </c>
      <c r="Q443">
        <v>89012.800991316006</v>
      </c>
      <c r="R443">
        <v>1</v>
      </c>
      <c r="S443">
        <v>0</v>
      </c>
      <c r="T443">
        <v>-26359.960999999999</v>
      </c>
      <c r="U443">
        <v>0</v>
      </c>
      <c r="V443">
        <v>0</v>
      </c>
      <c r="W443">
        <v>0</v>
      </c>
      <c r="X443">
        <v>-61.719000000000001</v>
      </c>
      <c r="Y443">
        <v>2.0119700000000001E-3</v>
      </c>
      <c r="Z443" t="str">
        <f>VLOOKUP(B443,'Securities Static'!A:Z,26,0)</f>
        <v>Israel</v>
      </c>
      <c r="AA443" t="str">
        <f>VLOOKUP(B443,'Sector Static Data'!A:F,6,0)</f>
        <v>Information Technology</v>
      </c>
    </row>
    <row r="444" spans="1:27">
      <c r="A444" t="s">
        <v>11895</v>
      </c>
      <c r="B444" t="s">
        <v>8210</v>
      </c>
      <c r="C444" t="s">
        <v>8209</v>
      </c>
      <c r="D444" t="s">
        <v>8208</v>
      </c>
      <c r="E444" t="s">
        <v>843</v>
      </c>
      <c r="F444" t="s">
        <v>833</v>
      </c>
      <c r="G444">
        <v>-412</v>
      </c>
      <c r="H444" t="s">
        <v>8204</v>
      </c>
      <c r="I444" t="s">
        <v>11129</v>
      </c>
      <c r="J444" s="45">
        <v>-62652.84</v>
      </c>
      <c r="K444">
        <v>152.07</v>
      </c>
      <c r="L444">
        <v>-62652.84</v>
      </c>
      <c r="M444">
        <v>187.98009708699999</v>
      </c>
      <c r="N444">
        <v>-2.0119700000000001E-3</v>
      </c>
      <c r="O444" s="45">
        <v>-77447.799999844006</v>
      </c>
      <c r="P444">
        <v>-62652.84</v>
      </c>
      <c r="Q444" s="45">
        <v>-77447.799999844006</v>
      </c>
      <c r="R444">
        <v>1</v>
      </c>
      <c r="S444">
        <v>0</v>
      </c>
      <c r="T444">
        <v>14794.96</v>
      </c>
      <c r="U444">
        <v>0</v>
      </c>
      <c r="V444">
        <v>0</v>
      </c>
      <c r="W444">
        <v>0</v>
      </c>
      <c r="X444">
        <v>0</v>
      </c>
      <c r="Y444">
        <v>-2.0119700000000001E-3</v>
      </c>
      <c r="Z444" t="str">
        <f>VLOOKUP(B444,'Securities Static'!A:Z,26,0)</f>
        <v>Israel</v>
      </c>
      <c r="AA444" t="str">
        <f>VLOOKUP(B444,'Sector Static Data'!A:F,6,0)</f>
        <v>Information Technology</v>
      </c>
    </row>
    <row r="445" spans="1:27">
      <c r="A445" t="s">
        <v>11895</v>
      </c>
      <c r="B445" t="s">
        <v>8067</v>
      </c>
      <c r="C445" t="s">
        <v>8064</v>
      </c>
      <c r="D445" t="s">
        <v>8062</v>
      </c>
      <c r="E445" t="s">
        <v>843</v>
      </c>
      <c r="F445" t="s">
        <v>833</v>
      </c>
      <c r="G445">
        <v>1389</v>
      </c>
      <c r="H445" t="s">
        <v>8058</v>
      </c>
      <c r="I445" t="s">
        <v>11130</v>
      </c>
      <c r="J445" s="45">
        <v>176625.24</v>
      </c>
      <c r="K445">
        <v>127.16</v>
      </c>
      <c r="L445">
        <v>176625.24</v>
      </c>
      <c r="M445">
        <v>142.18618256100001</v>
      </c>
      <c r="N445">
        <v>5.6719700000000001E-3</v>
      </c>
      <c r="O445" s="45">
        <v>197496.60757722901</v>
      </c>
      <c r="P445">
        <v>176625.24</v>
      </c>
      <c r="Q445" s="45">
        <v>197496.60757722901</v>
      </c>
      <c r="R445">
        <v>1</v>
      </c>
      <c r="S445">
        <v>0</v>
      </c>
      <c r="T445">
        <v>-20871.367600000001</v>
      </c>
      <c r="U445">
        <v>0</v>
      </c>
      <c r="V445">
        <v>5038.12</v>
      </c>
      <c r="W445">
        <v>0</v>
      </c>
      <c r="X445">
        <v>-2466.0724</v>
      </c>
      <c r="Y445">
        <v>5.6719700000000001E-3</v>
      </c>
      <c r="Z445" t="str">
        <f>VLOOKUP(B445,'Securities Static'!A:Z,26,0)</f>
        <v>United States</v>
      </c>
      <c r="AA445" t="str">
        <f>VLOOKUP(B445,'Sector Static Data'!A:F,6,0)</f>
        <v>Consumer Staples</v>
      </c>
    </row>
    <row r="446" spans="1:27">
      <c r="A446" t="s">
        <v>11895</v>
      </c>
      <c r="B446" t="s">
        <v>8017</v>
      </c>
      <c r="C446" t="s">
        <v>8014</v>
      </c>
      <c r="D446" t="s">
        <v>8011</v>
      </c>
      <c r="E446" t="s">
        <v>843</v>
      </c>
      <c r="F446" t="s">
        <v>833</v>
      </c>
      <c r="G446">
        <v>-34</v>
      </c>
      <c r="H446" t="s">
        <v>8007</v>
      </c>
      <c r="I446" t="s">
        <v>11129</v>
      </c>
      <c r="J446">
        <v>-19851.580000000002</v>
      </c>
      <c r="K446">
        <v>583.87</v>
      </c>
      <c r="L446">
        <v>-19851.580000000002</v>
      </c>
      <c r="M446">
        <v>415.23205882399998</v>
      </c>
      <c r="N446">
        <v>-6.3749E-4</v>
      </c>
      <c r="O446">
        <v>-14117.890000015999</v>
      </c>
      <c r="P446">
        <v>-19851.580000000002</v>
      </c>
      <c r="Q446">
        <v>-14117.890000015999</v>
      </c>
      <c r="R446">
        <v>1</v>
      </c>
      <c r="S446">
        <v>0</v>
      </c>
      <c r="T446">
        <v>-5733.69</v>
      </c>
      <c r="U446">
        <v>0</v>
      </c>
      <c r="V446">
        <v>-136</v>
      </c>
      <c r="W446">
        <v>0</v>
      </c>
      <c r="X446">
        <v>0</v>
      </c>
      <c r="Y446">
        <v>-6.3749E-4</v>
      </c>
      <c r="Z446" t="str">
        <f>VLOOKUP(B446,'Securities Static'!A:Z,26,0)</f>
        <v>United States</v>
      </c>
      <c r="AA446" t="str">
        <f>VLOOKUP(B446,'Sector Static Data'!A:F,6,0)</f>
        <v>Industrials</v>
      </c>
    </row>
    <row r="447" spans="1:27">
      <c r="A447" t="s">
        <v>11895</v>
      </c>
      <c r="B447" t="s">
        <v>8017</v>
      </c>
      <c r="C447" t="s">
        <v>8014</v>
      </c>
      <c r="D447" t="s">
        <v>8011</v>
      </c>
      <c r="E447" t="s">
        <v>843</v>
      </c>
      <c r="F447" t="s">
        <v>833</v>
      </c>
      <c r="G447">
        <v>910</v>
      </c>
      <c r="H447" t="s">
        <v>8007</v>
      </c>
      <c r="I447" t="s">
        <v>11130</v>
      </c>
      <c r="J447" s="45">
        <v>531321.69999999995</v>
      </c>
      <c r="K447">
        <v>583.87</v>
      </c>
      <c r="L447">
        <v>531321.69999999995</v>
      </c>
      <c r="M447">
        <v>350.97343224799999</v>
      </c>
      <c r="N447">
        <v>1.7062339999999999E-2</v>
      </c>
      <c r="O447" s="45">
        <v>319385.82334568002</v>
      </c>
      <c r="P447">
        <v>531321.69999999995</v>
      </c>
      <c r="Q447">
        <v>319385.82334568002</v>
      </c>
      <c r="R447">
        <v>1</v>
      </c>
      <c r="S447">
        <v>0</v>
      </c>
      <c r="T447">
        <v>211935.87669999999</v>
      </c>
      <c r="U447">
        <v>0</v>
      </c>
      <c r="V447">
        <v>4750</v>
      </c>
      <c r="W447">
        <v>0</v>
      </c>
      <c r="X447">
        <v>6038.7833000000001</v>
      </c>
      <c r="Y447">
        <v>1.7062339999999999E-2</v>
      </c>
      <c r="Z447" t="str">
        <f>VLOOKUP(B447,'Securities Static'!A:Z,26,0)</f>
        <v>United States</v>
      </c>
      <c r="AA447" t="str">
        <f>VLOOKUP(B447,'Sector Static Data'!A:F,6,0)</f>
        <v>Industrials</v>
      </c>
    </row>
    <row r="448" spans="1:27">
      <c r="A448" t="s">
        <v>11895</v>
      </c>
      <c r="B448" t="s">
        <v>8017</v>
      </c>
      <c r="C448" t="s">
        <v>8014</v>
      </c>
      <c r="D448" t="s">
        <v>8011</v>
      </c>
      <c r="E448" t="s">
        <v>843</v>
      </c>
      <c r="F448" t="s">
        <v>833</v>
      </c>
      <c r="G448">
        <v>-522</v>
      </c>
      <c r="H448" t="s">
        <v>8007</v>
      </c>
      <c r="I448" t="s">
        <v>11129</v>
      </c>
      <c r="J448" s="45">
        <v>-304780.14</v>
      </c>
      <c r="K448">
        <v>583.87</v>
      </c>
      <c r="L448">
        <v>-304780.14</v>
      </c>
      <c r="M448">
        <v>501.12164751</v>
      </c>
      <c r="N448">
        <v>-9.7874099999999999E-3</v>
      </c>
      <c r="O448">
        <v>-261585.50000022</v>
      </c>
      <c r="P448">
        <v>-304780.14</v>
      </c>
      <c r="Q448">
        <v>-261585.50000022</v>
      </c>
      <c r="R448">
        <v>1</v>
      </c>
      <c r="S448">
        <v>0</v>
      </c>
      <c r="T448">
        <v>-43194.64</v>
      </c>
      <c r="U448">
        <v>0</v>
      </c>
      <c r="V448">
        <v>-1268</v>
      </c>
      <c r="W448">
        <v>0</v>
      </c>
      <c r="X448">
        <v>0</v>
      </c>
      <c r="Y448">
        <v>-9.7874099999999999E-3</v>
      </c>
      <c r="Z448" t="str">
        <f>VLOOKUP(B448,'Securities Static'!A:Z,26,0)</f>
        <v>United States</v>
      </c>
      <c r="AA448" t="str">
        <f>VLOOKUP(B448,'Sector Static Data'!A:F,6,0)</f>
        <v>Industrials</v>
      </c>
    </row>
    <row r="449" spans="1:27">
      <c r="A449" t="s">
        <v>11895</v>
      </c>
      <c r="B449" t="s">
        <v>7846</v>
      </c>
      <c r="C449" t="s">
        <v>7850</v>
      </c>
      <c r="D449" t="s">
        <v>7847</v>
      </c>
      <c r="E449" t="s">
        <v>843</v>
      </c>
      <c r="F449" t="s">
        <v>833</v>
      </c>
      <c r="G449">
        <v>1418</v>
      </c>
      <c r="H449" t="s">
        <v>7842</v>
      </c>
      <c r="I449" t="s">
        <v>11130</v>
      </c>
      <c r="J449" s="45">
        <v>276212.21999999997</v>
      </c>
      <c r="K449">
        <v>194.79</v>
      </c>
      <c r="L449">
        <v>276212.21999999997</v>
      </c>
      <c r="M449">
        <v>277.62529099300002</v>
      </c>
      <c r="N449">
        <v>8.8700099999999994E-3</v>
      </c>
      <c r="O449" s="45">
        <v>393672.662628074</v>
      </c>
      <c r="P449">
        <v>276212.21999999997</v>
      </c>
      <c r="Q449" s="45">
        <v>393672.662628074</v>
      </c>
      <c r="R449">
        <v>1</v>
      </c>
      <c r="S449">
        <v>0</v>
      </c>
      <c r="T449">
        <v>-117460.44259999999</v>
      </c>
      <c r="U449">
        <v>0</v>
      </c>
      <c r="V449">
        <v>1766.34</v>
      </c>
      <c r="W449">
        <v>0</v>
      </c>
      <c r="X449">
        <v>-2840.9674</v>
      </c>
      <c r="Y449">
        <v>8.8700099999999994E-3</v>
      </c>
      <c r="Z449" t="str">
        <f>VLOOKUP(B449,'Securities Static'!A:Z,26,0)</f>
        <v>United States</v>
      </c>
      <c r="AA449" t="str">
        <f>VLOOKUP(B449,'Sector Static Data'!A:F,6,0)</f>
        <v>Information Technology</v>
      </c>
    </row>
    <row r="450" spans="1:27">
      <c r="A450" t="s">
        <v>11895</v>
      </c>
      <c r="B450" t="s">
        <v>7846</v>
      </c>
      <c r="C450" t="s">
        <v>7850</v>
      </c>
      <c r="D450" t="s">
        <v>7847</v>
      </c>
      <c r="E450" t="s">
        <v>843</v>
      </c>
      <c r="F450" t="s">
        <v>833</v>
      </c>
      <c r="G450">
        <v>-275</v>
      </c>
      <c r="H450" t="s">
        <v>7842</v>
      </c>
      <c r="I450" t="s">
        <v>11129</v>
      </c>
      <c r="J450" s="45">
        <v>-53567.25</v>
      </c>
      <c r="K450">
        <v>194.79</v>
      </c>
      <c r="L450">
        <v>-53567.25</v>
      </c>
      <c r="M450">
        <v>189.38690909100001</v>
      </c>
      <c r="N450">
        <v>-1.72021E-3</v>
      </c>
      <c r="O450" s="45">
        <v>-52081.400000025002</v>
      </c>
      <c r="P450">
        <v>-53567.25</v>
      </c>
      <c r="Q450">
        <v>-52081.400000025002</v>
      </c>
      <c r="R450">
        <v>1</v>
      </c>
      <c r="S450">
        <v>0</v>
      </c>
      <c r="T450">
        <v>-1485.85</v>
      </c>
      <c r="U450">
        <v>0</v>
      </c>
      <c r="V450">
        <v>0</v>
      </c>
      <c r="W450">
        <v>0</v>
      </c>
      <c r="X450">
        <v>0</v>
      </c>
      <c r="Y450">
        <v>-1.72021E-3</v>
      </c>
      <c r="Z450" t="str">
        <f>VLOOKUP(B450,'Securities Static'!A:Z,26,0)</f>
        <v>United States</v>
      </c>
      <c r="AA450" t="str">
        <f>VLOOKUP(B450,'Sector Static Data'!A:F,6,0)</f>
        <v>Information Technology</v>
      </c>
    </row>
    <row r="451" spans="1:27">
      <c r="A451" t="s">
        <v>11895</v>
      </c>
      <c r="B451" t="s">
        <v>12134</v>
      </c>
      <c r="C451" t="s">
        <v>12135</v>
      </c>
      <c r="D451" t="s">
        <v>12136</v>
      </c>
      <c r="E451" t="s">
        <v>843</v>
      </c>
      <c r="F451" t="s">
        <v>833</v>
      </c>
      <c r="G451">
        <v>409</v>
      </c>
      <c r="H451" t="s">
        <v>12137</v>
      </c>
      <c r="I451" t="s">
        <v>11130</v>
      </c>
      <c r="J451" s="45">
        <v>152139.82</v>
      </c>
      <c r="K451">
        <v>371.98</v>
      </c>
      <c r="L451">
        <v>152139.82</v>
      </c>
      <c r="M451">
        <v>475.43180929099998</v>
      </c>
      <c r="N451">
        <v>4.8856699999999999E-3</v>
      </c>
      <c r="O451" s="45">
        <v>194451.61000001899</v>
      </c>
      <c r="P451">
        <v>152139.82</v>
      </c>
      <c r="Q451" s="45">
        <v>194451.61000001899</v>
      </c>
      <c r="R451">
        <v>1</v>
      </c>
      <c r="S451">
        <v>0</v>
      </c>
      <c r="T451">
        <v>-42311.79</v>
      </c>
      <c r="U451">
        <v>0</v>
      </c>
      <c r="V451">
        <v>0</v>
      </c>
      <c r="W451">
        <v>0</v>
      </c>
      <c r="X451">
        <v>0</v>
      </c>
      <c r="Y451">
        <v>4.8856699999999999E-3</v>
      </c>
      <c r="Z451" t="str">
        <f>VLOOKUP(B451,'Securities Static'!A:Z,26,0)</f>
        <v>United States</v>
      </c>
      <c r="AA451" t="str">
        <f>VLOOKUP(B451,'Sector Static Data'!A:F,6,0)</f>
        <v>Information Technology</v>
      </c>
    </row>
    <row r="452" spans="1:27">
      <c r="A452" t="s">
        <v>11895</v>
      </c>
      <c r="B452" t="s">
        <v>7826</v>
      </c>
      <c r="C452" t="s">
        <v>7825</v>
      </c>
      <c r="D452" t="s">
        <v>7823</v>
      </c>
      <c r="E452" t="s">
        <v>843</v>
      </c>
      <c r="F452" t="s">
        <v>833</v>
      </c>
      <c r="G452">
        <v>5572</v>
      </c>
      <c r="H452" t="s">
        <v>7819</v>
      </c>
      <c r="I452" t="s">
        <v>11130</v>
      </c>
      <c r="J452" s="45">
        <v>442751.12</v>
      </c>
      <c r="K452">
        <v>79.459999999999994</v>
      </c>
      <c r="L452">
        <v>442751.12</v>
      </c>
      <c r="M452">
        <v>60.421717547999997</v>
      </c>
      <c r="N452">
        <v>1.4218069999999999E-2</v>
      </c>
      <c r="O452" s="45">
        <v>336669.81017745601</v>
      </c>
      <c r="P452">
        <v>442751.12</v>
      </c>
      <c r="Q452">
        <v>336669.81017745601</v>
      </c>
      <c r="R452">
        <v>1</v>
      </c>
      <c r="S452">
        <v>0</v>
      </c>
      <c r="T452">
        <v>106081.3098</v>
      </c>
      <c r="U452">
        <v>0</v>
      </c>
      <c r="V452">
        <v>7160.65</v>
      </c>
      <c r="W452">
        <v>0</v>
      </c>
      <c r="X452">
        <v>8143.0002000000004</v>
      </c>
      <c r="Y452">
        <v>1.4218069999999999E-2</v>
      </c>
      <c r="Z452" t="str">
        <f>VLOOKUP(B452,'Securities Static'!A:Z,26,0)</f>
        <v>United States</v>
      </c>
      <c r="AA452" t="str">
        <f>VLOOKUP(B452,'Sector Static Data'!A:F,6,0)</f>
        <v>Information Technology</v>
      </c>
    </row>
    <row r="453" spans="1:27">
      <c r="A453" t="s">
        <v>11895</v>
      </c>
      <c r="B453" t="s">
        <v>7826</v>
      </c>
      <c r="C453" t="s">
        <v>7825</v>
      </c>
      <c r="D453" t="s">
        <v>7823</v>
      </c>
      <c r="E453" t="s">
        <v>843</v>
      </c>
      <c r="F453" t="s">
        <v>833</v>
      </c>
      <c r="G453">
        <v>-929</v>
      </c>
      <c r="H453" t="s">
        <v>7819</v>
      </c>
      <c r="I453" t="s">
        <v>11129</v>
      </c>
      <c r="J453" s="45">
        <v>-73818.34</v>
      </c>
      <c r="K453">
        <v>79.459999999999994</v>
      </c>
      <c r="L453">
        <v>-73818.34</v>
      </c>
      <c r="M453">
        <v>78.917814855000003</v>
      </c>
      <c r="N453">
        <v>-2.37053E-3</v>
      </c>
      <c r="O453" s="45">
        <v>-73314.650000295005</v>
      </c>
      <c r="P453">
        <v>-73818.34</v>
      </c>
      <c r="Q453" s="45">
        <v>-73314.650000295005</v>
      </c>
      <c r="R453">
        <v>1</v>
      </c>
      <c r="S453">
        <v>0</v>
      </c>
      <c r="T453">
        <v>-503.69</v>
      </c>
      <c r="U453">
        <v>0</v>
      </c>
      <c r="V453">
        <v>-149.65</v>
      </c>
      <c r="W453">
        <v>0</v>
      </c>
      <c r="X453">
        <v>0</v>
      </c>
      <c r="Y453">
        <v>-2.37053E-3</v>
      </c>
      <c r="Z453" t="str">
        <f>VLOOKUP(B453,'Securities Static'!A:Z,26,0)</f>
        <v>United States</v>
      </c>
      <c r="AA453" t="str">
        <f>VLOOKUP(B453,'Sector Static Data'!A:F,6,0)</f>
        <v>Information Technology</v>
      </c>
    </row>
    <row r="454" spans="1:27">
      <c r="A454" t="s">
        <v>11895</v>
      </c>
      <c r="B454" t="s">
        <v>7805</v>
      </c>
      <c r="C454" t="s">
        <v>7802</v>
      </c>
      <c r="D454" t="s">
        <v>7800</v>
      </c>
      <c r="E454" t="s">
        <v>843</v>
      </c>
      <c r="F454" t="s">
        <v>833</v>
      </c>
      <c r="G454">
        <v>406</v>
      </c>
      <c r="H454" t="s">
        <v>7796</v>
      </c>
      <c r="I454" t="s">
        <v>11130</v>
      </c>
      <c r="J454" s="45">
        <v>160276.62</v>
      </c>
      <c r="K454">
        <v>394.77</v>
      </c>
      <c r="L454">
        <v>160276.62</v>
      </c>
      <c r="M454">
        <v>407.70431034500001</v>
      </c>
      <c r="N454">
        <v>5.1469699999999998E-3</v>
      </c>
      <c r="O454" s="45">
        <v>165527.95000007001</v>
      </c>
      <c r="P454">
        <v>160276.62</v>
      </c>
      <c r="Q454" s="45">
        <v>165527.95000007001</v>
      </c>
      <c r="R454">
        <v>1</v>
      </c>
      <c r="S454">
        <v>0</v>
      </c>
      <c r="T454">
        <v>-5251.33</v>
      </c>
      <c r="U454">
        <v>0</v>
      </c>
      <c r="V454">
        <v>446.6</v>
      </c>
      <c r="W454">
        <v>0</v>
      </c>
      <c r="X454">
        <v>0</v>
      </c>
      <c r="Y454">
        <v>5.1469699999999998E-3</v>
      </c>
      <c r="Z454" t="str">
        <f>VLOOKUP(B454,'Securities Static'!A:Z,26,0)</f>
        <v>United States</v>
      </c>
      <c r="AA454" t="str">
        <f>VLOOKUP(B454,'Sector Static Data'!A:F,6,0)</f>
        <v>Industrials</v>
      </c>
    </row>
    <row r="455" spans="1:27">
      <c r="A455" t="s">
        <v>11895</v>
      </c>
      <c r="B455" t="s">
        <v>7656</v>
      </c>
      <c r="C455" t="s">
        <v>7654</v>
      </c>
      <c r="D455" t="s">
        <v>7652</v>
      </c>
      <c r="E455" t="s">
        <v>843</v>
      </c>
      <c r="F455" t="s">
        <v>833</v>
      </c>
      <c r="G455">
        <v>2327</v>
      </c>
      <c r="H455" t="s">
        <v>7648</v>
      </c>
      <c r="I455" t="s">
        <v>11130</v>
      </c>
      <c r="J455" s="45">
        <v>116443.08</v>
      </c>
      <c r="K455">
        <v>50.04</v>
      </c>
      <c r="L455">
        <v>116443.08</v>
      </c>
      <c r="M455">
        <v>71.935964748999993</v>
      </c>
      <c r="N455">
        <v>3.7393399999999999E-3</v>
      </c>
      <c r="O455" s="45">
        <v>167394.98997092299</v>
      </c>
      <c r="P455">
        <v>116443.08</v>
      </c>
      <c r="Q455" s="45">
        <v>167394.98997092299</v>
      </c>
      <c r="R455">
        <v>1</v>
      </c>
      <c r="S455">
        <v>0</v>
      </c>
      <c r="T455">
        <v>-50951.91</v>
      </c>
      <c r="U455">
        <v>0</v>
      </c>
      <c r="V455">
        <v>954.07</v>
      </c>
      <c r="W455">
        <v>0</v>
      </c>
      <c r="X455">
        <v>-7370.27</v>
      </c>
      <c r="Y455">
        <v>3.7393399999999999E-3</v>
      </c>
      <c r="Z455" t="str">
        <f>VLOOKUP(B455,'Securities Static'!A:Z,26,0)</f>
        <v>United States</v>
      </c>
      <c r="AA455" t="str">
        <f>VLOOKUP(B455,'Sector Static Data'!A:F,6,0)</f>
        <v>Materials</v>
      </c>
    </row>
    <row r="456" spans="1:27">
      <c r="A456" t="s">
        <v>11895</v>
      </c>
      <c r="B456" t="s">
        <v>7656</v>
      </c>
      <c r="C456" t="s">
        <v>7654</v>
      </c>
      <c r="D456" t="s">
        <v>7652</v>
      </c>
      <c r="E456" t="s">
        <v>843</v>
      </c>
      <c r="F456" t="s">
        <v>833</v>
      </c>
      <c r="G456">
        <v>1411</v>
      </c>
      <c r="H456" t="s">
        <v>7648</v>
      </c>
      <c r="I456" t="s">
        <v>11130</v>
      </c>
      <c r="J456" s="45">
        <v>70606.44</v>
      </c>
      <c r="K456">
        <v>50.04</v>
      </c>
      <c r="L456">
        <v>70606.44</v>
      </c>
      <c r="M456">
        <v>39.458598840000001</v>
      </c>
      <c r="N456">
        <v>2.2673900000000002E-3</v>
      </c>
      <c r="O456">
        <v>55676.082963239998</v>
      </c>
      <c r="P456">
        <v>70606.44</v>
      </c>
      <c r="Q456">
        <v>55676.082963239998</v>
      </c>
      <c r="R456">
        <v>1</v>
      </c>
      <c r="S456">
        <v>0</v>
      </c>
      <c r="T456">
        <v>14930.357</v>
      </c>
      <c r="U456">
        <v>0</v>
      </c>
      <c r="V456">
        <v>0</v>
      </c>
      <c r="W456">
        <v>0</v>
      </c>
      <c r="X456">
        <v>5913.9129999999996</v>
      </c>
      <c r="Y456">
        <v>2.2673900000000002E-3</v>
      </c>
      <c r="Z456" t="str">
        <f>VLOOKUP(B456,'Securities Static'!A:Z,26,0)</f>
        <v>United States</v>
      </c>
      <c r="AA456" t="str">
        <f>VLOOKUP(B456,'Sector Static Data'!A:F,6,0)</f>
        <v>Materials</v>
      </c>
    </row>
    <row r="457" spans="1:27">
      <c r="A457" t="s">
        <v>11895</v>
      </c>
      <c r="B457" t="s">
        <v>7646</v>
      </c>
      <c r="C457" t="s">
        <v>7645</v>
      </c>
      <c r="D457" t="s">
        <v>7643</v>
      </c>
      <c r="E457" t="s">
        <v>843</v>
      </c>
      <c r="F457" t="s">
        <v>833</v>
      </c>
      <c r="G457">
        <v>-85</v>
      </c>
      <c r="H457" t="s">
        <v>7639</v>
      </c>
      <c r="I457" t="s">
        <v>11129</v>
      </c>
      <c r="J457" s="45">
        <v>-9516.6</v>
      </c>
      <c r="K457">
        <v>111.96</v>
      </c>
      <c r="L457">
        <v>-9516.6</v>
      </c>
      <c r="M457">
        <v>134.35694117599999</v>
      </c>
      <c r="N457">
        <v>-3.0561E-4</v>
      </c>
      <c r="O457">
        <v>-11420.339999960001</v>
      </c>
      <c r="P457">
        <v>-9516.6</v>
      </c>
      <c r="Q457">
        <v>-11420.339999960001</v>
      </c>
      <c r="R457">
        <v>1</v>
      </c>
      <c r="S457">
        <v>0</v>
      </c>
      <c r="T457">
        <v>1903.74</v>
      </c>
      <c r="U457">
        <v>0</v>
      </c>
      <c r="V457">
        <v>0</v>
      </c>
      <c r="W457">
        <v>0</v>
      </c>
      <c r="X457">
        <v>0</v>
      </c>
      <c r="Y457">
        <v>-3.0561E-4</v>
      </c>
      <c r="Z457" t="str">
        <f>VLOOKUP(B457,'Securities Static'!A:Z,26,0)</f>
        <v>United States</v>
      </c>
      <c r="AA457" t="str">
        <f>VLOOKUP(B457,'Sector Static Data'!A:F,6,0)</f>
        <v>Information Technology</v>
      </c>
    </row>
    <row r="458" spans="1:27">
      <c r="A458" t="s">
        <v>11895</v>
      </c>
      <c r="B458" t="s">
        <v>7646</v>
      </c>
      <c r="C458" t="s">
        <v>7645</v>
      </c>
      <c r="D458" t="s">
        <v>7643</v>
      </c>
      <c r="E458" t="s">
        <v>843</v>
      </c>
      <c r="F458" t="s">
        <v>833</v>
      </c>
      <c r="G458">
        <v>1404</v>
      </c>
      <c r="H458" t="s">
        <v>7639</v>
      </c>
      <c r="I458" t="s">
        <v>11130</v>
      </c>
      <c r="J458" s="45">
        <v>157191.84</v>
      </c>
      <c r="K458">
        <v>111.96</v>
      </c>
      <c r="L458">
        <v>157191.84</v>
      </c>
      <c r="M458">
        <v>106.559140947</v>
      </c>
      <c r="N458">
        <v>5.0479000000000001E-3</v>
      </c>
      <c r="O458">
        <v>149609.033889588</v>
      </c>
      <c r="P458">
        <v>157191.84</v>
      </c>
      <c r="Q458">
        <v>149609.033889588</v>
      </c>
      <c r="R458">
        <v>1</v>
      </c>
      <c r="S458">
        <v>0</v>
      </c>
      <c r="T458">
        <v>7582.8060999999998</v>
      </c>
      <c r="U458">
        <v>0</v>
      </c>
      <c r="V458">
        <v>0</v>
      </c>
      <c r="W458">
        <v>0</v>
      </c>
      <c r="X458">
        <v>8811.1538999999993</v>
      </c>
      <c r="Y458">
        <v>5.0479000000000001E-3</v>
      </c>
      <c r="Z458" t="str">
        <f>VLOOKUP(B458,'Securities Static'!A:Z,26,0)</f>
        <v>United States</v>
      </c>
      <c r="AA458" t="str">
        <f>VLOOKUP(B458,'Sector Static Data'!A:F,6,0)</f>
        <v>Information Technology</v>
      </c>
    </row>
    <row r="459" spans="1:27">
      <c r="A459" t="s">
        <v>11895</v>
      </c>
      <c r="B459" t="s">
        <v>7646</v>
      </c>
      <c r="C459" t="s">
        <v>7645</v>
      </c>
      <c r="D459" t="s">
        <v>7643</v>
      </c>
      <c r="E459" t="s">
        <v>843</v>
      </c>
      <c r="F459" t="s">
        <v>833</v>
      </c>
      <c r="G459">
        <v>-1319</v>
      </c>
      <c r="H459" t="s">
        <v>7639</v>
      </c>
      <c r="I459" t="s">
        <v>11129</v>
      </c>
      <c r="J459">
        <v>-147675.24</v>
      </c>
      <c r="K459">
        <v>111.96</v>
      </c>
      <c r="L459">
        <v>-147675.24</v>
      </c>
      <c r="M459">
        <v>137.65969673999999</v>
      </c>
      <c r="N459">
        <v>-4.7422999999999996E-3</v>
      </c>
      <c r="O459" s="45">
        <v>-181573.14000006</v>
      </c>
      <c r="P459">
        <v>-147675.24</v>
      </c>
      <c r="Q459">
        <v>-181573.14000006</v>
      </c>
      <c r="R459">
        <v>1</v>
      </c>
      <c r="S459">
        <v>0</v>
      </c>
      <c r="T459">
        <v>33897.9</v>
      </c>
      <c r="U459">
        <v>0</v>
      </c>
      <c r="V459">
        <v>0</v>
      </c>
      <c r="W459">
        <v>0</v>
      </c>
      <c r="X459">
        <v>0</v>
      </c>
      <c r="Y459">
        <v>-4.7422999999999996E-3</v>
      </c>
      <c r="Z459" t="str">
        <f>VLOOKUP(B459,'Securities Static'!A:Z,26,0)</f>
        <v>United States</v>
      </c>
      <c r="AA459" t="str">
        <f>VLOOKUP(B459,'Sector Static Data'!A:F,6,0)</f>
        <v>Information Technology</v>
      </c>
    </row>
    <row r="460" spans="1:27">
      <c r="A460" t="s">
        <v>11895</v>
      </c>
      <c r="B460" t="s">
        <v>12020</v>
      </c>
      <c r="C460" t="s">
        <v>12021</v>
      </c>
      <c r="D460" t="s">
        <v>11428</v>
      </c>
      <c r="E460" t="s">
        <v>843</v>
      </c>
      <c r="F460" t="s">
        <v>833</v>
      </c>
      <c r="G460">
        <v>9253</v>
      </c>
      <c r="H460" t="s">
        <v>12022</v>
      </c>
      <c r="I460" t="s">
        <v>11130</v>
      </c>
      <c r="J460" s="45">
        <v>163593.04</v>
      </c>
      <c r="K460">
        <v>17.68</v>
      </c>
      <c r="L460">
        <v>163593.04</v>
      </c>
      <c r="M460">
        <v>17.508899816</v>
      </c>
      <c r="N460">
        <v>5.2534699999999997E-3</v>
      </c>
      <c r="O460">
        <v>162009.84999744801</v>
      </c>
      <c r="P460">
        <v>163593.04</v>
      </c>
      <c r="Q460">
        <v>162009.84999744801</v>
      </c>
      <c r="R460">
        <v>1</v>
      </c>
      <c r="S460">
        <v>0</v>
      </c>
      <c r="T460">
        <v>1583.19</v>
      </c>
      <c r="U460">
        <v>0</v>
      </c>
      <c r="V460">
        <v>5644.5</v>
      </c>
      <c r="W460">
        <v>0</v>
      </c>
      <c r="X460">
        <v>0</v>
      </c>
      <c r="Y460">
        <v>5.2534699999999997E-3</v>
      </c>
      <c r="Z460" t="str">
        <f>VLOOKUP(B460,'Securities Static'!A:Z,26,0)</f>
        <v>United States</v>
      </c>
      <c r="AA460" t="str">
        <f>VLOOKUP(B460,'Sector Static Data'!A:F,6,0)</f>
        <v>Real Estate</v>
      </c>
    </row>
    <row r="461" spans="1:27">
      <c r="A461" t="s">
        <v>11895</v>
      </c>
      <c r="B461" t="s">
        <v>12020</v>
      </c>
      <c r="C461" t="s">
        <v>12021</v>
      </c>
      <c r="D461" t="s">
        <v>11428</v>
      </c>
      <c r="E461" t="s">
        <v>843</v>
      </c>
      <c r="F461" t="s">
        <v>833</v>
      </c>
      <c r="G461">
        <v>-9253</v>
      </c>
      <c r="H461" t="s">
        <v>12022</v>
      </c>
      <c r="I461" t="s">
        <v>11129</v>
      </c>
      <c r="J461" s="45">
        <v>-163593.04</v>
      </c>
      <c r="K461">
        <v>17.68</v>
      </c>
      <c r="L461">
        <v>-163593.04</v>
      </c>
      <c r="M461">
        <v>16.767399762</v>
      </c>
      <c r="N461">
        <v>-5.2534699999999997E-3</v>
      </c>
      <c r="O461">
        <v>-155148.74999778601</v>
      </c>
      <c r="P461">
        <v>-163593.04</v>
      </c>
      <c r="Q461">
        <v>-155148.74999778601</v>
      </c>
      <c r="R461">
        <v>1</v>
      </c>
      <c r="S461">
        <v>0</v>
      </c>
      <c r="T461">
        <v>-8444.2900000000009</v>
      </c>
      <c r="U461">
        <v>0</v>
      </c>
      <c r="V461">
        <v>-940.75</v>
      </c>
      <c r="W461">
        <v>0</v>
      </c>
      <c r="X461">
        <v>0</v>
      </c>
      <c r="Y461">
        <v>-5.2534699999999997E-3</v>
      </c>
      <c r="Z461" t="str">
        <f>VLOOKUP(B461,'Securities Static'!A:Z,26,0)</f>
        <v>United States</v>
      </c>
      <c r="AA461" t="str">
        <f>VLOOKUP(B461,'Sector Static Data'!A:F,6,0)</f>
        <v>Real Estate</v>
      </c>
    </row>
    <row r="462" spans="1:27">
      <c r="A462" t="s">
        <v>11895</v>
      </c>
      <c r="B462" t="s">
        <v>7447</v>
      </c>
      <c r="C462" t="s">
        <v>7443</v>
      </c>
      <c r="D462" t="s">
        <v>7440</v>
      </c>
      <c r="E462" t="s">
        <v>843</v>
      </c>
      <c r="F462" t="s">
        <v>833</v>
      </c>
      <c r="G462">
        <v>958</v>
      </c>
      <c r="H462" t="s">
        <v>7446</v>
      </c>
      <c r="I462" t="s">
        <v>11130</v>
      </c>
      <c r="J462" s="45">
        <v>216029</v>
      </c>
      <c r="K462">
        <v>225.5</v>
      </c>
      <c r="L462">
        <v>216029</v>
      </c>
      <c r="M462">
        <v>179.787426213</v>
      </c>
      <c r="N462">
        <v>6.9373400000000002E-3</v>
      </c>
      <c r="O462" s="45">
        <v>172236.354312054</v>
      </c>
      <c r="P462">
        <v>216029</v>
      </c>
      <c r="Q462" s="45">
        <v>172236.354312054</v>
      </c>
      <c r="R462">
        <v>1</v>
      </c>
      <c r="S462">
        <v>0</v>
      </c>
      <c r="T462">
        <v>43792.645700000001</v>
      </c>
      <c r="U462">
        <v>0</v>
      </c>
      <c r="V462">
        <v>996.32</v>
      </c>
      <c r="W462">
        <v>0</v>
      </c>
      <c r="X462">
        <v>-1054.0156999999999</v>
      </c>
      <c r="Y462">
        <v>6.9373400000000002E-3</v>
      </c>
      <c r="Z462" t="str">
        <f>VLOOKUP(B462,'Securities Static'!A:Z,26,0)</f>
        <v>United States</v>
      </c>
      <c r="AA462" t="str">
        <f>VLOOKUP(B462,'Sector Static Data'!A:F,6,0)</f>
        <v>Industrials</v>
      </c>
    </row>
    <row r="463" spans="1:27">
      <c r="A463" t="s">
        <v>11895</v>
      </c>
      <c r="B463" t="s">
        <v>7447</v>
      </c>
      <c r="C463" t="s">
        <v>7443</v>
      </c>
      <c r="D463" t="s">
        <v>7440</v>
      </c>
      <c r="E463" t="s">
        <v>843</v>
      </c>
      <c r="F463" t="s">
        <v>833</v>
      </c>
      <c r="G463">
        <v>-126</v>
      </c>
      <c r="H463" t="s">
        <v>7446</v>
      </c>
      <c r="I463" t="s">
        <v>11129</v>
      </c>
      <c r="J463" s="45">
        <v>-28413</v>
      </c>
      <c r="K463">
        <v>225.5</v>
      </c>
      <c r="L463">
        <v>-28413</v>
      </c>
      <c r="M463">
        <v>223.36079365099999</v>
      </c>
      <c r="N463">
        <v>-9.1242999999999999E-4</v>
      </c>
      <c r="O463" s="45">
        <v>-28143.460000026</v>
      </c>
      <c r="P463">
        <v>-28413</v>
      </c>
      <c r="Q463">
        <v>-28143.460000026</v>
      </c>
      <c r="R463">
        <v>1</v>
      </c>
      <c r="S463">
        <v>0</v>
      </c>
      <c r="T463">
        <v>-269.54000000000002</v>
      </c>
      <c r="U463">
        <v>0</v>
      </c>
      <c r="V463">
        <v>-65.52</v>
      </c>
      <c r="W463">
        <v>0</v>
      </c>
      <c r="X463">
        <v>0</v>
      </c>
      <c r="Y463">
        <v>-9.1242999999999999E-4</v>
      </c>
      <c r="Z463" t="str">
        <f>VLOOKUP(B463,'Securities Static'!A:Z,26,0)</f>
        <v>United States</v>
      </c>
      <c r="AA463" t="str">
        <f>VLOOKUP(B463,'Sector Static Data'!A:F,6,0)</f>
        <v>Industrials</v>
      </c>
    </row>
    <row r="464" spans="1:27">
      <c r="A464" t="s">
        <v>11895</v>
      </c>
      <c r="B464" t="s">
        <v>7390</v>
      </c>
      <c r="C464" t="s">
        <v>7389</v>
      </c>
      <c r="D464" t="s">
        <v>7386</v>
      </c>
      <c r="E464" t="s">
        <v>843</v>
      </c>
      <c r="F464" t="s">
        <v>833</v>
      </c>
      <c r="G464">
        <v>3701</v>
      </c>
      <c r="H464" t="s">
        <v>7382</v>
      </c>
      <c r="I464" t="s">
        <v>11130</v>
      </c>
      <c r="J464">
        <v>132939.92000000001</v>
      </c>
      <c r="K464">
        <v>35.92</v>
      </c>
      <c r="L464">
        <v>132939.92000000001</v>
      </c>
      <c r="M464">
        <v>44.066201026999998</v>
      </c>
      <c r="N464">
        <v>4.2690999999999996E-3</v>
      </c>
      <c r="O464" s="45">
        <v>163089.010000927</v>
      </c>
      <c r="P464">
        <v>132939.92000000001</v>
      </c>
      <c r="Q464" s="45">
        <v>163089.010000927</v>
      </c>
      <c r="R464">
        <v>1</v>
      </c>
      <c r="S464">
        <v>0</v>
      </c>
      <c r="T464">
        <v>-30149.09</v>
      </c>
      <c r="U464">
        <v>0</v>
      </c>
      <c r="V464">
        <v>0</v>
      </c>
      <c r="W464">
        <v>0</v>
      </c>
      <c r="X464">
        <v>0</v>
      </c>
      <c r="Y464">
        <v>4.2690999999999996E-3</v>
      </c>
      <c r="Z464" t="str">
        <f>VLOOKUP(B464,'Securities Static'!A:Z,26,0)</f>
        <v>United States</v>
      </c>
      <c r="AA464" t="str">
        <f>VLOOKUP(B464,'Sector Static Data'!A:F,6,0)</f>
        <v>Information Technology</v>
      </c>
    </row>
    <row r="465" spans="1:27">
      <c r="A465" t="s">
        <v>11895</v>
      </c>
      <c r="B465" t="s">
        <v>7352</v>
      </c>
      <c r="C465" t="s">
        <v>7350</v>
      </c>
      <c r="D465" t="s">
        <v>7347</v>
      </c>
      <c r="E465" t="s">
        <v>843</v>
      </c>
      <c r="F465" t="s">
        <v>833</v>
      </c>
      <c r="G465">
        <v>776</v>
      </c>
      <c r="H465" t="s">
        <v>7351</v>
      </c>
      <c r="I465" t="s">
        <v>11130</v>
      </c>
      <c r="J465">
        <v>239279.6</v>
      </c>
      <c r="K465">
        <v>308.35000000000002</v>
      </c>
      <c r="L465">
        <v>239279.6</v>
      </c>
      <c r="M465">
        <v>253.82146693000001</v>
      </c>
      <c r="N465">
        <v>7.6839899999999999E-3</v>
      </c>
      <c r="O465">
        <v>196965.45833768</v>
      </c>
      <c r="P465">
        <v>239279.6</v>
      </c>
      <c r="Q465">
        <v>196965.45833768</v>
      </c>
      <c r="R465">
        <v>1</v>
      </c>
      <c r="S465">
        <v>0</v>
      </c>
      <c r="T465">
        <v>42314.1417</v>
      </c>
      <c r="U465">
        <v>0</v>
      </c>
      <c r="V465">
        <v>1507.03</v>
      </c>
      <c r="W465">
        <v>0</v>
      </c>
      <c r="X465">
        <v>-255.0617</v>
      </c>
      <c r="Y465">
        <v>7.6839899999999999E-3</v>
      </c>
      <c r="Z465" t="str">
        <f>VLOOKUP(B465,'Securities Static'!A:Z,26,0)</f>
        <v>United States</v>
      </c>
      <c r="AA465" t="str">
        <f>VLOOKUP(B465,'Sector Static Data'!A:F,6,0)</f>
        <v>Materials</v>
      </c>
    </row>
    <row r="466" spans="1:27">
      <c r="A466" t="s">
        <v>11895</v>
      </c>
      <c r="B466" t="s">
        <v>11905</v>
      </c>
      <c r="C466" t="s">
        <v>11906</v>
      </c>
      <c r="D466" t="s">
        <v>11845</v>
      </c>
      <c r="E466" t="s">
        <v>843</v>
      </c>
      <c r="F466" t="s">
        <v>833</v>
      </c>
      <c r="G466">
        <v>3094</v>
      </c>
      <c r="H466" t="s">
        <v>11907</v>
      </c>
      <c r="I466" t="s">
        <v>11130</v>
      </c>
      <c r="J466">
        <v>231245.56</v>
      </c>
      <c r="K466">
        <v>74.739999999999995</v>
      </c>
      <c r="L466">
        <v>231245.56</v>
      </c>
      <c r="M466">
        <v>50.712699387000001</v>
      </c>
      <c r="N466">
        <v>7.4259900000000004E-3</v>
      </c>
      <c r="O466">
        <v>156905.09190337799</v>
      </c>
      <c r="P466">
        <v>231245.56</v>
      </c>
      <c r="Q466">
        <v>156905.09190337799</v>
      </c>
      <c r="R466">
        <v>1</v>
      </c>
      <c r="S466">
        <v>0</v>
      </c>
      <c r="T466">
        <v>74340.468099999998</v>
      </c>
      <c r="U466">
        <v>0</v>
      </c>
      <c r="V466">
        <v>5275.26</v>
      </c>
      <c r="W466">
        <v>0</v>
      </c>
      <c r="X466">
        <v>1228.4019000000001</v>
      </c>
      <c r="Y466">
        <v>7.4259900000000004E-3</v>
      </c>
      <c r="Z466" t="str">
        <f>VLOOKUP(B466,'Securities Static'!A:Z,26,0)</f>
        <v>United States</v>
      </c>
      <c r="AA466" t="str">
        <f>VLOOKUP(B466,'Sector Static Data'!A:F,6,0)</f>
        <v>Utilities</v>
      </c>
    </row>
    <row r="467" spans="1:27">
      <c r="A467" t="s">
        <v>11895</v>
      </c>
      <c r="B467" t="s">
        <v>11905</v>
      </c>
      <c r="C467" t="s">
        <v>11906</v>
      </c>
      <c r="D467" t="s">
        <v>11845</v>
      </c>
      <c r="E467" t="s">
        <v>843</v>
      </c>
      <c r="F467" t="s">
        <v>833</v>
      </c>
      <c r="G467">
        <v>-806</v>
      </c>
      <c r="H467" t="s">
        <v>11907</v>
      </c>
      <c r="I467" t="s">
        <v>11129</v>
      </c>
      <c r="J467">
        <v>-60240.44</v>
      </c>
      <c r="K467">
        <v>74.739999999999995</v>
      </c>
      <c r="L467">
        <v>-60240.44</v>
      </c>
      <c r="M467">
        <v>74.811004963000002</v>
      </c>
      <c r="N467">
        <v>-1.9345E-3</v>
      </c>
      <c r="O467">
        <v>-60297.670000177997</v>
      </c>
      <c r="P467">
        <v>-60240.44</v>
      </c>
      <c r="Q467">
        <v>-60297.670000177997</v>
      </c>
      <c r="R467">
        <v>1</v>
      </c>
      <c r="S467">
        <v>0</v>
      </c>
      <c r="T467">
        <v>57.23</v>
      </c>
      <c r="U467">
        <v>0</v>
      </c>
      <c r="V467">
        <v>0</v>
      </c>
      <c r="W467">
        <v>0</v>
      </c>
      <c r="X467">
        <v>0</v>
      </c>
      <c r="Y467">
        <v>-1.9345E-3</v>
      </c>
      <c r="Z467" t="str">
        <f>VLOOKUP(B467,'Securities Static'!A:Z,26,0)</f>
        <v>United States</v>
      </c>
      <c r="AA467" t="str">
        <f>VLOOKUP(B467,'Sector Static Data'!A:F,6,0)</f>
        <v>Utilities</v>
      </c>
    </row>
    <row r="468" spans="1:27">
      <c r="A468" t="s">
        <v>11895</v>
      </c>
      <c r="B468" t="s">
        <v>12138</v>
      </c>
      <c r="C468" t="s">
        <v>12139</v>
      </c>
      <c r="D468" t="s">
        <v>11508</v>
      </c>
      <c r="E468" t="s">
        <v>843</v>
      </c>
      <c r="F468" t="s">
        <v>833</v>
      </c>
      <c r="G468">
        <v>203</v>
      </c>
      <c r="H468" t="s">
        <v>12140</v>
      </c>
      <c r="I468" t="s">
        <v>11130</v>
      </c>
      <c r="J468">
        <v>197774.78</v>
      </c>
      <c r="K468">
        <v>974.26</v>
      </c>
      <c r="L468">
        <v>197774.78</v>
      </c>
      <c r="M468">
        <v>745.674679803</v>
      </c>
      <c r="N468">
        <v>6.3511399999999999E-3</v>
      </c>
      <c r="O468">
        <v>151371.96000000901</v>
      </c>
      <c r="P468">
        <v>197774.78</v>
      </c>
      <c r="Q468">
        <v>151371.96000000901</v>
      </c>
      <c r="R468">
        <v>1</v>
      </c>
      <c r="S468">
        <v>0</v>
      </c>
      <c r="T468">
        <v>46402.82</v>
      </c>
      <c r="U468">
        <v>0</v>
      </c>
      <c r="V468">
        <v>1047.48</v>
      </c>
      <c r="W468">
        <v>0</v>
      </c>
      <c r="X468">
        <v>0</v>
      </c>
      <c r="Y468">
        <v>6.3511399999999999E-3</v>
      </c>
      <c r="Z468" t="str">
        <f>VLOOKUP(B468,'Securities Static'!A:Z,26,0)</f>
        <v>United States</v>
      </c>
      <c r="AA468" t="str">
        <f>VLOOKUP(B468,'Sector Static Data'!A:F,6,0)</f>
        <v>Real Estate</v>
      </c>
    </row>
    <row r="469" spans="1:27">
      <c r="A469" t="s">
        <v>11895</v>
      </c>
      <c r="B469" t="s">
        <v>7193</v>
      </c>
      <c r="C469" t="s">
        <v>7191</v>
      </c>
      <c r="D469" t="s">
        <v>7188</v>
      </c>
      <c r="E469" t="s">
        <v>843</v>
      </c>
      <c r="F469" t="s">
        <v>833</v>
      </c>
      <c r="G469">
        <v>2585</v>
      </c>
      <c r="H469" t="s">
        <v>243</v>
      </c>
      <c r="I469" t="s">
        <v>11130</v>
      </c>
      <c r="J469">
        <v>197002.85</v>
      </c>
      <c r="K469">
        <v>76.209999999999994</v>
      </c>
      <c r="L469">
        <v>197002.85</v>
      </c>
      <c r="M469">
        <v>59.881326696999999</v>
      </c>
      <c r="N469">
        <v>6.3263599999999996E-3</v>
      </c>
      <c r="O469">
        <v>154793.22951174501</v>
      </c>
      <c r="P469">
        <v>197002.85</v>
      </c>
      <c r="Q469">
        <v>154793.22951174501</v>
      </c>
      <c r="R469">
        <v>1</v>
      </c>
      <c r="S469">
        <v>0</v>
      </c>
      <c r="T469">
        <v>42209.620499999997</v>
      </c>
      <c r="U469">
        <v>0</v>
      </c>
      <c r="V469">
        <v>3890.42</v>
      </c>
      <c r="W469">
        <v>0</v>
      </c>
      <c r="X469">
        <v>1445.9794999999999</v>
      </c>
      <c r="Y469">
        <v>6.3263599999999996E-3</v>
      </c>
      <c r="Z469" t="str">
        <f>VLOOKUP(B469,'Securities Static'!A:Z,26,0)</f>
        <v>United States</v>
      </c>
      <c r="AA469" t="str">
        <f>VLOOKUP(B469,'Sector Static Data'!A:F,6,0)</f>
        <v>Utilities</v>
      </c>
    </row>
    <row r="470" spans="1:27">
      <c r="A470" t="s">
        <v>11895</v>
      </c>
      <c r="B470" t="s">
        <v>7193</v>
      </c>
      <c r="C470" t="s">
        <v>7191</v>
      </c>
      <c r="D470" t="s">
        <v>7188</v>
      </c>
      <c r="E470" t="s">
        <v>843</v>
      </c>
      <c r="F470" t="s">
        <v>833</v>
      </c>
      <c r="G470">
        <v>-2585</v>
      </c>
      <c r="H470" t="s">
        <v>243</v>
      </c>
      <c r="I470" t="s">
        <v>11129</v>
      </c>
      <c r="J470">
        <v>-197002.85</v>
      </c>
      <c r="K470">
        <v>76.209999999999994</v>
      </c>
      <c r="L470">
        <v>-197002.85</v>
      </c>
      <c r="M470">
        <v>67.213698258999997</v>
      </c>
      <c r="N470">
        <v>-6.3263599999999996E-3</v>
      </c>
      <c r="O470">
        <v>-173747.40999951499</v>
      </c>
      <c r="P470">
        <v>-197002.85</v>
      </c>
      <c r="Q470">
        <v>-173747.40999951499</v>
      </c>
      <c r="R470">
        <v>1</v>
      </c>
      <c r="S470">
        <v>0</v>
      </c>
      <c r="T470">
        <v>-23255.439999999999</v>
      </c>
      <c r="U470">
        <v>0</v>
      </c>
      <c r="V470">
        <v>0</v>
      </c>
      <c r="W470">
        <v>0</v>
      </c>
      <c r="X470">
        <v>0</v>
      </c>
      <c r="Y470">
        <v>-6.3263599999999996E-3</v>
      </c>
      <c r="Z470" t="str">
        <f>VLOOKUP(B470,'Securities Static'!A:Z,26,0)</f>
        <v>United States</v>
      </c>
      <c r="AA470" t="str">
        <f>VLOOKUP(B470,'Sector Static Data'!A:F,6,0)</f>
        <v>Utilities</v>
      </c>
    </row>
    <row r="471" spans="1:27">
      <c r="A471" t="s">
        <v>11895</v>
      </c>
      <c r="B471" t="s">
        <v>6953</v>
      </c>
      <c r="C471" t="s">
        <v>6949</v>
      </c>
      <c r="D471" t="s">
        <v>6946</v>
      </c>
      <c r="E471" t="s">
        <v>843</v>
      </c>
      <c r="F471" t="s">
        <v>833</v>
      </c>
      <c r="G471">
        <v>537</v>
      </c>
      <c r="H471" t="s">
        <v>6952</v>
      </c>
      <c r="I471" t="s">
        <v>11130</v>
      </c>
      <c r="J471">
        <v>145720.32000000001</v>
      </c>
      <c r="K471">
        <v>271.36</v>
      </c>
      <c r="L471">
        <v>145720.32000000001</v>
      </c>
      <c r="M471">
        <v>265.17076452600003</v>
      </c>
      <c r="N471">
        <v>4.6795200000000004E-3</v>
      </c>
      <c r="O471">
        <v>142396.700550462</v>
      </c>
      <c r="P471">
        <v>145720.32000000001</v>
      </c>
      <c r="Q471">
        <v>142396.700550462</v>
      </c>
      <c r="R471">
        <v>1</v>
      </c>
      <c r="S471">
        <v>0</v>
      </c>
      <c r="T471">
        <v>3323.6194</v>
      </c>
      <c r="U471">
        <v>0</v>
      </c>
      <c r="V471">
        <v>0</v>
      </c>
      <c r="W471">
        <v>0</v>
      </c>
      <c r="X471">
        <v>2764.5706</v>
      </c>
      <c r="Y471">
        <v>4.6795200000000004E-3</v>
      </c>
      <c r="Z471" t="str">
        <f>VLOOKUP(B471,'Securities Static'!A:Z,26,0)</f>
        <v>United States</v>
      </c>
      <c r="AA471" t="str">
        <f>VLOOKUP(B471,'Sector Static Data'!A:F,6,0)</f>
        <v>Information Technology</v>
      </c>
    </row>
    <row r="472" spans="1:27">
      <c r="A472" t="s">
        <v>11895</v>
      </c>
      <c r="B472" t="s">
        <v>6953</v>
      </c>
      <c r="C472" t="s">
        <v>6949</v>
      </c>
      <c r="D472" t="s">
        <v>6946</v>
      </c>
      <c r="E472" t="s">
        <v>843</v>
      </c>
      <c r="F472" t="s">
        <v>833</v>
      </c>
      <c r="G472">
        <v>92</v>
      </c>
      <c r="H472" t="s">
        <v>6952</v>
      </c>
      <c r="I472" t="s">
        <v>11130</v>
      </c>
      <c r="J472">
        <v>24965.119999999999</v>
      </c>
      <c r="K472">
        <v>271.36</v>
      </c>
      <c r="L472">
        <v>24965.119999999999</v>
      </c>
      <c r="M472">
        <v>256.995978261</v>
      </c>
      <c r="N472">
        <v>8.0170999999999997E-4</v>
      </c>
      <c r="O472">
        <v>23643.630000011999</v>
      </c>
      <c r="P472">
        <v>24965.119999999999</v>
      </c>
      <c r="Q472">
        <v>23643.630000011999</v>
      </c>
      <c r="R472">
        <v>1</v>
      </c>
      <c r="S472">
        <v>0</v>
      </c>
      <c r="T472">
        <v>1321.49</v>
      </c>
      <c r="U472">
        <v>0</v>
      </c>
      <c r="V472">
        <v>0</v>
      </c>
      <c r="W472">
        <v>0</v>
      </c>
      <c r="X472">
        <v>0</v>
      </c>
      <c r="Y472">
        <v>8.0170999999999997E-4</v>
      </c>
      <c r="Z472" t="str">
        <f>VLOOKUP(B472,'Securities Static'!A:Z,26,0)</f>
        <v>United States</v>
      </c>
      <c r="AA472" t="str">
        <f>VLOOKUP(B472,'Sector Static Data'!A:F,6,0)</f>
        <v>Information Technology</v>
      </c>
    </row>
    <row r="473" spans="1:27">
      <c r="A473" t="s">
        <v>11895</v>
      </c>
      <c r="B473" t="s">
        <v>6701</v>
      </c>
      <c r="C473" t="s">
        <v>6700</v>
      </c>
      <c r="D473" t="s">
        <v>6698</v>
      </c>
      <c r="E473" t="s">
        <v>843</v>
      </c>
      <c r="F473" t="s">
        <v>833</v>
      </c>
      <c r="G473">
        <v>194</v>
      </c>
      <c r="H473" t="s">
        <v>6694</v>
      </c>
      <c r="I473" t="s">
        <v>11130</v>
      </c>
      <c r="J473">
        <v>16909.04</v>
      </c>
      <c r="K473">
        <v>87.16</v>
      </c>
      <c r="L473">
        <v>16909.04</v>
      </c>
      <c r="M473">
        <v>126.37087628899999</v>
      </c>
      <c r="N473">
        <v>5.4299999999999997E-4</v>
      </c>
      <c r="O473">
        <v>24515.950000066001</v>
      </c>
      <c r="P473">
        <v>16909.04</v>
      </c>
      <c r="Q473">
        <v>24515.950000066001</v>
      </c>
      <c r="R473">
        <v>1</v>
      </c>
      <c r="S473">
        <v>0</v>
      </c>
      <c r="T473">
        <v>-7606.91</v>
      </c>
      <c r="U473">
        <v>0</v>
      </c>
      <c r="V473">
        <v>0</v>
      </c>
      <c r="W473">
        <v>0</v>
      </c>
      <c r="X473">
        <v>0</v>
      </c>
      <c r="Y473">
        <v>5.4299999999999997E-4</v>
      </c>
      <c r="Z473" t="str">
        <f>VLOOKUP(B473,'Securities Static'!A:Z,26,0)</f>
        <v>United States</v>
      </c>
      <c r="AA473" t="str">
        <f>VLOOKUP(B473,'Sector Static Data'!A:F,6,0)</f>
        <v>Information Technology</v>
      </c>
    </row>
    <row r="474" spans="1:27">
      <c r="A474" t="s">
        <v>11895</v>
      </c>
      <c r="B474" t="s">
        <v>6701</v>
      </c>
      <c r="C474" t="s">
        <v>6700</v>
      </c>
      <c r="D474" t="s">
        <v>6698</v>
      </c>
      <c r="E474" t="s">
        <v>843</v>
      </c>
      <c r="F474" t="s">
        <v>833</v>
      </c>
      <c r="G474">
        <v>1165</v>
      </c>
      <c r="H474" t="s">
        <v>6694</v>
      </c>
      <c r="I474" t="s">
        <v>11130</v>
      </c>
      <c r="J474">
        <v>101541.4</v>
      </c>
      <c r="K474">
        <v>87.16</v>
      </c>
      <c r="L474">
        <v>101541.4</v>
      </c>
      <c r="M474">
        <v>170.133228919</v>
      </c>
      <c r="N474">
        <v>3.2607999999999999E-3</v>
      </c>
      <c r="O474">
        <v>198205.21169063501</v>
      </c>
      <c r="P474">
        <v>101541.4</v>
      </c>
      <c r="Q474">
        <v>198205.21169063501</v>
      </c>
      <c r="R474">
        <v>1</v>
      </c>
      <c r="S474">
        <v>0</v>
      </c>
      <c r="T474">
        <v>-96663.811700000006</v>
      </c>
      <c r="U474">
        <v>0</v>
      </c>
      <c r="V474">
        <v>0</v>
      </c>
      <c r="W474">
        <v>0</v>
      </c>
      <c r="X474">
        <v>1621.0117</v>
      </c>
      <c r="Y474">
        <v>3.2607999999999999E-3</v>
      </c>
      <c r="Z474" t="str">
        <f>VLOOKUP(B474,'Securities Static'!A:Z,26,0)</f>
        <v>United States</v>
      </c>
      <c r="AA474" t="str">
        <f>VLOOKUP(B474,'Sector Static Data'!A:F,6,0)</f>
        <v>Information Technology</v>
      </c>
    </row>
    <row r="475" spans="1:27">
      <c r="A475" t="s">
        <v>11895</v>
      </c>
      <c r="B475" t="s">
        <v>6670</v>
      </c>
      <c r="C475" t="s">
        <v>6669</v>
      </c>
      <c r="D475" t="s">
        <v>6667</v>
      </c>
      <c r="E475" t="s">
        <v>843</v>
      </c>
      <c r="F475" t="s">
        <v>833</v>
      </c>
      <c r="G475">
        <v>-154</v>
      </c>
      <c r="H475" t="s">
        <v>6663</v>
      </c>
      <c r="I475" t="s">
        <v>11129</v>
      </c>
      <c r="J475">
        <v>-12977.58</v>
      </c>
      <c r="K475">
        <v>84.27</v>
      </c>
      <c r="L475">
        <v>-12977.58</v>
      </c>
      <c r="M475">
        <v>77.561883116999994</v>
      </c>
      <c r="N475">
        <v>-4.1675000000000002E-4</v>
      </c>
      <c r="O475">
        <v>-11944.530000018</v>
      </c>
      <c r="P475">
        <v>-12977.58</v>
      </c>
      <c r="Q475">
        <v>-11944.530000018</v>
      </c>
      <c r="R475">
        <v>1</v>
      </c>
      <c r="S475">
        <v>0</v>
      </c>
      <c r="T475">
        <v>-1033.05</v>
      </c>
      <c r="U475">
        <v>0</v>
      </c>
      <c r="V475">
        <v>-10.78</v>
      </c>
      <c r="W475">
        <v>0</v>
      </c>
      <c r="X475">
        <v>0</v>
      </c>
      <c r="Y475">
        <v>-4.1675000000000002E-4</v>
      </c>
      <c r="Z475" t="str">
        <f>VLOOKUP(B475,'Securities Static'!A:Z,26,0)</f>
        <v>United States</v>
      </c>
      <c r="AA475" t="str">
        <f>VLOOKUP(B475,'Sector Static Data'!A:F,6,0)</f>
        <v>Health Care</v>
      </c>
    </row>
    <row r="476" spans="1:27">
      <c r="A476" t="s">
        <v>11895</v>
      </c>
      <c r="B476" t="s">
        <v>6670</v>
      </c>
      <c r="C476" t="s">
        <v>6669</v>
      </c>
      <c r="D476" t="s">
        <v>6667</v>
      </c>
      <c r="E476" t="s">
        <v>843</v>
      </c>
      <c r="F476" t="s">
        <v>833</v>
      </c>
      <c r="G476">
        <v>2472</v>
      </c>
      <c r="H476" t="s">
        <v>6663</v>
      </c>
      <c r="I476" t="s">
        <v>11130</v>
      </c>
      <c r="J476">
        <v>208315.44</v>
      </c>
      <c r="K476">
        <v>84.27</v>
      </c>
      <c r="L476">
        <v>208315.44</v>
      </c>
      <c r="M476">
        <v>78.242298161999997</v>
      </c>
      <c r="N476">
        <v>6.6896400000000002E-3</v>
      </c>
      <c r="O476">
        <v>193414.961056464</v>
      </c>
      <c r="P476">
        <v>208315.44</v>
      </c>
      <c r="Q476">
        <v>193414.961056464</v>
      </c>
      <c r="R476">
        <v>1</v>
      </c>
      <c r="S476">
        <v>0</v>
      </c>
      <c r="T476">
        <v>14900.4789</v>
      </c>
      <c r="U476">
        <v>0</v>
      </c>
      <c r="V476">
        <v>240.84</v>
      </c>
      <c r="W476">
        <v>0</v>
      </c>
      <c r="X476">
        <v>-16839.338899999999</v>
      </c>
      <c r="Y476">
        <v>6.6896400000000002E-3</v>
      </c>
      <c r="Z476" t="str">
        <f>VLOOKUP(B476,'Securities Static'!A:Z,26,0)</f>
        <v>United States</v>
      </c>
      <c r="AA476" t="str">
        <f>VLOOKUP(B476,'Sector Static Data'!A:F,6,0)</f>
        <v>Health Care</v>
      </c>
    </row>
    <row r="477" spans="1:27">
      <c r="A477" t="s">
        <v>11895</v>
      </c>
      <c r="B477" t="s">
        <v>6670</v>
      </c>
      <c r="C477" t="s">
        <v>6669</v>
      </c>
      <c r="D477" t="s">
        <v>6667</v>
      </c>
      <c r="E477" t="s">
        <v>843</v>
      </c>
      <c r="F477" t="s">
        <v>833</v>
      </c>
      <c r="G477">
        <v>-93</v>
      </c>
      <c r="H477" t="s">
        <v>6663</v>
      </c>
      <c r="I477" t="s">
        <v>11129</v>
      </c>
      <c r="J477">
        <v>-7837.11</v>
      </c>
      <c r="K477">
        <v>84.27</v>
      </c>
      <c r="L477">
        <v>-7837.11</v>
      </c>
      <c r="M477">
        <v>82.611501294000007</v>
      </c>
      <c r="N477">
        <v>-2.5167000000000001E-4</v>
      </c>
      <c r="O477">
        <v>-7682.8696203420004</v>
      </c>
      <c r="P477">
        <v>-7837.11</v>
      </c>
      <c r="Q477">
        <v>-7682.8696203420004</v>
      </c>
      <c r="R477">
        <v>1</v>
      </c>
      <c r="S477">
        <v>0</v>
      </c>
      <c r="T477">
        <v>-154.24039999999999</v>
      </c>
      <c r="U477">
        <v>0</v>
      </c>
      <c r="V477">
        <v>-81.13</v>
      </c>
      <c r="W477">
        <v>0</v>
      </c>
      <c r="X477">
        <v>2973.4904000000001</v>
      </c>
      <c r="Y477">
        <v>-2.5167000000000001E-4</v>
      </c>
      <c r="Z477" t="str">
        <f>VLOOKUP(B477,'Securities Static'!A:Z,26,0)</f>
        <v>United States</v>
      </c>
      <c r="AA477" t="str">
        <f>VLOOKUP(B477,'Sector Static Data'!A:F,6,0)</f>
        <v>Health Care</v>
      </c>
    </row>
    <row r="478" spans="1:27">
      <c r="A478" t="s">
        <v>11895</v>
      </c>
      <c r="B478" t="s">
        <v>6626</v>
      </c>
      <c r="C478" t="s">
        <v>6622</v>
      </c>
      <c r="D478" t="s">
        <v>6618</v>
      </c>
      <c r="E478" t="s">
        <v>843</v>
      </c>
      <c r="F478" t="s">
        <v>833</v>
      </c>
      <c r="G478">
        <v>-14</v>
      </c>
      <c r="H478" t="s">
        <v>6625</v>
      </c>
      <c r="I478" t="s">
        <v>11129</v>
      </c>
      <c r="J478">
        <v>-12230.4</v>
      </c>
      <c r="K478">
        <v>873.6</v>
      </c>
      <c r="L478">
        <v>-12230.4</v>
      </c>
      <c r="M478">
        <v>609.12142857100002</v>
      </c>
      <c r="N478">
        <v>-3.9274999999999998E-4</v>
      </c>
      <c r="O478">
        <v>-8527.6999999939999</v>
      </c>
      <c r="P478">
        <v>-12230.4</v>
      </c>
      <c r="Q478">
        <v>-8527.6999999939999</v>
      </c>
      <c r="R478">
        <v>1</v>
      </c>
      <c r="S478">
        <v>0</v>
      </c>
      <c r="T478">
        <v>-3702.7</v>
      </c>
      <c r="U478">
        <v>0</v>
      </c>
      <c r="V478">
        <v>-10.5</v>
      </c>
      <c r="W478">
        <v>0</v>
      </c>
      <c r="X478">
        <v>0</v>
      </c>
      <c r="Y478">
        <v>-3.9274999999999998E-4</v>
      </c>
      <c r="Z478" t="str">
        <f>VLOOKUP(B478,'Securities Static'!A:Z,26,0)</f>
        <v>United States</v>
      </c>
      <c r="AA478" t="str">
        <f>VLOOKUP(B478,'Sector Static Data'!A:F,6,0)</f>
        <v>Industrials</v>
      </c>
    </row>
    <row r="479" spans="1:27">
      <c r="A479" t="s">
        <v>11895</v>
      </c>
      <c r="B479" t="s">
        <v>6626</v>
      </c>
      <c r="C479" t="s">
        <v>6622</v>
      </c>
      <c r="D479" t="s">
        <v>6618</v>
      </c>
      <c r="E479" t="s">
        <v>843</v>
      </c>
      <c r="F479" t="s">
        <v>833</v>
      </c>
      <c r="G479">
        <v>346</v>
      </c>
      <c r="H479" t="s">
        <v>6625</v>
      </c>
      <c r="I479" t="s">
        <v>11130</v>
      </c>
      <c r="J479">
        <v>302265.59999999998</v>
      </c>
      <c r="K479">
        <v>873.6</v>
      </c>
      <c r="L479">
        <v>302265.59999999998</v>
      </c>
      <c r="M479">
        <v>408.399913631</v>
      </c>
      <c r="N479">
        <v>9.7066600000000006E-3</v>
      </c>
      <c r="O479">
        <v>141306.370116326</v>
      </c>
      <c r="P479">
        <v>302265.59999999998</v>
      </c>
      <c r="Q479">
        <v>141306.370116326</v>
      </c>
      <c r="R479">
        <v>1</v>
      </c>
      <c r="S479">
        <v>0</v>
      </c>
      <c r="T479">
        <v>160959.22990000001</v>
      </c>
      <c r="U479">
        <v>0</v>
      </c>
      <c r="V479">
        <v>349.5</v>
      </c>
      <c r="W479">
        <v>0</v>
      </c>
      <c r="X479">
        <v>28751.820100000001</v>
      </c>
      <c r="Y479">
        <v>9.7066600000000006E-3</v>
      </c>
      <c r="Z479" t="str">
        <f>VLOOKUP(B479,'Securities Static'!A:Z,26,0)</f>
        <v>United States</v>
      </c>
      <c r="AA479" t="str">
        <f>VLOOKUP(B479,'Sector Static Data'!A:F,6,0)</f>
        <v>Industrials</v>
      </c>
    </row>
    <row r="480" spans="1:27">
      <c r="A480" t="s">
        <v>11895</v>
      </c>
      <c r="B480" t="s">
        <v>6626</v>
      </c>
      <c r="C480" t="s">
        <v>6622</v>
      </c>
      <c r="D480" t="s">
        <v>6618</v>
      </c>
      <c r="E480" t="s">
        <v>843</v>
      </c>
      <c r="F480" t="s">
        <v>833</v>
      </c>
      <c r="G480">
        <v>12</v>
      </c>
      <c r="H480" t="s">
        <v>6625</v>
      </c>
      <c r="I480" t="s">
        <v>11130</v>
      </c>
      <c r="J480">
        <v>10483.200000000001</v>
      </c>
      <c r="K480">
        <v>873.6</v>
      </c>
      <c r="L480">
        <v>10483.200000000001</v>
      </c>
      <c r="M480">
        <v>625.29973684200002</v>
      </c>
      <c r="N480">
        <v>3.3665000000000002E-4</v>
      </c>
      <c r="O480">
        <v>7503.5968421039997</v>
      </c>
      <c r="P480">
        <v>10483.200000000001</v>
      </c>
      <c r="Q480">
        <v>7503.5968421039997</v>
      </c>
      <c r="R480">
        <v>1</v>
      </c>
      <c r="S480">
        <v>0</v>
      </c>
      <c r="T480">
        <v>2979.6032</v>
      </c>
      <c r="U480">
        <v>0</v>
      </c>
      <c r="V480">
        <v>38</v>
      </c>
      <c r="W480">
        <v>0</v>
      </c>
      <c r="X480">
        <v>16536.0268</v>
      </c>
      <c r="Y480">
        <v>3.3665000000000002E-4</v>
      </c>
      <c r="Z480" t="str">
        <f>VLOOKUP(B480,'Securities Static'!A:Z,26,0)</f>
        <v>United States</v>
      </c>
      <c r="AA480" t="str">
        <f>VLOOKUP(B480,'Sector Static Data'!A:F,6,0)</f>
        <v>Industrials</v>
      </c>
    </row>
    <row r="481" spans="1:27">
      <c r="A481" t="s">
        <v>11895</v>
      </c>
      <c r="B481" t="s">
        <v>6583</v>
      </c>
      <c r="C481" t="s">
        <v>6582</v>
      </c>
      <c r="D481" t="s">
        <v>6580</v>
      </c>
      <c r="E481" t="s">
        <v>843</v>
      </c>
      <c r="F481" t="s">
        <v>833</v>
      </c>
      <c r="G481">
        <v>1910</v>
      </c>
      <c r="H481" t="s">
        <v>6576</v>
      </c>
      <c r="I481" t="s">
        <v>11130</v>
      </c>
      <c r="J481">
        <v>179387.2</v>
      </c>
      <c r="K481">
        <v>93.92</v>
      </c>
      <c r="L481">
        <v>179387.2</v>
      </c>
      <c r="M481">
        <v>83.525605511999998</v>
      </c>
      <c r="N481">
        <v>5.7606599999999999E-3</v>
      </c>
      <c r="O481">
        <v>159533.90652791999</v>
      </c>
      <c r="P481">
        <v>179387.2</v>
      </c>
      <c r="Q481">
        <v>159533.90652791999</v>
      </c>
      <c r="R481">
        <v>1</v>
      </c>
      <c r="S481">
        <v>0</v>
      </c>
      <c r="T481">
        <v>19853.2935</v>
      </c>
      <c r="U481">
        <v>0</v>
      </c>
      <c r="V481">
        <v>1545.48</v>
      </c>
      <c r="W481">
        <v>0</v>
      </c>
      <c r="X481">
        <v>276.85649999999998</v>
      </c>
      <c r="Y481">
        <v>5.7606599999999999E-3</v>
      </c>
      <c r="Z481" t="str">
        <f>VLOOKUP(B481,'Securities Static'!A:Z,26,0)</f>
        <v>United States</v>
      </c>
      <c r="AA481" t="str">
        <f>VLOOKUP(B481,'Sector Static Data'!A:F,6,0)</f>
        <v>Industrials</v>
      </c>
    </row>
    <row r="482" spans="1:27">
      <c r="A482" t="s">
        <v>11895</v>
      </c>
      <c r="B482" t="s">
        <v>6566</v>
      </c>
      <c r="C482" t="s">
        <v>6564</v>
      </c>
      <c r="D482" t="s">
        <v>6561</v>
      </c>
      <c r="E482" t="s">
        <v>843</v>
      </c>
      <c r="F482" t="s">
        <v>833</v>
      </c>
      <c r="G482">
        <v>2396</v>
      </c>
      <c r="H482" t="s">
        <v>6565</v>
      </c>
      <c r="I482" t="s">
        <v>11130</v>
      </c>
      <c r="J482">
        <v>356884.2</v>
      </c>
      <c r="K482">
        <v>148.94999999999999</v>
      </c>
      <c r="L482">
        <v>356884.2</v>
      </c>
      <c r="M482">
        <v>113.586686578</v>
      </c>
      <c r="N482">
        <v>1.1460629999999999E-2</v>
      </c>
      <c r="O482">
        <v>272153.70104088797</v>
      </c>
      <c r="P482">
        <v>356884.2</v>
      </c>
      <c r="Q482">
        <v>272153.70104088797</v>
      </c>
      <c r="R482">
        <v>1</v>
      </c>
      <c r="S482">
        <v>0</v>
      </c>
      <c r="T482">
        <v>84730.498999999996</v>
      </c>
      <c r="U482">
        <v>0</v>
      </c>
      <c r="V482">
        <v>3785.68</v>
      </c>
      <c r="W482">
        <v>0</v>
      </c>
      <c r="X482">
        <v>-1971.529</v>
      </c>
      <c r="Y482">
        <v>1.1460629999999999E-2</v>
      </c>
      <c r="Z482" t="str">
        <f>VLOOKUP(B482,'Securities Static'!A:Z,26,0)</f>
        <v>United States</v>
      </c>
      <c r="AA482" t="str">
        <f>VLOOKUP(B482,'Sector Static Data'!A:F,6,0)</f>
        <v>Health Care</v>
      </c>
    </row>
    <row r="483" spans="1:27">
      <c r="A483" t="s">
        <v>11895</v>
      </c>
      <c r="B483" t="s">
        <v>6566</v>
      </c>
      <c r="C483" t="s">
        <v>6564</v>
      </c>
      <c r="D483" t="s">
        <v>6561</v>
      </c>
      <c r="E483" t="s">
        <v>843</v>
      </c>
      <c r="F483" t="s">
        <v>833</v>
      </c>
      <c r="G483">
        <v>-822</v>
      </c>
      <c r="H483" t="s">
        <v>6565</v>
      </c>
      <c r="I483" t="s">
        <v>11129</v>
      </c>
      <c r="J483">
        <v>-122436.9</v>
      </c>
      <c r="K483">
        <v>148.94999999999999</v>
      </c>
      <c r="L483">
        <v>-122436.9</v>
      </c>
      <c r="M483">
        <v>152.359695864</v>
      </c>
      <c r="N483">
        <v>-3.9318199999999999E-3</v>
      </c>
      <c r="O483">
        <v>-125239.670000208</v>
      </c>
      <c r="P483">
        <v>-122436.9</v>
      </c>
      <c r="Q483">
        <v>-125239.670000208</v>
      </c>
      <c r="R483">
        <v>1</v>
      </c>
      <c r="S483">
        <v>0</v>
      </c>
      <c r="T483">
        <v>2802.77</v>
      </c>
      <c r="U483">
        <v>0</v>
      </c>
      <c r="V483">
        <v>0</v>
      </c>
      <c r="W483">
        <v>0</v>
      </c>
      <c r="X483">
        <v>0</v>
      </c>
      <c r="Y483">
        <v>-3.9318199999999999E-3</v>
      </c>
      <c r="Z483" t="str">
        <f>VLOOKUP(B483,'Securities Static'!A:Z,26,0)</f>
        <v>United States</v>
      </c>
      <c r="AA483" t="str">
        <f>VLOOKUP(B483,'Sector Static Data'!A:F,6,0)</f>
        <v>Health Care</v>
      </c>
    </row>
    <row r="484" spans="1:27">
      <c r="A484" t="s">
        <v>11895</v>
      </c>
      <c r="B484" t="s">
        <v>6133</v>
      </c>
      <c r="C484" t="s">
        <v>6130</v>
      </c>
      <c r="D484" t="s">
        <v>6127</v>
      </c>
      <c r="E484" t="s">
        <v>843</v>
      </c>
      <c r="F484" t="s">
        <v>833</v>
      </c>
      <c r="G484">
        <v>-2463</v>
      </c>
      <c r="H484" t="s">
        <v>6132</v>
      </c>
      <c r="I484" t="s">
        <v>11129</v>
      </c>
      <c r="J484">
        <v>-185611.68</v>
      </c>
      <c r="K484">
        <v>75.36</v>
      </c>
      <c r="L484">
        <v>-185611.68</v>
      </c>
      <c r="M484">
        <v>75.087998376000002</v>
      </c>
      <c r="N484">
        <v>-5.9605500000000002E-3</v>
      </c>
      <c r="O484">
        <v>-184941.740000088</v>
      </c>
      <c r="P484">
        <v>-185611.68</v>
      </c>
      <c r="Q484">
        <v>-184941.740000088</v>
      </c>
      <c r="R484">
        <v>1</v>
      </c>
      <c r="S484">
        <v>0</v>
      </c>
      <c r="T484">
        <v>-669.94</v>
      </c>
      <c r="U484">
        <v>0</v>
      </c>
      <c r="V484">
        <v>0</v>
      </c>
      <c r="W484">
        <v>0</v>
      </c>
      <c r="X484">
        <v>0</v>
      </c>
      <c r="Y484">
        <v>-5.9605500000000002E-3</v>
      </c>
      <c r="Z484" t="str">
        <f>VLOOKUP(B484,'Securities Static'!A:Z,26,0)</f>
        <v>United States</v>
      </c>
      <c r="AA484" t="str">
        <f>VLOOKUP(B484,'Sector Static Data'!A:F,6,0)</f>
        <v>Health Care</v>
      </c>
    </row>
    <row r="485" spans="1:27">
      <c r="A485" t="s">
        <v>11895</v>
      </c>
      <c r="B485" t="s">
        <v>6133</v>
      </c>
      <c r="C485" t="s">
        <v>6130</v>
      </c>
      <c r="D485" t="s">
        <v>6127</v>
      </c>
      <c r="E485" t="s">
        <v>843</v>
      </c>
      <c r="F485" t="s">
        <v>833</v>
      </c>
      <c r="G485">
        <v>2463</v>
      </c>
      <c r="H485" t="s">
        <v>6132</v>
      </c>
      <c r="I485" t="s">
        <v>11130</v>
      </c>
      <c r="J485">
        <v>185611.68</v>
      </c>
      <c r="K485">
        <v>75.36</v>
      </c>
      <c r="L485">
        <v>185611.68</v>
      </c>
      <c r="M485">
        <v>66.766800649999993</v>
      </c>
      <c r="N485">
        <v>5.9605500000000002E-3</v>
      </c>
      <c r="O485">
        <v>164446.63000095001</v>
      </c>
      <c r="P485">
        <v>185611.68</v>
      </c>
      <c r="Q485">
        <v>164446.63000095001</v>
      </c>
      <c r="R485">
        <v>1</v>
      </c>
      <c r="S485">
        <v>0</v>
      </c>
      <c r="T485">
        <v>21165.05</v>
      </c>
      <c r="U485">
        <v>0</v>
      </c>
      <c r="V485">
        <v>0</v>
      </c>
      <c r="W485">
        <v>0</v>
      </c>
      <c r="X485">
        <v>0</v>
      </c>
      <c r="Y485">
        <v>5.9605500000000002E-3</v>
      </c>
      <c r="Z485" t="str">
        <f>VLOOKUP(B485,'Securities Static'!A:Z,26,0)</f>
        <v>United States</v>
      </c>
      <c r="AA485" t="str">
        <f>VLOOKUP(B485,'Sector Static Data'!A:F,6,0)</f>
        <v>Health Care</v>
      </c>
    </row>
    <row r="486" spans="1:27">
      <c r="A486" t="s">
        <v>11895</v>
      </c>
      <c r="B486" t="s">
        <v>6125</v>
      </c>
      <c r="C486" t="s">
        <v>6124</v>
      </c>
      <c r="D486" t="s">
        <v>6122</v>
      </c>
      <c r="E486" t="s">
        <v>843</v>
      </c>
      <c r="F486" t="s">
        <v>833</v>
      </c>
      <c r="G486">
        <v>7892</v>
      </c>
      <c r="H486" t="s">
        <v>6118</v>
      </c>
      <c r="I486" t="s">
        <v>11130</v>
      </c>
      <c r="J486">
        <v>169441.24</v>
      </c>
      <c r="K486">
        <v>21.47</v>
      </c>
      <c r="L486">
        <v>169441.24</v>
      </c>
      <c r="M486">
        <v>16.764909542000002</v>
      </c>
      <c r="N486">
        <v>5.4412699999999998E-3</v>
      </c>
      <c r="O486">
        <v>132308.66610546401</v>
      </c>
      <c r="P486">
        <v>169441.24</v>
      </c>
      <c r="Q486">
        <v>132308.66610546401</v>
      </c>
      <c r="R486">
        <v>1</v>
      </c>
      <c r="S486">
        <v>0</v>
      </c>
      <c r="T486">
        <v>37132.573900000003</v>
      </c>
      <c r="U486">
        <v>0</v>
      </c>
      <c r="V486">
        <v>1756.02</v>
      </c>
      <c r="W486">
        <v>0</v>
      </c>
      <c r="X486">
        <v>-4004.0538999999999</v>
      </c>
      <c r="Y486">
        <v>5.4412699999999998E-3</v>
      </c>
      <c r="Z486" t="str">
        <f>VLOOKUP(B486,'Securities Static'!A:Z,26,0)</f>
        <v>United States</v>
      </c>
      <c r="AA486" t="str">
        <f>VLOOKUP(B486,'Sector Static Data'!A:F,6,0)</f>
        <v>Information Technology</v>
      </c>
    </row>
    <row r="487" spans="1:27">
      <c r="A487" t="s">
        <v>11895</v>
      </c>
      <c r="B487" t="s">
        <v>6125</v>
      </c>
      <c r="C487" t="s">
        <v>6124</v>
      </c>
      <c r="D487" t="s">
        <v>6122</v>
      </c>
      <c r="E487" t="s">
        <v>843</v>
      </c>
      <c r="F487" t="s">
        <v>833</v>
      </c>
      <c r="G487">
        <v>-814</v>
      </c>
      <c r="H487" t="s">
        <v>6118</v>
      </c>
      <c r="I487" t="s">
        <v>11129</v>
      </c>
      <c r="J487">
        <v>-17476.580000000002</v>
      </c>
      <c r="K487">
        <v>21.47</v>
      </c>
      <c r="L487">
        <v>-17476.580000000002</v>
      </c>
      <c r="M487">
        <v>24.742395577</v>
      </c>
      <c r="N487">
        <v>-5.6123000000000002E-4</v>
      </c>
      <c r="O487">
        <v>-20140.309999678</v>
      </c>
      <c r="P487">
        <v>-17476.580000000002</v>
      </c>
      <c r="Q487">
        <v>-20140.309999678</v>
      </c>
      <c r="R487">
        <v>1</v>
      </c>
      <c r="S487">
        <v>0</v>
      </c>
      <c r="T487">
        <v>2663.73</v>
      </c>
      <c r="U487">
        <v>0</v>
      </c>
      <c r="V487">
        <v>-221.82</v>
      </c>
      <c r="W487">
        <v>0</v>
      </c>
      <c r="X487">
        <v>0</v>
      </c>
      <c r="Y487">
        <v>-5.6123000000000002E-4</v>
      </c>
      <c r="Z487" t="str">
        <f>VLOOKUP(B487,'Securities Static'!A:Z,26,0)</f>
        <v>United States</v>
      </c>
      <c r="AA487" t="str">
        <f>VLOOKUP(B487,'Sector Static Data'!A:F,6,0)</f>
        <v>Information Technology</v>
      </c>
    </row>
    <row r="488" spans="1:27">
      <c r="A488" t="s">
        <v>11895</v>
      </c>
      <c r="B488" t="s">
        <v>6116</v>
      </c>
      <c r="C488" t="s">
        <v>6115</v>
      </c>
      <c r="D488" t="s">
        <v>6113</v>
      </c>
      <c r="E488" t="s">
        <v>843</v>
      </c>
      <c r="F488" t="s">
        <v>833</v>
      </c>
      <c r="G488">
        <v>6339</v>
      </c>
      <c r="H488" t="s">
        <v>6109</v>
      </c>
      <c r="I488" t="s">
        <v>11130</v>
      </c>
      <c r="J488">
        <v>120377.61</v>
      </c>
      <c r="K488">
        <v>18.989999999999998</v>
      </c>
      <c r="L488">
        <v>120377.61</v>
      </c>
      <c r="M488">
        <v>24.186590223</v>
      </c>
      <c r="N488">
        <v>3.8656900000000002E-3</v>
      </c>
      <c r="O488">
        <v>153318.79542359701</v>
      </c>
      <c r="P488">
        <v>120377.61</v>
      </c>
      <c r="Q488">
        <v>153318.79542359701</v>
      </c>
      <c r="R488">
        <v>1</v>
      </c>
      <c r="S488">
        <v>0</v>
      </c>
      <c r="T488">
        <v>-32941.185400000002</v>
      </c>
      <c r="U488">
        <v>0</v>
      </c>
      <c r="V488">
        <v>3736.21</v>
      </c>
      <c r="W488">
        <v>0</v>
      </c>
      <c r="X488">
        <v>5861.4754000000003</v>
      </c>
      <c r="Y488">
        <v>3.8656900000000002E-3</v>
      </c>
      <c r="Z488" t="str">
        <f>VLOOKUP(B488,'Securities Static'!A:Z,26,0)</f>
        <v>United States</v>
      </c>
      <c r="AA488" t="str">
        <f>VLOOKUP(B488,'Sector Static Data'!A:F,6,0)</f>
        <v>Information Technology</v>
      </c>
    </row>
    <row r="489" spans="1:27">
      <c r="A489" t="s">
        <v>11895</v>
      </c>
      <c r="B489" t="s">
        <v>6041</v>
      </c>
      <c r="C489" t="s">
        <v>6040</v>
      </c>
      <c r="D489" t="s">
        <v>6038</v>
      </c>
      <c r="E489" t="s">
        <v>843</v>
      </c>
      <c r="F489" t="s">
        <v>833</v>
      </c>
      <c r="G489">
        <v>-611</v>
      </c>
      <c r="H489" t="s">
        <v>6034</v>
      </c>
      <c r="I489" t="s">
        <v>11129</v>
      </c>
      <c r="J489">
        <v>-116419.94</v>
      </c>
      <c r="K489">
        <v>190.54</v>
      </c>
      <c r="L489">
        <v>-116419.94</v>
      </c>
      <c r="M489">
        <v>261.940801964</v>
      </c>
      <c r="N489">
        <v>-3.7385999999999999E-3</v>
      </c>
      <c r="O489">
        <v>-160045.830000004</v>
      </c>
      <c r="P489">
        <v>-116419.94</v>
      </c>
      <c r="Q489">
        <v>-160045.830000004</v>
      </c>
      <c r="R489">
        <v>1</v>
      </c>
      <c r="S489">
        <v>0</v>
      </c>
      <c r="T489">
        <v>43625.89</v>
      </c>
      <c r="U489">
        <v>0</v>
      </c>
      <c r="V489">
        <v>-540.74</v>
      </c>
      <c r="W489">
        <v>0</v>
      </c>
      <c r="X489">
        <v>0</v>
      </c>
      <c r="Y489">
        <v>-3.7385999999999999E-3</v>
      </c>
      <c r="Z489" t="str">
        <f>VLOOKUP(B489,'Securities Static'!A:Z,26,0)</f>
        <v>United States</v>
      </c>
      <c r="AA489" t="str">
        <f>VLOOKUP(B489,'Sector Static Data'!A:F,6,0)</f>
        <v>Health Care</v>
      </c>
    </row>
    <row r="490" spans="1:27">
      <c r="A490" t="s">
        <v>11895</v>
      </c>
      <c r="B490" t="s">
        <v>6041</v>
      </c>
      <c r="C490" t="s">
        <v>6040</v>
      </c>
      <c r="D490" t="s">
        <v>6038</v>
      </c>
      <c r="E490" t="s">
        <v>843</v>
      </c>
      <c r="F490" t="s">
        <v>833</v>
      </c>
      <c r="G490">
        <v>611</v>
      </c>
      <c r="H490" t="s">
        <v>6034</v>
      </c>
      <c r="I490" t="s">
        <v>11130</v>
      </c>
      <c r="J490">
        <v>116419.94</v>
      </c>
      <c r="K490">
        <v>190.54</v>
      </c>
      <c r="L490">
        <v>116419.94</v>
      </c>
      <c r="M490">
        <v>299.18060556500001</v>
      </c>
      <c r="N490">
        <v>3.7385999999999999E-3</v>
      </c>
      <c r="O490">
        <v>182799.350000215</v>
      </c>
      <c r="P490">
        <v>116419.94</v>
      </c>
      <c r="Q490">
        <v>182799.350000215</v>
      </c>
      <c r="R490">
        <v>1</v>
      </c>
      <c r="S490">
        <v>0</v>
      </c>
      <c r="T490">
        <v>-66379.41</v>
      </c>
      <c r="U490">
        <v>0</v>
      </c>
      <c r="V490">
        <v>1081.48</v>
      </c>
      <c r="W490">
        <v>0</v>
      </c>
      <c r="X490">
        <v>0</v>
      </c>
      <c r="Y490">
        <v>3.7385999999999999E-3</v>
      </c>
      <c r="Z490" t="str">
        <f>VLOOKUP(B490,'Securities Static'!A:Z,26,0)</f>
        <v>United States</v>
      </c>
      <c r="AA490" t="str">
        <f>VLOOKUP(B490,'Sector Static Data'!A:F,6,0)</f>
        <v>Health Care</v>
      </c>
    </row>
    <row r="491" spans="1:27">
      <c r="A491" t="s">
        <v>11895</v>
      </c>
      <c r="B491" t="s">
        <v>5992</v>
      </c>
      <c r="C491" t="s">
        <v>5988</v>
      </c>
      <c r="D491" t="s">
        <v>5985</v>
      </c>
      <c r="E491" t="s">
        <v>843</v>
      </c>
      <c r="F491" t="s">
        <v>833</v>
      </c>
      <c r="G491">
        <v>1718</v>
      </c>
      <c r="H491" t="s">
        <v>5991</v>
      </c>
      <c r="I491" t="s">
        <v>11130</v>
      </c>
      <c r="J491">
        <v>412680.78</v>
      </c>
      <c r="K491">
        <v>240.21</v>
      </c>
      <c r="L491">
        <v>412680.78</v>
      </c>
      <c r="M491">
        <v>248.12512073100001</v>
      </c>
      <c r="N491">
        <v>1.3252420000000001E-2</v>
      </c>
      <c r="O491">
        <v>426278.95741585799</v>
      </c>
      <c r="P491">
        <v>412680.78</v>
      </c>
      <c r="Q491">
        <v>426278.95741585799</v>
      </c>
      <c r="R491">
        <v>1</v>
      </c>
      <c r="S491">
        <v>0</v>
      </c>
      <c r="T491">
        <v>-13598.1774</v>
      </c>
      <c r="U491">
        <v>0</v>
      </c>
      <c r="V491">
        <v>8440.32</v>
      </c>
      <c r="W491">
        <v>0</v>
      </c>
      <c r="X491">
        <v>3581.4674</v>
      </c>
      <c r="Y491">
        <v>1.3252420000000001E-2</v>
      </c>
      <c r="Z491" t="str">
        <f>VLOOKUP(B491,'Securities Static'!A:Z,26,0)</f>
        <v>United States</v>
      </c>
      <c r="AA491" t="str">
        <f>VLOOKUP(B491,'Sector Static Data'!A:F,6,0)</f>
        <v>Information Technology</v>
      </c>
    </row>
    <row r="492" spans="1:27">
      <c r="A492" t="s">
        <v>11895</v>
      </c>
      <c r="B492" t="s">
        <v>5992</v>
      </c>
      <c r="C492" t="s">
        <v>5988</v>
      </c>
      <c r="D492" t="s">
        <v>5985</v>
      </c>
      <c r="E492" t="s">
        <v>843</v>
      </c>
      <c r="F492" t="s">
        <v>833</v>
      </c>
      <c r="G492">
        <v>-110</v>
      </c>
      <c r="H492" t="s">
        <v>5991</v>
      </c>
      <c r="I492" t="s">
        <v>11129</v>
      </c>
      <c r="J492">
        <v>-26423.1</v>
      </c>
      <c r="K492">
        <v>240.21</v>
      </c>
      <c r="L492">
        <v>-26423.1</v>
      </c>
      <c r="M492">
        <v>259.14827272700001</v>
      </c>
      <c r="N492">
        <v>-8.4853000000000001E-4</v>
      </c>
      <c r="O492">
        <v>-28506.309999969999</v>
      </c>
      <c r="P492">
        <v>-26423.1</v>
      </c>
      <c r="Q492">
        <v>-28506.309999969999</v>
      </c>
      <c r="R492">
        <v>1</v>
      </c>
      <c r="S492">
        <v>0</v>
      </c>
      <c r="T492">
        <v>2083.21</v>
      </c>
      <c r="U492">
        <v>0</v>
      </c>
      <c r="V492">
        <v>-369.6</v>
      </c>
      <c r="W492">
        <v>0</v>
      </c>
      <c r="X492">
        <v>0</v>
      </c>
      <c r="Y492">
        <v>-8.4853000000000001E-4</v>
      </c>
      <c r="Z492" t="str">
        <f>VLOOKUP(B492,'Securities Static'!A:Z,26,0)</f>
        <v>United States</v>
      </c>
      <c r="AA492" t="str">
        <f>VLOOKUP(B492,'Sector Static Data'!A:F,6,0)</f>
        <v>Information Technology</v>
      </c>
    </row>
    <row r="493" spans="1:27">
      <c r="A493" t="s">
        <v>11895</v>
      </c>
      <c r="B493" t="s">
        <v>5992</v>
      </c>
      <c r="C493" t="s">
        <v>5988</v>
      </c>
      <c r="D493" t="s">
        <v>5985</v>
      </c>
      <c r="E493" t="s">
        <v>843</v>
      </c>
      <c r="F493" t="s">
        <v>833</v>
      </c>
      <c r="G493">
        <v>-422</v>
      </c>
      <c r="H493" t="s">
        <v>5991</v>
      </c>
      <c r="I493" t="s">
        <v>11129</v>
      </c>
      <c r="J493">
        <v>-101368.62</v>
      </c>
      <c r="K493">
        <v>240.21</v>
      </c>
      <c r="L493">
        <v>-101368.62</v>
      </c>
      <c r="M493">
        <v>304.18469194300002</v>
      </c>
      <c r="N493">
        <v>-3.2552499999999999E-3</v>
      </c>
      <c r="O493">
        <v>-128365.939999946</v>
      </c>
      <c r="P493">
        <v>-101368.62</v>
      </c>
      <c r="Q493">
        <v>-128365.939999946</v>
      </c>
      <c r="R493">
        <v>1</v>
      </c>
      <c r="S493">
        <v>0</v>
      </c>
      <c r="T493">
        <v>26997.32</v>
      </c>
      <c r="U493">
        <v>0</v>
      </c>
      <c r="V493">
        <v>-999.6</v>
      </c>
      <c r="W493">
        <v>0</v>
      </c>
      <c r="X493">
        <v>0</v>
      </c>
      <c r="Y493">
        <v>-3.2552499999999999E-3</v>
      </c>
      <c r="Z493" t="str">
        <f>VLOOKUP(B493,'Securities Static'!A:Z,26,0)</f>
        <v>United States</v>
      </c>
      <c r="AA493" t="str">
        <f>VLOOKUP(B493,'Sector Static Data'!A:F,6,0)</f>
        <v>Information Technology</v>
      </c>
    </row>
    <row r="494" spans="1:27">
      <c r="A494" t="s">
        <v>11895</v>
      </c>
      <c r="B494" t="s">
        <v>12141</v>
      </c>
      <c r="C494" t="s">
        <v>12142</v>
      </c>
      <c r="D494" t="s">
        <v>12143</v>
      </c>
      <c r="E494" t="s">
        <v>843</v>
      </c>
      <c r="F494" t="s">
        <v>833</v>
      </c>
      <c r="G494">
        <v>924</v>
      </c>
      <c r="H494" t="s">
        <v>12144</v>
      </c>
      <c r="I494" t="s">
        <v>11130</v>
      </c>
      <c r="J494">
        <v>193550.28</v>
      </c>
      <c r="K494">
        <v>209.47</v>
      </c>
      <c r="L494">
        <v>193550.28</v>
      </c>
      <c r="M494">
        <v>177.43669913400001</v>
      </c>
      <c r="N494">
        <v>6.2154799999999998E-3</v>
      </c>
      <c r="O494">
        <v>163951.50999981599</v>
      </c>
      <c r="P494">
        <v>193550.28</v>
      </c>
      <c r="Q494">
        <v>163951.50999981599</v>
      </c>
      <c r="R494">
        <v>1</v>
      </c>
      <c r="S494">
        <v>0</v>
      </c>
      <c r="T494">
        <v>29598.77</v>
      </c>
      <c r="U494">
        <v>0</v>
      </c>
      <c r="V494">
        <v>656.04</v>
      </c>
      <c r="W494">
        <v>0</v>
      </c>
      <c r="X494">
        <v>0</v>
      </c>
      <c r="Y494">
        <v>6.2154799999999998E-3</v>
      </c>
      <c r="Z494" t="str">
        <f>VLOOKUP(B494,'Securities Static'!A:Z,26,0)</f>
        <v>United States</v>
      </c>
      <c r="AA494" t="str">
        <f>VLOOKUP(B494,'Sector Static Data'!A:F,6,0)</f>
        <v>Industrials</v>
      </c>
    </row>
    <row r="495" spans="1:27">
      <c r="A495" t="s">
        <v>11895</v>
      </c>
      <c r="B495" t="s">
        <v>5759</v>
      </c>
      <c r="C495" t="s">
        <v>5758</v>
      </c>
      <c r="D495" t="s">
        <v>5755</v>
      </c>
      <c r="E495" t="s">
        <v>843</v>
      </c>
      <c r="F495" t="s">
        <v>833</v>
      </c>
      <c r="G495">
        <v>1699</v>
      </c>
      <c r="H495" t="s">
        <v>5751</v>
      </c>
      <c r="I495" t="s">
        <v>11130</v>
      </c>
      <c r="J495">
        <v>172057.73</v>
      </c>
      <c r="K495">
        <v>101.27</v>
      </c>
      <c r="L495">
        <v>172057.73</v>
      </c>
      <c r="M495">
        <v>98.090800470999994</v>
      </c>
      <c r="N495">
        <v>5.5252900000000004E-3</v>
      </c>
      <c r="O495">
        <v>166656.27000022901</v>
      </c>
      <c r="P495">
        <v>172057.73</v>
      </c>
      <c r="Q495">
        <v>166656.27000022901</v>
      </c>
      <c r="R495">
        <v>1</v>
      </c>
      <c r="S495">
        <v>0</v>
      </c>
      <c r="T495">
        <v>5401.46</v>
      </c>
      <c r="U495">
        <v>0</v>
      </c>
      <c r="V495">
        <v>0</v>
      </c>
      <c r="W495">
        <v>0</v>
      </c>
      <c r="X495">
        <v>0</v>
      </c>
      <c r="Y495">
        <v>5.5252900000000004E-3</v>
      </c>
      <c r="Z495" t="str">
        <f>VLOOKUP(B495,'Securities Static'!A:Z,26,0)</f>
        <v>United States</v>
      </c>
      <c r="AA495" t="str">
        <f>VLOOKUP(B495,'Sector Static Data'!A:F,6,0)</f>
        <v>Health Care</v>
      </c>
    </row>
    <row r="496" spans="1:27">
      <c r="A496" t="s">
        <v>11895</v>
      </c>
      <c r="B496" t="s">
        <v>5642</v>
      </c>
      <c r="C496" t="s">
        <v>5641</v>
      </c>
      <c r="D496" t="s">
        <v>5638</v>
      </c>
      <c r="E496" t="s">
        <v>843</v>
      </c>
      <c r="F496" t="s">
        <v>833</v>
      </c>
      <c r="G496">
        <v>-787</v>
      </c>
      <c r="H496" t="s">
        <v>5634</v>
      </c>
      <c r="I496" t="s">
        <v>11129</v>
      </c>
      <c r="J496">
        <v>-34273.85</v>
      </c>
      <c r="K496">
        <v>43.55</v>
      </c>
      <c r="L496">
        <v>-34273.85</v>
      </c>
      <c r="M496">
        <v>38.493198347000003</v>
      </c>
      <c r="N496">
        <v>-1.10064E-3</v>
      </c>
      <c r="O496">
        <v>-30294.147099089001</v>
      </c>
      <c r="P496">
        <v>-34273.85</v>
      </c>
      <c r="Q496">
        <v>-30294.147099089001</v>
      </c>
      <c r="R496">
        <v>1</v>
      </c>
      <c r="S496">
        <v>0</v>
      </c>
      <c r="T496">
        <v>-3979.7029000000002</v>
      </c>
      <c r="U496">
        <v>0</v>
      </c>
      <c r="V496">
        <v>-363.99</v>
      </c>
      <c r="W496">
        <v>0</v>
      </c>
      <c r="X496">
        <v>1454.1829</v>
      </c>
      <c r="Y496">
        <v>-1.10064E-3</v>
      </c>
      <c r="Z496" t="str">
        <f>VLOOKUP(B496,'Securities Static'!A:Z,26,0)</f>
        <v>United States</v>
      </c>
      <c r="AA496" t="str">
        <f>VLOOKUP(B496,'Sector Static Data'!A:F,6,0)</f>
        <v>Materials</v>
      </c>
    </row>
    <row r="497" spans="1:27">
      <c r="A497" t="s">
        <v>11895</v>
      </c>
      <c r="B497" t="s">
        <v>5642</v>
      </c>
      <c r="C497" t="s">
        <v>5641</v>
      </c>
      <c r="D497" t="s">
        <v>5638</v>
      </c>
      <c r="E497" t="s">
        <v>843</v>
      </c>
      <c r="F497" t="s">
        <v>833</v>
      </c>
      <c r="G497">
        <v>5160</v>
      </c>
      <c r="H497" t="s">
        <v>5634</v>
      </c>
      <c r="I497" t="s">
        <v>11130</v>
      </c>
      <c r="J497">
        <v>224718</v>
      </c>
      <c r="K497">
        <v>43.55</v>
      </c>
      <c r="L497">
        <v>224718</v>
      </c>
      <c r="M497">
        <v>49.782558272000003</v>
      </c>
      <c r="N497">
        <v>7.2163699999999997E-3</v>
      </c>
      <c r="O497">
        <v>256878.00068351999</v>
      </c>
      <c r="P497">
        <v>224718</v>
      </c>
      <c r="Q497">
        <v>256878.00068351999</v>
      </c>
      <c r="R497">
        <v>1</v>
      </c>
      <c r="S497">
        <v>0</v>
      </c>
      <c r="T497">
        <v>-32160.000700000001</v>
      </c>
      <c r="U497">
        <v>0</v>
      </c>
      <c r="V497">
        <v>6954.15</v>
      </c>
      <c r="W497">
        <v>0</v>
      </c>
      <c r="X497">
        <v>-4083.8492999999999</v>
      </c>
      <c r="Y497">
        <v>7.2163699999999997E-3</v>
      </c>
      <c r="Z497" t="str">
        <f>VLOOKUP(B497,'Securities Static'!A:Z,26,0)</f>
        <v>United States</v>
      </c>
      <c r="AA497" t="str">
        <f>VLOOKUP(B497,'Sector Static Data'!A:F,6,0)</f>
        <v>Materials</v>
      </c>
    </row>
    <row r="498" spans="1:27">
      <c r="A498" t="s">
        <v>11895</v>
      </c>
      <c r="B498" t="s">
        <v>5550</v>
      </c>
      <c r="C498" t="s">
        <v>5554</v>
      </c>
      <c r="D498" t="s">
        <v>5551</v>
      </c>
      <c r="E498" t="s">
        <v>843</v>
      </c>
      <c r="F498" t="s">
        <v>833</v>
      </c>
      <c r="G498">
        <v>455</v>
      </c>
      <c r="H498" t="s">
        <v>5545</v>
      </c>
      <c r="I498" t="s">
        <v>11130</v>
      </c>
      <c r="J498">
        <v>229097.05</v>
      </c>
      <c r="K498">
        <v>503.51</v>
      </c>
      <c r="L498">
        <v>229097.05</v>
      </c>
      <c r="M498">
        <v>495.44375265399998</v>
      </c>
      <c r="N498">
        <v>7.3569999999999998E-3</v>
      </c>
      <c r="O498">
        <v>225426.90745756999</v>
      </c>
      <c r="P498">
        <v>229097.05</v>
      </c>
      <c r="Q498">
        <v>225426.90745756999</v>
      </c>
      <c r="R498">
        <v>1</v>
      </c>
      <c r="S498">
        <v>0</v>
      </c>
      <c r="T498">
        <v>3670.1424999999999</v>
      </c>
      <c r="U498">
        <v>0</v>
      </c>
      <c r="V498">
        <v>0</v>
      </c>
      <c r="W498">
        <v>0</v>
      </c>
      <c r="X498">
        <v>7566.8575000000001</v>
      </c>
      <c r="Y498">
        <v>7.3569999999999998E-3</v>
      </c>
      <c r="Z498" t="str">
        <f>VLOOKUP(B498,'Securities Static'!A:Z,26,0)</f>
        <v>United States</v>
      </c>
      <c r="AA498" t="str">
        <f>VLOOKUP(B498,'Sector Static Data'!A:F,6,0)</f>
        <v>Health Care</v>
      </c>
    </row>
    <row r="499" spans="1:27">
      <c r="A499" t="s">
        <v>11895</v>
      </c>
      <c r="B499" t="s">
        <v>5550</v>
      </c>
      <c r="C499" t="s">
        <v>5554</v>
      </c>
      <c r="D499" t="s">
        <v>5551</v>
      </c>
      <c r="E499" t="s">
        <v>843</v>
      </c>
      <c r="F499" t="s">
        <v>833</v>
      </c>
      <c r="G499">
        <v>96</v>
      </c>
      <c r="H499" t="s">
        <v>5545</v>
      </c>
      <c r="I499" t="s">
        <v>11130</v>
      </c>
      <c r="J499">
        <v>48336.959999999999</v>
      </c>
      <c r="K499">
        <v>503.51</v>
      </c>
      <c r="L499">
        <v>48336.959999999999</v>
      </c>
      <c r="M499">
        <v>556.17451388899997</v>
      </c>
      <c r="N499">
        <v>1.55225E-3</v>
      </c>
      <c r="O499">
        <v>53392.753333344001</v>
      </c>
      <c r="P499">
        <v>48336.959999999999</v>
      </c>
      <c r="Q499">
        <v>53392.753333344001</v>
      </c>
      <c r="R499">
        <v>1</v>
      </c>
      <c r="S499">
        <v>0</v>
      </c>
      <c r="T499">
        <v>-5055.7933000000003</v>
      </c>
      <c r="U499">
        <v>0</v>
      </c>
      <c r="V499">
        <v>0</v>
      </c>
      <c r="W499">
        <v>0</v>
      </c>
      <c r="X499">
        <v>-330.17669999999998</v>
      </c>
      <c r="Y499">
        <v>1.55225E-3</v>
      </c>
      <c r="Z499" t="str">
        <f>VLOOKUP(B499,'Securities Static'!A:Z,26,0)</f>
        <v>United States</v>
      </c>
      <c r="AA499" t="str">
        <f>VLOOKUP(B499,'Sector Static Data'!A:F,6,0)</f>
        <v>Health Care</v>
      </c>
    </row>
    <row r="500" spans="1:27">
      <c r="A500" t="s">
        <v>11895</v>
      </c>
      <c r="B500" t="s">
        <v>5458</v>
      </c>
      <c r="C500" t="s">
        <v>5455</v>
      </c>
      <c r="D500" t="s">
        <v>5452</v>
      </c>
      <c r="E500" t="s">
        <v>843</v>
      </c>
      <c r="F500" t="s">
        <v>833</v>
      </c>
      <c r="G500">
        <v>1140</v>
      </c>
      <c r="H500" t="s">
        <v>5448</v>
      </c>
      <c r="I500" t="s">
        <v>11130</v>
      </c>
      <c r="J500">
        <v>157160.4</v>
      </c>
      <c r="K500">
        <v>137.86000000000001</v>
      </c>
      <c r="L500">
        <v>157160.4</v>
      </c>
      <c r="M500">
        <v>135.23507418099999</v>
      </c>
      <c r="N500">
        <v>5.0468900000000001E-3</v>
      </c>
      <c r="O500">
        <v>154167.98456633999</v>
      </c>
      <c r="P500">
        <v>157160.4</v>
      </c>
      <c r="Q500">
        <v>154167.98456633999</v>
      </c>
      <c r="R500">
        <v>1</v>
      </c>
      <c r="S500">
        <v>0</v>
      </c>
      <c r="T500">
        <v>2992.4153999999999</v>
      </c>
      <c r="U500">
        <v>0</v>
      </c>
      <c r="V500">
        <v>629.91999999999996</v>
      </c>
      <c r="W500">
        <v>0</v>
      </c>
      <c r="X500">
        <v>5501.6346000000003</v>
      </c>
      <c r="Y500">
        <v>5.0468900000000001E-3</v>
      </c>
      <c r="Z500" t="str">
        <f>VLOOKUP(B500,'Securities Static'!A:Z,26,0)</f>
        <v>United States</v>
      </c>
      <c r="AA500" t="str">
        <f>VLOOKUP(B500,'Sector Static Data'!A:F,6,0)</f>
        <v>Industrials</v>
      </c>
    </row>
    <row r="501" spans="1:27">
      <c r="A501" t="s">
        <v>11895</v>
      </c>
      <c r="B501" t="s">
        <v>5433</v>
      </c>
      <c r="C501" t="s">
        <v>5430</v>
      </c>
      <c r="D501" t="s">
        <v>5427</v>
      </c>
      <c r="E501" t="s">
        <v>843</v>
      </c>
      <c r="F501" t="s">
        <v>833</v>
      </c>
      <c r="G501">
        <v>821</v>
      </c>
      <c r="H501" t="s">
        <v>5423</v>
      </c>
      <c r="I501" t="s">
        <v>11130</v>
      </c>
      <c r="J501">
        <v>217556.79</v>
      </c>
      <c r="K501">
        <v>264.99</v>
      </c>
      <c r="L501">
        <v>217556.79</v>
      </c>
      <c r="M501">
        <v>146.76868453099999</v>
      </c>
      <c r="N501">
        <v>6.9864000000000002E-3</v>
      </c>
      <c r="O501">
        <v>120497.089999951</v>
      </c>
      <c r="P501">
        <v>217556.79</v>
      </c>
      <c r="Q501">
        <v>120497.089999951</v>
      </c>
      <c r="R501">
        <v>1</v>
      </c>
      <c r="S501">
        <v>0</v>
      </c>
      <c r="T501">
        <v>97059.7</v>
      </c>
      <c r="U501">
        <v>0</v>
      </c>
      <c r="V501">
        <v>193.44</v>
      </c>
      <c r="W501">
        <v>0</v>
      </c>
      <c r="X501">
        <v>21731.19</v>
      </c>
      <c r="Y501">
        <v>6.9864000000000002E-3</v>
      </c>
      <c r="Z501" t="str">
        <f>VLOOKUP(B501,'Securities Static'!A:Z,26,0)</f>
        <v>United States</v>
      </c>
      <c r="AA501" t="str">
        <f>VLOOKUP(B501,'Sector Static Data'!A:F,6,0)</f>
        <v>Information Technology</v>
      </c>
    </row>
    <row r="502" spans="1:27">
      <c r="A502" t="s">
        <v>11895</v>
      </c>
      <c r="B502" t="s">
        <v>5433</v>
      </c>
      <c r="C502" t="s">
        <v>5430</v>
      </c>
      <c r="D502" t="s">
        <v>5427</v>
      </c>
      <c r="E502" t="s">
        <v>843</v>
      </c>
      <c r="F502" t="s">
        <v>833</v>
      </c>
      <c r="G502">
        <v>-821</v>
      </c>
      <c r="H502" t="s">
        <v>5423</v>
      </c>
      <c r="I502" t="s">
        <v>11129</v>
      </c>
      <c r="J502">
        <v>-217556.79</v>
      </c>
      <c r="K502">
        <v>264.99</v>
      </c>
      <c r="L502">
        <v>-217556.79</v>
      </c>
      <c r="M502">
        <v>214.24040194899999</v>
      </c>
      <c r="N502">
        <v>-6.9864000000000002E-3</v>
      </c>
      <c r="O502">
        <v>-175891.37000012901</v>
      </c>
      <c r="P502">
        <v>-217556.79</v>
      </c>
      <c r="Q502">
        <v>-175891.37000012901</v>
      </c>
      <c r="R502">
        <v>1</v>
      </c>
      <c r="S502">
        <v>0</v>
      </c>
      <c r="T502">
        <v>-41665.42</v>
      </c>
      <c r="U502">
        <v>0</v>
      </c>
      <c r="V502">
        <v>-65.680000000000007</v>
      </c>
      <c r="W502">
        <v>0</v>
      </c>
      <c r="X502">
        <v>0</v>
      </c>
      <c r="Y502">
        <v>-6.9864000000000002E-3</v>
      </c>
      <c r="Z502" t="str">
        <f>VLOOKUP(B502,'Securities Static'!A:Z,26,0)</f>
        <v>United States</v>
      </c>
      <c r="AA502" t="str">
        <f>VLOOKUP(B502,'Sector Static Data'!A:F,6,0)</f>
        <v>Information Technology</v>
      </c>
    </row>
    <row r="503" spans="1:27">
      <c r="A503" t="s">
        <v>11895</v>
      </c>
      <c r="B503" t="s">
        <v>5421</v>
      </c>
      <c r="C503" t="s">
        <v>5417</v>
      </c>
      <c r="D503" t="s">
        <v>5415</v>
      </c>
      <c r="E503" t="s">
        <v>843</v>
      </c>
      <c r="F503" t="s">
        <v>833</v>
      </c>
      <c r="G503">
        <v>1243</v>
      </c>
      <c r="H503" t="s">
        <v>5420</v>
      </c>
      <c r="I503" t="s">
        <v>11130</v>
      </c>
      <c r="J503">
        <v>179364.9</v>
      </c>
      <c r="K503">
        <v>144.30000000000001</v>
      </c>
      <c r="L503">
        <v>179364.9</v>
      </c>
      <c r="M503">
        <v>80.096234366999994</v>
      </c>
      <c r="N503">
        <v>5.7599499999999998E-3</v>
      </c>
      <c r="O503">
        <v>99559.619318180994</v>
      </c>
      <c r="P503">
        <v>179364.9</v>
      </c>
      <c r="Q503">
        <v>99559.619318180994</v>
      </c>
      <c r="R503">
        <v>1</v>
      </c>
      <c r="S503">
        <v>0</v>
      </c>
      <c r="T503">
        <v>79805.280700000003</v>
      </c>
      <c r="U503">
        <v>0</v>
      </c>
      <c r="V503">
        <v>1702.21</v>
      </c>
      <c r="W503">
        <v>0</v>
      </c>
      <c r="X503">
        <v>34715.889300000003</v>
      </c>
      <c r="Y503">
        <v>5.7599499999999998E-3</v>
      </c>
      <c r="Z503" t="str">
        <f>VLOOKUP(B503,'Securities Static'!A:Z,26,0)</f>
        <v>United States</v>
      </c>
      <c r="AA503" t="str">
        <f>VLOOKUP(B503,'Sector Static Data'!A:F,6,0)</f>
        <v>Industrials</v>
      </c>
    </row>
    <row r="504" spans="1:27">
      <c r="A504" t="s">
        <v>11895</v>
      </c>
      <c r="B504" t="s">
        <v>5421</v>
      </c>
      <c r="C504" t="s">
        <v>5417</v>
      </c>
      <c r="D504" t="s">
        <v>5415</v>
      </c>
      <c r="E504" t="s">
        <v>843</v>
      </c>
      <c r="F504" t="s">
        <v>833</v>
      </c>
      <c r="G504">
        <v>535</v>
      </c>
      <c r="H504" t="s">
        <v>5420</v>
      </c>
      <c r="I504" t="s">
        <v>11130</v>
      </c>
      <c r="J504">
        <v>77200.5</v>
      </c>
      <c r="K504">
        <v>144.30000000000001</v>
      </c>
      <c r="L504">
        <v>77200.5</v>
      </c>
      <c r="M504">
        <v>116.481401869</v>
      </c>
      <c r="N504">
        <v>2.4791399999999999E-3</v>
      </c>
      <c r="O504">
        <v>62317.549999914998</v>
      </c>
      <c r="P504">
        <v>77200.5</v>
      </c>
      <c r="Q504">
        <v>62317.549999914998</v>
      </c>
      <c r="R504">
        <v>1</v>
      </c>
      <c r="S504">
        <v>0</v>
      </c>
      <c r="T504">
        <v>14882.95</v>
      </c>
      <c r="U504">
        <v>0</v>
      </c>
      <c r="V504">
        <v>214</v>
      </c>
      <c r="W504">
        <v>0</v>
      </c>
      <c r="X504">
        <v>0</v>
      </c>
      <c r="Y504">
        <v>2.4791399999999999E-3</v>
      </c>
      <c r="Z504" t="str">
        <f>VLOOKUP(B504,'Securities Static'!A:Z,26,0)</f>
        <v>United States</v>
      </c>
      <c r="AA504" t="str">
        <f>VLOOKUP(B504,'Sector Static Data'!A:F,6,0)</f>
        <v>Industrials</v>
      </c>
    </row>
    <row r="505" spans="1:27">
      <c r="A505" t="s">
        <v>11895</v>
      </c>
      <c r="B505" t="s">
        <v>5229</v>
      </c>
      <c r="C505" t="s">
        <v>5225</v>
      </c>
      <c r="D505" t="s">
        <v>5222</v>
      </c>
      <c r="E505" t="s">
        <v>843</v>
      </c>
      <c r="F505" t="s">
        <v>833</v>
      </c>
      <c r="G505">
        <v>6404</v>
      </c>
      <c r="H505" t="s">
        <v>5228</v>
      </c>
      <c r="I505" t="s">
        <v>11130</v>
      </c>
      <c r="J505">
        <v>157602.44</v>
      </c>
      <c r="K505">
        <v>24.61</v>
      </c>
      <c r="L505">
        <v>157602.44</v>
      </c>
      <c r="M505">
        <v>29.941434625999999</v>
      </c>
      <c r="N505">
        <v>5.0610899999999999E-3</v>
      </c>
      <c r="O505">
        <v>191744.94734490401</v>
      </c>
      <c r="P505">
        <v>157602.44</v>
      </c>
      <c r="Q505">
        <v>191744.94734490401</v>
      </c>
      <c r="R505">
        <v>1</v>
      </c>
      <c r="S505">
        <v>0</v>
      </c>
      <c r="T505">
        <v>-34142.507299999997</v>
      </c>
      <c r="U505">
        <v>0</v>
      </c>
      <c r="V505">
        <v>2561.6</v>
      </c>
      <c r="W505">
        <v>0</v>
      </c>
      <c r="X505">
        <v>-879.03269999999998</v>
      </c>
      <c r="Y505">
        <v>5.0610899999999999E-3</v>
      </c>
      <c r="Z505" t="str">
        <f>VLOOKUP(B505,'Securities Static'!A:Z,26,0)</f>
        <v>United States</v>
      </c>
      <c r="AA505" t="str">
        <f>VLOOKUP(B505,'Sector Static Data'!A:F,6,0)</f>
        <v>Consumer Staples</v>
      </c>
    </row>
    <row r="506" spans="1:27">
      <c r="A506" t="s">
        <v>11895</v>
      </c>
      <c r="B506" t="s">
        <v>5213</v>
      </c>
      <c r="C506" t="s">
        <v>5212</v>
      </c>
      <c r="D506" t="s">
        <v>5210</v>
      </c>
      <c r="E506" t="s">
        <v>843</v>
      </c>
      <c r="F506" t="s">
        <v>833</v>
      </c>
      <c r="G506">
        <v>-426</v>
      </c>
      <c r="H506" t="s">
        <v>5206</v>
      </c>
      <c r="I506" t="s">
        <v>11129</v>
      </c>
      <c r="J506">
        <v>-10032.299999999999</v>
      </c>
      <c r="K506">
        <v>23.55</v>
      </c>
      <c r="L506">
        <v>-10032.299999999999</v>
      </c>
      <c r="M506">
        <v>22.142910797999999</v>
      </c>
      <c r="N506">
        <v>-3.2216999999999999E-4</v>
      </c>
      <c r="O506">
        <v>-9432.8799999479997</v>
      </c>
      <c r="P506">
        <v>-10032.299999999999</v>
      </c>
      <c r="Q506">
        <v>-9432.8799999479997</v>
      </c>
      <c r="R506">
        <v>1</v>
      </c>
      <c r="S506">
        <v>0</v>
      </c>
      <c r="T506">
        <v>-599.41999999999996</v>
      </c>
      <c r="U506">
        <v>0</v>
      </c>
      <c r="V506">
        <v>0</v>
      </c>
      <c r="W506">
        <v>0</v>
      </c>
      <c r="X506">
        <v>0</v>
      </c>
      <c r="Y506">
        <v>-3.2216999999999999E-4</v>
      </c>
      <c r="Z506" t="str">
        <f>VLOOKUP(B506,'Securities Static'!A:Z,26,0)</f>
        <v>United States</v>
      </c>
      <c r="AA506" t="str">
        <f>VLOOKUP(B506,'Sector Static Data'!A:F,6,0)</f>
        <v>Real Estate</v>
      </c>
    </row>
    <row r="507" spans="1:27">
      <c r="A507" t="s">
        <v>11895</v>
      </c>
      <c r="B507" t="s">
        <v>5213</v>
      </c>
      <c r="C507" t="s">
        <v>5212</v>
      </c>
      <c r="D507" t="s">
        <v>5210</v>
      </c>
      <c r="E507" t="s">
        <v>843</v>
      </c>
      <c r="F507" t="s">
        <v>833</v>
      </c>
      <c r="G507">
        <v>7819</v>
      </c>
      <c r="H507" t="s">
        <v>5206</v>
      </c>
      <c r="I507" t="s">
        <v>11130</v>
      </c>
      <c r="J507">
        <v>184137.45</v>
      </c>
      <c r="K507">
        <v>23.55</v>
      </c>
      <c r="L507">
        <v>184137.45</v>
      </c>
      <c r="M507">
        <v>20.754067322000001</v>
      </c>
      <c r="N507">
        <v>5.9132100000000003E-3</v>
      </c>
      <c r="O507">
        <v>162276.05239071799</v>
      </c>
      <c r="P507">
        <v>184137.45</v>
      </c>
      <c r="Q507">
        <v>162276.05239071799</v>
      </c>
      <c r="R507">
        <v>1</v>
      </c>
      <c r="S507">
        <v>0</v>
      </c>
      <c r="T507">
        <v>21861.3976</v>
      </c>
      <c r="U507">
        <v>0</v>
      </c>
      <c r="V507">
        <v>1954.75</v>
      </c>
      <c r="W507">
        <v>0</v>
      </c>
      <c r="X507">
        <v>515.39239999999995</v>
      </c>
      <c r="Y507">
        <v>5.9132100000000003E-3</v>
      </c>
      <c r="Z507" t="str">
        <f>VLOOKUP(B507,'Securities Static'!A:Z,26,0)</f>
        <v>United States</v>
      </c>
      <c r="AA507" t="str">
        <f>VLOOKUP(B507,'Sector Static Data'!A:F,6,0)</f>
        <v>Real Estate</v>
      </c>
    </row>
    <row r="508" spans="1:27">
      <c r="A508" t="s">
        <v>11895</v>
      </c>
      <c r="B508" t="s">
        <v>4974</v>
      </c>
      <c r="C508" t="s">
        <v>4973</v>
      </c>
      <c r="D508" t="s">
        <v>4971</v>
      </c>
      <c r="E508" t="s">
        <v>843</v>
      </c>
      <c r="F508" t="s">
        <v>833</v>
      </c>
      <c r="G508">
        <v>-150</v>
      </c>
      <c r="H508" t="s">
        <v>4967</v>
      </c>
      <c r="I508" t="s">
        <v>11129</v>
      </c>
      <c r="J508">
        <v>-157798.5</v>
      </c>
      <c r="K508">
        <v>1051.99</v>
      </c>
      <c r="L508">
        <v>-157798.5</v>
      </c>
      <c r="M508">
        <v>970.97786666699994</v>
      </c>
      <c r="N508">
        <v>-5.0673899999999997E-3</v>
      </c>
      <c r="O508">
        <v>-145646.68000004999</v>
      </c>
      <c r="P508">
        <v>-157798.5</v>
      </c>
      <c r="Q508">
        <v>-145646.68000004999</v>
      </c>
      <c r="R508">
        <v>1</v>
      </c>
      <c r="S508">
        <v>0</v>
      </c>
      <c r="T508">
        <v>-12151.82</v>
      </c>
      <c r="U508">
        <v>0</v>
      </c>
      <c r="V508">
        <v>-328.5</v>
      </c>
      <c r="W508">
        <v>0</v>
      </c>
      <c r="X508">
        <v>0</v>
      </c>
      <c r="Y508">
        <v>-5.0673899999999997E-3</v>
      </c>
      <c r="Z508" t="str">
        <f>VLOOKUP(B508,'Securities Static'!A:Z,26,0)</f>
        <v>United States</v>
      </c>
      <c r="AA508" t="str">
        <f>VLOOKUP(B508,'Sector Static Data'!A:F,6,0)</f>
        <v>Health Care</v>
      </c>
    </row>
    <row r="509" spans="1:27">
      <c r="A509" t="s">
        <v>11895</v>
      </c>
      <c r="B509" t="s">
        <v>4974</v>
      </c>
      <c r="C509" t="s">
        <v>4973</v>
      </c>
      <c r="D509" t="s">
        <v>4971</v>
      </c>
      <c r="E509" t="s">
        <v>843</v>
      </c>
      <c r="F509" t="s">
        <v>833</v>
      </c>
      <c r="G509">
        <v>563</v>
      </c>
      <c r="H509" t="s">
        <v>4967</v>
      </c>
      <c r="I509" t="s">
        <v>11130</v>
      </c>
      <c r="J509">
        <v>592270.37</v>
      </c>
      <c r="K509">
        <v>1051.99</v>
      </c>
      <c r="L509">
        <v>592270.37</v>
      </c>
      <c r="M509">
        <v>781.09600331900003</v>
      </c>
      <c r="N509">
        <v>1.9019589999999999E-2</v>
      </c>
      <c r="O509">
        <v>439757.04986859701</v>
      </c>
      <c r="P509">
        <v>592270.37</v>
      </c>
      <c r="Q509">
        <v>439757.04986859701</v>
      </c>
      <c r="R509">
        <v>1</v>
      </c>
      <c r="S509">
        <v>0</v>
      </c>
      <c r="T509">
        <v>152513.32010000001</v>
      </c>
      <c r="U509">
        <v>0</v>
      </c>
      <c r="V509">
        <v>2596.9899999999998</v>
      </c>
      <c r="W509">
        <v>0</v>
      </c>
      <c r="X509">
        <v>228.4999</v>
      </c>
      <c r="Y509">
        <v>1.9019589999999999E-2</v>
      </c>
      <c r="Z509" t="str">
        <f>VLOOKUP(B509,'Securities Static'!A:Z,26,0)</f>
        <v>United States</v>
      </c>
      <c r="AA509" t="str">
        <f>VLOOKUP(B509,'Sector Static Data'!A:F,6,0)</f>
        <v>Health Care</v>
      </c>
    </row>
    <row r="510" spans="1:27">
      <c r="A510" t="s">
        <v>11895</v>
      </c>
      <c r="B510" t="s">
        <v>4974</v>
      </c>
      <c r="C510" t="s">
        <v>4973</v>
      </c>
      <c r="D510" t="s">
        <v>4971</v>
      </c>
      <c r="E510" t="s">
        <v>843</v>
      </c>
      <c r="F510" t="s">
        <v>833</v>
      </c>
      <c r="G510">
        <v>-32</v>
      </c>
      <c r="H510" t="s">
        <v>4967</v>
      </c>
      <c r="I510" t="s">
        <v>11129</v>
      </c>
      <c r="J510">
        <v>-33663.68</v>
      </c>
      <c r="K510">
        <v>1051.99</v>
      </c>
      <c r="L510">
        <v>-33663.68</v>
      </c>
      <c r="M510">
        <v>766.56187499999999</v>
      </c>
      <c r="N510">
        <v>-1.0810399999999999E-3</v>
      </c>
      <c r="O510">
        <v>-24529.98</v>
      </c>
      <c r="P510">
        <v>-33663.68</v>
      </c>
      <c r="Q510">
        <v>-24529.98</v>
      </c>
      <c r="R510">
        <v>1</v>
      </c>
      <c r="S510">
        <v>0</v>
      </c>
      <c r="T510">
        <v>-9133.7000000000007</v>
      </c>
      <c r="U510">
        <v>0</v>
      </c>
      <c r="V510">
        <v>-103.36</v>
      </c>
      <c r="W510">
        <v>0</v>
      </c>
      <c r="X510">
        <v>0</v>
      </c>
      <c r="Y510">
        <v>-1.0810399999999999E-3</v>
      </c>
      <c r="Z510" t="str">
        <f>VLOOKUP(B510,'Securities Static'!A:Z,26,0)</f>
        <v>United States</v>
      </c>
      <c r="AA510" t="str">
        <f>VLOOKUP(B510,'Sector Static Data'!A:F,6,0)</f>
        <v>Health Care</v>
      </c>
    </row>
    <row r="511" spans="1:27">
      <c r="A511" t="s">
        <v>11895</v>
      </c>
      <c r="B511" t="s">
        <v>12145</v>
      </c>
      <c r="C511" t="s">
        <v>12146</v>
      </c>
      <c r="D511" t="s">
        <v>12147</v>
      </c>
      <c r="E511" t="s">
        <v>843</v>
      </c>
      <c r="F511" t="s">
        <v>833</v>
      </c>
      <c r="G511">
        <v>2563</v>
      </c>
      <c r="H511" t="s">
        <v>12148</v>
      </c>
      <c r="I511" t="s">
        <v>11130</v>
      </c>
      <c r="J511">
        <v>250302.58</v>
      </c>
      <c r="K511">
        <v>97.66</v>
      </c>
      <c r="L511">
        <v>250302.58</v>
      </c>
      <c r="M511">
        <v>98.355700350999996</v>
      </c>
      <c r="N511">
        <v>8.0379700000000002E-3</v>
      </c>
      <c r="O511">
        <v>252085.65999961301</v>
      </c>
      <c r="P511">
        <v>250302.58</v>
      </c>
      <c r="Q511">
        <v>252085.65999961301</v>
      </c>
      <c r="R511">
        <v>1</v>
      </c>
      <c r="S511">
        <v>0</v>
      </c>
      <c r="T511">
        <v>-1783.08</v>
      </c>
      <c r="U511">
        <v>0</v>
      </c>
      <c r="V511">
        <v>1819.73</v>
      </c>
      <c r="W511">
        <v>0</v>
      </c>
      <c r="X511">
        <v>0</v>
      </c>
      <c r="Y511">
        <v>8.0379700000000002E-3</v>
      </c>
      <c r="Z511" t="str">
        <f>VLOOKUP(B511,'Securities Static'!A:Z,26,0)</f>
        <v>United States</v>
      </c>
      <c r="AA511" t="str">
        <f>VLOOKUP(B511,'Sector Static Data'!A:F,6,0)</f>
        <v>Health Care</v>
      </c>
    </row>
    <row r="512" spans="1:27">
      <c r="A512" t="s">
        <v>11895</v>
      </c>
      <c r="B512" t="s">
        <v>12192</v>
      </c>
      <c r="C512" t="s">
        <v>12193</v>
      </c>
      <c r="D512" t="s">
        <v>11447</v>
      </c>
      <c r="E512" t="s">
        <v>843</v>
      </c>
      <c r="F512" t="s">
        <v>833</v>
      </c>
      <c r="G512">
        <v>1630</v>
      </c>
      <c r="H512" t="s">
        <v>12194</v>
      </c>
      <c r="I512" t="s">
        <v>11130</v>
      </c>
      <c r="J512">
        <v>201826.6</v>
      </c>
      <c r="K512">
        <v>123.82</v>
      </c>
      <c r="L512">
        <v>201826.6</v>
      </c>
      <c r="M512">
        <v>122.029202454</v>
      </c>
      <c r="N512">
        <v>6.48126E-3</v>
      </c>
      <c r="O512">
        <v>198907.60000002</v>
      </c>
      <c r="P512">
        <v>201826.6</v>
      </c>
      <c r="Q512">
        <v>198907.60000002</v>
      </c>
      <c r="R512">
        <v>1</v>
      </c>
      <c r="S512">
        <v>0</v>
      </c>
      <c r="T512">
        <v>2919</v>
      </c>
      <c r="U512">
        <v>0</v>
      </c>
      <c r="V512">
        <v>0</v>
      </c>
      <c r="W512">
        <v>0</v>
      </c>
      <c r="X512">
        <v>0</v>
      </c>
      <c r="Y512">
        <v>6.48126E-3</v>
      </c>
      <c r="Z512" t="str">
        <f>VLOOKUP(B512,'Securities Static'!A:Z,26,0)</f>
        <v>United States</v>
      </c>
      <c r="AA512" t="str">
        <f>VLOOKUP(B512,'Sector Static Data'!A:F,6,0)</f>
        <v>Health Care</v>
      </c>
    </row>
    <row r="513" spans="1:27">
      <c r="A513" t="s">
        <v>11895</v>
      </c>
      <c r="B513" t="s">
        <v>4426</v>
      </c>
      <c r="C513" t="s">
        <v>4431</v>
      </c>
      <c r="D513" t="s">
        <v>4427</v>
      </c>
      <c r="E513" t="s">
        <v>843</v>
      </c>
      <c r="F513" t="s">
        <v>833</v>
      </c>
      <c r="G513">
        <v>-146</v>
      </c>
      <c r="H513" t="s">
        <v>4433</v>
      </c>
      <c r="I513" t="s">
        <v>11129</v>
      </c>
      <c r="J513">
        <v>-57340.04</v>
      </c>
      <c r="K513">
        <v>392.74</v>
      </c>
      <c r="L513">
        <v>-57340.04</v>
      </c>
      <c r="M513">
        <v>508.26541095900001</v>
      </c>
      <c r="N513">
        <v>-1.84136E-3</v>
      </c>
      <c r="O513">
        <v>-74206.750000013999</v>
      </c>
      <c r="P513">
        <v>-57340.04</v>
      </c>
      <c r="Q513">
        <v>-74206.750000013999</v>
      </c>
      <c r="R513">
        <v>1</v>
      </c>
      <c r="S513">
        <v>0</v>
      </c>
      <c r="T513">
        <v>16866.71</v>
      </c>
      <c r="U513">
        <v>0</v>
      </c>
      <c r="V513">
        <v>-265.72000000000003</v>
      </c>
      <c r="W513">
        <v>0</v>
      </c>
      <c r="X513">
        <v>0</v>
      </c>
      <c r="Y513">
        <v>-1.84136E-3</v>
      </c>
      <c r="Z513" t="str">
        <f>VLOOKUP(B513,'Securities Static'!A:Z,26,0)</f>
        <v>United States</v>
      </c>
      <c r="AA513" t="str">
        <f>VLOOKUP(B513,'Sector Static Data'!A:F,6,0)</f>
        <v>Information Technology</v>
      </c>
    </row>
    <row r="514" spans="1:27">
      <c r="A514" t="s">
        <v>11895</v>
      </c>
      <c r="B514" t="s">
        <v>4426</v>
      </c>
      <c r="C514" t="s">
        <v>4431</v>
      </c>
      <c r="D514" t="s">
        <v>4427</v>
      </c>
      <c r="E514" t="s">
        <v>843</v>
      </c>
      <c r="F514" t="s">
        <v>833</v>
      </c>
      <c r="G514">
        <v>5702</v>
      </c>
      <c r="H514" t="s">
        <v>4433</v>
      </c>
      <c r="I514" t="s">
        <v>11130</v>
      </c>
      <c r="J514">
        <v>2239403.48</v>
      </c>
      <c r="K514">
        <v>392.74</v>
      </c>
      <c r="L514">
        <v>2239403.48</v>
      </c>
      <c r="M514">
        <v>387.58507443600001</v>
      </c>
      <c r="N514">
        <v>7.1913989999999997E-2</v>
      </c>
      <c r="O514">
        <v>2210010.0944340699</v>
      </c>
      <c r="P514">
        <v>2239403.48</v>
      </c>
      <c r="Q514">
        <v>2210010.0944340699</v>
      </c>
      <c r="R514">
        <v>1</v>
      </c>
      <c r="S514">
        <v>0</v>
      </c>
      <c r="T514">
        <v>29393.385600000001</v>
      </c>
      <c r="U514">
        <v>0</v>
      </c>
      <c r="V514">
        <v>15052.2</v>
      </c>
      <c r="W514">
        <v>0</v>
      </c>
      <c r="X514">
        <v>110424.30439999999</v>
      </c>
      <c r="Y514">
        <v>7.1913989999999997E-2</v>
      </c>
      <c r="Z514" t="str">
        <f>VLOOKUP(B514,'Securities Static'!A:Z,26,0)</f>
        <v>United States</v>
      </c>
      <c r="AA514" t="str">
        <f>VLOOKUP(B514,'Sector Static Data'!A:F,6,0)</f>
        <v>Information Technology</v>
      </c>
    </row>
    <row r="515" spans="1:27">
      <c r="A515" t="s">
        <v>11895</v>
      </c>
      <c r="B515" t="s">
        <v>4426</v>
      </c>
      <c r="C515" t="s">
        <v>4431</v>
      </c>
      <c r="D515" t="s">
        <v>4427</v>
      </c>
      <c r="E515" t="s">
        <v>843</v>
      </c>
      <c r="F515" t="s">
        <v>833</v>
      </c>
      <c r="G515">
        <v>-254</v>
      </c>
      <c r="H515" t="s">
        <v>4433</v>
      </c>
      <c r="I515" t="s">
        <v>11129</v>
      </c>
      <c r="J515">
        <v>-99755.96</v>
      </c>
      <c r="K515">
        <v>392.74</v>
      </c>
      <c r="L515">
        <v>-99755.96</v>
      </c>
      <c r="M515">
        <v>399.13479563999999</v>
      </c>
      <c r="N515">
        <v>-3.20346E-3</v>
      </c>
      <c r="O515">
        <v>-101380.23809256</v>
      </c>
      <c r="P515">
        <v>-99755.96</v>
      </c>
      <c r="Q515">
        <v>-101380.23809256</v>
      </c>
      <c r="R515">
        <v>1</v>
      </c>
      <c r="S515">
        <v>0</v>
      </c>
      <c r="T515">
        <v>1624.2781</v>
      </c>
      <c r="U515">
        <v>0</v>
      </c>
      <c r="V515">
        <v>-276.64</v>
      </c>
      <c r="W515">
        <v>0</v>
      </c>
      <c r="X515">
        <v>-6811.7380999999996</v>
      </c>
      <c r="Y515">
        <v>-3.20346E-3</v>
      </c>
      <c r="Z515" t="str">
        <f>VLOOKUP(B515,'Securities Static'!A:Z,26,0)</f>
        <v>United States</v>
      </c>
      <c r="AA515" t="str">
        <f>VLOOKUP(B515,'Sector Static Data'!A:F,6,0)</f>
        <v>Information Technology</v>
      </c>
    </row>
    <row r="516" spans="1:27">
      <c r="A516" t="s">
        <v>11895</v>
      </c>
      <c r="B516" t="s">
        <v>4296</v>
      </c>
      <c r="C516" t="s">
        <v>4293</v>
      </c>
      <c r="D516" t="s">
        <v>4291</v>
      </c>
      <c r="E516" t="s">
        <v>843</v>
      </c>
      <c r="F516" t="s">
        <v>833</v>
      </c>
      <c r="G516">
        <v>-1173</v>
      </c>
      <c r="H516" t="s">
        <v>4287</v>
      </c>
      <c r="I516" t="s">
        <v>11129</v>
      </c>
      <c r="J516">
        <v>-155129.25</v>
      </c>
      <c r="K516">
        <v>132.25</v>
      </c>
      <c r="L516">
        <v>-155129.25</v>
      </c>
      <c r="M516">
        <v>142.96989769800001</v>
      </c>
      <c r="N516">
        <v>-4.9816699999999997E-3</v>
      </c>
      <c r="O516">
        <v>-167703.68999975399</v>
      </c>
      <c r="P516">
        <v>-155129.25</v>
      </c>
      <c r="Q516">
        <v>-167703.68999975399</v>
      </c>
      <c r="R516">
        <v>1</v>
      </c>
      <c r="S516">
        <v>0</v>
      </c>
      <c r="T516">
        <v>12574.44</v>
      </c>
      <c r="U516">
        <v>0</v>
      </c>
      <c r="V516">
        <v>0</v>
      </c>
      <c r="W516">
        <v>0</v>
      </c>
      <c r="X516">
        <v>0</v>
      </c>
      <c r="Y516">
        <v>-4.9816699999999997E-3</v>
      </c>
      <c r="Z516" t="str">
        <f>VLOOKUP(B516,'Securities Static'!A:Z,26,0)</f>
        <v>United States</v>
      </c>
      <c r="AA516" t="str">
        <f>VLOOKUP(B516,'Sector Static Data'!A:F,6,0)</f>
        <v>Health Care</v>
      </c>
    </row>
    <row r="517" spans="1:27">
      <c r="A517" t="s">
        <v>11895</v>
      </c>
      <c r="B517" t="s">
        <v>4296</v>
      </c>
      <c r="C517" t="s">
        <v>4293</v>
      </c>
      <c r="D517" t="s">
        <v>4291</v>
      </c>
      <c r="E517" t="s">
        <v>843</v>
      </c>
      <c r="F517" t="s">
        <v>833</v>
      </c>
      <c r="G517">
        <v>-91</v>
      </c>
      <c r="H517" t="s">
        <v>4287</v>
      </c>
      <c r="I517" t="s">
        <v>11129</v>
      </c>
      <c r="J517">
        <v>-12034.75</v>
      </c>
      <c r="K517">
        <v>132.25</v>
      </c>
      <c r="L517">
        <v>-12034.75</v>
      </c>
      <c r="M517">
        <v>141.960769231</v>
      </c>
      <c r="N517">
        <v>-3.8646999999999998E-4</v>
      </c>
      <c r="O517">
        <v>-12918.430000021001</v>
      </c>
      <c r="P517">
        <v>-12034.75</v>
      </c>
      <c r="Q517">
        <v>-12918.430000021001</v>
      </c>
      <c r="R517">
        <v>1</v>
      </c>
      <c r="S517">
        <v>0</v>
      </c>
      <c r="T517">
        <v>883.68</v>
      </c>
      <c r="U517">
        <v>0</v>
      </c>
      <c r="V517">
        <v>0</v>
      </c>
      <c r="W517">
        <v>0</v>
      </c>
      <c r="X517">
        <v>0</v>
      </c>
      <c r="Y517">
        <v>-3.8646999999999998E-4</v>
      </c>
      <c r="Z517" t="str">
        <f>VLOOKUP(B517,'Securities Static'!A:Z,26,0)</f>
        <v>United States</v>
      </c>
      <c r="AA517" t="str">
        <f>VLOOKUP(B517,'Sector Static Data'!A:F,6,0)</f>
        <v>Health Care</v>
      </c>
    </row>
    <row r="518" spans="1:27">
      <c r="A518" t="s">
        <v>11895</v>
      </c>
      <c r="B518" t="s">
        <v>4296</v>
      </c>
      <c r="C518" t="s">
        <v>4293</v>
      </c>
      <c r="D518" t="s">
        <v>4291</v>
      </c>
      <c r="E518" t="s">
        <v>843</v>
      </c>
      <c r="F518" t="s">
        <v>833</v>
      </c>
      <c r="G518">
        <v>1264</v>
      </c>
      <c r="H518" t="s">
        <v>4287</v>
      </c>
      <c r="I518" t="s">
        <v>11130</v>
      </c>
      <c r="J518">
        <v>167164</v>
      </c>
      <c r="K518">
        <v>132.25</v>
      </c>
      <c r="L518">
        <v>167164</v>
      </c>
      <c r="M518">
        <v>111.71877206000001</v>
      </c>
      <c r="N518">
        <v>5.3681400000000004E-3</v>
      </c>
      <c r="O518">
        <v>141212.52788384</v>
      </c>
      <c r="P518">
        <v>167164</v>
      </c>
      <c r="Q518">
        <v>141212.52788384</v>
      </c>
      <c r="R518">
        <v>1</v>
      </c>
      <c r="S518">
        <v>0</v>
      </c>
      <c r="T518">
        <v>25951.472099999999</v>
      </c>
      <c r="U518">
        <v>0</v>
      </c>
      <c r="V518">
        <v>0</v>
      </c>
      <c r="W518">
        <v>0</v>
      </c>
      <c r="X518">
        <v>-3093.7121000000002</v>
      </c>
      <c r="Y518">
        <v>5.3681400000000004E-3</v>
      </c>
      <c r="Z518" t="str">
        <f>VLOOKUP(B518,'Securities Static'!A:Z,26,0)</f>
        <v>United States</v>
      </c>
      <c r="AA518" t="str">
        <f>VLOOKUP(B518,'Sector Static Data'!A:F,6,0)</f>
        <v>Health Care</v>
      </c>
    </row>
    <row r="519" spans="1:27">
      <c r="A519" t="s">
        <v>11895</v>
      </c>
      <c r="B519" t="s">
        <v>4135</v>
      </c>
      <c r="C519" t="s">
        <v>4134</v>
      </c>
      <c r="D519" t="s">
        <v>4132</v>
      </c>
      <c r="E519" t="s">
        <v>843</v>
      </c>
      <c r="F519" t="s">
        <v>833</v>
      </c>
      <c r="G519">
        <v>-80</v>
      </c>
      <c r="H519" t="s">
        <v>4128</v>
      </c>
      <c r="I519" t="s">
        <v>11129</v>
      </c>
      <c r="J519">
        <v>-8640.7999999999993</v>
      </c>
      <c r="K519">
        <v>108.01</v>
      </c>
      <c r="L519">
        <v>-8640.7999999999993</v>
      </c>
      <c r="M519">
        <v>188.33250000000001</v>
      </c>
      <c r="N519">
        <v>-2.7747999999999998E-4</v>
      </c>
      <c r="O519">
        <v>-15066.6</v>
      </c>
      <c r="P519">
        <v>-8640.7999999999993</v>
      </c>
      <c r="Q519">
        <v>-15066.6</v>
      </c>
      <c r="R519">
        <v>1</v>
      </c>
      <c r="S519">
        <v>0</v>
      </c>
      <c r="T519">
        <v>6425.8</v>
      </c>
      <c r="U519">
        <v>0</v>
      </c>
      <c r="V519">
        <v>0</v>
      </c>
      <c r="W519">
        <v>0</v>
      </c>
      <c r="X519">
        <v>0</v>
      </c>
      <c r="Y519">
        <v>-2.7747999999999998E-4</v>
      </c>
      <c r="Z519" t="str">
        <f>VLOOKUP(B519,'Securities Static'!A:Z,26,0)</f>
        <v>United States</v>
      </c>
      <c r="AA519" t="str">
        <f>VLOOKUP(B519,'Sector Static Data'!A:F,6,0)</f>
        <v>Information Technology</v>
      </c>
    </row>
    <row r="520" spans="1:27">
      <c r="A520" t="s">
        <v>11895</v>
      </c>
      <c r="B520" t="s">
        <v>4135</v>
      </c>
      <c r="C520" t="s">
        <v>4134</v>
      </c>
      <c r="D520" t="s">
        <v>4132</v>
      </c>
      <c r="E520" t="s">
        <v>843</v>
      </c>
      <c r="F520" t="s">
        <v>833</v>
      </c>
      <c r="G520">
        <v>1105</v>
      </c>
      <c r="H520" t="s">
        <v>4128</v>
      </c>
      <c r="I520" t="s">
        <v>11130</v>
      </c>
      <c r="J520">
        <v>119351.05</v>
      </c>
      <c r="K520">
        <v>108.01</v>
      </c>
      <c r="L520">
        <v>119351.05</v>
      </c>
      <c r="M520">
        <v>169.711465006</v>
      </c>
      <c r="N520">
        <v>3.83272E-3</v>
      </c>
      <c r="O520">
        <v>187531.16883163</v>
      </c>
      <c r="P520">
        <v>119351.05</v>
      </c>
      <c r="Q520">
        <v>187531.16883163</v>
      </c>
      <c r="R520">
        <v>1</v>
      </c>
      <c r="S520">
        <v>0</v>
      </c>
      <c r="T520">
        <v>-68180.118799999997</v>
      </c>
      <c r="U520">
        <v>0</v>
      </c>
      <c r="V520">
        <v>0</v>
      </c>
      <c r="W520">
        <v>0</v>
      </c>
      <c r="X520">
        <v>31798.068800000001</v>
      </c>
      <c r="Y520">
        <v>3.83272E-3</v>
      </c>
      <c r="Z520" t="str">
        <f>VLOOKUP(B520,'Securities Static'!A:Z,26,0)</f>
        <v>United States</v>
      </c>
      <c r="AA520" t="str">
        <f>VLOOKUP(B520,'Sector Static Data'!A:F,6,0)</f>
        <v>Information Technology</v>
      </c>
    </row>
    <row r="521" spans="1:27">
      <c r="A521" t="s">
        <v>11895</v>
      </c>
      <c r="B521" t="s">
        <v>4135</v>
      </c>
      <c r="C521" t="s">
        <v>4134</v>
      </c>
      <c r="D521" t="s">
        <v>4132</v>
      </c>
      <c r="E521" t="s">
        <v>843</v>
      </c>
      <c r="F521" t="s">
        <v>833</v>
      </c>
      <c r="G521">
        <v>-1025</v>
      </c>
      <c r="H521" t="s">
        <v>4128</v>
      </c>
      <c r="I521" t="s">
        <v>11129</v>
      </c>
      <c r="J521">
        <v>-110710.25</v>
      </c>
      <c r="K521">
        <v>108.01</v>
      </c>
      <c r="L521">
        <v>-110710.25</v>
      </c>
      <c r="M521">
        <v>100.576498339</v>
      </c>
      <c r="N521">
        <v>-3.5552399999999999E-3</v>
      </c>
      <c r="O521">
        <v>-103090.91079747499</v>
      </c>
      <c r="P521">
        <v>-110710.25</v>
      </c>
      <c r="Q521">
        <v>-103090.91079747499</v>
      </c>
      <c r="R521">
        <v>1</v>
      </c>
      <c r="S521">
        <v>0</v>
      </c>
      <c r="T521">
        <v>-7619.3392000000003</v>
      </c>
      <c r="U521">
        <v>0</v>
      </c>
      <c r="V521">
        <v>0</v>
      </c>
      <c r="W521">
        <v>0</v>
      </c>
      <c r="X521">
        <v>-27633.870800000001</v>
      </c>
      <c r="Y521">
        <v>-3.5552399999999999E-3</v>
      </c>
      <c r="Z521" t="str">
        <f>VLOOKUP(B521,'Securities Static'!A:Z,26,0)</f>
        <v>United States</v>
      </c>
      <c r="AA521" t="str">
        <f>VLOOKUP(B521,'Sector Static Data'!A:F,6,0)</f>
        <v>Information Technology</v>
      </c>
    </row>
    <row r="522" spans="1:27">
      <c r="A522" t="s">
        <v>11895</v>
      </c>
      <c r="B522" t="s">
        <v>4083</v>
      </c>
      <c r="C522" t="s">
        <v>4088</v>
      </c>
      <c r="D522" t="s">
        <v>4084</v>
      </c>
      <c r="E522" t="s">
        <v>843</v>
      </c>
      <c r="F522" t="s">
        <v>833</v>
      </c>
      <c r="G522">
        <v>-402</v>
      </c>
      <c r="H522" t="s">
        <v>4089</v>
      </c>
      <c r="I522" t="s">
        <v>11129</v>
      </c>
      <c r="J522">
        <v>-71230.38</v>
      </c>
      <c r="K522">
        <v>177.19</v>
      </c>
      <c r="L522">
        <v>-71230.38</v>
      </c>
      <c r="M522">
        <v>190.648208955</v>
      </c>
      <c r="N522">
        <v>-2.2874200000000001E-3</v>
      </c>
      <c r="O522">
        <v>-76640.579999909998</v>
      </c>
      <c r="P522">
        <v>-71230.38</v>
      </c>
      <c r="Q522">
        <v>-76640.579999909998</v>
      </c>
      <c r="R522">
        <v>1</v>
      </c>
      <c r="S522">
        <v>0</v>
      </c>
      <c r="T522">
        <v>5410.2</v>
      </c>
      <c r="U522">
        <v>0</v>
      </c>
      <c r="V522">
        <v>0</v>
      </c>
      <c r="W522">
        <v>0</v>
      </c>
      <c r="X522">
        <v>0</v>
      </c>
      <c r="Y522">
        <v>-2.2874200000000001E-3</v>
      </c>
      <c r="Z522" t="str">
        <f>VLOOKUP(B522,'Securities Static'!A:Z,26,0)</f>
        <v>United States</v>
      </c>
      <c r="AA522" t="str">
        <f>VLOOKUP(B522,'Sector Static Data'!A:F,6,0)</f>
        <v>Information Technology</v>
      </c>
    </row>
    <row r="523" spans="1:27">
      <c r="A523" t="s">
        <v>11895</v>
      </c>
      <c r="B523" t="s">
        <v>4083</v>
      </c>
      <c r="C523" t="s">
        <v>4088</v>
      </c>
      <c r="D523" t="s">
        <v>4084</v>
      </c>
      <c r="E523" t="s">
        <v>843</v>
      </c>
      <c r="F523" t="s">
        <v>833</v>
      </c>
      <c r="G523">
        <v>271</v>
      </c>
      <c r="H523" t="s">
        <v>4089</v>
      </c>
      <c r="I523" t="s">
        <v>11130</v>
      </c>
      <c r="J523">
        <v>48018.49</v>
      </c>
      <c r="K523">
        <v>177.19</v>
      </c>
      <c r="L523">
        <v>48018.49</v>
      </c>
      <c r="M523">
        <v>171.59550143300001</v>
      </c>
      <c r="N523">
        <v>1.5420200000000001E-3</v>
      </c>
      <c r="O523">
        <v>46502.380888343003</v>
      </c>
      <c r="P523">
        <v>48018.49</v>
      </c>
      <c r="Q523">
        <v>46502.380888343003</v>
      </c>
      <c r="R523">
        <v>1</v>
      </c>
      <c r="S523">
        <v>0</v>
      </c>
      <c r="T523">
        <v>1516.1090999999999</v>
      </c>
      <c r="U523">
        <v>0</v>
      </c>
      <c r="V523">
        <v>0</v>
      </c>
      <c r="W523">
        <v>0</v>
      </c>
      <c r="X523">
        <v>6565.3409000000001</v>
      </c>
      <c r="Y523">
        <v>1.5420200000000001E-3</v>
      </c>
      <c r="Z523" t="str">
        <f>VLOOKUP(B523,'Securities Static'!A:Z,26,0)</f>
        <v>United States</v>
      </c>
      <c r="AA523" t="str">
        <f>VLOOKUP(B523,'Sector Static Data'!A:F,6,0)</f>
        <v>Information Technology</v>
      </c>
    </row>
    <row r="524" spans="1:27">
      <c r="A524" t="s">
        <v>11895</v>
      </c>
      <c r="B524" t="s">
        <v>4083</v>
      </c>
      <c r="C524" t="s">
        <v>4088</v>
      </c>
      <c r="D524" t="s">
        <v>4084</v>
      </c>
      <c r="E524" t="s">
        <v>843</v>
      </c>
      <c r="F524" t="s">
        <v>833</v>
      </c>
      <c r="G524">
        <v>9597</v>
      </c>
      <c r="H524" t="s">
        <v>4089</v>
      </c>
      <c r="I524" t="s">
        <v>11130</v>
      </c>
      <c r="J524">
        <v>1700492.43</v>
      </c>
      <c r="K524">
        <v>177.19</v>
      </c>
      <c r="L524">
        <v>1700492.43</v>
      </c>
      <c r="M524">
        <v>117.06019220100001</v>
      </c>
      <c r="N524">
        <v>5.4607940000000001E-2</v>
      </c>
      <c r="O524">
        <v>1123426.6645529901</v>
      </c>
      <c r="P524">
        <v>1700492.43</v>
      </c>
      <c r="Q524">
        <v>1123426.6645529901</v>
      </c>
      <c r="R524">
        <v>1</v>
      </c>
      <c r="S524">
        <v>0</v>
      </c>
      <c r="T524">
        <v>577065.76540000003</v>
      </c>
      <c r="U524">
        <v>0</v>
      </c>
      <c r="V524">
        <v>178.43</v>
      </c>
      <c r="W524">
        <v>0</v>
      </c>
      <c r="X524">
        <v>37088.864600000001</v>
      </c>
      <c r="Y524">
        <v>5.4607940000000001E-2</v>
      </c>
      <c r="Z524" t="str">
        <f>VLOOKUP(B524,'Securities Static'!A:Z,26,0)</f>
        <v>United States</v>
      </c>
      <c r="AA524" t="str">
        <f>VLOOKUP(B524,'Sector Static Data'!A:F,6,0)</f>
        <v>Information Technology</v>
      </c>
    </row>
    <row r="525" spans="1:27">
      <c r="A525" t="s">
        <v>11895</v>
      </c>
      <c r="B525" t="s">
        <v>4083</v>
      </c>
      <c r="C525" t="s">
        <v>4088</v>
      </c>
      <c r="D525" t="s">
        <v>4084</v>
      </c>
      <c r="E525" t="s">
        <v>843</v>
      </c>
      <c r="F525" t="s">
        <v>833</v>
      </c>
      <c r="G525">
        <v>-81</v>
      </c>
      <c r="H525" t="s">
        <v>4089</v>
      </c>
      <c r="I525" t="s">
        <v>11129</v>
      </c>
      <c r="J525">
        <v>-14352.39</v>
      </c>
      <c r="K525">
        <v>177.19</v>
      </c>
      <c r="L525">
        <v>-14352.39</v>
      </c>
      <c r="M525">
        <v>170.25308641999999</v>
      </c>
      <c r="N525">
        <v>-4.6089999999999998E-4</v>
      </c>
      <c r="O525">
        <v>-13790.50000002</v>
      </c>
      <c r="P525">
        <v>-14352.39</v>
      </c>
      <c r="Q525">
        <v>-13790.50000002</v>
      </c>
      <c r="R525">
        <v>1</v>
      </c>
      <c r="S525">
        <v>0</v>
      </c>
      <c r="T525">
        <v>-561.89</v>
      </c>
      <c r="U525">
        <v>0</v>
      </c>
      <c r="V525">
        <v>0</v>
      </c>
      <c r="W525">
        <v>0</v>
      </c>
      <c r="X525">
        <v>0</v>
      </c>
      <c r="Y525">
        <v>-4.6089999999999998E-4</v>
      </c>
      <c r="Z525" t="str">
        <f>VLOOKUP(B525,'Securities Static'!A:Z,26,0)</f>
        <v>United States</v>
      </c>
      <c r="AA525" t="str">
        <f>VLOOKUP(B525,'Sector Static Data'!A:F,6,0)</f>
        <v>Information Technology</v>
      </c>
    </row>
    <row r="526" spans="1:27">
      <c r="A526" t="s">
        <v>11895</v>
      </c>
      <c r="B526" t="s">
        <v>4063</v>
      </c>
      <c r="C526" t="s">
        <v>4060</v>
      </c>
      <c r="D526" t="s">
        <v>4057</v>
      </c>
      <c r="E526" t="s">
        <v>843</v>
      </c>
      <c r="F526" t="s">
        <v>833</v>
      </c>
      <c r="G526">
        <v>-558</v>
      </c>
      <c r="H526" t="s">
        <v>4053</v>
      </c>
      <c r="I526" t="s">
        <v>11129</v>
      </c>
      <c r="J526">
        <v>-68115.06</v>
      </c>
      <c r="K526">
        <v>122.07</v>
      </c>
      <c r="L526">
        <v>-68115.06</v>
      </c>
      <c r="M526">
        <v>123.339103943</v>
      </c>
      <c r="N526">
        <v>-2.1873800000000001E-3</v>
      </c>
      <c r="O526">
        <v>-68823.220000193993</v>
      </c>
      <c r="P526">
        <v>-68115.06</v>
      </c>
      <c r="Q526">
        <v>-68823.220000193993</v>
      </c>
      <c r="R526">
        <v>1</v>
      </c>
      <c r="S526">
        <v>0</v>
      </c>
      <c r="T526">
        <v>708.16</v>
      </c>
      <c r="U526">
        <v>0</v>
      </c>
      <c r="V526">
        <v>0</v>
      </c>
      <c r="W526">
        <v>0</v>
      </c>
      <c r="X526">
        <v>0</v>
      </c>
      <c r="Y526">
        <v>-2.1873800000000001E-3</v>
      </c>
      <c r="Z526" t="str">
        <f>VLOOKUP(B526,'Securities Static'!A:Z,26,0)</f>
        <v>United States</v>
      </c>
      <c r="AA526" t="str">
        <f>VLOOKUP(B526,'Sector Static Data'!A:F,6,0)</f>
        <v>Industrials</v>
      </c>
    </row>
    <row r="527" spans="1:27">
      <c r="A527" t="s">
        <v>11895</v>
      </c>
      <c r="B527" t="s">
        <v>4063</v>
      </c>
      <c r="C527" t="s">
        <v>4060</v>
      </c>
      <c r="D527" t="s">
        <v>4057</v>
      </c>
      <c r="E527" t="s">
        <v>843</v>
      </c>
      <c r="F527" t="s">
        <v>833</v>
      </c>
      <c r="G527">
        <v>558</v>
      </c>
      <c r="H527" t="s">
        <v>4053</v>
      </c>
      <c r="I527" t="s">
        <v>11130</v>
      </c>
      <c r="J527">
        <v>68115.06</v>
      </c>
      <c r="K527">
        <v>122.07</v>
      </c>
      <c r="L527">
        <v>68115.06</v>
      </c>
      <c r="M527">
        <v>148.172898148</v>
      </c>
      <c r="N527">
        <v>2.1873800000000001E-3</v>
      </c>
      <c r="O527">
        <v>82680.477166583994</v>
      </c>
      <c r="P527">
        <v>68115.06</v>
      </c>
      <c r="Q527">
        <v>82680.477166583994</v>
      </c>
      <c r="R527">
        <v>1</v>
      </c>
      <c r="S527">
        <v>0</v>
      </c>
      <c r="T527">
        <v>-14565.4172</v>
      </c>
      <c r="U527">
        <v>0</v>
      </c>
      <c r="V527">
        <v>1250.8800000000001</v>
      </c>
      <c r="W527">
        <v>0</v>
      </c>
      <c r="X527">
        <v>-6021.9228000000003</v>
      </c>
      <c r="Y527">
        <v>2.1873800000000001E-3</v>
      </c>
      <c r="Z527" t="str">
        <f>VLOOKUP(B527,'Securities Static'!A:Z,26,0)</f>
        <v>United States</v>
      </c>
      <c r="AA527" t="str">
        <f>VLOOKUP(B527,'Sector Static Data'!A:F,6,0)</f>
        <v>Industrials</v>
      </c>
    </row>
    <row r="528" spans="1:27">
      <c r="A528" t="s">
        <v>11895</v>
      </c>
      <c r="B528" t="s">
        <v>3895</v>
      </c>
      <c r="C528" t="s">
        <v>3894</v>
      </c>
      <c r="D528" t="s">
        <v>3892</v>
      </c>
      <c r="E528" t="s">
        <v>843</v>
      </c>
      <c r="F528" t="s">
        <v>833</v>
      </c>
      <c r="G528">
        <v>-2106</v>
      </c>
      <c r="H528" t="s">
        <v>3888</v>
      </c>
      <c r="I528" t="s">
        <v>11129</v>
      </c>
      <c r="J528">
        <v>-194931.36</v>
      </c>
      <c r="K528">
        <v>92.56</v>
      </c>
      <c r="L528">
        <v>-194931.36</v>
      </c>
      <c r="M528">
        <v>89.949401709</v>
      </c>
      <c r="N528">
        <v>-6.2598300000000001E-3</v>
      </c>
      <c r="O528">
        <v>-189433.43999915401</v>
      </c>
      <c r="P528">
        <v>-194931.36</v>
      </c>
      <c r="Q528">
        <v>-189433.43999915401</v>
      </c>
      <c r="R528">
        <v>1</v>
      </c>
      <c r="S528">
        <v>0</v>
      </c>
      <c r="T528">
        <v>-5497.92</v>
      </c>
      <c r="U528">
        <v>0</v>
      </c>
      <c r="V528">
        <v>-884.52</v>
      </c>
      <c r="W528">
        <v>0</v>
      </c>
      <c r="X528">
        <v>0</v>
      </c>
      <c r="Y528">
        <v>-6.2598300000000001E-3</v>
      </c>
      <c r="Z528" t="str">
        <f>VLOOKUP(B528,'Securities Static'!A:Z,26,0)</f>
        <v>United States</v>
      </c>
      <c r="AA528" t="str">
        <f>VLOOKUP(B528,'Sector Static Data'!A:F,6,0)</f>
        <v>Industrials</v>
      </c>
    </row>
    <row r="529" spans="1:27">
      <c r="A529" t="s">
        <v>11895</v>
      </c>
      <c r="B529" t="s">
        <v>3895</v>
      </c>
      <c r="C529" t="s">
        <v>3894</v>
      </c>
      <c r="D529" t="s">
        <v>3892</v>
      </c>
      <c r="E529" t="s">
        <v>843</v>
      </c>
      <c r="F529" t="s">
        <v>833</v>
      </c>
      <c r="G529">
        <v>3926</v>
      </c>
      <c r="H529" t="s">
        <v>3888</v>
      </c>
      <c r="I529" t="s">
        <v>11130</v>
      </c>
      <c r="J529">
        <v>363390.56</v>
      </c>
      <c r="K529">
        <v>92.56</v>
      </c>
      <c r="L529">
        <v>363390.56</v>
      </c>
      <c r="M529">
        <v>98.691597908000006</v>
      </c>
      <c r="N529">
        <v>1.1669570000000001E-2</v>
      </c>
      <c r="O529">
        <v>387463.213386808</v>
      </c>
      <c r="P529">
        <v>363390.56</v>
      </c>
      <c r="Q529">
        <v>387463.213386808</v>
      </c>
      <c r="R529">
        <v>1</v>
      </c>
      <c r="S529">
        <v>0</v>
      </c>
      <c r="T529">
        <v>-24072.653399999999</v>
      </c>
      <c r="U529">
        <v>0</v>
      </c>
      <c r="V529">
        <v>3114.72</v>
      </c>
      <c r="W529">
        <v>0</v>
      </c>
      <c r="X529">
        <v>-12355.9166</v>
      </c>
      <c r="Y529">
        <v>1.1669570000000001E-2</v>
      </c>
      <c r="Z529" t="str">
        <f>VLOOKUP(B529,'Securities Static'!A:Z,26,0)</f>
        <v>United States</v>
      </c>
      <c r="AA529" t="str">
        <f>VLOOKUP(B529,'Sector Static Data'!A:F,6,0)</f>
        <v>Industrials</v>
      </c>
    </row>
    <row r="530" spans="1:27">
      <c r="A530" t="s">
        <v>11895</v>
      </c>
      <c r="B530" t="s">
        <v>3852</v>
      </c>
      <c r="C530" t="s">
        <v>3849</v>
      </c>
      <c r="D530" t="s">
        <v>3847</v>
      </c>
      <c r="E530" t="s">
        <v>843</v>
      </c>
      <c r="F530" t="s">
        <v>833</v>
      </c>
      <c r="G530">
        <v>384</v>
      </c>
      <c r="H530" t="s">
        <v>3843</v>
      </c>
      <c r="I530" t="s">
        <v>11130</v>
      </c>
      <c r="J530">
        <v>57185.279999999999</v>
      </c>
      <c r="K530">
        <v>148.91999999999999</v>
      </c>
      <c r="L530">
        <v>57185.279999999999</v>
      </c>
      <c r="M530">
        <v>185.51200520800001</v>
      </c>
      <c r="N530">
        <v>1.83639E-3</v>
      </c>
      <c r="O530">
        <v>71236.609999872002</v>
      </c>
      <c r="P530">
        <v>57185.279999999999</v>
      </c>
      <c r="Q530">
        <v>71236.609999872002</v>
      </c>
      <c r="R530">
        <v>1</v>
      </c>
      <c r="S530">
        <v>0</v>
      </c>
      <c r="T530">
        <v>-14051.33</v>
      </c>
      <c r="U530">
        <v>0</v>
      </c>
      <c r="V530">
        <v>0</v>
      </c>
      <c r="W530">
        <v>0</v>
      </c>
      <c r="X530">
        <v>0</v>
      </c>
      <c r="Y530">
        <v>1.83639E-3</v>
      </c>
      <c r="Z530" t="str">
        <f>VLOOKUP(B530,'Securities Static'!A:Z,26,0)</f>
        <v>United States</v>
      </c>
      <c r="AA530" t="str">
        <f>VLOOKUP(B530,'Sector Static Data'!A:F,6,0)</f>
        <v>Information Technology</v>
      </c>
    </row>
    <row r="531" spans="1:27">
      <c r="A531" t="s">
        <v>11895</v>
      </c>
      <c r="B531" t="s">
        <v>3852</v>
      </c>
      <c r="C531" t="s">
        <v>3849</v>
      </c>
      <c r="D531" t="s">
        <v>3847</v>
      </c>
      <c r="E531" t="s">
        <v>843</v>
      </c>
      <c r="F531" t="s">
        <v>833</v>
      </c>
      <c r="G531">
        <v>-90</v>
      </c>
      <c r="H531" t="s">
        <v>3843</v>
      </c>
      <c r="I531" t="s">
        <v>11129</v>
      </c>
      <c r="J531">
        <v>-13402.8</v>
      </c>
      <c r="K531">
        <v>148.91999999999999</v>
      </c>
      <c r="L531">
        <v>-13402.8</v>
      </c>
      <c r="M531">
        <v>202.25044444400001</v>
      </c>
      <c r="N531">
        <v>-4.304E-4</v>
      </c>
      <c r="O531">
        <v>-18202.539999960001</v>
      </c>
      <c r="P531">
        <v>-13402.8</v>
      </c>
      <c r="Q531">
        <v>-18202.539999960001</v>
      </c>
      <c r="R531">
        <v>1</v>
      </c>
      <c r="S531">
        <v>0</v>
      </c>
      <c r="T531">
        <v>4799.74</v>
      </c>
      <c r="U531">
        <v>0</v>
      </c>
      <c r="V531">
        <v>0</v>
      </c>
      <c r="W531">
        <v>0</v>
      </c>
      <c r="X531">
        <v>0</v>
      </c>
      <c r="Y531">
        <v>-4.304E-4</v>
      </c>
      <c r="Z531" t="str">
        <f>VLOOKUP(B531,'Securities Static'!A:Z,26,0)</f>
        <v>United States</v>
      </c>
      <c r="AA531" t="str">
        <f>VLOOKUP(B531,'Sector Static Data'!A:F,6,0)</f>
        <v>Information Technology</v>
      </c>
    </row>
    <row r="532" spans="1:27">
      <c r="A532" t="s">
        <v>11895</v>
      </c>
      <c r="B532" t="s">
        <v>3852</v>
      </c>
      <c r="C532" t="s">
        <v>3849</v>
      </c>
      <c r="D532" t="s">
        <v>3847</v>
      </c>
      <c r="E532" t="s">
        <v>843</v>
      </c>
      <c r="F532" t="s">
        <v>833</v>
      </c>
      <c r="G532">
        <v>1067</v>
      </c>
      <c r="H532" t="s">
        <v>3843</v>
      </c>
      <c r="I532" t="s">
        <v>11130</v>
      </c>
      <c r="J532">
        <v>158897.64000000001</v>
      </c>
      <c r="K532">
        <v>148.91999999999999</v>
      </c>
      <c r="L532">
        <v>158897.64000000001</v>
      </c>
      <c r="M532">
        <v>185.314007457</v>
      </c>
      <c r="N532">
        <v>5.1026800000000001E-3</v>
      </c>
      <c r="O532">
        <v>197730.045956619</v>
      </c>
      <c r="P532">
        <v>158897.64000000001</v>
      </c>
      <c r="Q532">
        <v>197730.045956619</v>
      </c>
      <c r="R532">
        <v>1</v>
      </c>
      <c r="S532">
        <v>0</v>
      </c>
      <c r="T532">
        <v>-38832.406000000003</v>
      </c>
      <c r="U532">
        <v>0</v>
      </c>
      <c r="V532">
        <v>0</v>
      </c>
      <c r="W532">
        <v>0</v>
      </c>
      <c r="X532">
        <v>265.12599999999998</v>
      </c>
      <c r="Y532">
        <v>5.1026800000000001E-3</v>
      </c>
      <c r="Z532" t="str">
        <f>VLOOKUP(B532,'Securities Static'!A:Z,26,0)</f>
        <v>United States</v>
      </c>
      <c r="AA532" t="str">
        <f>VLOOKUP(B532,'Sector Static Data'!A:F,6,0)</f>
        <v>Information Technology</v>
      </c>
    </row>
    <row r="533" spans="1:27">
      <c r="A533" t="s">
        <v>11895</v>
      </c>
      <c r="B533" t="s">
        <v>3719</v>
      </c>
      <c r="C533" t="s">
        <v>3716</v>
      </c>
      <c r="D533" t="s">
        <v>3714</v>
      </c>
      <c r="E533" t="s">
        <v>843</v>
      </c>
      <c r="F533" t="s">
        <v>833</v>
      </c>
      <c r="G533">
        <v>205</v>
      </c>
      <c r="H533" t="s">
        <v>340</v>
      </c>
      <c r="I533" t="s">
        <v>11130</v>
      </c>
      <c r="J533">
        <v>206881.9</v>
      </c>
      <c r="K533">
        <v>1009.18</v>
      </c>
      <c r="L533">
        <v>206881.9</v>
      </c>
      <c r="M533">
        <v>612.63351554099995</v>
      </c>
      <c r="N533">
        <v>6.6436000000000004E-3</v>
      </c>
      <c r="O533">
        <v>125589.870685905</v>
      </c>
      <c r="P533">
        <v>206881.9</v>
      </c>
      <c r="Q533">
        <v>125589.870685905</v>
      </c>
      <c r="R533">
        <v>1</v>
      </c>
      <c r="S533">
        <v>0</v>
      </c>
      <c r="T533">
        <v>81292.029299999995</v>
      </c>
      <c r="U533">
        <v>0</v>
      </c>
      <c r="V533">
        <v>1107</v>
      </c>
      <c r="W533">
        <v>0</v>
      </c>
      <c r="X533">
        <v>21883.080699999999</v>
      </c>
      <c r="Y533">
        <v>6.6436000000000004E-3</v>
      </c>
      <c r="Z533" t="str">
        <f>VLOOKUP(B533,'Securities Static'!A:Z,26,0)</f>
        <v>United States</v>
      </c>
      <c r="AA533" t="str">
        <f>VLOOKUP(B533,'Sector Static Data'!A:F,6,0)</f>
        <v>Industrials</v>
      </c>
    </row>
    <row r="534" spans="1:27">
      <c r="A534" t="s">
        <v>11895</v>
      </c>
      <c r="B534" t="s">
        <v>3719</v>
      </c>
      <c r="C534" t="s">
        <v>3716</v>
      </c>
      <c r="D534" t="s">
        <v>3714</v>
      </c>
      <c r="E534" t="s">
        <v>843</v>
      </c>
      <c r="F534" t="s">
        <v>833</v>
      </c>
      <c r="G534">
        <v>61</v>
      </c>
      <c r="H534" t="s">
        <v>340</v>
      </c>
      <c r="I534" t="s">
        <v>11130</v>
      </c>
      <c r="J534">
        <v>61559.98</v>
      </c>
      <c r="K534">
        <v>1009.18</v>
      </c>
      <c r="L534">
        <v>61559.98</v>
      </c>
      <c r="M534">
        <v>866.09977528100001</v>
      </c>
      <c r="N534">
        <v>1.9768799999999999E-3</v>
      </c>
      <c r="O534">
        <v>52832.086292141001</v>
      </c>
      <c r="P534">
        <v>61559.98</v>
      </c>
      <c r="Q534">
        <v>52832.086292141001</v>
      </c>
      <c r="R534">
        <v>1</v>
      </c>
      <c r="S534">
        <v>0</v>
      </c>
      <c r="T534">
        <v>8727.8937000000005</v>
      </c>
      <c r="U534">
        <v>0</v>
      </c>
      <c r="V534">
        <v>109.8</v>
      </c>
      <c r="W534">
        <v>0</v>
      </c>
      <c r="X534">
        <v>-522.3537</v>
      </c>
      <c r="Y534">
        <v>1.9768799999999999E-3</v>
      </c>
      <c r="Z534" t="str">
        <f>VLOOKUP(B534,'Securities Static'!A:Z,26,0)</f>
        <v>United States</v>
      </c>
      <c r="AA534" t="str">
        <f>VLOOKUP(B534,'Sector Static Data'!A:F,6,0)</f>
        <v>Industrials</v>
      </c>
    </row>
    <row r="535" spans="1:27">
      <c r="A535" t="s">
        <v>11895</v>
      </c>
      <c r="B535" t="s">
        <v>11908</v>
      </c>
      <c r="C535" t="s">
        <v>11909</v>
      </c>
      <c r="D535" t="s">
        <v>11419</v>
      </c>
      <c r="E535" t="s">
        <v>843</v>
      </c>
      <c r="F535" t="s">
        <v>833</v>
      </c>
      <c r="G535">
        <v>940</v>
      </c>
      <c r="H535" t="s">
        <v>11910</v>
      </c>
      <c r="I535" t="s">
        <v>11130</v>
      </c>
      <c r="J535">
        <v>134015.79999999999</v>
      </c>
      <c r="K535">
        <v>142.57</v>
      </c>
      <c r="L535">
        <v>134015.79999999999</v>
      </c>
      <c r="M535">
        <v>108.683998665</v>
      </c>
      <c r="N535">
        <v>4.30365E-3</v>
      </c>
      <c r="O535">
        <v>102162.9587451</v>
      </c>
      <c r="P535">
        <v>134015.79999999999</v>
      </c>
      <c r="Q535">
        <v>102162.9587451</v>
      </c>
      <c r="R535">
        <v>1</v>
      </c>
      <c r="S535">
        <v>0</v>
      </c>
      <c r="T535">
        <v>31852.8413</v>
      </c>
      <c r="U535">
        <v>0</v>
      </c>
      <c r="V535">
        <v>1898.8</v>
      </c>
      <c r="W535">
        <v>0</v>
      </c>
      <c r="X535">
        <v>1011.9186999999999</v>
      </c>
      <c r="Y535">
        <v>4.30365E-3</v>
      </c>
      <c r="Z535" t="str">
        <f>VLOOKUP(B535,'Securities Static'!A:Z,26,0)</f>
        <v>United States</v>
      </c>
      <c r="AA535" t="str">
        <f>VLOOKUP(B535,'Sector Static Data'!A:F,6,0)</f>
        <v>Real Estate</v>
      </c>
    </row>
    <row r="536" spans="1:27">
      <c r="A536" t="s">
        <v>11895</v>
      </c>
      <c r="B536" t="s">
        <v>11908</v>
      </c>
      <c r="C536" t="s">
        <v>11909</v>
      </c>
      <c r="D536" t="s">
        <v>11419</v>
      </c>
      <c r="E536" t="s">
        <v>843</v>
      </c>
      <c r="F536" t="s">
        <v>833</v>
      </c>
      <c r="G536">
        <v>931</v>
      </c>
      <c r="H536" t="s">
        <v>11910</v>
      </c>
      <c r="I536" t="s">
        <v>11130</v>
      </c>
      <c r="J536">
        <v>132732.67000000001</v>
      </c>
      <c r="K536">
        <v>142.57</v>
      </c>
      <c r="L536">
        <v>132732.67000000001</v>
      </c>
      <c r="M536">
        <v>127.885800215</v>
      </c>
      <c r="N536">
        <v>4.2624500000000001E-3</v>
      </c>
      <c r="O536">
        <v>119061.680000165</v>
      </c>
      <c r="P536">
        <v>132732.67000000001</v>
      </c>
      <c r="Q536">
        <v>119061.680000165</v>
      </c>
      <c r="R536">
        <v>1</v>
      </c>
      <c r="S536">
        <v>0</v>
      </c>
      <c r="T536">
        <v>13670.99</v>
      </c>
      <c r="U536">
        <v>0</v>
      </c>
      <c r="V536">
        <v>0</v>
      </c>
      <c r="W536">
        <v>0</v>
      </c>
      <c r="X536">
        <v>0</v>
      </c>
      <c r="Y536">
        <v>4.2624500000000001E-3</v>
      </c>
      <c r="Z536" t="str">
        <f>VLOOKUP(B536,'Securities Static'!A:Z,26,0)</f>
        <v>United States</v>
      </c>
      <c r="AA536" t="str">
        <f>VLOOKUP(B536,'Sector Static Data'!A:F,6,0)</f>
        <v>Real Estate</v>
      </c>
    </row>
    <row r="537" spans="1:27">
      <c r="A537" t="s">
        <v>11895</v>
      </c>
      <c r="B537" t="s">
        <v>12149</v>
      </c>
      <c r="C537" t="s">
        <v>12150</v>
      </c>
      <c r="D537" t="s">
        <v>11833</v>
      </c>
      <c r="E537" t="s">
        <v>843</v>
      </c>
      <c r="F537" t="s">
        <v>833</v>
      </c>
      <c r="G537">
        <v>1593</v>
      </c>
      <c r="H537" t="s">
        <v>12151</v>
      </c>
      <c r="I537" t="s">
        <v>11130</v>
      </c>
      <c r="J537">
        <v>158009.67000000001</v>
      </c>
      <c r="K537">
        <v>99.19</v>
      </c>
      <c r="L537">
        <v>158009.67000000001</v>
      </c>
      <c r="M537">
        <v>103.564996861</v>
      </c>
      <c r="N537">
        <v>5.0741700000000002E-3</v>
      </c>
      <c r="O537">
        <v>164979.039999573</v>
      </c>
      <c r="P537">
        <v>158009.67000000001</v>
      </c>
      <c r="Q537">
        <v>164979.039999573</v>
      </c>
      <c r="R537">
        <v>1</v>
      </c>
      <c r="S537">
        <v>0</v>
      </c>
      <c r="T537">
        <v>-6969.37</v>
      </c>
      <c r="U537">
        <v>0</v>
      </c>
      <c r="V537">
        <v>430.11</v>
      </c>
      <c r="W537">
        <v>0</v>
      </c>
      <c r="X537">
        <v>0</v>
      </c>
      <c r="Y537">
        <v>5.0741700000000002E-3</v>
      </c>
      <c r="Z537" t="str">
        <f>VLOOKUP(B537,'Securities Static'!A:Z,26,0)</f>
        <v>United States</v>
      </c>
      <c r="AA537" t="str">
        <f>VLOOKUP(B537,'Sector Static Data'!A:F,6,0)</f>
        <v>Industrials</v>
      </c>
    </row>
    <row r="538" spans="1:27">
      <c r="A538" t="s">
        <v>11895</v>
      </c>
      <c r="B538" t="s">
        <v>12104</v>
      </c>
      <c r="C538" t="s">
        <v>12105</v>
      </c>
      <c r="D538" t="s">
        <v>12106</v>
      </c>
      <c r="E538" t="s">
        <v>843</v>
      </c>
      <c r="F538" t="s">
        <v>833</v>
      </c>
      <c r="G538">
        <v>-1163</v>
      </c>
      <c r="H538" t="s">
        <v>12107</v>
      </c>
      <c r="I538" t="s">
        <v>11129</v>
      </c>
      <c r="J538">
        <v>-147421.88</v>
      </c>
      <c r="K538">
        <v>126.76</v>
      </c>
      <c r="L538">
        <v>-147421.88</v>
      </c>
      <c r="M538">
        <v>98.312699914000007</v>
      </c>
      <c r="N538">
        <v>-4.7341600000000003E-3</v>
      </c>
      <c r="O538">
        <v>-114337.669999982</v>
      </c>
      <c r="P538">
        <v>-147421.88</v>
      </c>
      <c r="Q538">
        <v>-114337.669999982</v>
      </c>
      <c r="R538">
        <v>1</v>
      </c>
      <c r="S538">
        <v>0</v>
      </c>
      <c r="T538">
        <v>-33084.21</v>
      </c>
      <c r="U538">
        <v>0</v>
      </c>
      <c r="V538">
        <v>-93.04</v>
      </c>
      <c r="W538">
        <v>0</v>
      </c>
      <c r="X538">
        <v>0</v>
      </c>
      <c r="Y538">
        <v>-4.7341600000000003E-3</v>
      </c>
      <c r="Z538" t="str">
        <f>VLOOKUP(B538,'Securities Static'!A:Z,26,0)</f>
        <v>United States</v>
      </c>
      <c r="AA538" t="str">
        <f>VLOOKUP(B538,'Sector Static Data'!A:F,6,0)</f>
        <v>Information Technology</v>
      </c>
    </row>
    <row r="539" spans="1:27">
      <c r="A539" t="s">
        <v>11895</v>
      </c>
      <c r="B539" t="s">
        <v>12104</v>
      </c>
      <c r="C539" t="s">
        <v>12105</v>
      </c>
      <c r="D539" t="s">
        <v>12106</v>
      </c>
      <c r="E539" t="s">
        <v>843</v>
      </c>
      <c r="F539" t="s">
        <v>833</v>
      </c>
      <c r="G539">
        <v>1163</v>
      </c>
      <c r="H539" t="s">
        <v>12107</v>
      </c>
      <c r="I539" t="s">
        <v>11130</v>
      </c>
      <c r="J539">
        <v>147421.88</v>
      </c>
      <c r="K539">
        <v>126.76</v>
      </c>
      <c r="L539">
        <v>147421.88</v>
      </c>
      <c r="M539">
        <v>0</v>
      </c>
      <c r="N539">
        <v>4.7341600000000003E-3</v>
      </c>
      <c r="O539">
        <v>0</v>
      </c>
      <c r="P539">
        <v>147421.88</v>
      </c>
      <c r="Q539">
        <v>0</v>
      </c>
      <c r="R539">
        <v>1</v>
      </c>
      <c r="S539">
        <v>0</v>
      </c>
      <c r="T539">
        <v>147421.88</v>
      </c>
      <c r="U539">
        <v>0</v>
      </c>
      <c r="V539">
        <v>93.04</v>
      </c>
      <c r="W539">
        <v>0</v>
      </c>
      <c r="X539">
        <v>0</v>
      </c>
      <c r="Y539">
        <v>4.7341600000000003E-3</v>
      </c>
      <c r="Z539" t="str">
        <f>VLOOKUP(B539,'Securities Static'!A:Z,26,0)</f>
        <v>United States</v>
      </c>
      <c r="AA539" t="str">
        <f>VLOOKUP(B539,'Sector Static Data'!A:F,6,0)</f>
        <v>Information Technology</v>
      </c>
    </row>
    <row r="540" spans="1:27">
      <c r="A540" t="s">
        <v>11895</v>
      </c>
      <c r="B540" t="s">
        <v>11911</v>
      </c>
      <c r="C540" t="s">
        <v>11912</v>
      </c>
      <c r="D540" t="s">
        <v>11913</v>
      </c>
      <c r="E540" t="s">
        <v>843</v>
      </c>
      <c r="F540" t="s">
        <v>833</v>
      </c>
      <c r="G540">
        <v>12137</v>
      </c>
      <c r="H540" t="s">
        <v>11914</v>
      </c>
      <c r="I540" t="s">
        <v>11130</v>
      </c>
      <c r="J540">
        <v>186060.21</v>
      </c>
      <c r="K540">
        <v>15.33</v>
      </c>
      <c r="L540">
        <v>186060.21</v>
      </c>
      <c r="M540">
        <v>12.705599907</v>
      </c>
      <c r="N540">
        <v>5.9749499999999997E-3</v>
      </c>
      <c r="O540">
        <v>154207.86607125899</v>
      </c>
      <c r="P540">
        <v>186060.21</v>
      </c>
      <c r="Q540">
        <v>154207.86607125899</v>
      </c>
      <c r="R540">
        <v>1</v>
      </c>
      <c r="S540">
        <v>0</v>
      </c>
      <c r="T540">
        <v>31852.3439</v>
      </c>
      <c r="U540">
        <v>0</v>
      </c>
      <c r="V540">
        <v>0</v>
      </c>
      <c r="W540">
        <v>0</v>
      </c>
      <c r="X540">
        <v>-152.51390000000001</v>
      </c>
      <c r="Y540">
        <v>5.9749499999999997E-3</v>
      </c>
      <c r="Z540" t="str">
        <f>VLOOKUP(B540,'Securities Static'!A:Z,26,0)</f>
        <v>United States</v>
      </c>
      <c r="AA540" t="str">
        <f>VLOOKUP(B540,'Sector Static Data'!A:F,6,0)</f>
        <v>Consumer Discretionary</v>
      </c>
    </row>
    <row r="541" spans="1:27">
      <c r="A541" t="s">
        <v>11895</v>
      </c>
      <c r="B541" t="s">
        <v>12152</v>
      </c>
      <c r="C541" t="s">
        <v>12153</v>
      </c>
      <c r="D541" t="s">
        <v>11518</v>
      </c>
      <c r="E541" t="s">
        <v>843</v>
      </c>
      <c r="F541" t="s">
        <v>833</v>
      </c>
      <c r="G541">
        <v>469</v>
      </c>
      <c r="H541" t="s">
        <v>12154</v>
      </c>
      <c r="I541" t="s">
        <v>11130</v>
      </c>
      <c r="J541">
        <v>191094.05</v>
      </c>
      <c r="K541">
        <v>407.45</v>
      </c>
      <c r="L541">
        <v>191094.05</v>
      </c>
      <c r="M541">
        <v>390.97530916800002</v>
      </c>
      <c r="N541">
        <v>6.1366099999999998E-3</v>
      </c>
      <c r="O541">
        <v>183367.41999979201</v>
      </c>
      <c r="P541">
        <v>191094.05</v>
      </c>
      <c r="Q541">
        <v>183367.41999979201</v>
      </c>
      <c r="R541">
        <v>1</v>
      </c>
      <c r="S541">
        <v>0</v>
      </c>
      <c r="T541">
        <v>7726.63</v>
      </c>
      <c r="U541">
        <v>0</v>
      </c>
      <c r="V541">
        <v>647.22</v>
      </c>
      <c r="W541">
        <v>0</v>
      </c>
      <c r="X541">
        <v>0</v>
      </c>
      <c r="Y541">
        <v>6.1366099999999998E-3</v>
      </c>
      <c r="Z541" t="str">
        <f>VLOOKUP(B541,'Securities Static'!A:Z,26,0)</f>
        <v>United States</v>
      </c>
      <c r="AA541" t="str">
        <f>VLOOKUP(B541,'Sector Static Data'!A:F,6,0)</f>
        <v>Industrials</v>
      </c>
    </row>
    <row r="542" spans="1:27">
      <c r="A542" t="s">
        <v>11895</v>
      </c>
      <c r="B542" t="s">
        <v>12195</v>
      </c>
      <c r="C542" t="s">
        <v>12196</v>
      </c>
      <c r="D542" t="s">
        <v>12197</v>
      </c>
      <c r="E542" t="s">
        <v>843</v>
      </c>
      <c r="F542" t="s">
        <v>833</v>
      </c>
      <c r="G542">
        <v>3700</v>
      </c>
      <c r="H542" t="s">
        <v>12198</v>
      </c>
      <c r="I542" t="s">
        <v>11130</v>
      </c>
      <c r="J542">
        <v>170977</v>
      </c>
      <c r="K542">
        <v>46.21</v>
      </c>
      <c r="L542">
        <v>170977</v>
      </c>
      <c r="M542">
        <v>44.739699999999999</v>
      </c>
      <c r="N542">
        <v>5.4905900000000001E-3</v>
      </c>
      <c r="O542">
        <v>165536.89000000001</v>
      </c>
      <c r="P542">
        <v>170977</v>
      </c>
      <c r="Q542">
        <v>165536.89000000001</v>
      </c>
      <c r="R542">
        <v>1</v>
      </c>
      <c r="S542">
        <v>0</v>
      </c>
      <c r="T542">
        <v>5440.11</v>
      </c>
      <c r="U542">
        <v>0</v>
      </c>
      <c r="V542">
        <v>869.5</v>
      </c>
      <c r="W542">
        <v>0</v>
      </c>
      <c r="X542">
        <v>0</v>
      </c>
      <c r="Y542">
        <v>5.4905900000000001E-3</v>
      </c>
      <c r="Z542" t="str">
        <f>VLOOKUP(B542,'Securities Static'!A:Z,26,0)</f>
        <v>United States</v>
      </c>
      <c r="AA542" t="str">
        <f>VLOOKUP(B542,'Sector Static Data'!A:F,6,0)</f>
        <v>Health Care</v>
      </c>
    </row>
    <row r="543" spans="1:27">
      <c r="A543" t="s">
        <v>11895</v>
      </c>
      <c r="B543" t="s">
        <v>3051</v>
      </c>
      <c r="C543" t="s">
        <v>3049</v>
      </c>
      <c r="D543" t="s">
        <v>3046</v>
      </c>
      <c r="E543" t="s">
        <v>843</v>
      </c>
      <c r="F543" t="s">
        <v>833</v>
      </c>
      <c r="G543">
        <v>838</v>
      </c>
      <c r="H543" t="s">
        <v>3050</v>
      </c>
      <c r="I543" t="s">
        <v>11130</v>
      </c>
      <c r="J543">
        <v>191902</v>
      </c>
      <c r="K543">
        <v>229</v>
      </c>
      <c r="L543">
        <v>191902</v>
      </c>
      <c r="M543">
        <v>232.27329624500001</v>
      </c>
      <c r="N543">
        <v>6.1625500000000001E-3</v>
      </c>
      <c r="O543">
        <v>194645.02225330999</v>
      </c>
      <c r="P543">
        <v>191902</v>
      </c>
      <c r="Q543">
        <v>194645.02225330999</v>
      </c>
      <c r="R543">
        <v>1</v>
      </c>
      <c r="S543">
        <v>0</v>
      </c>
      <c r="T543">
        <v>-2743.0223000000001</v>
      </c>
      <c r="U543">
        <v>0</v>
      </c>
      <c r="V543">
        <v>1443.06</v>
      </c>
      <c r="W543">
        <v>0</v>
      </c>
      <c r="X543">
        <v>2374.0823</v>
      </c>
      <c r="Y543">
        <v>6.1625500000000001E-3</v>
      </c>
      <c r="Z543" t="str">
        <f>VLOOKUP(B543,'Securities Static'!A:Z,26,0)</f>
        <v>United States</v>
      </c>
      <c r="AA543" t="str">
        <f>VLOOKUP(B543,'Sector Static Data'!A:F,6,0)</f>
        <v>Industrials</v>
      </c>
    </row>
    <row r="544" spans="1:27">
      <c r="A544" t="s">
        <v>11895</v>
      </c>
      <c r="B544" t="s">
        <v>12199</v>
      </c>
      <c r="C544" t="s">
        <v>12200</v>
      </c>
      <c r="D544" t="s">
        <v>12201</v>
      </c>
      <c r="E544" t="s">
        <v>843</v>
      </c>
      <c r="F544" t="s">
        <v>833</v>
      </c>
      <c r="G544">
        <v>2100</v>
      </c>
      <c r="H544" t="s">
        <v>12202</v>
      </c>
      <c r="I544" t="s">
        <v>11130</v>
      </c>
      <c r="J544">
        <v>155820</v>
      </c>
      <c r="K544">
        <v>74.2</v>
      </c>
      <c r="L544">
        <v>155820</v>
      </c>
      <c r="M544">
        <v>77.796999999999997</v>
      </c>
      <c r="N544">
        <v>5.0038499999999998E-3</v>
      </c>
      <c r="O544">
        <v>163373.70000000001</v>
      </c>
      <c r="P544">
        <v>155820</v>
      </c>
      <c r="Q544">
        <v>163373.70000000001</v>
      </c>
      <c r="R544">
        <v>1</v>
      </c>
      <c r="S544">
        <v>0</v>
      </c>
      <c r="T544">
        <v>-7553.7</v>
      </c>
      <c r="U544">
        <v>0</v>
      </c>
      <c r="V544">
        <v>0</v>
      </c>
      <c r="W544">
        <v>0</v>
      </c>
      <c r="X544">
        <v>0</v>
      </c>
      <c r="Y544">
        <v>5.0038499999999998E-3</v>
      </c>
      <c r="Z544" t="str">
        <f>VLOOKUP(B544,'Securities Static'!A:Z,26,0)</f>
        <v>United States</v>
      </c>
      <c r="AA544" t="str">
        <f>VLOOKUP(B544,'Sector Static Data'!A:F,6,0)</f>
        <v>Health Care</v>
      </c>
    </row>
    <row r="545" spans="1:27">
      <c r="A545" t="s">
        <v>11895</v>
      </c>
      <c r="B545" t="s">
        <v>2211</v>
      </c>
      <c r="C545" t="s">
        <v>2209</v>
      </c>
      <c r="D545" t="s">
        <v>2207</v>
      </c>
      <c r="E545" t="s">
        <v>843</v>
      </c>
      <c r="F545" t="s">
        <v>833</v>
      </c>
      <c r="G545">
        <v>-822</v>
      </c>
      <c r="H545" t="s">
        <v>2203</v>
      </c>
      <c r="I545" t="s">
        <v>11129</v>
      </c>
      <c r="J545">
        <v>-158752.85999999999</v>
      </c>
      <c r="K545">
        <v>193.13</v>
      </c>
      <c r="L545">
        <v>-158752.85999999999</v>
      </c>
      <c r="M545">
        <v>167.06465936699999</v>
      </c>
      <c r="N545">
        <v>-5.0980299999999999E-3</v>
      </c>
      <c r="O545">
        <v>-137327.149999674</v>
      </c>
      <c r="P545">
        <v>-158752.85999999999</v>
      </c>
      <c r="Q545">
        <v>-137327.149999674</v>
      </c>
      <c r="R545">
        <v>1</v>
      </c>
      <c r="S545">
        <v>0</v>
      </c>
      <c r="T545">
        <v>-21425.71</v>
      </c>
      <c r="U545">
        <v>0</v>
      </c>
      <c r="V545">
        <v>-411</v>
      </c>
      <c r="W545">
        <v>0</v>
      </c>
      <c r="X545">
        <v>0</v>
      </c>
      <c r="Y545">
        <v>-5.0980299999999999E-3</v>
      </c>
      <c r="Z545" t="str">
        <f>VLOOKUP(B545,'Securities Static'!A:Z,26,0)</f>
        <v>United States</v>
      </c>
      <c r="AA545" t="str">
        <f>VLOOKUP(B545,'Sector Static Data'!A:F,6,0)</f>
        <v>Materials</v>
      </c>
    </row>
    <row r="546" spans="1:27">
      <c r="A546" t="s">
        <v>11895</v>
      </c>
      <c r="B546" t="s">
        <v>2211</v>
      </c>
      <c r="C546" t="s">
        <v>2209</v>
      </c>
      <c r="D546" t="s">
        <v>2207</v>
      </c>
      <c r="E546" t="s">
        <v>843</v>
      </c>
      <c r="F546" t="s">
        <v>833</v>
      </c>
      <c r="G546">
        <v>1843</v>
      </c>
      <c r="H546" t="s">
        <v>2203</v>
      </c>
      <c r="I546" t="s">
        <v>11130</v>
      </c>
      <c r="J546">
        <v>355938.59</v>
      </c>
      <c r="K546">
        <v>193.13</v>
      </c>
      <c r="L546">
        <v>355938.59</v>
      </c>
      <c r="M546">
        <v>124.41820683</v>
      </c>
      <c r="N546">
        <v>1.1430259999999999E-2</v>
      </c>
      <c r="O546">
        <v>229302.75518769</v>
      </c>
      <c r="P546">
        <v>355938.59</v>
      </c>
      <c r="Q546">
        <v>229302.75518769</v>
      </c>
      <c r="R546">
        <v>1</v>
      </c>
      <c r="S546">
        <v>0</v>
      </c>
      <c r="T546">
        <v>126635.8348</v>
      </c>
      <c r="U546">
        <v>0</v>
      </c>
      <c r="V546">
        <v>2595.5</v>
      </c>
      <c r="W546">
        <v>0</v>
      </c>
      <c r="X546">
        <v>3254.5252</v>
      </c>
      <c r="Y546">
        <v>1.1430259999999999E-2</v>
      </c>
      <c r="Z546" t="str">
        <f>VLOOKUP(B546,'Securities Static'!A:Z,26,0)</f>
        <v>United States</v>
      </c>
      <c r="AA546" t="str">
        <f>VLOOKUP(B546,'Sector Static Data'!A:F,6,0)</f>
        <v>Materials</v>
      </c>
    </row>
    <row r="547" spans="1:27">
      <c r="A547" t="s">
        <v>11895</v>
      </c>
      <c r="B547" t="s">
        <v>2091</v>
      </c>
      <c r="C547" t="s">
        <v>2089</v>
      </c>
      <c r="D547" t="s">
        <v>2086</v>
      </c>
      <c r="E547" t="s">
        <v>843</v>
      </c>
      <c r="F547" t="s">
        <v>833</v>
      </c>
      <c r="G547">
        <v>228</v>
      </c>
      <c r="H547" t="s">
        <v>2083</v>
      </c>
      <c r="I547" t="s">
        <v>11130</v>
      </c>
      <c r="J547">
        <v>88340.88</v>
      </c>
      <c r="K547">
        <v>387.46</v>
      </c>
      <c r="L547">
        <v>88340.88</v>
      </c>
      <c r="M547">
        <v>352.70109649099999</v>
      </c>
      <c r="N547">
        <v>2.8368899999999999E-3</v>
      </c>
      <c r="O547">
        <v>80415.849999947997</v>
      </c>
      <c r="P547">
        <v>88340.88</v>
      </c>
      <c r="Q547">
        <v>80415.849999947997</v>
      </c>
      <c r="R547">
        <v>1</v>
      </c>
      <c r="S547">
        <v>0</v>
      </c>
      <c r="T547">
        <v>7925.03</v>
      </c>
      <c r="U547">
        <v>0</v>
      </c>
      <c r="V547">
        <v>200.64</v>
      </c>
      <c r="W547">
        <v>0</v>
      </c>
      <c r="X547">
        <v>0</v>
      </c>
      <c r="Y547">
        <v>2.8368899999999999E-3</v>
      </c>
      <c r="Z547" t="str">
        <f>VLOOKUP(B547,'Securities Static'!A:Z,26,0)</f>
        <v>United States</v>
      </c>
      <c r="AA547" t="str">
        <f>VLOOKUP(B547,'Sector Static Data'!A:F,6,0)</f>
        <v>Health Care</v>
      </c>
    </row>
    <row r="548" spans="1:27">
      <c r="A548" t="s">
        <v>11895</v>
      </c>
      <c r="B548" t="s">
        <v>2091</v>
      </c>
      <c r="C548" t="s">
        <v>2089</v>
      </c>
      <c r="D548" t="s">
        <v>2086</v>
      </c>
      <c r="E548" t="s">
        <v>843</v>
      </c>
      <c r="F548" t="s">
        <v>833</v>
      </c>
      <c r="G548">
        <v>473</v>
      </c>
      <c r="H548" t="s">
        <v>2083</v>
      </c>
      <c r="I548" t="s">
        <v>11130</v>
      </c>
      <c r="J548">
        <v>183268.58</v>
      </c>
      <c r="K548">
        <v>387.46</v>
      </c>
      <c r="L548">
        <v>183268.58</v>
      </c>
      <c r="M548">
        <v>362.71621955099999</v>
      </c>
      <c r="N548">
        <v>5.8853100000000004E-3</v>
      </c>
      <c r="O548">
        <v>171564.77184762299</v>
      </c>
      <c r="P548">
        <v>183268.58</v>
      </c>
      <c r="Q548">
        <v>171564.77184762299</v>
      </c>
      <c r="R548">
        <v>1</v>
      </c>
      <c r="S548">
        <v>0</v>
      </c>
      <c r="T548">
        <v>11703.808199999999</v>
      </c>
      <c r="U548">
        <v>0</v>
      </c>
      <c r="V548">
        <v>1179.8</v>
      </c>
      <c r="W548">
        <v>0</v>
      </c>
      <c r="X548">
        <v>5806.4417999999996</v>
      </c>
      <c r="Y548">
        <v>5.8853100000000004E-3</v>
      </c>
      <c r="Z548" t="str">
        <f>VLOOKUP(B548,'Securities Static'!A:Z,26,0)</f>
        <v>United States</v>
      </c>
      <c r="AA548" t="str">
        <f>VLOOKUP(B548,'Sector Static Data'!A:F,6,0)</f>
        <v>Health Care</v>
      </c>
    </row>
    <row r="549" spans="1:27">
      <c r="A549" t="s">
        <v>11895</v>
      </c>
      <c r="B549" t="s">
        <v>2058</v>
      </c>
      <c r="C549" t="s">
        <v>2054</v>
      </c>
      <c r="D549" t="s">
        <v>2051</v>
      </c>
      <c r="E549" t="s">
        <v>843</v>
      </c>
      <c r="F549" t="s">
        <v>833</v>
      </c>
      <c r="G549">
        <v>2395</v>
      </c>
      <c r="H549" t="s">
        <v>2057</v>
      </c>
      <c r="I549" t="s">
        <v>11130</v>
      </c>
      <c r="J549">
        <v>218328.2</v>
      </c>
      <c r="K549">
        <v>91.16</v>
      </c>
      <c r="L549">
        <v>218328.2</v>
      </c>
      <c r="M549">
        <v>73.555980946000005</v>
      </c>
      <c r="N549">
        <v>7.0111799999999997E-3</v>
      </c>
      <c r="O549">
        <v>176166.57436567001</v>
      </c>
      <c r="P549">
        <v>218328.2</v>
      </c>
      <c r="Q549">
        <v>176166.57436567001</v>
      </c>
      <c r="R549">
        <v>1</v>
      </c>
      <c r="S549">
        <v>0</v>
      </c>
      <c r="T549">
        <v>42161.625599999999</v>
      </c>
      <c r="U549">
        <v>0</v>
      </c>
      <c r="V549">
        <v>3714.66</v>
      </c>
      <c r="W549">
        <v>0</v>
      </c>
      <c r="X549">
        <v>-779.91560000000004</v>
      </c>
      <c r="Y549">
        <v>7.0111799999999997E-3</v>
      </c>
      <c r="Z549" t="str">
        <f>VLOOKUP(B549,'Securities Static'!A:Z,26,0)</f>
        <v>United States</v>
      </c>
      <c r="AA549" t="str">
        <f>VLOOKUP(B549,'Sector Static Data'!A:F,6,0)</f>
        <v>Consumer Staples</v>
      </c>
    </row>
    <row r="550" spans="1:27">
      <c r="A550" t="s">
        <v>11895</v>
      </c>
      <c r="B550" t="s">
        <v>12203</v>
      </c>
      <c r="C550" t="s">
        <v>12204</v>
      </c>
      <c r="D550" t="s">
        <v>11579</v>
      </c>
      <c r="E550" t="s">
        <v>843</v>
      </c>
      <c r="F550" t="s">
        <v>833</v>
      </c>
      <c r="G550">
        <v>501</v>
      </c>
      <c r="H550" t="s">
        <v>200</v>
      </c>
      <c r="I550" t="s">
        <v>11130</v>
      </c>
      <c r="J550">
        <v>231622.32</v>
      </c>
      <c r="K550">
        <v>462.32</v>
      </c>
      <c r="L550">
        <v>231622.32</v>
      </c>
      <c r="M550">
        <v>453.06880239499998</v>
      </c>
      <c r="N550">
        <v>7.4380899999999996E-3</v>
      </c>
      <c r="O550">
        <v>226987.46999989499</v>
      </c>
      <c r="P550">
        <v>231622.32</v>
      </c>
      <c r="Q550">
        <v>226987.46999989499</v>
      </c>
      <c r="R550">
        <v>1</v>
      </c>
      <c r="S550">
        <v>0</v>
      </c>
      <c r="T550">
        <v>4634.8500000000004</v>
      </c>
      <c r="U550">
        <v>0</v>
      </c>
      <c r="V550">
        <v>0</v>
      </c>
      <c r="W550">
        <v>0</v>
      </c>
      <c r="X550">
        <v>0</v>
      </c>
      <c r="Y550">
        <v>7.4380899999999996E-3</v>
      </c>
      <c r="Z550" t="str">
        <f>VLOOKUP(B550,'Securities Static'!A:Z,26,0)</f>
        <v>United States</v>
      </c>
      <c r="AA550" t="str">
        <f>VLOOKUP(B550,'Sector Static Data'!A:F,6,0)</f>
        <v>Industrials</v>
      </c>
    </row>
    <row r="551" spans="1:27">
      <c r="A551" t="s">
        <v>11895</v>
      </c>
      <c r="B551" t="s">
        <v>1679</v>
      </c>
      <c r="C551" t="s">
        <v>1676</v>
      </c>
      <c r="D551" t="s">
        <v>1673</v>
      </c>
      <c r="E551" t="s">
        <v>843</v>
      </c>
      <c r="F551" t="s">
        <v>833</v>
      </c>
      <c r="G551">
        <v>1425</v>
      </c>
      <c r="H551" t="s">
        <v>1669</v>
      </c>
      <c r="I551" t="s">
        <v>11130</v>
      </c>
      <c r="J551">
        <v>302256.75</v>
      </c>
      <c r="K551">
        <v>212.11</v>
      </c>
      <c r="L551">
        <v>302256.75</v>
      </c>
      <c r="M551">
        <v>173.392110788</v>
      </c>
      <c r="N551">
        <v>9.7063700000000006E-3</v>
      </c>
      <c r="O551">
        <v>247083.75787289999</v>
      </c>
      <c r="P551">
        <v>302256.75</v>
      </c>
      <c r="Q551">
        <v>247083.75787289999</v>
      </c>
      <c r="R551">
        <v>1</v>
      </c>
      <c r="S551">
        <v>0</v>
      </c>
      <c r="T551">
        <v>55172.992100000003</v>
      </c>
      <c r="U551">
        <v>0</v>
      </c>
      <c r="V551">
        <v>5985</v>
      </c>
      <c r="W551">
        <v>0</v>
      </c>
      <c r="X551">
        <v>6172.1579000000002</v>
      </c>
      <c r="Y551">
        <v>9.7063700000000006E-3</v>
      </c>
      <c r="Z551" t="str">
        <f>VLOOKUP(B551,'Securities Static'!A:Z,26,0)</f>
        <v>United States</v>
      </c>
      <c r="AA551" t="str">
        <f>VLOOKUP(B551,'Sector Static Data'!A:F,6,0)</f>
        <v>Information Technology</v>
      </c>
    </row>
    <row r="552" spans="1:27">
      <c r="A552" t="s">
        <v>11895</v>
      </c>
      <c r="B552" t="s">
        <v>1679</v>
      </c>
      <c r="C552" t="s">
        <v>1676</v>
      </c>
      <c r="D552" t="s">
        <v>1673</v>
      </c>
      <c r="E552" t="s">
        <v>843</v>
      </c>
      <c r="F552" t="s">
        <v>833</v>
      </c>
      <c r="G552">
        <v>-106</v>
      </c>
      <c r="H552" t="s">
        <v>1669</v>
      </c>
      <c r="I552" t="s">
        <v>11129</v>
      </c>
      <c r="J552">
        <v>-22483.66</v>
      </c>
      <c r="K552">
        <v>212.11</v>
      </c>
      <c r="L552">
        <v>-22483.66</v>
      </c>
      <c r="M552">
        <v>222.643689567</v>
      </c>
      <c r="N552">
        <v>-7.2201999999999998E-4</v>
      </c>
      <c r="O552">
        <v>-23600.231094102</v>
      </c>
      <c r="P552">
        <v>-22483.66</v>
      </c>
      <c r="Q552">
        <v>-23600.231094102</v>
      </c>
      <c r="R552">
        <v>1</v>
      </c>
      <c r="S552">
        <v>0</v>
      </c>
      <c r="T552">
        <v>1116.5710999999999</v>
      </c>
      <c r="U552">
        <v>0</v>
      </c>
      <c r="V552">
        <v>815.08</v>
      </c>
      <c r="W552">
        <v>0</v>
      </c>
      <c r="X552">
        <v>12067.368899999999</v>
      </c>
      <c r="Y552">
        <v>-7.2201999999999998E-4</v>
      </c>
      <c r="Z552" t="str">
        <f>VLOOKUP(B552,'Securities Static'!A:Z,26,0)</f>
        <v>United States</v>
      </c>
      <c r="AA552" t="str">
        <f>VLOOKUP(B552,'Sector Static Data'!A:F,6,0)</f>
        <v>Information Technology</v>
      </c>
    </row>
    <row r="553" spans="1:27">
      <c r="A553" t="s">
        <v>11895</v>
      </c>
      <c r="B553" t="s">
        <v>1424</v>
      </c>
      <c r="C553" t="s">
        <v>1422</v>
      </c>
      <c r="D553" t="s">
        <v>1419</v>
      </c>
      <c r="E553" t="s">
        <v>843</v>
      </c>
      <c r="F553" t="s">
        <v>833</v>
      </c>
      <c r="G553">
        <v>835</v>
      </c>
      <c r="H553" t="s">
        <v>1414</v>
      </c>
      <c r="I553" t="s">
        <v>11130</v>
      </c>
      <c r="J553">
        <v>81354.05</v>
      </c>
      <c r="K553">
        <v>97.43</v>
      </c>
      <c r="L553">
        <v>81354.05</v>
      </c>
      <c r="M553">
        <v>99.746898204000004</v>
      </c>
      <c r="N553">
        <v>2.6125200000000001E-3</v>
      </c>
      <c r="O553">
        <v>83288.660000339994</v>
      </c>
      <c r="P553">
        <v>81354.05</v>
      </c>
      <c r="Q553">
        <v>83288.660000339994</v>
      </c>
      <c r="R553">
        <v>1</v>
      </c>
      <c r="S553">
        <v>0</v>
      </c>
      <c r="T553">
        <v>-1934.61</v>
      </c>
      <c r="U553">
        <v>0</v>
      </c>
      <c r="V553">
        <v>108.55</v>
      </c>
      <c r="W553">
        <v>0</v>
      </c>
      <c r="X553">
        <v>0</v>
      </c>
      <c r="Y553">
        <v>2.6125200000000001E-3</v>
      </c>
      <c r="Z553" t="str">
        <f>VLOOKUP(B553,'Securities Static'!A:Z,26,0)</f>
        <v>United States</v>
      </c>
      <c r="AA553" t="str">
        <f>VLOOKUP(B553,'Sector Static Data'!A:F,6,0)</f>
        <v>Industrials</v>
      </c>
    </row>
    <row r="554" spans="1:27">
      <c r="A554" t="s">
        <v>11895</v>
      </c>
      <c r="B554" t="s">
        <v>1424</v>
      </c>
      <c r="C554" t="s">
        <v>1422</v>
      </c>
      <c r="D554" t="s">
        <v>1419</v>
      </c>
      <c r="E554" t="s">
        <v>843</v>
      </c>
      <c r="F554" t="s">
        <v>833</v>
      </c>
      <c r="G554">
        <v>891</v>
      </c>
      <c r="H554" t="s">
        <v>1414</v>
      </c>
      <c r="I554" t="s">
        <v>11130</v>
      </c>
      <c r="J554">
        <v>86810.13</v>
      </c>
      <c r="K554">
        <v>97.43</v>
      </c>
      <c r="L554">
        <v>86810.13</v>
      </c>
      <c r="M554">
        <v>98.202551098000001</v>
      </c>
      <c r="N554">
        <v>2.78773E-3</v>
      </c>
      <c r="O554">
        <v>87498.473028317996</v>
      </c>
      <c r="P554">
        <v>86810.13</v>
      </c>
      <c r="Q554">
        <v>87498.473028317996</v>
      </c>
      <c r="R554">
        <v>1</v>
      </c>
      <c r="S554">
        <v>0</v>
      </c>
      <c r="T554">
        <v>-688.34299999999996</v>
      </c>
      <c r="U554">
        <v>0</v>
      </c>
      <c r="V554">
        <v>309.43</v>
      </c>
      <c r="W554">
        <v>0</v>
      </c>
      <c r="X554">
        <v>7823.893</v>
      </c>
      <c r="Y554">
        <v>2.78773E-3</v>
      </c>
      <c r="Z554" t="str">
        <f>VLOOKUP(B554,'Securities Static'!A:Z,26,0)</f>
        <v>United States</v>
      </c>
      <c r="AA554" t="str">
        <f>VLOOKUP(B554,'Sector Static Data'!A:F,6,0)</f>
        <v>Industrials</v>
      </c>
    </row>
    <row r="555" spans="1:27">
      <c r="A555" t="s">
        <v>11895</v>
      </c>
      <c r="B555" t="s">
        <v>12023</v>
      </c>
      <c r="C555" t="s">
        <v>12024</v>
      </c>
      <c r="D555" t="s">
        <v>11856</v>
      </c>
      <c r="E555" t="s">
        <v>843</v>
      </c>
      <c r="F555" t="s">
        <v>833</v>
      </c>
      <c r="G555">
        <v>2627</v>
      </c>
      <c r="H555" t="s">
        <v>12025</v>
      </c>
      <c r="I555" t="s">
        <v>11130</v>
      </c>
      <c r="J555">
        <v>226342.32</v>
      </c>
      <c r="K555">
        <v>86.16</v>
      </c>
      <c r="L555">
        <v>226342.32</v>
      </c>
      <c r="M555">
        <v>67.541701560999996</v>
      </c>
      <c r="N555">
        <v>7.2685299999999996E-3</v>
      </c>
      <c r="O555">
        <v>177432.050000747</v>
      </c>
      <c r="P555">
        <v>226342.32</v>
      </c>
      <c r="Q555">
        <v>177432.050000747</v>
      </c>
      <c r="R555">
        <v>1</v>
      </c>
      <c r="S555">
        <v>0</v>
      </c>
      <c r="T555">
        <v>48910.27</v>
      </c>
      <c r="U555">
        <v>0</v>
      </c>
      <c r="V555">
        <v>2521.92</v>
      </c>
      <c r="W555">
        <v>0</v>
      </c>
      <c r="X555">
        <v>0</v>
      </c>
      <c r="Y555">
        <v>7.2685299999999996E-3</v>
      </c>
      <c r="Z555" t="str">
        <f>VLOOKUP(B555,'Securities Static'!A:Z,26,0)</f>
        <v>United States</v>
      </c>
      <c r="AA555" t="str">
        <f>VLOOKUP(B555,'Sector Static Data'!A:F,6,0)</f>
        <v>Real Estate</v>
      </c>
    </row>
    <row r="556" spans="1:27">
      <c r="A556" t="s">
        <v>11895</v>
      </c>
      <c r="B556" t="s">
        <v>12023</v>
      </c>
      <c r="C556" t="s">
        <v>12024</v>
      </c>
      <c r="D556" t="s">
        <v>11856</v>
      </c>
      <c r="E556" t="s">
        <v>843</v>
      </c>
      <c r="F556" t="s">
        <v>833</v>
      </c>
      <c r="G556">
        <v>-2627</v>
      </c>
      <c r="H556" t="s">
        <v>12025</v>
      </c>
      <c r="I556" t="s">
        <v>11129</v>
      </c>
      <c r="J556">
        <v>-226342.32</v>
      </c>
      <c r="K556">
        <v>86.16</v>
      </c>
      <c r="L556">
        <v>-226342.32</v>
      </c>
      <c r="M556">
        <v>78.516098210999999</v>
      </c>
      <c r="N556">
        <v>-7.2685299999999996E-3</v>
      </c>
      <c r="O556">
        <v>-206261.79000029701</v>
      </c>
      <c r="P556">
        <v>-226342.32</v>
      </c>
      <c r="Q556">
        <v>-206261.79000029701</v>
      </c>
      <c r="R556">
        <v>1</v>
      </c>
      <c r="S556">
        <v>0</v>
      </c>
      <c r="T556">
        <v>-20080.53</v>
      </c>
      <c r="U556">
        <v>0</v>
      </c>
      <c r="V556">
        <v>-1260.96</v>
      </c>
      <c r="W556">
        <v>0</v>
      </c>
      <c r="X556">
        <v>0</v>
      </c>
      <c r="Y556">
        <v>-7.2685299999999996E-3</v>
      </c>
      <c r="Z556" t="str">
        <f>VLOOKUP(B556,'Securities Static'!A:Z,26,0)</f>
        <v>United States</v>
      </c>
      <c r="AA556" t="str">
        <f>VLOOKUP(B556,'Sector Static Data'!A:F,6,0)</f>
        <v>Real Estate</v>
      </c>
    </row>
    <row r="557" spans="1:27">
      <c r="A557" t="s">
        <v>11895</v>
      </c>
      <c r="B557" t="s">
        <v>1276</v>
      </c>
      <c r="C557" t="s">
        <v>1275</v>
      </c>
      <c r="D557" t="s">
        <v>1273</v>
      </c>
      <c r="E557" t="s">
        <v>843</v>
      </c>
      <c r="F557" t="s">
        <v>833</v>
      </c>
      <c r="G557">
        <v>1032</v>
      </c>
      <c r="H557" t="s">
        <v>1269</v>
      </c>
      <c r="I557" t="s">
        <v>11130</v>
      </c>
      <c r="J557">
        <v>177638.16</v>
      </c>
      <c r="K557">
        <v>172.13</v>
      </c>
      <c r="L557">
        <v>177638.16</v>
      </c>
      <c r="M557">
        <v>191.87093230100001</v>
      </c>
      <c r="N557">
        <v>5.7045000000000004E-3</v>
      </c>
      <c r="O557">
        <v>198010.80213463199</v>
      </c>
      <c r="P557">
        <v>177638.16</v>
      </c>
      <c r="Q557">
        <v>198010.80213463199</v>
      </c>
      <c r="R557">
        <v>1</v>
      </c>
      <c r="S557">
        <v>0</v>
      </c>
      <c r="T557">
        <v>-20372.642100000001</v>
      </c>
      <c r="U557">
        <v>0</v>
      </c>
      <c r="V557">
        <v>1047.48</v>
      </c>
      <c r="W557">
        <v>0</v>
      </c>
      <c r="X557">
        <v>2308.9721</v>
      </c>
      <c r="Y557">
        <v>5.7045000000000004E-3</v>
      </c>
      <c r="Z557" t="str">
        <f>VLOOKUP(B557,'Securities Static'!A:Z,26,0)</f>
        <v>United States</v>
      </c>
      <c r="AA557" t="str">
        <f>VLOOKUP(B557,'Sector Static Data'!A:F,6,0)</f>
        <v>Industrials</v>
      </c>
    </row>
    <row r="558" spans="1:27">
      <c r="A558" t="s">
        <v>11895</v>
      </c>
      <c r="B558" t="s">
        <v>1276</v>
      </c>
      <c r="C558" t="s">
        <v>1275</v>
      </c>
      <c r="D558" t="s">
        <v>1273</v>
      </c>
      <c r="E558" t="s">
        <v>843</v>
      </c>
      <c r="F558" t="s">
        <v>833</v>
      </c>
      <c r="G558">
        <v>49</v>
      </c>
      <c r="H558" t="s">
        <v>1269</v>
      </c>
      <c r="I558" t="s">
        <v>11130</v>
      </c>
      <c r="J558">
        <v>8434.3700000000008</v>
      </c>
      <c r="K558">
        <v>172.13</v>
      </c>
      <c r="L558">
        <v>8434.3700000000008</v>
      </c>
      <c r="M558">
        <v>169.12220166500001</v>
      </c>
      <c r="N558">
        <v>2.7085E-4</v>
      </c>
      <c r="O558">
        <v>8286.9878815850007</v>
      </c>
      <c r="P558">
        <v>8434.3700000000008</v>
      </c>
      <c r="Q558">
        <v>8286.9878815850007</v>
      </c>
      <c r="R558">
        <v>1</v>
      </c>
      <c r="S558">
        <v>0</v>
      </c>
      <c r="T558">
        <v>147.38210000000001</v>
      </c>
      <c r="U558">
        <v>0</v>
      </c>
      <c r="V558">
        <v>17.149999999999999</v>
      </c>
      <c r="W558">
        <v>0</v>
      </c>
      <c r="X558">
        <v>7197.1679000000004</v>
      </c>
      <c r="Y558">
        <v>2.7085E-4</v>
      </c>
      <c r="Z558" t="str">
        <f>VLOOKUP(B558,'Securities Static'!A:Z,26,0)</f>
        <v>United States</v>
      </c>
      <c r="AA558" t="str">
        <f>VLOOKUP(B558,'Sector Static Data'!A:F,6,0)</f>
        <v>Industrials</v>
      </c>
    </row>
    <row r="559" spans="1:27">
      <c r="A559" t="s">
        <v>11895</v>
      </c>
      <c r="B559" t="s">
        <v>1260</v>
      </c>
      <c r="C559" t="s">
        <v>1257</v>
      </c>
      <c r="D559" t="s">
        <v>1254</v>
      </c>
      <c r="E559" t="s">
        <v>843</v>
      </c>
      <c r="F559" t="s">
        <v>833</v>
      </c>
      <c r="G559">
        <v>-579</v>
      </c>
      <c r="H559" t="s">
        <v>1250</v>
      </c>
      <c r="I559" t="s">
        <v>11129</v>
      </c>
      <c r="J559">
        <v>-161946.29999999999</v>
      </c>
      <c r="K559">
        <v>279.7</v>
      </c>
      <c r="L559">
        <v>-161946.29999999999</v>
      </c>
      <c r="M559">
        <v>100.76720207300001</v>
      </c>
      <c r="N559">
        <v>-5.2005799999999998E-3</v>
      </c>
      <c r="O559">
        <v>-58344.210000266998</v>
      </c>
      <c r="P559">
        <v>-161946.29999999999</v>
      </c>
      <c r="Q559">
        <v>-58344.210000266998</v>
      </c>
      <c r="R559">
        <v>1</v>
      </c>
      <c r="S559">
        <v>0</v>
      </c>
      <c r="T559">
        <v>-103602.09</v>
      </c>
      <c r="U559">
        <v>0</v>
      </c>
      <c r="V559">
        <v>0</v>
      </c>
      <c r="W559">
        <v>0</v>
      </c>
      <c r="X559">
        <v>0</v>
      </c>
      <c r="Y559">
        <v>-5.2005799999999998E-3</v>
      </c>
      <c r="Z559" t="str">
        <f>VLOOKUP(B559,'Securities Static'!A:Z,26,0)</f>
        <v>United States</v>
      </c>
      <c r="AA559" t="str">
        <f>VLOOKUP(B559,'Sector Static Data'!A:F,6,0)</f>
        <v>Information Technology</v>
      </c>
    </row>
    <row r="560" spans="1:27">
      <c r="A560" t="s">
        <v>11895</v>
      </c>
      <c r="B560" t="s">
        <v>1260</v>
      </c>
      <c r="C560" t="s">
        <v>1257</v>
      </c>
      <c r="D560" t="s">
        <v>1254</v>
      </c>
      <c r="E560" t="s">
        <v>843</v>
      </c>
      <c r="F560" t="s">
        <v>833</v>
      </c>
      <c r="G560">
        <v>2279</v>
      </c>
      <c r="H560" t="s">
        <v>1250</v>
      </c>
      <c r="I560" t="s">
        <v>11130</v>
      </c>
      <c r="J560">
        <v>637436.30000000005</v>
      </c>
      <c r="K560">
        <v>279.7</v>
      </c>
      <c r="L560">
        <v>637436.30000000005</v>
      </c>
      <c r="M560">
        <v>79.817801666999998</v>
      </c>
      <c r="N560">
        <v>2.0469999999999999E-2</v>
      </c>
      <c r="O560">
        <v>181904.769999093</v>
      </c>
      <c r="P560">
        <v>637436.30000000005</v>
      </c>
      <c r="Q560">
        <v>181904.769999093</v>
      </c>
      <c r="R560">
        <v>1</v>
      </c>
      <c r="S560">
        <v>0</v>
      </c>
      <c r="T560">
        <v>455531.53</v>
      </c>
      <c r="U560">
        <v>0</v>
      </c>
      <c r="V560">
        <v>227.9</v>
      </c>
      <c r="W560">
        <v>0</v>
      </c>
      <c r="X560">
        <v>0</v>
      </c>
      <c r="Y560">
        <v>2.0469999999999999E-2</v>
      </c>
      <c r="Z560" t="str">
        <f>VLOOKUP(B560,'Securities Static'!A:Z,26,0)</f>
        <v>United States</v>
      </c>
      <c r="AA560" t="str">
        <f>VLOOKUP(B560,'Sector Static Data'!A:F,6,0)</f>
        <v>Information Technology</v>
      </c>
    </row>
    <row r="561" spans="1:27">
      <c r="A561" t="s">
        <v>11895</v>
      </c>
      <c r="B561" t="s">
        <v>1260</v>
      </c>
      <c r="C561" t="s">
        <v>1257</v>
      </c>
      <c r="D561" t="s">
        <v>1254</v>
      </c>
      <c r="E561" t="s">
        <v>843</v>
      </c>
      <c r="F561" t="s">
        <v>833</v>
      </c>
      <c r="G561">
        <v>-891</v>
      </c>
      <c r="H561" t="s">
        <v>1250</v>
      </c>
      <c r="I561" t="s">
        <v>11129</v>
      </c>
      <c r="J561">
        <v>-249212.7</v>
      </c>
      <c r="K561">
        <v>279.7</v>
      </c>
      <c r="L561">
        <v>-249212.7</v>
      </c>
      <c r="M561">
        <v>185.00465768800001</v>
      </c>
      <c r="N561">
        <v>-8.0029699999999999E-3</v>
      </c>
      <c r="O561">
        <v>-164839.150000008</v>
      </c>
      <c r="P561">
        <v>-249212.7</v>
      </c>
      <c r="Q561">
        <v>-164839.150000008</v>
      </c>
      <c r="R561">
        <v>1</v>
      </c>
      <c r="S561">
        <v>0</v>
      </c>
      <c r="T561">
        <v>-84373.55</v>
      </c>
      <c r="U561">
        <v>0</v>
      </c>
      <c r="V561">
        <v>0</v>
      </c>
      <c r="W561">
        <v>0</v>
      </c>
      <c r="X561">
        <v>0</v>
      </c>
      <c r="Y561">
        <v>-8.0029699999999999E-3</v>
      </c>
      <c r="Z561" t="str">
        <f>VLOOKUP(B561,'Securities Static'!A:Z,26,0)</f>
        <v>United States</v>
      </c>
      <c r="AA561" t="str">
        <f>VLOOKUP(B561,'Sector Static Data'!A:F,6,0)</f>
        <v>Information Technology</v>
      </c>
    </row>
    <row r="562" spans="1:27">
      <c r="A562" t="s">
        <v>11895</v>
      </c>
      <c r="B562" t="s">
        <v>1208</v>
      </c>
      <c r="C562" t="s">
        <v>1207</v>
      </c>
      <c r="D562" t="s">
        <v>1205</v>
      </c>
      <c r="E562" t="s">
        <v>843</v>
      </c>
      <c r="F562" t="s">
        <v>833</v>
      </c>
      <c r="G562">
        <v>1342</v>
      </c>
      <c r="H562" t="s">
        <v>1201</v>
      </c>
      <c r="I562" t="s">
        <v>11130</v>
      </c>
      <c r="J562">
        <v>277955.03999999998</v>
      </c>
      <c r="K562">
        <v>207.12</v>
      </c>
      <c r="L562">
        <v>277955.03999999998</v>
      </c>
      <c r="M562">
        <v>190.00780178799999</v>
      </c>
      <c r="N562">
        <v>8.9259700000000001E-3</v>
      </c>
      <c r="O562">
        <v>254990.46999949601</v>
      </c>
      <c r="P562">
        <v>277955.03999999998</v>
      </c>
      <c r="Q562">
        <v>254990.46999949601</v>
      </c>
      <c r="R562">
        <v>1</v>
      </c>
      <c r="S562">
        <v>0</v>
      </c>
      <c r="T562">
        <v>22964.57</v>
      </c>
      <c r="U562">
        <v>0</v>
      </c>
      <c r="V562">
        <v>993.08</v>
      </c>
      <c r="W562">
        <v>0</v>
      </c>
      <c r="X562">
        <v>0</v>
      </c>
      <c r="Y562">
        <v>8.9259700000000001E-3</v>
      </c>
      <c r="Z562" t="str">
        <f>VLOOKUP(B562,'Securities Static'!A:Z,26,0)</f>
        <v>United States</v>
      </c>
      <c r="AA562" t="str">
        <f>VLOOKUP(B562,'Sector Static Data'!A:F,6,0)</f>
        <v>Real Estate</v>
      </c>
    </row>
    <row r="563" spans="1:27">
      <c r="A563" t="s">
        <v>11895</v>
      </c>
      <c r="B563" t="s">
        <v>1156</v>
      </c>
      <c r="C563" t="s">
        <v>1153</v>
      </c>
      <c r="D563" t="s">
        <v>1151</v>
      </c>
      <c r="E563" t="s">
        <v>843</v>
      </c>
      <c r="F563" t="s">
        <v>833</v>
      </c>
      <c r="G563">
        <v>-770</v>
      </c>
      <c r="H563" t="s">
        <v>1147</v>
      </c>
      <c r="I563" t="s">
        <v>11129</v>
      </c>
      <c r="J563">
        <v>-185446.8</v>
      </c>
      <c r="K563">
        <v>240.84</v>
      </c>
      <c r="L563">
        <v>-185446.8</v>
      </c>
      <c r="M563">
        <v>219.465597403</v>
      </c>
      <c r="N563">
        <v>-5.9552600000000004E-3</v>
      </c>
      <c r="O563">
        <v>-168988.51000030999</v>
      </c>
      <c r="P563">
        <v>-185446.8</v>
      </c>
      <c r="Q563">
        <v>-168988.51000030999</v>
      </c>
      <c r="R563">
        <v>1</v>
      </c>
      <c r="S563">
        <v>0</v>
      </c>
      <c r="T563">
        <v>-16458.29</v>
      </c>
      <c r="U563">
        <v>0</v>
      </c>
      <c r="V563">
        <v>0</v>
      </c>
      <c r="W563">
        <v>0</v>
      </c>
      <c r="X563">
        <v>0</v>
      </c>
      <c r="Y563">
        <v>-5.9552600000000004E-3</v>
      </c>
      <c r="Z563" t="str">
        <f>VLOOKUP(B563,'Securities Static'!A:Z,26,0)</f>
        <v>United States</v>
      </c>
      <c r="AA563" t="str">
        <f>VLOOKUP(B563,'Sector Static Data'!A:F,6,0)</f>
        <v>Industrials</v>
      </c>
    </row>
    <row r="564" spans="1:27">
      <c r="A564" t="s">
        <v>11895</v>
      </c>
      <c r="B564" t="s">
        <v>1156</v>
      </c>
      <c r="C564" t="s">
        <v>1153</v>
      </c>
      <c r="D564" t="s">
        <v>1151</v>
      </c>
      <c r="E564" t="s">
        <v>843</v>
      </c>
      <c r="F564" t="s">
        <v>833</v>
      </c>
      <c r="G564">
        <v>770</v>
      </c>
      <c r="H564" t="s">
        <v>1147</v>
      </c>
      <c r="I564" t="s">
        <v>11130</v>
      </c>
      <c r="J564">
        <v>185446.8</v>
      </c>
      <c r="K564">
        <v>240.84</v>
      </c>
      <c r="L564">
        <v>185446.8</v>
      </c>
      <c r="M564">
        <v>224.921506494</v>
      </c>
      <c r="N564">
        <v>5.9552600000000004E-3</v>
      </c>
      <c r="O564">
        <v>173189.56000038001</v>
      </c>
      <c r="P564">
        <v>185446.8</v>
      </c>
      <c r="Q564">
        <v>173189.56000038001</v>
      </c>
      <c r="R564">
        <v>1</v>
      </c>
      <c r="S564">
        <v>0</v>
      </c>
      <c r="T564">
        <v>12257.24</v>
      </c>
      <c r="U564">
        <v>0</v>
      </c>
      <c r="V564">
        <v>635.25</v>
      </c>
      <c r="W564">
        <v>0</v>
      </c>
      <c r="X564">
        <v>0</v>
      </c>
      <c r="Y564">
        <v>5.9552600000000004E-3</v>
      </c>
      <c r="Z564" t="str">
        <f>VLOOKUP(B564,'Securities Static'!A:Z,26,0)</f>
        <v>United States</v>
      </c>
      <c r="AA564" t="str">
        <f>VLOOKUP(B564,'Sector Static Data'!A:F,6,0)</f>
        <v>Industrials</v>
      </c>
    </row>
    <row r="565" spans="1:27">
      <c r="A565" t="s">
        <v>11895</v>
      </c>
      <c r="B565" t="s">
        <v>1062</v>
      </c>
      <c r="C565" t="s">
        <v>1057</v>
      </c>
      <c r="D565" t="s">
        <v>1053</v>
      </c>
      <c r="E565" t="s">
        <v>843</v>
      </c>
      <c r="F565" t="s">
        <v>833</v>
      </c>
      <c r="G565">
        <v>3027</v>
      </c>
      <c r="H565" t="s">
        <v>1061</v>
      </c>
      <c r="I565" t="s">
        <v>11130</v>
      </c>
      <c r="J565">
        <v>74252.31</v>
      </c>
      <c r="K565">
        <v>24.53</v>
      </c>
      <c r="L565">
        <v>74252.31</v>
      </c>
      <c r="M565">
        <v>26.807799468999999</v>
      </c>
      <c r="N565">
        <v>2.3844700000000001E-3</v>
      </c>
      <c r="O565">
        <v>81147.208992663</v>
      </c>
      <c r="P565">
        <v>74252.31</v>
      </c>
      <c r="Q565">
        <v>81147.208992663</v>
      </c>
      <c r="R565">
        <v>1</v>
      </c>
      <c r="S565">
        <v>0</v>
      </c>
      <c r="T565">
        <v>-6894.8990000000003</v>
      </c>
      <c r="U565">
        <v>0</v>
      </c>
      <c r="V565">
        <v>0</v>
      </c>
      <c r="W565">
        <v>0</v>
      </c>
      <c r="X565">
        <v>-10419.351000000001</v>
      </c>
      <c r="Y565">
        <v>2.3844700000000001E-3</v>
      </c>
      <c r="Z565" t="str">
        <f>VLOOKUP(B565,'Securities Static'!A:Z,26,0)</f>
        <v>United States</v>
      </c>
      <c r="AA565" t="str">
        <f>VLOOKUP(B565,'Sector Static Data'!A:F,6,0)</f>
        <v>Real Estate</v>
      </c>
    </row>
    <row r="566" spans="1:27">
      <c r="A566" t="s">
        <v>11895</v>
      </c>
      <c r="B566" t="s">
        <v>1062</v>
      </c>
      <c r="C566" t="s">
        <v>1057</v>
      </c>
      <c r="D566" t="s">
        <v>1053</v>
      </c>
      <c r="E566" t="s">
        <v>843</v>
      </c>
      <c r="F566" t="s">
        <v>833</v>
      </c>
      <c r="G566">
        <v>3376</v>
      </c>
      <c r="H566" t="s">
        <v>1061</v>
      </c>
      <c r="I566" t="s">
        <v>11130</v>
      </c>
      <c r="J566">
        <v>82813.279999999999</v>
      </c>
      <c r="K566">
        <v>24.53</v>
      </c>
      <c r="L566">
        <v>82813.279999999999</v>
      </c>
      <c r="M566">
        <v>25.216100657999998</v>
      </c>
      <c r="N566">
        <v>2.6593799999999998E-3</v>
      </c>
      <c r="O566">
        <v>85129.555821407994</v>
      </c>
      <c r="P566">
        <v>82813.279999999999</v>
      </c>
      <c r="Q566">
        <v>85129.555821407994</v>
      </c>
      <c r="R566">
        <v>1</v>
      </c>
      <c r="S566">
        <v>0</v>
      </c>
      <c r="T566">
        <v>-2316.2757999999999</v>
      </c>
      <c r="U566">
        <v>0</v>
      </c>
      <c r="V566">
        <v>708.96</v>
      </c>
      <c r="W566">
        <v>0</v>
      </c>
      <c r="X566">
        <v>3202.0958000000001</v>
      </c>
      <c r="Y566">
        <v>2.6593799999999998E-3</v>
      </c>
      <c r="Z566" t="str">
        <f>VLOOKUP(B566,'Securities Static'!A:Z,26,0)</f>
        <v>United States</v>
      </c>
      <c r="AA566" t="str">
        <f>VLOOKUP(B566,'Sector Static Data'!A:F,6,0)</f>
        <v>Real Estate</v>
      </c>
    </row>
    <row r="567" spans="1:27">
      <c r="A567" t="s">
        <v>11895</v>
      </c>
      <c r="B567" t="s">
        <v>986</v>
      </c>
      <c r="C567" t="s">
        <v>983</v>
      </c>
      <c r="D567" t="s">
        <v>980</v>
      </c>
      <c r="E567" t="s">
        <v>843</v>
      </c>
      <c r="F567" t="s">
        <v>833</v>
      </c>
      <c r="G567">
        <v>1272</v>
      </c>
      <c r="H567" t="s">
        <v>976</v>
      </c>
      <c r="I567" t="s">
        <v>11130</v>
      </c>
      <c r="J567">
        <v>164800.32000000001</v>
      </c>
      <c r="K567">
        <v>129.56</v>
      </c>
      <c r="L567">
        <v>164800.32000000001</v>
      </c>
      <c r="M567">
        <v>125.866090203</v>
      </c>
      <c r="N567">
        <v>5.2922300000000002E-3</v>
      </c>
      <c r="O567">
        <v>160101.66673821601</v>
      </c>
      <c r="P567">
        <v>164800.32000000001</v>
      </c>
      <c r="Q567">
        <v>160101.66673821601</v>
      </c>
      <c r="R567">
        <v>1</v>
      </c>
      <c r="S567">
        <v>0</v>
      </c>
      <c r="T567">
        <v>4698.6532999999999</v>
      </c>
      <c r="U567">
        <v>0</v>
      </c>
      <c r="V567">
        <v>1055.76</v>
      </c>
      <c r="W567">
        <v>0</v>
      </c>
      <c r="X567">
        <v>4005.4167000000002</v>
      </c>
      <c r="Y567">
        <v>5.2922300000000002E-3</v>
      </c>
      <c r="Z567" t="str">
        <f>VLOOKUP(B567,'Securities Static'!A:Z,26,0)</f>
        <v>United States</v>
      </c>
      <c r="AA567" t="str">
        <f>VLOOKUP(B567,'Sector Static Data'!A:F,6,0)</f>
        <v>Industrials</v>
      </c>
    </row>
    <row r="568" spans="1:27">
      <c r="A568" t="s">
        <v>11895</v>
      </c>
      <c r="B568" t="s">
        <v>12026</v>
      </c>
      <c r="C568" t="s">
        <v>12027</v>
      </c>
      <c r="D568" t="s">
        <v>12028</v>
      </c>
      <c r="E568" t="s">
        <v>843</v>
      </c>
      <c r="F568" t="s">
        <v>833</v>
      </c>
      <c r="G568">
        <v>2045</v>
      </c>
      <c r="H568" t="s">
        <v>137</v>
      </c>
      <c r="I568" t="s">
        <v>11130</v>
      </c>
      <c r="J568">
        <v>151207.29999999999</v>
      </c>
      <c r="K568">
        <v>73.94</v>
      </c>
      <c r="L568">
        <v>151207.29999999999</v>
      </c>
      <c r="M568">
        <v>79.408097799999993</v>
      </c>
      <c r="N568">
        <v>4.85572E-3</v>
      </c>
      <c r="O568">
        <v>162389.56000100001</v>
      </c>
      <c r="P568">
        <v>151207.29999999999</v>
      </c>
      <c r="Q568">
        <v>162389.56000100001</v>
      </c>
      <c r="R568">
        <v>1</v>
      </c>
      <c r="S568">
        <v>0</v>
      </c>
      <c r="T568">
        <v>-11182.26</v>
      </c>
      <c r="U568">
        <v>0</v>
      </c>
      <c r="V568">
        <v>0</v>
      </c>
      <c r="W568">
        <v>0</v>
      </c>
      <c r="X568">
        <v>0</v>
      </c>
      <c r="Y568">
        <v>4.85572E-3</v>
      </c>
      <c r="Z568" t="str">
        <f>VLOOKUP(B568,'Securities Static'!A:Z,26,0)</f>
        <v>United States</v>
      </c>
      <c r="AA568" t="str">
        <f>VLOOKUP(B568,'Sector Static Data'!A:F,6,0)</f>
        <v>Information Technology</v>
      </c>
    </row>
    <row r="569" spans="1:27">
      <c r="A569" t="s">
        <v>11895</v>
      </c>
      <c r="B569" t="s">
        <v>877</v>
      </c>
      <c r="C569" t="s">
        <v>873</v>
      </c>
      <c r="D569" t="s">
        <v>870</v>
      </c>
      <c r="E569" t="s">
        <v>843</v>
      </c>
      <c r="F569" t="s">
        <v>833</v>
      </c>
      <c r="G569">
        <v>-615</v>
      </c>
      <c r="H569" t="s">
        <v>876</v>
      </c>
      <c r="I569" t="s">
        <v>11129</v>
      </c>
      <c r="J569">
        <v>-90398.85</v>
      </c>
      <c r="K569">
        <v>146.99</v>
      </c>
      <c r="L569">
        <v>-90398.85</v>
      </c>
      <c r="M569">
        <v>166.43800531900001</v>
      </c>
      <c r="N569">
        <v>-2.9029799999999999E-3</v>
      </c>
      <c r="O569">
        <v>-102359.373271185</v>
      </c>
      <c r="P569">
        <v>-90398.85</v>
      </c>
      <c r="Q569">
        <v>-102359.373271185</v>
      </c>
      <c r="R569">
        <v>1</v>
      </c>
      <c r="S569">
        <v>0</v>
      </c>
      <c r="T569">
        <v>11960.523300000001</v>
      </c>
      <c r="U569">
        <v>0</v>
      </c>
      <c r="V569">
        <v>0</v>
      </c>
      <c r="W569">
        <v>0</v>
      </c>
      <c r="X569">
        <v>-8613.7832999999991</v>
      </c>
      <c r="Y569">
        <v>-2.9029799999999999E-3</v>
      </c>
      <c r="Z569" t="str">
        <f>VLOOKUP(B569,'Securities Static'!A:Z,26,0)</f>
        <v>United States</v>
      </c>
      <c r="AA569" t="str">
        <f>VLOOKUP(B569,'Sector Static Data'!A:F,6,0)</f>
        <v>Information Technology</v>
      </c>
    </row>
    <row r="570" spans="1:27">
      <c r="A570" t="s">
        <v>11895</v>
      </c>
      <c r="B570" t="s">
        <v>877</v>
      </c>
      <c r="C570" t="s">
        <v>873</v>
      </c>
      <c r="D570" t="s">
        <v>870</v>
      </c>
      <c r="E570" t="s">
        <v>843</v>
      </c>
      <c r="F570" t="s">
        <v>833</v>
      </c>
      <c r="G570">
        <v>649</v>
      </c>
      <c r="H570" t="s">
        <v>876</v>
      </c>
      <c r="I570" t="s">
        <v>11130</v>
      </c>
      <c r="J570">
        <v>95396.51</v>
      </c>
      <c r="K570">
        <v>146.99</v>
      </c>
      <c r="L570">
        <v>95396.51</v>
      </c>
      <c r="M570">
        <v>290.914943134</v>
      </c>
      <c r="N570">
        <v>3.06347E-3</v>
      </c>
      <c r="O570">
        <v>188803.798093966</v>
      </c>
      <c r="P570">
        <v>95396.51</v>
      </c>
      <c r="Q570">
        <v>188803.798093966</v>
      </c>
      <c r="R570">
        <v>1</v>
      </c>
      <c r="S570">
        <v>0</v>
      </c>
      <c r="T570">
        <v>-93407.288100000005</v>
      </c>
      <c r="U570">
        <v>0</v>
      </c>
      <c r="V570">
        <v>0</v>
      </c>
      <c r="W570">
        <v>0</v>
      </c>
      <c r="X570">
        <v>-263.38189999999997</v>
      </c>
      <c r="Y570">
        <v>3.06347E-3</v>
      </c>
      <c r="Z570" t="str">
        <f>VLOOKUP(B570,'Securities Static'!A:Z,26,0)</f>
        <v>United States</v>
      </c>
      <c r="AA570" t="str">
        <f>VLOOKUP(B570,'Sector Static Data'!A:F,6,0)</f>
        <v>Information Technology</v>
      </c>
    </row>
    <row r="571" spans="1:27">
      <c r="A571" t="s">
        <v>11895</v>
      </c>
      <c r="B571" t="s">
        <v>877</v>
      </c>
      <c r="C571" t="s">
        <v>873</v>
      </c>
      <c r="D571" t="s">
        <v>870</v>
      </c>
      <c r="E571" t="s">
        <v>843</v>
      </c>
      <c r="F571" t="s">
        <v>833</v>
      </c>
      <c r="G571">
        <v>-34</v>
      </c>
      <c r="H571" t="s">
        <v>876</v>
      </c>
      <c r="I571" t="s">
        <v>11129</v>
      </c>
      <c r="J571">
        <v>-4997.66</v>
      </c>
      <c r="K571">
        <v>146.99</v>
      </c>
      <c r="L571">
        <v>-4997.66</v>
      </c>
      <c r="M571">
        <v>281.22029411800003</v>
      </c>
      <c r="N571">
        <v>-1.6049E-4</v>
      </c>
      <c r="O571">
        <v>-9561.4900000119997</v>
      </c>
      <c r="P571">
        <v>-4997.66</v>
      </c>
      <c r="Q571">
        <v>-9561.4900000119997</v>
      </c>
      <c r="R571">
        <v>1</v>
      </c>
      <c r="S571">
        <v>0</v>
      </c>
      <c r="T571">
        <v>4563.83</v>
      </c>
      <c r="U571">
        <v>0</v>
      </c>
      <c r="V571">
        <v>0</v>
      </c>
      <c r="W571">
        <v>0</v>
      </c>
      <c r="X571">
        <v>0</v>
      </c>
      <c r="Y571">
        <v>-1.6049E-4</v>
      </c>
      <c r="Z571" t="str">
        <f>VLOOKUP(B571,'Securities Static'!A:Z,26,0)</f>
        <v>United States</v>
      </c>
      <c r="AA571" t="str">
        <f>VLOOKUP(B571,'Sector Static Data'!A:F,6,0)</f>
        <v>Information Technology</v>
      </c>
    </row>
    <row r="572" spans="1:27">
      <c r="A572" t="s">
        <v>11895</v>
      </c>
      <c r="B572" t="s">
        <v>8845</v>
      </c>
      <c r="C572" t="s">
        <v>8843</v>
      </c>
      <c r="D572" t="s">
        <v>8841</v>
      </c>
      <c r="E572" t="s">
        <v>1191</v>
      </c>
      <c r="F572" t="s">
        <v>833</v>
      </c>
      <c r="G572">
        <v>6611</v>
      </c>
      <c r="H572" t="s">
        <v>8844</v>
      </c>
      <c r="I572" t="s">
        <v>11130</v>
      </c>
      <c r="J572">
        <v>2777545.53944223</v>
      </c>
      <c r="K572">
        <v>42014</v>
      </c>
      <c r="L572">
        <v>174290.98259999999</v>
      </c>
      <c r="M572">
        <v>427.520042354</v>
      </c>
      <c r="N572">
        <v>5.5970100000000004E-3</v>
      </c>
      <c r="O572">
        <v>28263.350000023001</v>
      </c>
      <c r="P572">
        <v>174290.98259999999</v>
      </c>
      <c r="Q572">
        <v>1773.5252125009999</v>
      </c>
      <c r="R572">
        <v>6.275E-2</v>
      </c>
      <c r="S572">
        <v>0</v>
      </c>
      <c r="T572">
        <v>172517.45740000001</v>
      </c>
      <c r="U572">
        <v>0</v>
      </c>
      <c r="V572">
        <v>0</v>
      </c>
      <c r="W572">
        <v>0</v>
      </c>
      <c r="X572">
        <v>0</v>
      </c>
      <c r="Y572">
        <v>5.5970100000000004E-3</v>
      </c>
      <c r="Z572" t="str">
        <f>VLOOKUP(B572,'Securities Static'!A:Z,26,0)</f>
        <v>South Africa</v>
      </c>
      <c r="AA572" t="str">
        <f>VLOOKUP(B572,'Sector Static Data'!A:F,6,0)</f>
        <v>Consumer Staples</v>
      </c>
    </row>
    <row r="573" spans="1:27">
      <c r="A573" t="s">
        <v>11895</v>
      </c>
      <c r="B573" t="s">
        <v>11960</v>
      </c>
      <c r="C573" t="s">
        <v>12029</v>
      </c>
      <c r="E573" t="s">
        <v>3214</v>
      </c>
      <c r="F573" t="s">
        <v>15</v>
      </c>
      <c r="G573">
        <v>0</v>
      </c>
      <c r="H573" t="s">
        <v>11960</v>
      </c>
      <c r="I573" t="s">
        <v>2134</v>
      </c>
      <c r="J573">
        <v>0</v>
      </c>
      <c r="K573">
        <v>3.1328319999999999E-3</v>
      </c>
      <c r="L573">
        <v>0</v>
      </c>
      <c r="M573">
        <v>2.780158E-3</v>
      </c>
      <c r="N573">
        <v>0</v>
      </c>
      <c r="O573">
        <v>0</v>
      </c>
      <c r="P573">
        <v>0</v>
      </c>
      <c r="Q573">
        <v>0</v>
      </c>
      <c r="R573">
        <v>3.1328319999999999E-3</v>
      </c>
      <c r="S573">
        <v>0</v>
      </c>
      <c r="T573">
        <v>-23881.000499999998</v>
      </c>
      <c r="U573">
        <v>-0.35460000000000003</v>
      </c>
      <c r="V573">
        <v>0</v>
      </c>
      <c r="W573">
        <v>212098.6838</v>
      </c>
      <c r="X573">
        <v>6.77</v>
      </c>
      <c r="Y573">
        <v>0</v>
      </c>
      <c r="Z573" t="s">
        <v>15</v>
      </c>
      <c r="AA573" t="s">
        <v>15</v>
      </c>
    </row>
    <row r="574" spans="1:27">
      <c r="A574" t="s">
        <v>65</v>
      </c>
      <c r="B574" t="s">
        <v>11937</v>
      </c>
      <c r="C574" t="s">
        <v>11975</v>
      </c>
      <c r="E574" t="s">
        <v>867</v>
      </c>
      <c r="F574" t="s">
        <v>15</v>
      </c>
      <c r="G574">
        <v>-10.36</v>
      </c>
      <c r="H574" t="s">
        <v>11937</v>
      </c>
      <c r="I574" t="s">
        <v>2134</v>
      </c>
      <c r="J574">
        <v>-10.35997291</v>
      </c>
      <c r="K574">
        <v>1.1812</v>
      </c>
      <c r="L574">
        <v>-12.2372</v>
      </c>
      <c r="M574">
        <v>1.1799075429999999</v>
      </c>
      <c r="N574">
        <v>-2.2000000000000001E-7</v>
      </c>
      <c r="O574">
        <v>-12.223842145000001</v>
      </c>
      <c r="P574">
        <v>0</v>
      </c>
      <c r="Q574">
        <v>-14.438802342000001</v>
      </c>
      <c r="R574">
        <v>1.1812</v>
      </c>
      <c r="S574">
        <v>0</v>
      </c>
      <c r="T574">
        <v>182.59399999999999</v>
      </c>
      <c r="U574">
        <v>-0.53149999999999997</v>
      </c>
      <c r="V574">
        <v>0</v>
      </c>
      <c r="W574">
        <v>-166887.67290000001</v>
      </c>
      <c r="X574">
        <v>-7586.9438</v>
      </c>
      <c r="Y574">
        <v>0</v>
      </c>
      <c r="Z574" t="s">
        <v>15</v>
      </c>
      <c r="AA574" t="s">
        <v>15</v>
      </c>
    </row>
    <row r="575" spans="1:27">
      <c r="A575" t="s">
        <v>65</v>
      </c>
      <c r="B575" t="s">
        <v>11938</v>
      </c>
      <c r="C575" t="s">
        <v>11976</v>
      </c>
      <c r="E575" t="s">
        <v>861</v>
      </c>
      <c r="F575" t="s">
        <v>15</v>
      </c>
      <c r="G575">
        <v>0.42</v>
      </c>
      <c r="H575" t="s">
        <v>11938</v>
      </c>
      <c r="I575" t="s">
        <v>2134</v>
      </c>
      <c r="J575">
        <v>0.41996736000000001</v>
      </c>
      <c r="K575">
        <v>1.3482000000000001</v>
      </c>
      <c r="L575">
        <v>0.56620000000000004</v>
      </c>
      <c r="M575">
        <v>1.349813838</v>
      </c>
      <c r="N575">
        <v>1E-8</v>
      </c>
      <c r="O575">
        <v>0.56692181200000002</v>
      </c>
      <c r="P575">
        <v>0</v>
      </c>
      <c r="Q575">
        <v>0.76432398700000004</v>
      </c>
      <c r="R575">
        <v>1.3482000000000001</v>
      </c>
      <c r="S575">
        <v>0</v>
      </c>
      <c r="T575">
        <v>-96.049499999999995</v>
      </c>
      <c r="U575">
        <v>-72.870199999999997</v>
      </c>
      <c r="V575">
        <v>0</v>
      </c>
      <c r="W575">
        <v>-80166.317899999995</v>
      </c>
      <c r="X575">
        <v>904.82479999999998</v>
      </c>
      <c r="Y575">
        <v>0</v>
      </c>
      <c r="Z575" t="s">
        <v>15</v>
      </c>
      <c r="AA575" t="s">
        <v>15</v>
      </c>
    </row>
    <row r="576" spans="1:27">
      <c r="A576" t="s">
        <v>65</v>
      </c>
      <c r="B576" t="s">
        <v>11942</v>
      </c>
      <c r="C576" t="s">
        <v>11979</v>
      </c>
      <c r="E576" t="s">
        <v>924</v>
      </c>
      <c r="F576" t="s">
        <v>15</v>
      </c>
      <c r="G576">
        <v>3252849.1</v>
      </c>
      <c r="H576" t="s">
        <v>11942</v>
      </c>
      <c r="I576" t="s">
        <v>2134</v>
      </c>
      <c r="J576">
        <v>3252849.09934498</v>
      </c>
      <c r="K576">
        <v>1.0992E-2</v>
      </c>
      <c r="L576">
        <v>35755.317300000002</v>
      </c>
      <c r="M576">
        <v>0</v>
      </c>
      <c r="N576">
        <v>6.4904999999999997E-4</v>
      </c>
      <c r="O576">
        <v>0</v>
      </c>
      <c r="P576">
        <v>0</v>
      </c>
      <c r="Q576">
        <v>0</v>
      </c>
      <c r="R576">
        <v>1.0992E-2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 t="s">
        <v>15</v>
      </c>
      <c r="AA576" t="s">
        <v>15</v>
      </c>
    </row>
    <row r="577" spans="1:27">
      <c r="A577" t="s">
        <v>65</v>
      </c>
      <c r="B577" t="s">
        <v>11942</v>
      </c>
      <c r="C577" t="s">
        <v>11979</v>
      </c>
      <c r="E577" t="s">
        <v>924</v>
      </c>
      <c r="F577" t="s">
        <v>15</v>
      </c>
      <c r="G577">
        <v>23254661.539999999</v>
      </c>
      <c r="H577" t="s">
        <v>11942</v>
      </c>
      <c r="I577" t="s">
        <v>2134</v>
      </c>
      <c r="J577">
        <v>23254661.535662301</v>
      </c>
      <c r="K577">
        <v>1.0992E-2</v>
      </c>
      <c r="L577">
        <v>255615.2396</v>
      </c>
      <c r="M577">
        <v>1.0971286E-2</v>
      </c>
      <c r="N577">
        <v>4.6400399999999998E-3</v>
      </c>
      <c r="O577">
        <v>255133.54258854</v>
      </c>
      <c r="P577">
        <v>0</v>
      </c>
      <c r="Q577">
        <v>2804.4279001330001</v>
      </c>
      <c r="R577">
        <v>1.0992E-2</v>
      </c>
      <c r="S577">
        <v>0</v>
      </c>
      <c r="T577">
        <v>-4966.0962</v>
      </c>
      <c r="U577">
        <v>0</v>
      </c>
      <c r="V577">
        <v>0</v>
      </c>
      <c r="W577">
        <v>49923056.8803</v>
      </c>
      <c r="X577">
        <v>-489015.84659999999</v>
      </c>
      <c r="Y577">
        <v>0</v>
      </c>
      <c r="Z577" t="s">
        <v>15</v>
      </c>
      <c r="AA577" t="s">
        <v>15</v>
      </c>
    </row>
    <row r="578" spans="1:27">
      <c r="A578" t="s">
        <v>65</v>
      </c>
      <c r="B578" t="s">
        <v>11955</v>
      </c>
      <c r="C578" t="s">
        <v>11986</v>
      </c>
      <c r="E578" t="s">
        <v>843</v>
      </c>
      <c r="F578" t="s">
        <v>15</v>
      </c>
      <c r="G578">
        <v>-313834.13</v>
      </c>
      <c r="H578" t="s">
        <v>11955</v>
      </c>
      <c r="I578" t="s">
        <v>2134</v>
      </c>
      <c r="J578">
        <v>-313834.13</v>
      </c>
      <c r="K578">
        <v>1</v>
      </c>
      <c r="L578">
        <v>-313834.13</v>
      </c>
      <c r="M578">
        <v>0</v>
      </c>
      <c r="N578">
        <v>-5.6968499999999998E-3</v>
      </c>
      <c r="O578">
        <v>0</v>
      </c>
      <c r="P578">
        <v>0</v>
      </c>
      <c r="Q578">
        <v>0</v>
      </c>
      <c r="R578">
        <v>1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 t="s">
        <v>15</v>
      </c>
      <c r="AA578" t="s">
        <v>15</v>
      </c>
    </row>
    <row r="579" spans="1:27">
      <c r="A579" t="s">
        <v>65</v>
      </c>
      <c r="B579" t="s">
        <v>11955</v>
      </c>
      <c r="C579" t="s">
        <v>11986</v>
      </c>
      <c r="E579" t="s">
        <v>843</v>
      </c>
      <c r="F579" t="s">
        <v>15</v>
      </c>
      <c r="G579">
        <v>75768.720700000005</v>
      </c>
      <c r="H579" t="s">
        <v>11955</v>
      </c>
      <c r="I579" t="s">
        <v>2134</v>
      </c>
      <c r="J579">
        <v>75768.720700000005</v>
      </c>
      <c r="K579">
        <v>1</v>
      </c>
      <c r="L579">
        <v>75768.720700000005</v>
      </c>
      <c r="M579">
        <v>1</v>
      </c>
      <c r="N579">
        <v>1.37539E-3</v>
      </c>
      <c r="O579">
        <v>75768.720700000005</v>
      </c>
      <c r="P579">
        <v>0</v>
      </c>
      <c r="Q579">
        <v>75768.720700000005</v>
      </c>
      <c r="R579">
        <v>1</v>
      </c>
      <c r="S579">
        <v>0</v>
      </c>
      <c r="T579">
        <v>-1E-4</v>
      </c>
      <c r="U579">
        <v>1182.92</v>
      </c>
      <c r="V579">
        <v>125152.94</v>
      </c>
      <c r="W579">
        <v>2422939.7000000002</v>
      </c>
      <c r="X579">
        <v>1.6999999999999999E-3</v>
      </c>
      <c r="Y579">
        <v>0</v>
      </c>
      <c r="Z579" t="s">
        <v>15</v>
      </c>
      <c r="AA579" t="s">
        <v>15</v>
      </c>
    </row>
    <row r="580" spans="1:27">
      <c r="A580" t="s">
        <v>65</v>
      </c>
      <c r="B580" t="s">
        <v>9362</v>
      </c>
      <c r="C580" t="s">
        <v>9360</v>
      </c>
      <c r="D580" t="s">
        <v>9358</v>
      </c>
      <c r="E580" t="s">
        <v>924</v>
      </c>
      <c r="F580" t="s">
        <v>833</v>
      </c>
      <c r="G580">
        <v>49289</v>
      </c>
      <c r="H580" t="s">
        <v>9361</v>
      </c>
      <c r="I580" t="s">
        <v>11130</v>
      </c>
      <c r="J580">
        <v>110141199.399563</v>
      </c>
      <c r="K580">
        <v>2234.6</v>
      </c>
      <c r="L580">
        <v>1210672.0637999999</v>
      </c>
      <c r="M580">
        <v>1522.5010894950001</v>
      </c>
      <c r="N580">
        <v>2.1976639999999999E-2</v>
      </c>
      <c r="O580">
        <v>75042556.200119004</v>
      </c>
      <c r="P580">
        <v>1210672.0637999999</v>
      </c>
      <c r="Q580">
        <v>824867.77775170899</v>
      </c>
      <c r="R580">
        <v>1.0992E-2</v>
      </c>
      <c r="S580">
        <v>0</v>
      </c>
      <c r="T580">
        <v>385804.28610000003</v>
      </c>
      <c r="U580">
        <v>0</v>
      </c>
      <c r="V580">
        <v>2318.7651999999998</v>
      </c>
      <c r="W580">
        <v>0</v>
      </c>
      <c r="X580">
        <v>0</v>
      </c>
      <c r="Y580">
        <v>2.1976639999999999E-2</v>
      </c>
      <c r="Z580" t="str">
        <f>VLOOKUP(B580,'Securities Static'!A:Z,26,0)</f>
        <v>India</v>
      </c>
      <c r="AA580" t="str">
        <f>VLOOKUP(B580,'Sector Static Data'!A:F,6,0)</f>
        <v>Materials</v>
      </c>
    </row>
    <row r="581" spans="1:27">
      <c r="A581" t="s">
        <v>65</v>
      </c>
      <c r="B581" t="s">
        <v>9330</v>
      </c>
      <c r="C581" t="s">
        <v>9328</v>
      </c>
      <c r="D581" t="s">
        <v>9326</v>
      </c>
      <c r="E581" t="s">
        <v>924</v>
      </c>
      <c r="F581" t="s">
        <v>833</v>
      </c>
      <c r="G581">
        <v>398133</v>
      </c>
      <c r="H581" t="s">
        <v>9329</v>
      </c>
      <c r="I581" t="s">
        <v>11130</v>
      </c>
      <c r="J581">
        <v>97144452.001455605</v>
      </c>
      <c r="K581">
        <v>244</v>
      </c>
      <c r="L581">
        <v>1067811.8163999999</v>
      </c>
      <c r="M581">
        <v>302.08312394299998</v>
      </c>
      <c r="N581">
        <v>1.9383379999999999E-2</v>
      </c>
      <c r="O581">
        <v>120269260.38479801</v>
      </c>
      <c r="P581">
        <v>1067811.8163999999</v>
      </c>
      <c r="Q581">
        <v>1321999.7101497001</v>
      </c>
      <c r="R581">
        <v>1.0992E-2</v>
      </c>
      <c r="S581">
        <v>0</v>
      </c>
      <c r="T581">
        <v>-254187.89379999999</v>
      </c>
      <c r="U581">
        <v>0</v>
      </c>
      <c r="V581">
        <v>0</v>
      </c>
      <c r="W581">
        <v>0</v>
      </c>
      <c r="X581">
        <v>-16916.254199999999</v>
      </c>
      <c r="Y581">
        <v>1.9383379999999999E-2</v>
      </c>
      <c r="Z581" t="str">
        <f>VLOOKUP(B581,'Securities Static'!A:Z,26,0)</f>
        <v>India</v>
      </c>
      <c r="AA581" t="str">
        <f>VLOOKUP(B581,'Sector Static Data'!A:F,6,0)</f>
        <v>Financials</v>
      </c>
    </row>
    <row r="582" spans="1:27">
      <c r="A582" t="s">
        <v>65</v>
      </c>
      <c r="B582" t="s">
        <v>9307</v>
      </c>
      <c r="C582" t="s">
        <v>9305</v>
      </c>
      <c r="D582" t="s">
        <v>9303</v>
      </c>
      <c r="E582" t="s">
        <v>924</v>
      </c>
      <c r="F582" t="s">
        <v>833</v>
      </c>
      <c r="G582">
        <v>116091</v>
      </c>
      <c r="H582" t="s">
        <v>9306</v>
      </c>
      <c r="I582" t="s">
        <v>11130</v>
      </c>
      <c r="J582">
        <v>69277304.248544395</v>
      </c>
      <c r="K582">
        <v>596.75</v>
      </c>
      <c r="L582">
        <v>761496.12829999998</v>
      </c>
      <c r="M582">
        <v>592.42934374000004</v>
      </c>
      <c r="N582">
        <v>1.3823E-2</v>
      </c>
      <c r="O582">
        <v>68775714.944120303</v>
      </c>
      <c r="P582">
        <v>761496.12829999998</v>
      </c>
      <c r="Q582">
        <v>755982.65866577101</v>
      </c>
      <c r="R582">
        <v>1.0992E-2</v>
      </c>
      <c r="S582">
        <v>0</v>
      </c>
      <c r="T582">
        <v>5513.4696999999996</v>
      </c>
      <c r="U582">
        <v>0</v>
      </c>
      <c r="V582">
        <v>5534.6875</v>
      </c>
      <c r="W582">
        <v>0</v>
      </c>
      <c r="X582">
        <v>25527.387500000001</v>
      </c>
      <c r="Y582">
        <v>1.3823E-2</v>
      </c>
      <c r="Z582" t="str">
        <f>VLOOKUP(B582,'Securities Static'!A:Z,26,0)</f>
        <v>India</v>
      </c>
      <c r="AA582" t="str">
        <f>VLOOKUP(B582,'Sector Static Data'!A:F,6,0)</f>
        <v>Health Care</v>
      </c>
    </row>
    <row r="583" spans="1:27">
      <c r="A583" t="s">
        <v>65</v>
      </c>
      <c r="B583" t="s">
        <v>9219</v>
      </c>
      <c r="C583" t="s">
        <v>9217</v>
      </c>
      <c r="D583" t="s">
        <v>9215</v>
      </c>
      <c r="E583" t="s">
        <v>924</v>
      </c>
      <c r="F583" t="s">
        <v>833</v>
      </c>
      <c r="G583">
        <v>31916</v>
      </c>
      <c r="H583" t="s">
        <v>9218</v>
      </c>
      <c r="I583" t="s">
        <v>11130</v>
      </c>
      <c r="J583">
        <v>53232696.397379898</v>
      </c>
      <c r="K583">
        <v>1667.9</v>
      </c>
      <c r="L583">
        <v>585133.79879999999</v>
      </c>
      <c r="M583">
        <v>1334.4995578200001</v>
      </c>
      <c r="N583">
        <v>1.06216E-2</v>
      </c>
      <c r="O583">
        <v>42591887.887383103</v>
      </c>
      <c r="P583">
        <v>585133.79879999999</v>
      </c>
      <c r="Q583">
        <v>468170.03165811498</v>
      </c>
      <c r="R583">
        <v>1.0992E-2</v>
      </c>
      <c r="S583">
        <v>0</v>
      </c>
      <c r="T583">
        <v>116963.7672</v>
      </c>
      <c r="U583">
        <v>0</v>
      </c>
      <c r="V583">
        <v>1336.7150999999999</v>
      </c>
      <c r="W583">
        <v>0</v>
      </c>
      <c r="X583">
        <v>64740.5504</v>
      </c>
      <c r="Y583">
        <v>1.06216E-2</v>
      </c>
      <c r="Z583" t="str">
        <f>VLOOKUP(B583,'Securities Static'!A:Z,26,0)</f>
        <v>India</v>
      </c>
      <c r="AA583" t="str">
        <f>VLOOKUP(B583,'Sector Static Data'!A:F,6,0)</f>
        <v>Industrials</v>
      </c>
    </row>
    <row r="584" spans="1:27">
      <c r="A584" t="s">
        <v>65</v>
      </c>
      <c r="B584" t="s">
        <v>9112</v>
      </c>
      <c r="C584" t="s">
        <v>9110</v>
      </c>
      <c r="D584" t="s">
        <v>9108</v>
      </c>
      <c r="E584" t="s">
        <v>924</v>
      </c>
      <c r="F584" t="s">
        <v>833</v>
      </c>
      <c r="G584">
        <v>198269</v>
      </c>
      <c r="H584" t="s">
        <v>9111</v>
      </c>
      <c r="I584" t="s">
        <v>11130</v>
      </c>
      <c r="J584">
        <v>95853148.053129494</v>
      </c>
      <c r="K584">
        <v>483.45</v>
      </c>
      <c r="L584">
        <v>1053617.8034000001</v>
      </c>
      <c r="M584">
        <v>435.09715264699997</v>
      </c>
      <c r="N584">
        <v>1.9125719999999999E-2</v>
      </c>
      <c r="O584">
        <v>86266277.358168006</v>
      </c>
      <c r="P584">
        <v>1053617.8034000001</v>
      </c>
      <c r="Q584">
        <v>948238.92072098295</v>
      </c>
      <c r="R584">
        <v>1.0992E-2</v>
      </c>
      <c r="S584">
        <v>0</v>
      </c>
      <c r="T584">
        <v>105378.8826</v>
      </c>
      <c r="U584">
        <v>0</v>
      </c>
      <c r="V584">
        <v>2987.3969999999999</v>
      </c>
      <c r="W584">
        <v>0</v>
      </c>
      <c r="X584">
        <v>31333.2173</v>
      </c>
      <c r="Y584">
        <v>1.9125719999999999E-2</v>
      </c>
      <c r="Z584" t="str">
        <f>VLOOKUP(B584,'Securities Static'!A:Z,26,0)</f>
        <v>India</v>
      </c>
      <c r="AA584" t="str">
        <f>VLOOKUP(B584,'Sector Static Data'!A:F,6,0)</f>
        <v>Consumer Discretionary</v>
      </c>
    </row>
    <row r="585" spans="1:27">
      <c r="A585" t="s">
        <v>65</v>
      </c>
      <c r="B585" t="s">
        <v>11915</v>
      </c>
      <c r="C585" t="s">
        <v>11916</v>
      </c>
      <c r="D585" t="s">
        <v>11917</v>
      </c>
      <c r="E585" t="s">
        <v>924</v>
      </c>
      <c r="F585" t="s">
        <v>833</v>
      </c>
      <c r="G585">
        <v>100821</v>
      </c>
      <c r="H585" t="s">
        <v>11918</v>
      </c>
      <c r="I585" t="s">
        <v>11130</v>
      </c>
      <c r="J585">
        <v>189472905.303857</v>
      </c>
      <c r="K585">
        <v>1879.3</v>
      </c>
      <c r="L585">
        <v>2082686.1751000001</v>
      </c>
      <c r="M585">
        <v>1999.839418969</v>
      </c>
      <c r="N585">
        <v>3.7805810000000002E-2</v>
      </c>
      <c r="O585">
        <v>201625810.05987301</v>
      </c>
      <c r="P585">
        <v>2082686.1751000001</v>
      </c>
      <c r="Q585">
        <v>2216270.90417813</v>
      </c>
      <c r="R585">
        <v>1.0992E-2</v>
      </c>
      <c r="S585">
        <v>0</v>
      </c>
      <c r="T585">
        <v>-133584.7291</v>
      </c>
      <c r="U585">
        <v>0</v>
      </c>
      <c r="V585">
        <v>0</v>
      </c>
      <c r="W585">
        <v>0</v>
      </c>
      <c r="X585">
        <v>0</v>
      </c>
      <c r="Y585">
        <v>3.7805810000000002E-2</v>
      </c>
      <c r="Z585" t="str">
        <f>VLOOKUP(B585,'Securities Static'!A:Z,26,0)</f>
        <v>India</v>
      </c>
      <c r="AA585" t="str">
        <f>VLOOKUP(B585,'Sector Static Data'!A:F,6,0)</f>
        <v>Communication Services</v>
      </c>
    </row>
    <row r="586" spans="1:27">
      <c r="A586" t="s">
        <v>65</v>
      </c>
      <c r="B586" t="s">
        <v>8814</v>
      </c>
      <c r="C586" t="s">
        <v>8812</v>
      </c>
      <c r="D586" t="s">
        <v>8809</v>
      </c>
      <c r="E586" t="s">
        <v>924</v>
      </c>
      <c r="F586" t="s">
        <v>833</v>
      </c>
      <c r="G586">
        <v>246170</v>
      </c>
      <c r="H586" t="s">
        <v>8813</v>
      </c>
      <c r="I586" t="s">
        <v>11130</v>
      </c>
      <c r="J586">
        <v>143443258.99745199</v>
      </c>
      <c r="K586">
        <v>582.70000000000005</v>
      </c>
      <c r="L586">
        <v>1576728.3029</v>
      </c>
      <c r="M586">
        <v>429.31082015599998</v>
      </c>
      <c r="N586">
        <v>2.862145E-2</v>
      </c>
      <c r="O586">
        <v>105683444.597802</v>
      </c>
      <c r="P586">
        <v>1576728.3029</v>
      </c>
      <c r="Q586">
        <v>1161672.4230190399</v>
      </c>
      <c r="R586">
        <v>1.0992E-2</v>
      </c>
      <c r="S586">
        <v>0</v>
      </c>
      <c r="T586">
        <v>415055.8799</v>
      </c>
      <c r="U586">
        <v>0</v>
      </c>
      <c r="V586">
        <v>0</v>
      </c>
      <c r="W586">
        <v>0</v>
      </c>
      <c r="X586">
        <v>30595.176100000001</v>
      </c>
      <c r="Y586">
        <v>2.862145E-2</v>
      </c>
      <c r="Z586" t="str">
        <f>VLOOKUP(B586,'Securities Static'!A:Z,26,0)</f>
        <v>India</v>
      </c>
      <c r="AA586" t="str">
        <f>VLOOKUP(B586,'Sector Static Data'!A:F,6,0)</f>
        <v>Information Technology</v>
      </c>
    </row>
    <row r="587" spans="1:27">
      <c r="A587" t="s">
        <v>65</v>
      </c>
      <c r="B587" t="s">
        <v>8170</v>
      </c>
      <c r="C587" t="s">
        <v>8168</v>
      </c>
      <c r="D587" t="s">
        <v>8166</v>
      </c>
      <c r="E587" t="s">
        <v>924</v>
      </c>
      <c r="F587" t="s">
        <v>833</v>
      </c>
      <c r="G587">
        <v>60197</v>
      </c>
      <c r="H587" t="s">
        <v>8169</v>
      </c>
      <c r="I587" t="s">
        <v>11130</v>
      </c>
      <c r="J587">
        <v>104188967.60371099</v>
      </c>
      <c r="K587">
        <v>1730.8</v>
      </c>
      <c r="L587">
        <v>1145245.1318999999</v>
      </c>
      <c r="M587">
        <v>1455.4199668910001</v>
      </c>
      <c r="N587">
        <v>2.0788979999999999E-2</v>
      </c>
      <c r="O587">
        <v>87611915.746937498</v>
      </c>
      <c r="P587">
        <v>1145245.1318999999</v>
      </c>
      <c r="Q587">
        <v>963030.17789033696</v>
      </c>
      <c r="R587">
        <v>1.0992E-2</v>
      </c>
      <c r="S587">
        <v>0</v>
      </c>
      <c r="T587">
        <v>182214.954</v>
      </c>
      <c r="U587">
        <v>0</v>
      </c>
      <c r="V587">
        <v>1353.6944000000001</v>
      </c>
      <c r="W587">
        <v>0</v>
      </c>
      <c r="X587">
        <v>62831.722900000001</v>
      </c>
      <c r="Y587">
        <v>2.0788979999999999E-2</v>
      </c>
      <c r="Z587" t="str">
        <f>VLOOKUP(B587,'Securities Static'!A:Z,26,0)</f>
        <v>India</v>
      </c>
      <c r="AA587" t="str">
        <f>VLOOKUP(B587,'Sector Static Data'!A:F,6,0)</f>
        <v>Financials</v>
      </c>
    </row>
    <row r="588" spans="1:27">
      <c r="A588" t="s">
        <v>65</v>
      </c>
      <c r="B588" t="s">
        <v>7725</v>
      </c>
      <c r="C588" t="s">
        <v>7724</v>
      </c>
      <c r="D588" t="s">
        <v>7722</v>
      </c>
      <c r="E588" t="s">
        <v>924</v>
      </c>
      <c r="F588" t="s">
        <v>833</v>
      </c>
      <c r="G588">
        <v>100809</v>
      </c>
      <c r="H588" t="s">
        <v>7719</v>
      </c>
      <c r="I588" t="s">
        <v>11130</v>
      </c>
      <c r="J588">
        <v>52269466.502911203</v>
      </c>
      <c r="K588">
        <v>518.5</v>
      </c>
      <c r="L588">
        <v>574545.97580000001</v>
      </c>
      <c r="M588">
        <v>500.466948296</v>
      </c>
      <c r="N588">
        <v>1.04294E-2</v>
      </c>
      <c r="O588">
        <v>50451572.590771399</v>
      </c>
      <c r="P588">
        <v>574545.97580000001</v>
      </c>
      <c r="Q588">
        <v>554563.68591776001</v>
      </c>
      <c r="R588">
        <v>1.0992E-2</v>
      </c>
      <c r="S588">
        <v>0</v>
      </c>
      <c r="T588">
        <v>19982.2899</v>
      </c>
      <c r="U588">
        <v>0</v>
      </c>
      <c r="V588">
        <v>11163.7857</v>
      </c>
      <c r="W588">
        <v>0</v>
      </c>
      <c r="X588">
        <v>-12264.648999999999</v>
      </c>
      <c r="Y588">
        <v>1.04294E-2</v>
      </c>
      <c r="Z588" t="str">
        <f>VLOOKUP(B588,'Securities Static'!A:Z,26,0)</f>
        <v>India</v>
      </c>
      <c r="AA588" t="str">
        <f>VLOOKUP(B588,'Sector Static Data'!A:F,6,0)</f>
        <v>Consumer Staples</v>
      </c>
    </row>
    <row r="589" spans="1:27">
      <c r="A589" t="s">
        <v>65</v>
      </c>
      <c r="B589" t="s">
        <v>6288</v>
      </c>
      <c r="C589" t="s">
        <v>6286</v>
      </c>
      <c r="D589" t="s">
        <v>6284</v>
      </c>
      <c r="E589" t="s">
        <v>924</v>
      </c>
      <c r="F589" t="s">
        <v>833</v>
      </c>
      <c r="G589">
        <v>366085</v>
      </c>
      <c r="H589" t="s">
        <v>6287</v>
      </c>
      <c r="I589" t="s">
        <v>11130</v>
      </c>
      <c r="J589">
        <v>324991958.75181901</v>
      </c>
      <c r="K589">
        <v>887.75</v>
      </c>
      <c r="L589">
        <v>3572311.6105999998</v>
      </c>
      <c r="M589">
        <v>1317.438839638</v>
      </c>
      <c r="N589">
        <v>6.4846130000000002E-2</v>
      </c>
      <c r="O589">
        <v>482294597.608877</v>
      </c>
      <c r="P589">
        <v>3572311.6105999998</v>
      </c>
      <c r="Q589">
        <v>5301382.2169167697</v>
      </c>
      <c r="R589">
        <v>1.0992E-2</v>
      </c>
      <c r="S589">
        <v>0</v>
      </c>
      <c r="T589">
        <v>-1729070.6063000001</v>
      </c>
      <c r="U589">
        <v>0</v>
      </c>
      <c r="V589">
        <v>1944609.0974999999</v>
      </c>
      <c r="W589">
        <v>0</v>
      </c>
      <c r="X589">
        <v>-50349.610699999997</v>
      </c>
      <c r="Y589">
        <v>6.4846130000000002E-2</v>
      </c>
      <c r="Z589" t="str">
        <f>VLOOKUP(B589,'Securities Static'!A:Z,26,0)</f>
        <v>India</v>
      </c>
      <c r="AA589" t="str">
        <f>VLOOKUP(B589,'Sector Static Data'!A:F,6,0)</f>
        <v>Financials</v>
      </c>
    </row>
    <row r="590" spans="1:27">
      <c r="A590" t="s">
        <v>65</v>
      </c>
      <c r="B590" t="s">
        <v>6166</v>
      </c>
      <c r="C590" t="s">
        <v>6164</v>
      </c>
      <c r="D590" t="s">
        <v>6162</v>
      </c>
      <c r="E590" t="s">
        <v>924</v>
      </c>
      <c r="F590" t="s">
        <v>833</v>
      </c>
      <c r="G590">
        <v>28970</v>
      </c>
      <c r="H590" t="s">
        <v>6165</v>
      </c>
      <c r="I590" t="s">
        <v>11130</v>
      </c>
      <c r="J590">
        <v>165418700</v>
      </c>
      <c r="K590">
        <v>5710</v>
      </c>
      <c r="L590">
        <v>1818282.3504000001</v>
      </c>
      <c r="M590">
        <v>3615.6403943740002</v>
      </c>
      <c r="N590">
        <v>3.3006239999999999E-2</v>
      </c>
      <c r="O590">
        <v>104745102.225014</v>
      </c>
      <c r="P590">
        <v>1818282.3504000001</v>
      </c>
      <c r="Q590">
        <v>1151358.16365736</v>
      </c>
      <c r="R590">
        <v>1.0992E-2</v>
      </c>
      <c r="S590">
        <v>0</v>
      </c>
      <c r="T590">
        <v>666924.18669999996</v>
      </c>
      <c r="U590">
        <v>0</v>
      </c>
      <c r="V590">
        <v>57076.344700000001</v>
      </c>
      <c r="W590">
        <v>0</v>
      </c>
      <c r="X590">
        <v>35878.609900000003</v>
      </c>
      <c r="Y590">
        <v>3.3006239999999999E-2</v>
      </c>
      <c r="Z590" t="str">
        <f>VLOOKUP(B590,'Securities Static'!A:Z,26,0)</f>
        <v>India</v>
      </c>
      <c r="AA590" t="str">
        <f>VLOOKUP(B590,'Sector Static Data'!A:F,6,0)</f>
        <v>Consumer Discretionary</v>
      </c>
    </row>
    <row r="591" spans="1:27">
      <c r="A591" t="s">
        <v>65</v>
      </c>
      <c r="B591" t="s">
        <v>6025</v>
      </c>
      <c r="C591" t="s">
        <v>6023</v>
      </c>
      <c r="D591" t="s">
        <v>6021</v>
      </c>
      <c r="E591" t="s">
        <v>924</v>
      </c>
      <c r="F591" t="s">
        <v>833</v>
      </c>
      <c r="G591">
        <v>25303</v>
      </c>
      <c r="H591" t="s">
        <v>6024</v>
      </c>
      <c r="I591" t="s">
        <v>11130</v>
      </c>
      <c r="J591">
        <v>59160944.295851499</v>
      </c>
      <c r="K591">
        <v>2338.1</v>
      </c>
      <c r="L591">
        <v>650297.09970000002</v>
      </c>
      <c r="M591">
        <v>2225.8803469909999</v>
      </c>
      <c r="N591">
        <v>1.1804469999999999E-2</v>
      </c>
      <c r="O591">
        <v>56321450.419913203</v>
      </c>
      <c r="P591">
        <v>650297.09970000002</v>
      </c>
      <c r="Q591">
        <v>619085.383015687</v>
      </c>
      <c r="R591">
        <v>1.0992E-2</v>
      </c>
      <c r="S591">
        <v>0</v>
      </c>
      <c r="T591">
        <v>31211.716700000001</v>
      </c>
      <c r="U591">
        <v>0</v>
      </c>
      <c r="V591">
        <v>8496.9809000000005</v>
      </c>
      <c r="W591">
        <v>0</v>
      </c>
      <c r="X591">
        <v>57712.253599999996</v>
      </c>
      <c r="Y591">
        <v>1.1804469999999999E-2</v>
      </c>
      <c r="Z591" t="str">
        <f>VLOOKUP(B591,'Securities Static'!A:Z,26,0)</f>
        <v>India</v>
      </c>
      <c r="AA591" t="str">
        <f>VLOOKUP(B591,'Sector Static Data'!A:F,6,0)</f>
        <v>Consumer Staples</v>
      </c>
    </row>
    <row r="592" spans="1:27">
      <c r="A592" t="s">
        <v>65</v>
      </c>
      <c r="B592" t="s">
        <v>5957</v>
      </c>
      <c r="C592" t="s">
        <v>5955</v>
      </c>
      <c r="D592" t="s">
        <v>5953</v>
      </c>
      <c r="E592" t="s">
        <v>924</v>
      </c>
      <c r="F592" t="s">
        <v>833</v>
      </c>
      <c r="G592">
        <v>221969</v>
      </c>
      <c r="H592" t="s">
        <v>5956</v>
      </c>
      <c r="I592" t="s">
        <v>11130</v>
      </c>
      <c r="J592">
        <v>306073054.102983</v>
      </c>
      <c r="K592">
        <v>1378.9</v>
      </c>
      <c r="L592">
        <v>3364355.0107</v>
      </c>
      <c r="M592">
        <v>1245.236244291</v>
      </c>
      <c r="N592">
        <v>6.1071210000000001E-2</v>
      </c>
      <c r="O592">
        <v>276403843.90902799</v>
      </c>
      <c r="P592">
        <v>3364355.0107</v>
      </c>
      <c r="Q592">
        <v>3038231.0522480402</v>
      </c>
      <c r="R592">
        <v>1.0992E-2</v>
      </c>
      <c r="S592">
        <v>0</v>
      </c>
      <c r="T592">
        <v>326123.9584</v>
      </c>
      <c r="U592">
        <v>0</v>
      </c>
      <c r="V592">
        <v>29330.4702</v>
      </c>
      <c r="W592">
        <v>0</v>
      </c>
      <c r="X592">
        <v>32379.042700000002</v>
      </c>
      <c r="Y592">
        <v>6.1071210000000001E-2</v>
      </c>
      <c r="Z592" t="str">
        <f>VLOOKUP(B592,'Securities Static'!A:Z,26,0)</f>
        <v>India</v>
      </c>
      <c r="AA592" t="str">
        <f>VLOOKUP(B592,'Sector Static Data'!A:F,6,0)</f>
        <v>Financials</v>
      </c>
    </row>
    <row r="593" spans="1:27">
      <c r="A593" t="s">
        <v>65</v>
      </c>
      <c r="B593" t="s">
        <v>5831</v>
      </c>
      <c r="C593" t="s">
        <v>5829</v>
      </c>
      <c r="D593" t="s">
        <v>5827</v>
      </c>
      <c r="E593" t="s">
        <v>924</v>
      </c>
      <c r="F593" t="s">
        <v>833</v>
      </c>
      <c r="G593">
        <v>48265</v>
      </c>
      <c r="H593" t="s">
        <v>5830</v>
      </c>
      <c r="I593" t="s">
        <v>11130</v>
      </c>
      <c r="J593">
        <v>46177538.746360898</v>
      </c>
      <c r="K593">
        <v>956.75</v>
      </c>
      <c r="L593">
        <v>507583.50589999999</v>
      </c>
      <c r="M593">
        <v>684.7</v>
      </c>
      <c r="N593">
        <v>9.2138700000000007E-3</v>
      </c>
      <c r="O593">
        <v>33047045.5</v>
      </c>
      <c r="P593">
        <v>507583.50589999999</v>
      </c>
      <c r="Q593">
        <v>363253.124136</v>
      </c>
      <c r="R593">
        <v>1.0992E-2</v>
      </c>
      <c r="S593">
        <v>0</v>
      </c>
      <c r="T593">
        <v>144330.3818</v>
      </c>
      <c r="U593">
        <v>0</v>
      </c>
      <c r="V593">
        <v>0</v>
      </c>
      <c r="W593">
        <v>0</v>
      </c>
      <c r="X593">
        <v>10348.936799999999</v>
      </c>
      <c r="Y593">
        <v>9.2138700000000007E-3</v>
      </c>
      <c r="Z593" t="str">
        <f>VLOOKUP(B593,'Securities Static'!A:Z,26,0)</f>
        <v>India</v>
      </c>
      <c r="AA593" t="str">
        <f>VLOOKUP(B593,'Sector Static Data'!A:F,6,0)</f>
        <v>Financials</v>
      </c>
    </row>
    <row r="594" spans="1:27">
      <c r="A594" t="s">
        <v>65</v>
      </c>
      <c r="B594" t="s">
        <v>5728</v>
      </c>
      <c r="C594" t="s">
        <v>5725</v>
      </c>
      <c r="D594" t="s">
        <v>5723</v>
      </c>
      <c r="E594" t="s">
        <v>924</v>
      </c>
      <c r="F594" t="s">
        <v>833</v>
      </c>
      <c r="G594">
        <v>141727</v>
      </c>
      <c r="H594" t="s">
        <v>5727</v>
      </c>
      <c r="I594" t="s">
        <v>11130</v>
      </c>
      <c r="J594">
        <v>184259272.69832599</v>
      </c>
      <c r="K594">
        <v>1300.0999999999999</v>
      </c>
      <c r="L594">
        <v>2025377.9254999999</v>
      </c>
      <c r="M594">
        <v>1592.4949388780001</v>
      </c>
      <c r="N594">
        <v>3.6765529999999998E-2</v>
      </c>
      <c r="O594">
        <v>225699530.202362</v>
      </c>
      <c r="P594">
        <v>2025377.9254999999</v>
      </c>
      <c r="Q594">
        <v>2480889.2359843599</v>
      </c>
      <c r="R594">
        <v>1.0992E-2</v>
      </c>
      <c r="S594">
        <v>0</v>
      </c>
      <c r="T594">
        <v>-455511.31050000002</v>
      </c>
      <c r="U594">
        <v>0</v>
      </c>
      <c r="V594">
        <v>35830.853199999998</v>
      </c>
      <c r="W594">
        <v>0</v>
      </c>
      <c r="X594">
        <v>-5196.2166999999999</v>
      </c>
      <c r="Y594">
        <v>3.6765529999999998E-2</v>
      </c>
      <c r="Z594" t="str">
        <f>VLOOKUP(B594,'Securities Static'!A:Z,26,0)</f>
        <v>India</v>
      </c>
      <c r="AA594" t="str">
        <f>VLOOKUP(B594,'Sector Static Data'!A:F,6,0)</f>
        <v>Information Technology</v>
      </c>
    </row>
    <row r="595" spans="1:27">
      <c r="A595" t="s">
        <v>65</v>
      </c>
      <c r="B595" t="s">
        <v>5648</v>
      </c>
      <c r="C595" t="s">
        <v>5646</v>
      </c>
      <c r="D595" t="s">
        <v>5644</v>
      </c>
      <c r="E595" t="s">
        <v>924</v>
      </c>
      <c r="F595" t="s">
        <v>833</v>
      </c>
      <c r="G595">
        <v>71958</v>
      </c>
      <c r="H595" t="s">
        <v>5647</v>
      </c>
      <c r="I595" t="s">
        <v>11130</v>
      </c>
      <c r="J595">
        <v>26199907.796579301</v>
      </c>
      <c r="K595">
        <v>364.1</v>
      </c>
      <c r="L595">
        <v>287989.38650000002</v>
      </c>
      <c r="M595">
        <v>478.03261517999999</v>
      </c>
      <c r="N595">
        <v>5.22771E-3</v>
      </c>
      <c r="O595">
        <v>34398270.923122399</v>
      </c>
      <c r="P595">
        <v>287989.38650000002</v>
      </c>
      <c r="Q595">
        <v>378105.793986962</v>
      </c>
      <c r="R595">
        <v>1.0992E-2</v>
      </c>
      <c r="S595">
        <v>0</v>
      </c>
      <c r="T595">
        <v>-90116.407399999996</v>
      </c>
      <c r="U595">
        <v>0</v>
      </c>
      <c r="V595">
        <v>1880.6378</v>
      </c>
      <c r="W595">
        <v>0</v>
      </c>
      <c r="X595">
        <v>-36441.821199999998</v>
      </c>
      <c r="Y595">
        <v>5.22771E-3</v>
      </c>
      <c r="Z595" t="str">
        <f>VLOOKUP(B595,'Securities Static'!A:Z,26,0)</f>
        <v>India</v>
      </c>
      <c r="AA595" t="str">
        <f>VLOOKUP(B595,'Sector Static Data'!A:F,6,0)</f>
        <v>Industrials</v>
      </c>
    </row>
    <row r="596" spans="1:27">
      <c r="A596" t="s">
        <v>65</v>
      </c>
      <c r="B596" t="s">
        <v>5611</v>
      </c>
      <c r="C596" t="s">
        <v>5607</v>
      </c>
      <c r="D596" t="s">
        <v>5605</v>
      </c>
      <c r="E596" t="s">
        <v>924</v>
      </c>
      <c r="F596" t="s">
        <v>833</v>
      </c>
      <c r="G596">
        <v>113932</v>
      </c>
      <c r="H596" t="s">
        <v>5610</v>
      </c>
      <c r="I596" t="s">
        <v>11130</v>
      </c>
      <c r="J596">
        <v>74568493.995633096</v>
      </c>
      <c r="K596">
        <v>654.5</v>
      </c>
      <c r="L596">
        <v>819656.88600000006</v>
      </c>
      <c r="M596">
        <v>546.93927953299999</v>
      </c>
      <c r="N596">
        <v>1.487876E-2</v>
      </c>
      <c r="O596">
        <v>62313885.995753698</v>
      </c>
      <c r="P596">
        <v>819656.88600000006</v>
      </c>
      <c r="Q596">
        <v>684954.23486532504</v>
      </c>
      <c r="R596">
        <v>1.0992E-2</v>
      </c>
      <c r="S596">
        <v>0</v>
      </c>
      <c r="T596">
        <v>134702.65119999999</v>
      </c>
      <c r="U596">
        <v>0</v>
      </c>
      <c r="V596">
        <v>0</v>
      </c>
      <c r="W596">
        <v>0</v>
      </c>
      <c r="X596">
        <v>13850.534799999999</v>
      </c>
      <c r="Y596">
        <v>1.487876E-2</v>
      </c>
      <c r="Z596" t="str">
        <f>VLOOKUP(B596,'Securities Static'!A:Z,26,0)</f>
        <v>India</v>
      </c>
      <c r="AA596" t="str">
        <f>VLOOKUP(B596,'Sector Static Data'!A:F,6,0)</f>
        <v>Financials</v>
      </c>
    </row>
    <row r="597" spans="1:27">
      <c r="A597" t="s">
        <v>65</v>
      </c>
      <c r="B597" t="s">
        <v>5466</v>
      </c>
      <c r="C597" t="s">
        <v>5462</v>
      </c>
      <c r="D597" t="s">
        <v>5460</v>
      </c>
      <c r="E597" t="s">
        <v>924</v>
      </c>
      <c r="F597" t="s">
        <v>833</v>
      </c>
      <c r="G597">
        <v>643569</v>
      </c>
      <c r="H597" t="s">
        <v>5465</v>
      </c>
      <c r="I597" t="s">
        <v>11130</v>
      </c>
      <c r="J597">
        <v>109638414.838064</v>
      </c>
      <c r="K597">
        <v>170.36</v>
      </c>
      <c r="L597">
        <v>1205145.4558999999</v>
      </c>
      <c r="M597">
        <v>174.02330299299999</v>
      </c>
      <c r="N597">
        <v>2.1876320000000001E-2</v>
      </c>
      <c r="O597">
        <v>111996003.083902</v>
      </c>
      <c r="P597">
        <v>1205145.4558999999</v>
      </c>
      <c r="Q597">
        <v>1231060.0658982501</v>
      </c>
      <c r="R597">
        <v>1.0992E-2</v>
      </c>
      <c r="S597">
        <v>0</v>
      </c>
      <c r="T597">
        <v>-25914.61</v>
      </c>
      <c r="U597">
        <v>0</v>
      </c>
      <c r="V597">
        <v>0</v>
      </c>
      <c r="W597">
        <v>0</v>
      </c>
      <c r="X597">
        <v>985380.00150000001</v>
      </c>
      <c r="Y597">
        <v>2.1876320000000001E-2</v>
      </c>
      <c r="Z597" t="str">
        <f>VLOOKUP(B597,'Securities Static'!A:Z,26,0)</f>
        <v>India</v>
      </c>
      <c r="AA597" t="str">
        <f>VLOOKUP(B597,'Sector Static Data'!A:F,6,0)</f>
        <v>Consumer Discretionary</v>
      </c>
    </row>
    <row r="598" spans="1:27">
      <c r="A598" t="s">
        <v>65</v>
      </c>
      <c r="B598" t="s">
        <v>5173</v>
      </c>
      <c r="C598" t="s">
        <v>5171</v>
      </c>
      <c r="D598" t="s">
        <v>12174</v>
      </c>
      <c r="E598" t="s">
        <v>924</v>
      </c>
      <c r="F598" t="s">
        <v>833</v>
      </c>
      <c r="G598">
        <v>271455</v>
      </c>
      <c r="H598" t="s">
        <v>5172</v>
      </c>
      <c r="I598" t="s">
        <v>11130</v>
      </c>
      <c r="J598">
        <v>112708116.002547</v>
      </c>
      <c r="K598">
        <v>415.2</v>
      </c>
      <c r="L598">
        <v>1238887.6111000001</v>
      </c>
      <c r="M598">
        <v>402.75488876600002</v>
      </c>
      <c r="N598">
        <v>2.248882E-2</v>
      </c>
      <c r="O598">
        <v>109329828.329974</v>
      </c>
      <c r="P598">
        <v>1238887.6111000001</v>
      </c>
      <c r="Q598">
        <v>1201753.4730030801</v>
      </c>
      <c r="R598">
        <v>1.0992E-2</v>
      </c>
      <c r="S598">
        <v>0</v>
      </c>
      <c r="T598">
        <v>37134.138099999996</v>
      </c>
      <c r="U598">
        <v>0</v>
      </c>
      <c r="V598">
        <v>0</v>
      </c>
      <c r="W598">
        <v>0</v>
      </c>
      <c r="X598">
        <v>0</v>
      </c>
      <c r="Y598">
        <v>2.248882E-2</v>
      </c>
      <c r="Z598" t="str">
        <f>VLOOKUP(B598,'Securities Static'!A:Z,26,0)</f>
        <v>India</v>
      </c>
      <c r="AA598" t="str">
        <f>VLOOKUP(B598,'Sector Static Data'!A:F,6,0)</f>
        <v>Financials</v>
      </c>
    </row>
    <row r="599" spans="1:27">
      <c r="A599" t="s">
        <v>65</v>
      </c>
      <c r="B599" t="s">
        <v>5044</v>
      </c>
      <c r="C599" t="s">
        <v>5042</v>
      </c>
      <c r="D599" t="s">
        <v>5040</v>
      </c>
      <c r="E599" t="s">
        <v>924</v>
      </c>
      <c r="F599" t="s">
        <v>833</v>
      </c>
      <c r="G599">
        <v>1244617</v>
      </c>
      <c r="H599" t="s">
        <v>5043</v>
      </c>
      <c r="I599" t="s">
        <v>11130</v>
      </c>
      <c r="J599">
        <v>141475614.39228499</v>
      </c>
      <c r="K599">
        <v>113.67</v>
      </c>
      <c r="L599">
        <v>1555099.9534</v>
      </c>
      <c r="M599">
        <v>126.95573907399999</v>
      </c>
      <c r="N599">
        <v>2.8228840000000002E-2</v>
      </c>
      <c r="O599">
        <v>158011271.09906399</v>
      </c>
      <c r="P599">
        <v>1555099.9534</v>
      </c>
      <c r="Q599">
        <v>1736859.89192091</v>
      </c>
      <c r="R599">
        <v>1.0992E-2</v>
      </c>
      <c r="S599">
        <v>0</v>
      </c>
      <c r="T599">
        <v>-181759.93849999999</v>
      </c>
      <c r="U599">
        <v>0</v>
      </c>
      <c r="V599">
        <v>0</v>
      </c>
      <c r="W599">
        <v>0</v>
      </c>
      <c r="X599">
        <v>169895.2879</v>
      </c>
      <c r="Y599">
        <v>2.8228840000000002E-2</v>
      </c>
      <c r="Z599" t="str">
        <f>VLOOKUP(B599,'Securities Static'!A:Z,26,0)</f>
        <v>India</v>
      </c>
      <c r="AA599" t="str">
        <f>VLOOKUP(B599,'Sector Static Data'!A:F,6,0)</f>
        <v>Consumer Discretionary</v>
      </c>
    </row>
    <row r="600" spans="1:27">
      <c r="A600" t="s">
        <v>65</v>
      </c>
      <c r="B600" t="s">
        <v>4943</v>
      </c>
      <c r="C600" t="s">
        <v>4939</v>
      </c>
      <c r="D600" t="s">
        <v>4937</v>
      </c>
      <c r="E600" t="s">
        <v>924</v>
      </c>
      <c r="F600" t="s">
        <v>833</v>
      </c>
      <c r="G600">
        <v>158095</v>
      </c>
      <c r="H600" t="s">
        <v>4942</v>
      </c>
      <c r="I600" t="s">
        <v>11130</v>
      </c>
      <c r="J600">
        <v>156237383.75181901</v>
      </c>
      <c r="K600">
        <v>988.25</v>
      </c>
      <c r="L600">
        <v>1717361.3222000001</v>
      </c>
      <c r="M600">
        <v>1089.432257441</v>
      </c>
      <c r="N600">
        <v>3.1174279999999999E-2</v>
      </c>
      <c r="O600">
        <v>172233792.740134</v>
      </c>
      <c r="P600">
        <v>1717361.3222000001</v>
      </c>
      <c r="Q600">
        <v>1893193.8497995599</v>
      </c>
      <c r="R600">
        <v>1.0992E-2</v>
      </c>
      <c r="S600">
        <v>0</v>
      </c>
      <c r="T600">
        <v>-175832.5276</v>
      </c>
      <c r="U600">
        <v>0</v>
      </c>
      <c r="V600">
        <v>4625.0240999999996</v>
      </c>
      <c r="W600">
        <v>0</v>
      </c>
      <c r="X600">
        <v>0</v>
      </c>
      <c r="Y600">
        <v>3.1174279999999999E-2</v>
      </c>
      <c r="Z600" t="str">
        <f>VLOOKUP(B600,'Securities Static'!A:Z,26,0)</f>
        <v>India</v>
      </c>
      <c r="AA600" t="str">
        <f>VLOOKUP(B600,'Sector Static Data'!A:F,6,0)</f>
        <v>Real Estate</v>
      </c>
    </row>
    <row r="601" spans="1:27">
      <c r="A601" t="s">
        <v>65</v>
      </c>
      <c r="B601" t="s">
        <v>4679</v>
      </c>
      <c r="C601" t="s">
        <v>4675</v>
      </c>
      <c r="D601" t="s">
        <v>4673</v>
      </c>
      <c r="E601" t="s">
        <v>924</v>
      </c>
      <c r="F601" t="s">
        <v>833</v>
      </c>
      <c r="G601">
        <v>73303</v>
      </c>
      <c r="H601" t="s">
        <v>4678</v>
      </c>
      <c r="I601" t="s">
        <v>11130</v>
      </c>
      <c r="J601">
        <v>77451949.799854398</v>
      </c>
      <c r="K601">
        <v>1056.5999999999999</v>
      </c>
      <c r="L601">
        <v>851351.83219999995</v>
      </c>
      <c r="M601">
        <v>1075.0541545359999</v>
      </c>
      <c r="N601">
        <v>1.54541E-2</v>
      </c>
      <c r="O601">
        <v>78804694.689952403</v>
      </c>
      <c r="P601">
        <v>851351.83219999995</v>
      </c>
      <c r="Q601">
        <v>866221.20403195696</v>
      </c>
      <c r="R601">
        <v>1.0992E-2</v>
      </c>
      <c r="S601">
        <v>0</v>
      </c>
      <c r="T601">
        <v>-14869.371800000001</v>
      </c>
      <c r="U601">
        <v>0</v>
      </c>
      <c r="V601">
        <v>4567.3298999999997</v>
      </c>
      <c r="W601">
        <v>0</v>
      </c>
      <c r="X601">
        <v>3382.2419</v>
      </c>
      <c r="Y601">
        <v>1.54541E-2</v>
      </c>
      <c r="Z601" t="str">
        <f>VLOOKUP(B601,'Securities Static'!A:Z,26,0)</f>
        <v>India</v>
      </c>
      <c r="AA601" t="str">
        <f>VLOOKUP(B601,'Sector Static Data'!A:F,6,0)</f>
        <v>Consumer Discretionary</v>
      </c>
    </row>
    <row r="602" spans="1:27">
      <c r="A602" t="s">
        <v>65</v>
      </c>
      <c r="B602" t="s">
        <v>4598</v>
      </c>
      <c r="C602" t="s">
        <v>4597</v>
      </c>
      <c r="D602" t="s">
        <v>4595</v>
      </c>
      <c r="E602" t="s">
        <v>924</v>
      </c>
      <c r="F602" t="s">
        <v>833</v>
      </c>
      <c r="G602">
        <v>72397</v>
      </c>
      <c r="H602" t="s">
        <v>402</v>
      </c>
      <c r="I602" t="s">
        <v>11130</v>
      </c>
      <c r="J602">
        <v>245961567.803857</v>
      </c>
      <c r="K602">
        <v>3397.4</v>
      </c>
      <c r="L602">
        <v>2703609.5532999998</v>
      </c>
      <c r="M602">
        <v>2808.3127953550002</v>
      </c>
      <c r="N602">
        <v>4.9077080000000002E-2</v>
      </c>
      <c r="O602">
        <v>203313421.445315</v>
      </c>
      <c r="P602">
        <v>2703609.5532999998</v>
      </c>
      <c r="Q602">
        <v>2234821.1285269102</v>
      </c>
      <c r="R602">
        <v>1.0992E-2</v>
      </c>
      <c r="S602">
        <v>0</v>
      </c>
      <c r="T602">
        <v>468788.42469999997</v>
      </c>
      <c r="U602">
        <v>0</v>
      </c>
      <c r="V602">
        <v>19207.645</v>
      </c>
      <c r="W602">
        <v>0</v>
      </c>
      <c r="X602">
        <v>-8509.3968000000004</v>
      </c>
      <c r="Y602">
        <v>4.9077080000000002E-2</v>
      </c>
      <c r="Z602" t="str">
        <f>VLOOKUP(B602,'Securities Static'!A:Z,26,0)</f>
        <v>India</v>
      </c>
      <c r="AA602" t="str">
        <f>VLOOKUP(B602,'Sector Static Data'!A:F,6,0)</f>
        <v>Consumer Discretionary</v>
      </c>
    </row>
    <row r="603" spans="1:27">
      <c r="A603" t="s">
        <v>65</v>
      </c>
      <c r="B603" t="s">
        <v>4585</v>
      </c>
      <c r="C603" t="s">
        <v>4583</v>
      </c>
      <c r="D603" t="s">
        <v>4581</v>
      </c>
      <c r="E603" t="s">
        <v>924</v>
      </c>
      <c r="F603" t="s">
        <v>833</v>
      </c>
      <c r="G603">
        <v>267662</v>
      </c>
      <c r="H603" t="s">
        <v>4584</v>
      </c>
      <c r="I603" t="s">
        <v>11130</v>
      </c>
      <c r="J603">
        <v>100185886.599344</v>
      </c>
      <c r="K603">
        <v>374.3</v>
      </c>
      <c r="L603">
        <v>1101243.2655</v>
      </c>
      <c r="M603">
        <v>240.47083885500001</v>
      </c>
      <c r="N603">
        <v>1.9990239999999999E-2</v>
      </c>
      <c r="O603">
        <v>64364905.669606999</v>
      </c>
      <c r="P603">
        <v>1101243.2655</v>
      </c>
      <c r="Q603">
        <v>707499.04312031996</v>
      </c>
      <c r="R603">
        <v>1.0992E-2</v>
      </c>
      <c r="S603">
        <v>0</v>
      </c>
      <c r="T603">
        <v>393744.22240000003</v>
      </c>
      <c r="U603">
        <v>0</v>
      </c>
      <c r="V603">
        <v>28401.008699999998</v>
      </c>
      <c r="W603">
        <v>0</v>
      </c>
      <c r="X603">
        <v>155981.51749999999</v>
      </c>
      <c r="Y603">
        <v>1.9990239999999999E-2</v>
      </c>
      <c r="Z603" t="str">
        <f>VLOOKUP(B603,'Securities Static'!A:Z,26,0)</f>
        <v>India</v>
      </c>
      <c r="AA603" t="str">
        <f>VLOOKUP(B603,'Sector Static Data'!A:F,6,0)</f>
        <v>Financials</v>
      </c>
    </row>
    <row r="604" spans="1:27">
      <c r="A604" t="s">
        <v>65</v>
      </c>
      <c r="B604" t="s">
        <v>4424</v>
      </c>
      <c r="C604" t="s">
        <v>4422</v>
      </c>
      <c r="D604" t="s">
        <v>4420</v>
      </c>
      <c r="E604" t="s">
        <v>924</v>
      </c>
      <c r="F604" t="s">
        <v>833</v>
      </c>
      <c r="G604">
        <v>4991</v>
      </c>
      <c r="H604" t="s">
        <v>4423</v>
      </c>
      <c r="I604" t="s">
        <v>11130</v>
      </c>
      <c r="J604">
        <v>74151286.999636099</v>
      </c>
      <c r="K604">
        <v>14857</v>
      </c>
      <c r="L604">
        <v>815070.94669999997</v>
      </c>
      <c r="M604">
        <v>12220.383094593</v>
      </c>
      <c r="N604">
        <v>1.479552E-2</v>
      </c>
      <c r="O604">
        <v>60991932.025113598</v>
      </c>
      <c r="P604">
        <v>815070.94669999997</v>
      </c>
      <c r="Q604">
        <v>670423.31682004896</v>
      </c>
      <c r="R604">
        <v>1.0992E-2</v>
      </c>
      <c r="S604">
        <v>0</v>
      </c>
      <c r="T604">
        <v>144647.6299</v>
      </c>
      <c r="U604">
        <v>0</v>
      </c>
      <c r="V604">
        <v>8502.8616000000002</v>
      </c>
      <c r="W604">
        <v>0</v>
      </c>
      <c r="X604">
        <v>52376.061099999999</v>
      </c>
      <c r="Y604">
        <v>1.479552E-2</v>
      </c>
      <c r="Z604" t="str">
        <f>VLOOKUP(B604,'Securities Static'!A:Z,26,0)</f>
        <v>India</v>
      </c>
      <c r="AA604" t="str">
        <f>VLOOKUP(B604,'Sector Static Data'!A:F,6,0)</f>
        <v>Consumer Discretionary</v>
      </c>
    </row>
    <row r="605" spans="1:27">
      <c r="A605" t="s">
        <v>65</v>
      </c>
      <c r="B605" t="s">
        <v>11123</v>
      </c>
      <c r="C605" t="s">
        <v>11883</v>
      </c>
      <c r="D605" t="s">
        <v>12157</v>
      </c>
      <c r="E605" t="s">
        <v>924</v>
      </c>
      <c r="F605" t="s">
        <v>833</v>
      </c>
      <c r="G605">
        <v>45428</v>
      </c>
      <c r="H605" t="s">
        <v>11919</v>
      </c>
      <c r="I605" t="s">
        <v>11130</v>
      </c>
      <c r="J605">
        <v>56553317.203420602</v>
      </c>
      <c r="K605">
        <v>1244.9000000000001</v>
      </c>
      <c r="L605">
        <v>621634.06270000001</v>
      </c>
      <c r="M605">
        <v>1471.0114753</v>
      </c>
      <c r="N605">
        <v>1.128417E-2</v>
      </c>
      <c r="O605">
        <v>66825109.299928397</v>
      </c>
      <c r="P605">
        <v>621634.06270000001</v>
      </c>
      <c r="Q605">
        <v>734541.60142481304</v>
      </c>
      <c r="R605">
        <v>1.0992E-2</v>
      </c>
      <c r="S605">
        <v>0</v>
      </c>
      <c r="T605">
        <v>-112907.53879999999</v>
      </c>
      <c r="U605">
        <v>0</v>
      </c>
      <c r="V605">
        <v>0</v>
      </c>
      <c r="W605">
        <v>0</v>
      </c>
      <c r="X605">
        <v>0</v>
      </c>
      <c r="Y605">
        <v>1.128417E-2</v>
      </c>
      <c r="Z605" t="str">
        <f>VLOOKUP(B605,'Securities Static'!A:Z,26,0)</f>
        <v>India</v>
      </c>
      <c r="AA605" t="str">
        <f>VLOOKUP(B605,'Sector Static Data'!A:F,6,0)</f>
        <v>Financials</v>
      </c>
    </row>
    <row r="606" spans="1:27">
      <c r="A606" t="s">
        <v>65</v>
      </c>
      <c r="B606" t="s">
        <v>4069</v>
      </c>
      <c r="C606" t="s">
        <v>4067</v>
      </c>
      <c r="D606" t="s">
        <v>4065</v>
      </c>
      <c r="E606" t="s">
        <v>924</v>
      </c>
      <c r="F606" t="s">
        <v>833</v>
      </c>
      <c r="G606">
        <v>58370</v>
      </c>
      <c r="H606" t="s">
        <v>4068</v>
      </c>
      <c r="I606" t="s">
        <v>11130</v>
      </c>
      <c r="J606">
        <v>88885835.998908296</v>
      </c>
      <c r="K606">
        <v>1522.8</v>
      </c>
      <c r="L606">
        <v>977033.10930000001</v>
      </c>
      <c r="M606">
        <v>1560.4052900459999</v>
      </c>
      <c r="N606">
        <v>1.7735520000000001E-2</v>
      </c>
      <c r="O606">
        <v>91080856.779984996</v>
      </c>
      <c r="P606">
        <v>977033.10930000001</v>
      </c>
      <c r="Q606">
        <v>1001160.77772559</v>
      </c>
      <c r="R606">
        <v>1.0992E-2</v>
      </c>
      <c r="S606">
        <v>0</v>
      </c>
      <c r="T606">
        <v>-24127.668399999999</v>
      </c>
      <c r="U606">
        <v>0</v>
      </c>
      <c r="V606">
        <v>4425.0715</v>
      </c>
      <c r="W606">
        <v>0</v>
      </c>
      <c r="X606">
        <v>33417.453300000001</v>
      </c>
      <c r="Y606">
        <v>1.7735520000000001E-2</v>
      </c>
      <c r="Z606" t="str">
        <f>VLOOKUP(B606,'Securities Static'!A:Z,26,0)</f>
        <v>India</v>
      </c>
      <c r="AA606" t="str">
        <f>VLOOKUP(B606,'Sector Static Data'!A:F,6,0)</f>
        <v>Real Estate</v>
      </c>
    </row>
    <row r="607" spans="1:27">
      <c r="A607" t="s">
        <v>65</v>
      </c>
      <c r="B607" t="s">
        <v>3702</v>
      </c>
      <c r="C607" t="s">
        <v>3701</v>
      </c>
      <c r="D607" t="s">
        <v>3699</v>
      </c>
      <c r="E607" t="s">
        <v>924</v>
      </c>
      <c r="F607" t="s">
        <v>833</v>
      </c>
      <c r="G607">
        <v>80926</v>
      </c>
      <c r="H607" t="s">
        <v>3697</v>
      </c>
      <c r="I607" t="s">
        <v>11130</v>
      </c>
      <c r="J607">
        <v>134223863.60080001</v>
      </c>
      <c r="K607">
        <v>1658.6</v>
      </c>
      <c r="L607">
        <v>1475388.7087000001</v>
      </c>
      <c r="M607">
        <v>1606.098337661</v>
      </c>
      <c r="N607">
        <v>2.6781889999999999E-2</v>
      </c>
      <c r="O607">
        <v>129975114.07355399</v>
      </c>
      <c r="P607">
        <v>1475388.7087000001</v>
      </c>
      <c r="Q607">
        <v>1428686.4538964999</v>
      </c>
      <c r="R607">
        <v>1.0992E-2</v>
      </c>
      <c r="S607">
        <v>0</v>
      </c>
      <c r="T607">
        <v>46702.254800000002</v>
      </c>
      <c r="U607">
        <v>0</v>
      </c>
      <c r="V607">
        <v>1992.355</v>
      </c>
      <c r="W607">
        <v>0</v>
      </c>
      <c r="X607">
        <v>12830.9522</v>
      </c>
      <c r="Y607">
        <v>2.6781889999999999E-2</v>
      </c>
      <c r="Z607" t="str">
        <f>VLOOKUP(B607,'Securities Static'!A:Z,26,0)</f>
        <v>India</v>
      </c>
      <c r="AA607" t="str">
        <f>VLOOKUP(B607,'Sector Static Data'!A:F,6,0)</f>
        <v>Real Estate</v>
      </c>
    </row>
    <row r="608" spans="1:27">
      <c r="A608" t="s">
        <v>65</v>
      </c>
      <c r="B608" t="s">
        <v>3627</v>
      </c>
      <c r="C608" t="s">
        <v>3625</v>
      </c>
      <c r="D608" t="s">
        <v>3623</v>
      </c>
      <c r="E608" t="s">
        <v>924</v>
      </c>
      <c r="F608" t="s">
        <v>833</v>
      </c>
      <c r="G608">
        <v>33903</v>
      </c>
      <c r="H608" t="s">
        <v>3626</v>
      </c>
      <c r="I608" t="s">
        <v>11130</v>
      </c>
      <c r="J608">
        <v>50230684.798034899</v>
      </c>
      <c r="K608">
        <v>1481.6</v>
      </c>
      <c r="L608">
        <v>552135.68729999999</v>
      </c>
      <c r="M608">
        <v>1580.7021976640001</v>
      </c>
      <c r="N608">
        <v>1.00226E-2</v>
      </c>
      <c r="O608">
        <v>53590546.607402503</v>
      </c>
      <c r="P608">
        <v>552135.68729999999</v>
      </c>
      <c r="Q608">
        <v>589067.288308569</v>
      </c>
      <c r="R608">
        <v>1.0992E-2</v>
      </c>
      <c r="S608">
        <v>0</v>
      </c>
      <c r="T608">
        <v>-36931.601000000002</v>
      </c>
      <c r="U608">
        <v>0</v>
      </c>
      <c r="V608">
        <v>0</v>
      </c>
      <c r="W608">
        <v>0</v>
      </c>
      <c r="X608">
        <v>-9570.0972000000002</v>
      </c>
      <c r="Y608">
        <v>1.00226E-2</v>
      </c>
      <c r="Z608" t="str">
        <f>VLOOKUP(B608,'Securities Static'!A:Z,26,0)</f>
        <v>India</v>
      </c>
      <c r="AA608" t="str">
        <f>VLOOKUP(B608,'Sector Static Data'!A:F,6,0)</f>
        <v>Financials</v>
      </c>
    </row>
    <row r="609" spans="1:27">
      <c r="A609" t="s">
        <v>65</v>
      </c>
      <c r="B609" t="s">
        <v>3614</v>
      </c>
      <c r="C609" t="s">
        <v>3610</v>
      </c>
      <c r="D609" t="s">
        <v>3608</v>
      </c>
      <c r="E609" t="s">
        <v>924</v>
      </c>
      <c r="F609" t="s">
        <v>833</v>
      </c>
      <c r="G609">
        <v>19042</v>
      </c>
      <c r="H609" t="s">
        <v>3613</v>
      </c>
      <c r="I609" t="s">
        <v>11130</v>
      </c>
      <c r="J609">
        <v>163961141.002547</v>
      </c>
      <c r="K609">
        <v>8610.5</v>
      </c>
      <c r="L609">
        <v>1802260.8618999999</v>
      </c>
      <c r="M609">
        <v>5094.1943865399999</v>
      </c>
      <c r="N609">
        <v>3.271541E-2</v>
      </c>
      <c r="O609">
        <v>97003649.508494601</v>
      </c>
      <c r="P609">
        <v>1802260.8618999999</v>
      </c>
      <c r="Q609">
        <v>1066264.11539737</v>
      </c>
      <c r="R609">
        <v>1.0992E-2</v>
      </c>
      <c r="S609">
        <v>0</v>
      </c>
      <c r="T609">
        <v>735996.74650000001</v>
      </c>
      <c r="U609">
        <v>0</v>
      </c>
      <c r="V609">
        <v>0</v>
      </c>
      <c r="W609">
        <v>0</v>
      </c>
      <c r="X609">
        <v>233792.6501</v>
      </c>
      <c r="Y609">
        <v>3.271541E-2</v>
      </c>
      <c r="Z609" t="str">
        <f>VLOOKUP(B609,'Securities Static'!A:Z,26,0)</f>
        <v>India</v>
      </c>
      <c r="AA609" t="str">
        <f>VLOOKUP(B609,'Sector Static Data'!A:F,6,0)</f>
        <v>Industrials</v>
      </c>
    </row>
    <row r="610" spans="1:27">
      <c r="A610" t="s">
        <v>65</v>
      </c>
      <c r="B610" t="s">
        <v>12158</v>
      </c>
      <c r="C610" t="s">
        <v>12159</v>
      </c>
      <c r="D610" t="s">
        <v>12160</v>
      </c>
      <c r="E610" t="s">
        <v>924</v>
      </c>
      <c r="F610" t="s">
        <v>833</v>
      </c>
      <c r="G610">
        <v>814727</v>
      </c>
      <c r="H610" t="s">
        <v>12161</v>
      </c>
      <c r="I610" t="s">
        <v>11130</v>
      </c>
      <c r="J610">
        <v>51775900.846069798</v>
      </c>
      <c r="K610">
        <v>63.55</v>
      </c>
      <c r="L610">
        <v>569120.70209999999</v>
      </c>
      <c r="M610">
        <v>63.93064262</v>
      </c>
      <c r="N610">
        <v>1.033092E-2</v>
      </c>
      <c r="O610">
        <v>52086020.669864699</v>
      </c>
      <c r="P610">
        <v>569120.70209999999</v>
      </c>
      <c r="Q610">
        <v>572529.53920315299</v>
      </c>
      <c r="R610">
        <v>1.0992E-2</v>
      </c>
      <c r="S610">
        <v>0</v>
      </c>
      <c r="T610">
        <v>-3408.8371000000002</v>
      </c>
      <c r="U610">
        <v>0</v>
      </c>
      <c r="V610">
        <v>0</v>
      </c>
      <c r="W610">
        <v>0</v>
      </c>
      <c r="X610">
        <v>0</v>
      </c>
      <c r="Y610">
        <v>1.033092E-2</v>
      </c>
      <c r="Z610" t="str">
        <f>VLOOKUP(B610,'Securities Static'!A:Z,26,0)</f>
        <v>India</v>
      </c>
      <c r="AA610" t="str">
        <f>VLOOKUP(B610,'Sector Static Data'!A:F,6,0)</f>
        <v>Consumer Discretionary</v>
      </c>
    </row>
    <row r="611" spans="1:27">
      <c r="A611" t="s">
        <v>65</v>
      </c>
      <c r="B611" t="s">
        <v>3253</v>
      </c>
      <c r="C611" t="s">
        <v>3251</v>
      </c>
      <c r="D611" t="s">
        <v>3249</v>
      </c>
      <c r="E611" t="s">
        <v>924</v>
      </c>
      <c r="F611" t="s">
        <v>833</v>
      </c>
      <c r="G611">
        <v>265899</v>
      </c>
      <c r="H611" t="s">
        <v>3252</v>
      </c>
      <c r="I611" t="s">
        <v>11130</v>
      </c>
      <c r="J611">
        <v>74571374.554221198</v>
      </c>
      <c r="K611">
        <v>280.45</v>
      </c>
      <c r="L611">
        <v>819688.54909999995</v>
      </c>
      <c r="M611">
        <v>234.672400627</v>
      </c>
      <c r="N611">
        <v>1.487934E-2</v>
      </c>
      <c r="O611">
        <v>62399156.654318601</v>
      </c>
      <c r="P611">
        <v>819688.54909999995</v>
      </c>
      <c r="Q611">
        <v>685891.52994427097</v>
      </c>
      <c r="R611">
        <v>1.0992E-2</v>
      </c>
      <c r="S611">
        <v>0</v>
      </c>
      <c r="T611">
        <v>133797.0191</v>
      </c>
      <c r="U611">
        <v>0</v>
      </c>
      <c r="V611">
        <v>27191.776600000001</v>
      </c>
      <c r="W611">
        <v>0</v>
      </c>
      <c r="X611">
        <v>92800.299599999998</v>
      </c>
      <c r="Y611">
        <v>1.487934E-2</v>
      </c>
      <c r="Z611" t="str">
        <f>VLOOKUP(B611,'Securities Static'!A:Z,26,0)</f>
        <v>India</v>
      </c>
      <c r="AA611" t="str">
        <f>VLOOKUP(B611,'Sector Static Data'!A:F,6,0)</f>
        <v>Information Technology</v>
      </c>
    </row>
    <row r="612" spans="1:27">
      <c r="A612" t="s">
        <v>65</v>
      </c>
      <c r="B612" t="s">
        <v>2927</v>
      </c>
      <c r="C612" t="s">
        <v>2925</v>
      </c>
      <c r="D612" t="s">
        <v>2923</v>
      </c>
      <c r="E612" t="s">
        <v>924</v>
      </c>
      <c r="F612" t="s">
        <v>833</v>
      </c>
      <c r="G612">
        <v>797900</v>
      </c>
      <c r="H612" t="s">
        <v>2926</v>
      </c>
      <c r="I612" t="s">
        <v>11130</v>
      </c>
      <c r="J612">
        <v>129658750</v>
      </c>
      <c r="K612">
        <v>162.5</v>
      </c>
      <c r="L612">
        <v>1425208.98</v>
      </c>
      <c r="M612">
        <v>143.9674895</v>
      </c>
      <c r="N612">
        <v>2.5871000000000002E-2</v>
      </c>
      <c r="O612">
        <v>114871659.87205</v>
      </c>
      <c r="P612">
        <v>1425208.98</v>
      </c>
      <c r="Q612">
        <v>1262669.2853135699</v>
      </c>
      <c r="R612">
        <v>1.0992E-2</v>
      </c>
      <c r="S612">
        <v>0</v>
      </c>
      <c r="T612">
        <v>162539.69469999999</v>
      </c>
      <c r="U612">
        <v>0</v>
      </c>
      <c r="V612">
        <v>0</v>
      </c>
      <c r="W612">
        <v>0</v>
      </c>
      <c r="X612">
        <v>160244.46030000001</v>
      </c>
      <c r="Y612">
        <v>2.5871000000000002E-2</v>
      </c>
      <c r="Z612" t="str">
        <f>VLOOKUP(B612,'Securities Static'!A:Z,26,0)</f>
        <v>India</v>
      </c>
      <c r="AA612" t="str">
        <f>VLOOKUP(B612,'Sector Static Data'!A:F,6,0)</f>
        <v>Consumer Discretionary</v>
      </c>
    </row>
    <row r="613" spans="1:27">
      <c r="A613" t="s">
        <v>65</v>
      </c>
      <c r="B613" t="s">
        <v>2820</v>
      </c>
      <c r="C613" t="s">
        <v>2818</v>
      </c>
      <c r="D613" t="s">
        <v>2816</v>
      </c>
      <c r="E613" t="s">
        <v>924</v>
      </c>
      <c r="F613" t="s">
        <v>833</v>
      </c>
      <c r="G613">
        <v>19971</v>
      </c>
      <c r="H613" t="s">
        <v>2819</v>
      </c>
      <c r="I613" t="s">
        <v>11130</v>
      </c>
      <c r="J613">
        <v>80582984.998180404</v>
      </c>
      <c r="K613">
        <v>4035</v>
      </c>
      <c r="L613">
        <v>885768.17110000004</v>
      </c>
      <c r="M613">
        <v>5537.0505979210002</v>
      </c>
      <c r="N613">
        <v>1.607884E-2</v>
      </c>
      <c r="O613">
        <v>110580437.49108</v>
      </c>
      <c r="P613">
        <v>885768.17110000004</v>
      </c>
      <c r="Q613">
        <v>1215500.1689019499</v>
      </c>
      <c r="R613">
        <v>1.0992E-2</v>
      </c>
      <c r="S613">
        <v>0</v>
      </c>
      <c r="T613">
        <v>-329731.99780000001</v>
      </c>
      <c r="U613">
        <v>0</v>
      </c>
      <c r="V613">
        <v>375391.86729999998</v>
      </c>
      <c r="W613">
        <v>0</v>
      </c>
      <c r="X613">
        <v>-487.58580000000001</v>
      </c>
      <c r="Y613">
        <v>1.607884E-2</v>
      </c>
      <c r="Z613" t="str">
        <f>VLOOKUP(B613,'Securities Static'!A:Z,26,0)</f>
        <v>India</v>
      </c>
      <c r="AA613" t="str">
        <f>VLOOKUP(B613,'Sector Static Data'!A:F,6,0)</f>
        <v>Information Technology</v>
      </c>
    </row>
    <row r="614" spans="1:27">
      <c r="A614" t="s">
        <v>65</v>
      </c>
      <c r="B614" t="s">
        <v>2557</v>
      </c>
      <c r="C614" t="s">
        <v>2555</v>
      </c>
      <c r="D614" t="s">
        <v>2553</v>
      </c>
      <c r="E614" t="s">
        <v>924</v>
      </c>
      <c r="F614" t="s">
        <v>833</v>
      </c>
      <c r="G614">
        <v>326716</v>
      </c>
      <c r="H614" t="s">
        <v>2556</v>
      </c>
      <c r="I614" t="s">
        <v>11130</v>
      </c>
      <c r="J614">
        <v>119692406.595705</v>
      </c>
      <c r="K614">
        <v>366.35</v>
      </c>
      <c r="L614">
        <v>1315658.9332999999</v>
      </c>
      <c r="M614">
        <v>402.48654387900001</v>
      </c>
      <c r="N614">
        <v>2.3882400000000002E-2</v>
      </c>
      <c r="O614">
        <v>131498793.669971</v>
      </c>
      <c r="P614">
        <v>1315658.9332999999</v>
      </c>
      <c r="Q614">
        <v>1445434.7400203201</v>
      </c>
      <c r="R614">
        <v>1.0992E-2</v>
      </c>
      <c r="S614">
        <v>0</v>
      </c>
      <c r="T614">
        <v>-129775.8067</v>
      </c>
      <c r="U614">
        <v>0</v>
      </c>
      <c r="V614">
        <v>381.23329999999999</v>
      </c>
      <c r="W614">
        <v>0</v>
      </c>
      <c r="X614">
        <v>40191.489200000004</v>
      </c>
      <c r="Y614">
        <v>2.3882400000000002E-2</v>
      </c>
      <c r="Z614" t="str">
        <f>VLOOKUP(B614,'Securities Static'!A:Z,26,0)</f>
        <v>India</v>
      </c>
      <c r="AA614" t="str">
        <f>VLOOKUP(B614,'Sector Static Data'!A:F,6,0)</f>
        <v>Industrials</v>
      </c>
    </row>
    <row r="615" spans="1:27">
      <c r="A615" t="s">
        <v>65</v>
      </c>
      <c r="B615" t="s">
        <v>2161</v>
      </c>
      <c r="C615" t="s">
        <v>2159</v>
      </c>
      <c r="D615" t="s">
        <v>2157</v>
      </c>
      <c r="E615" t="s">
        <v>924</v>
      </c>
      <c r="F615" t="s">
        <v>833</v>
      </c>
      <c r="G615">
        <v>68430</v>
      </c>
      <c r="H615" t="s">
        <v>2160</v>
      </c>
      <c r="I615" t="s">
        <v>11130</v>
      </c>
      <c r="J615">
        <v>54196559.998180397</v>
      </c>
      <c r="K615">
        <v>792</v>
      </c>
      <c r="L615">
        <v>595728.58750000002</v>
      </c>
      <c r="M615">
        <v>562.1</v>
      </c>
      <c r="N615">
        <v>1.0813919999999999E-2</v>
      </c>
      <c r="O615">
        <v>38464503</v>
      </c>
      <c r="P615">
        <v>595728.58750000002</v>
      </c>
      <c r="Q615">
        <v>422801.81697599997</v>
      </c>
      <c r="R615">
        <v>1.0992E-2</v>
      </c>
      <c r="S615">
        <v>0</v>
      </c>
      <c r="T615">
        <v>172926.77050000001</v>
      </c>
      <c r="U615">
        <v>0</v>
      </c>
      <c r="V615">
        <v>2319.0021000000002</v>
      </c>
      <c r="W615">
        <v>0</v>
      </c>
      <c r="X615">
        <v>214085.9811</v>
      </c>
      <c r="Y615">
        <v>1.0813919999999999E-2</v>
      </c>
      <c r="Z615" t="str">
        <f>VLOOKUP(B615,'Securities Static'!A:Z,26,0)</f>
        <v>India</v>
      </c>
      <c r="AA615" t="str">
        <f>VLOOKUP(B615,'Sector Static Data'!A:F,6,0)</f>
        <v>Consumer Discretionary</v>
      </c>
    </row>
    <row r="616" spans="1:27">
      <c r="A616" t="s">
        <v>65</v>
      </c>
      <c r="B616" t="s">
        <v>2073</v>
      </c>
      <c r="C616" t="s">
        <v>2069</v>
      </c>
      <c r="D616" t="s">
        <v>2067</v>
      </c>
      <c r="E616" t="s">
        <v>924</v>
      </c>
      <c r="F616" t="s">
        <v>833</v>
      </c>
      <c r="G616">
        <v>99035</v>
      </c>
      <c r="H616" t="s">
        <v>2072</v>
      </c>
      <c r="I616" t="s">
        <v>11130</v>
      </c>
      <c r="J616">
        <v>41812577.001455598</v>
      </c>
      <c r="K616">
        <v>422.2</v>
      </c>
      <c r="L616">
        <v>459603.84639999998</v>
      </c>
      <c r="M616">
        <v>610.18473802200003</v>
      </c>
      <c r="N616">
        <v>8.3429300000000001E-3</v>
      </c>
      <c r="O616">
        <v>60429645.530008703</v>
      </c>
      <c r="P616">
        <v>459603.84639999998</v>
      </c>
      <c r="Q616">
        <v>664242.663665856</v>
      </c>
      <c r="R616">
        <v>1.0992E-2</v>
      </c>
      <c r="S616">
        <v>0</v>
      </c>
      <c r="T616">
        <v>-204638.8173</v>
      </c>
      <c r="U616">
        <v>0</v>
      </c>
      <c r="V616">
        <v>1198.1142</v>
      </c>
      <c r="W616">
        <v>0</v>
      </c>
      <c r="X616">
        <v>-2606.4458</v>
      </c>
      <c r="Y616">
        <v>8.3429300000000001E-3</v>
      </c>
      <c r="Z616" t="str">
        <f>VLOOKUP(B616,'Securities Static'!A:Z,26,0)</f>
        <v>India</v>
      </c>
      <c r="AA616" t="str">
        <f>VLOOKUP(B616,'Sector Static Data'!A:F,6,0)</f>
        <v>Health Care</v>
      </c>
    </row>
    <row r="617" spans="1:27">
      <c r="A617" t="s">
        <v>65</v>
      </c>
      <c r="B617" t="s">
        <v>1957</v>
      </c>
      <c r="C617" t="s">
        <v>1955</v>
      </c>
      <c r="D617" t="s">
        <v>1953</v>
      </c>
      <c r="E617" t="s">
        <v>924</v>
      </c>
      <c r="F617" t="s">
        <v>833</v>
      </c>
      <c r="G617">
        <v>45231</v>
      </c>
      <c r="H617" t="s">
        <v>1956</v>
      </c>
      <c r="I617" t="s">
        <v>11130</v>
      </c>
      <c r="J617">
        <v>119292239.401382</v>
      </c>
      <c r="K617">
        <v>2637.4</v>
      </c>
      <c r="L617">
        <v>1311260.2955</v>
      </c>
      <c r="M617">
        <v>3506.2</v>
      </c>
      <c r="N617">
        <v>2.380256E-2</v>
      </c>
      <c r="O617">
        <v>158588932.19999999</v>
      </c>
      <c r="P617">
        <v>1311260.2955</v>
      </c>
      <c r="Q617">
        <v>1743209.5427424</v>
      </c>
      <c r="R617">
        <v>1.0992E-2</v>
      </c>
      <c r="S617">
        <v>0</v>
      </c>
      <c r="T617">
        <v>-431949.24729999999</v>
      </c>
      <c r="U617">
        <v>0</v>
      </c>
      <c r="V617">
        <v>17346.760999999999</v>
      </c>
      <c r="W617">
        <v>0</v>
      </c>
      <c r="X617">
        <v>-7124.0689000000002</v>
      </c>
      <c r="Y617">
        <v>2.380256E-2</v>
      </c>
      <c r="Z617" t="str">
        <f>VLOOKUP(B617,'Securities Static'!A:Z,26,0)</f>
        <v>India</v>
      </c>
      <c r="AA617" t="str">
        <f>VLOOKUP(B617,'Sector Static Data'!A:F,6,0)</f>
        <v>Information Technology</v>
      </c>
    </row>
    <row r="618" spans="1:27">
      <c r="A618" t="s">
        <v>65</v>
      </c>
      <c r="B618" t="s">
        <v>12162</v>
      </c>
      <c r="C618" t="s">
        <v>12163</v>
      </c>
      <c r="D618" t="s">
        <v>12164</v>
      </c>
      <c r="E618" t="s">
        <v>924</v>
      </c>
      <c r="F618" t="s">
        <v>833</v>
      </c>
      <c r="G618">
        <v>119012</v>
      </c>
      <c r="H618" t="s">
        <v>12165</v>
      </c>
      <c r="I618" t="s">
        <v>11130</v>
      </c>
      <c r="J618">
        <v>53977892.603711702</v>
      </c>
      <c r="K618">
        <v>453.55</v>
      </c>
      <c r="L618">
        <v>593324.99549999996</v>
      </c>
      <c r="M618">
        <v>421.26686124100002</v>
      </c>
      <c r="N618">
        <v>1.077029E-2</v>
      </c>
      <c r="O618">
        <v>50135811.690013804</v>
      </c>
      <c r="P618">
        <v>593324.99549999996</v>
      </c>
      <c r="Q618">
        <v>551092.84209663305</v>
      </c>
      <c r="R618">
        <v>1.0992E-2</v>
      </c>
      <c r="S618">
        <v>0</v>
      </c>
      <c r="T618">
        <v>42232.153400000003</v>
      </c>
      <c r="U618">
        <v>0</v>
      </c>
      <c r="V618">
        <v>0</v>
      </c>
      <c r="W618">
        <v>0</v>
      </c>
      <c r="X618">
        <v>0</v>
      </c>
      <c r="Y618">
        <v>1.077029E-2</v>
      </c>
      <c r="Z618" t="str">
        <f>VLOOKUP(B618,'Securities Static'!A:Z,26,0)</f>
        <v>India</v>
      </c>
      <c r="AA618" t="str">
        <f>VLOOKUP(B618,'Sector Static Data'!A:F,6,0)</f>
        <v>Consumer Discretionary</v>
      </c>
    </row>
    <row r="619" spans="1:27">
      <c r="A619" t="s">
        <v>65</v>
      </c>
      <c r="B619" t="s">
        <v>1869</v>
      </c>
      <c r="C619" t="s">
        <v>1867</v>
      </c>
      <c r="D619" t="s">
        <v>1864</v>
      </c>
      <c r="E619" t="s">
        <v>924</v>
      </c>
      <c r="F619" t="s">
        <v>833</v>
      </c>
      <c r="G619">
        <v>111788</v>
      </c>
      <c r="H619" t="s">
        <v>1868</v>
      </c>
      <c r="I619" t="s">
        <v>11130</v>
      </c>
      <c r="J619">
        <v>60331983.597161502</v>
      </c>
      <c r="K619">
        <v>539.70000000000005</v>
      </c>
      <c r="L619">
        <v>663169.16370000003</v>
      </c>
      <c r="M619">
        <v>639.36947943200005</v>
      </c>
      <c r="N619">
        <v>1.2038129999999999E-2</v>
      </c>
      <c r="O619">
        <v>71473835.366744399</v>
      </c>
      <c r="P619">
        <v>663169.16370000003</v>
      </c>
      <c r="Q619">
        <v>785640.39835125499</v>
      </c>
      <c r="R619">
        <v>1.0992E-2</v>
      </c>
      <c r="S619">
        <v>0</v>
      </c>
      <c r="T619">
        <v>-122471.2346</v>
      </c>
      <c r="U619">
        <v>0</v>
      </c>
      <c r="V619">
        <v>16592.643899999999</v>
      </c>
      <c r="W619">
        <v>0</v>
      </c>
      <c r="X619">
        <v>-72499.582999999999</v>
      </c>
      <c r="Y619">
        <v>1.2038129999999999E-2</v>
      </c>
      <c r="Z619" t="str">
        <f>VLOOKUP(B619,'Securities Static'!A:Z,26,0)</f>
        <v>India</v>
      </c>
      <c r="AA619" t="str">
        <f>VLOOKUP(B619,'Sector Static Data'!A:F,6,0)</f>
        <v>Communication Services</v>
      </c>
    </row>
    <row r="620" spans="1:27">
      <c r="A620" t="s">
        <v>65</v>
      </c>
      <c r="B620" t="s">
        <v>1598</v>
      </c>
      <c r="C620" t="s">
        <v>1596</v>
      </c>
      <c r="D620" t="s">
        <v>1594</v>
      </c>
      <c r="E620" t="s">
        <v>924</v>
      </c>
      <c r="F620" t="s">
        <v>833</v>
      </c>
      <c r="G620">
        <v>73499</v>
      </c>
      <c r="H620" t="s">
        <v>1597</v>
      </c>
      <c r="I620" t="s">
        <v>11130</v>
      </c>
      <c r="J620">
        <v>87353561.499272197</v>
      </c>
      <c r="K620">
        <v>1188.5</v>
      </c>
      <c r="L620">
        <v>960190.348</v>
      </c>
      <c r="M620">
        <v>882.432522619</v>
      </c>
      <c r="N620">
        <v>1.7429790000000001E-2</v>
      </c>
      <c r="O620">
        <v>64857907.9799738</v>
      </c>
      <c r="P620">
        <v>960190.348</v>
      </c>
      <c r="Q620">
        <v>712918.12451587303</v>
      </c>
      <c r="R620">
        <v>1.0992E-2</v>
      </c>
      <c r="S620">
        <v>0</v>
      </c>
      <c r="T620">
        <v>247272.22349999999</v>
      </c>
      <c r="U620">
        <v>0</v>
      </c>
      <c r="V620">
        <v>727.11090000000002</v>
      </c>
      <c r="W620">
        <v>0</v>
      </c>
      <c r="X620">
        <v>119787.73510000001</v>
      </c>
      <c r="Y620">
        <v>1.7429790000000001E-2</v>
      </c>
      <c r="Z620" t="str">
        <f>VLOOKUP(B620,'Securities Static'!A:Z,26,0)</f>
        <v>India</v>
      </c>
      <c r="AA620" t="str">
        <f>VLOOKUP(B620,'Sector Static Data'!A:F,6,0)</f>
        <v>Consumer Discretionary</v>
      </c>
    </row>
    <row r="621" spans="1:27">
      <c r="A621" t="s">
        <v>65</v>
      </c>
      <c r="B621" t="s">
        <v>1564</v>
      </c>
      <c r="C621" t="s">
        <v>1562</v>
      </c>
      <c r="D621" t="s">
        <v>1560</v>
      </c>
      <c r="E621" t="s">
        <v>924</v>
      </c>
      <c r="F621" t="s">
        <v>833</v>
      </c>
      <c r="G621">
        <v>12012</v>
      </c>
      <c r="H621" t="s">
        <v>1563</v>
      </c>
      <c r="I621" t="s">
        <v>11130</v>
      </c>
      <c r="J621">
        <v>152276123.99927199</v>
      </c>
      <c r="K621">
        <v>12677</v>
      </c>
      <c r="L621">
        <v>1673819.155</v>
      </c>
      <c r="M621">
        <v>10734.124917577001</v>
      </c>
      <c r="N621">
        <v>3.0383879999999999E-2</v>
      </c>
      <c r="O621">
        <v>128938308.50993399</v>
      </c>
      <c r="P621">
        <v>1673819.155</v>
      </c>
      <c r="Q621">
        <v>1417289.8871412</v>
      </c>
      <c r="R621">
        <v>1.0992E-2</v>
      </c>
      <c r="S621">
        <v>0</v>
      </c>
      <c r="T621">
        <v>256529.26790000001</v>
      </c>
      <c r="U621">
        <v>0</v>
      </c>
      <c r="V621">
        <v>9029.0761000000002</v>
      </c>
      <c r="W621">
        <v>0</v>
      </c>
      <c r="X621">
        <v>0</v>
      </c>
      <c r="Y621">
        <v>3.0383879999999999E-2</v>
      </c>
      <c r="Z621" t="str">
        <f>VLOOKUP(B621,'Securities Static'!A:Z,26,0)</f>
        <v>India</v>
      </c>
      <c r="AA621" t="str">
        <f>VLOOKUP(B621,'Sector Static Data'!A:F,6,0)</f>
        <v>Materials</v>
      </c>
    </row>
    <row r="622" spans="1:27">
      <c r="A622" t="s">
        <v>65</v>
      </c>
      <c r="B622" t="s">
        <v>1412</v>
      </c>
      <c r="C622" t="s">
        <v>1410</v>
      </c>
      <c r="D622" t="s">
        <v>1408</v>
      </c>
      <c r="E622" t="s">
        <v>924</v>
      </c>
      <c r="F622" t="s">
        <v>833</v>
      </c>
      <c r="G622">
        <v>184571</v>
      </c>
      <c r="H622" t="s">
        <v>1411</v>
      </c>
      <c r="I622" t="s">
        <v>11130</v>
      </c>
      <c r="J622">
        <v>102215419.796215</v>
      </c>
      <c r="K622">
        <v>553.79999999999995</v>
      </c>
      <c r="L622">
        <v>1123551.8944000001</v>
      </c>
      <c r="M622">
        <v>3073.9460116529999</v>
      </c>
      <c r="N622">
        <v>2.0395190000000001E-2</v>
      </c>
      <c r="O622">
        <v>567361289.31680501</v>
      </c>
      <c r="P622">
        <v>1123551.8944000001</v>
      </c>
      <c r="Q622">
        <v>6236435.29217033</v>
      </c>
      <c r="R622">
        <v>1.0992E-2</v>
      </c>
      <c r="S622">
        <v>0</v>
      </c>
      <c r="T622">
        <v>-5112883.3976999996</v>
      </c>
      <c r="U622">
        <v>0</v>
      </c>
      <c r="V622">
        <v>5015794.4305999996</v>
      </c>
      <c r="W622">
        <v>0</v>
      </c>
      <c r="X622">
        <v>-205040.97870000001</v>
      </c>
      <c r="Y622">
        <v>2.0395190000000001E-2</v>
      </c>
      <c r="Z622" t="str">
        <f>VLOOKUP(B622,'Securities Static'!A:Z,26,0)</f>
        <v>India</v>
      </c>
      <c r="AA622" t="str">
        <f>VLOOKUP(B622,'Sector Static Data'!A:F,6,0)</f>
        <v>Consumer Discretionary</v>
      </c>
    </row>
    <row r="623" spans="1:27">
      <c r="A623" t="s">
        <v>65</v>
      </c>
      <c r="B623" t="s">
        <v>7151</v>
      </c>
      <c r="C623" t="s">
        <v>7149</v>
      </c>
      <c r="D623" t="s">
        <v>7147</v>
      </c>
      <c r="E623" t="s">
        <v>924</v>
      </c>
      <c r="F623" t="s">
        <v>833</v>
      </c>
      <c r="G623">
        <v>196462</v>
      </c>
      <c r="H623" t="s">
        <v>7150</v>
      </c>
      <c r="I623" t="s">
        <v>11130</v>
      </c>
      <c r="J623">
        <v>48388590.602256097</v>
      </c>
      <c r="K623">
        <v>246.3</v>
      </c>
      <c r="L623">
        <v>531887.38789999997</v>
      </c>
      <c r="M623">
        <v>209.13070577600001</v>
      </c>
      <c r="N623">
        <v>9.6550500000000001E-3</v>
      </c>
      <c r="O623">
        <v>41086236.718164504</v>
      </c>
      <c r="P623">
        <v>531887.38789999997</v>
      </c>
      <c r="Q623">
        <v>451619.91400606401</v>
      </c>
      <c r="R623">
        <v>1.0992E-2</v>
      </c>
      <c r="S623">
        <v>0</v>
      </c>
      <c r="T623">
        <v>80267.473899999997</v>
      </c>
      <c r="U623">
        <v>0</v>
      </c>
      <c r="V623">
        <v>0</v>
      </c>
      <c r="W623">
        <v>0</v>
      </c>
      <c r="X623">
        <v>270386.87560000003</v>
      </c>
      <c r="Y623">
        <v>9.6550500000000001E-3</v>
      </c>
      <c r="Z623" t="str">
        <f>VLOOKUP(B623,'Securities Static'!A:Z,26,0)</f>
        <v>India</v>
      </c>
      <c r="AA623" t="str">
        <f>VLOOKUP(B623,'Sector Static Data'!A:F,6,0)</f>
        <v>Consumer Discretionary</v>
      </c>
    </row>
    <row r="624" spans="1:27">
      <c r="A624" t="s">
        <v>65</v>
      </c>
      <c r="B624" t="s">
        <v>6299</v>
      </c>
      <c r="C624" t="s">
        <v>6304</v>
      </c>
      <c r="D624" t="s">
        <v>6300</v>
      </c>
      <c r="E624" t="s">
        <v>843</v>
      </c>
      <c r="F624" t="s">
        <v>833</v>
      </c>
      <c r="G624">
        <v>45835</v>
      </c>
      <c r="H624" t="s">
        <v>6297</v>
      </c>
      <c r="I624" t="s">
        <v>11130</v>
      </c>
      <c r="J624">
        <v>1459844.75</v>
      </c>
      <c r="K624">
        <v>31.85</v>
      </c>
      <c r="L624">
        <v>1459844.75</v>
      </c>
      <c r="M624">
        <v>31.089370600999999</v>
      </c>
      <c r="N624">
        <v>2.6499729999999999E-2</v>
      </c>
      <c r="O624">
        <v>1424981.3014968301</v>
      </c>
      <c r="P624">
        <v>1459844.75</v>
      </c>
      <c r="Q624">
        <v>1424981.3014968301</v>
      </c>
      <c r="R624">
        <v>1</v>
      </c>
      <c r="S624">
        <v>0</v>
      </c>
      <c r="T624">
        <v>34863.448499999999</v>
      </c>
      <c r="U624">
        <v>0</v>
      </c>
      <c r="V624">
        <v>19746.189999999999</v>
      </c>
      <c r="W624">
        <v>0</v>
      </c>
      <c r="X624">
        <v>5647.0915000000005</v>
      </c>
      <c r="Y624">
        <v>2.6499729999999999E-2</v>
      </c>
      <c r="Z624" t="str">
        <f>VLOOKUP(B624,'Securities Static'!A:Z,26,0)</f>
        <v>India</v>
      </c>
      <c r="AA624" t="str">
        <f>VLOOKUP(B624,'Sector Static Data'!A:F,6,0)</f>
        <v>Financials</v>
      </c>
    </row>
    <row r="625" spans="1:27">
      <c r="A625" t="s">
        <v>65</v>
      </c>
      <c r="B625" t="s">
        <v>5983</v>
      </c>
      <c r="C625" t="s">
        <v>5981</v>
      </c>
      <c r="D625" t="s">
        <v>5978</v>
      </c>
      <c r="E625" t="s">
        <v>843</v>
      </c>
      <c r="F625" t="s">
        <v>833</v>
      </c>
      <c r="G625">
        <v>7742</v>
      </c>
      <c r="H625" t="s">
        <v>5982</v>
      </c>
      <c r="I625" t="s">
        <v>11130</v>
      </c>
      <c r="J625">
        <v>236208.42</v>
      </c>
      <c r="K625">
        <v>30.51</v>
      </c>
      <c r="L625">
        <v>236208.42</v>
      </c>
      <c r="M625">
        <v>31.154320382000002</v>
      </c>
      <c r="N625">
        <v>4.2877599999999998E-3</v>
      </c>
      <c r="O625">
        <v>241196.748397444</v>
      </c>
      <c r="P625">
        <v>236208.42</v>
      </c>
      <c r="Q625">
        <v>241196.748397444</v>
      </c>
      <c r="R625">
        <v>1</v>
      </c>
      <c r="S625">
        <v>0</v>
      </c>
      <c r="T625">
        <v>-4988.3284000000003</v>
      </c>
      <c r="U625">
        <v>0</v>
      </c>
      <c r="V625">
        <v>952.61</v>
      </c>
      <c r="W625">
        <v>0</v>
      </c>
      <c r="X625">
        <v>-4427.6616000000004</v>
      </c>
      <c r="Y625">
        <v>4.2877599999999998E-3</v>
      </c>
      <c r="Z625" t="str">
        <f>VLOOKUP(B625,'Securities Static'!A:Z,26,0)</f>
        <v>India</v>
      </c>
      <c r="AA625" t="str">
        <f>VLOOKUP(B625,'Sector Static Data'!A:F,6,0)</f>
        <v>Financials</v>
      </c>
    </row>
    <row r="626" spans="1:27">
      <c r="A626" t="s">
        <v>65</v>
      </c>
      <c r="B626" t="s">
        <v>5721</v>
      </c>
      <c r="C626" t="s">
        <v>5718</v>
      </c>
      <c r="D626" t="s">
        <v>5714</v>
      </c>
      <c r="E626" t="s">
        <v>843</v>
      </c>
      <c r="F626" t="s">
        <v>833</v>
      </c>
      <c r="G626">
        <v>6500</v>
      </c>
      <c r="H626" t="s">
        <v>5720</v>
      </c>
      <c r="I626" t="s">
        <v>11130</v>
      </c>
      <c r="J626">
        <v>93860</v>
      </c>
      <c r="K626">
        <v>14.44</v>
      </c>
      <c r="L626">
        <v>93860</v>
      </c>
      <c r="M626">
        <v>17.863600000000002</v>
      </c>
      <c r="N626">
        <v>1.7037899999999999E-3</v>
      </c>
      <c r="O626">
        <v>116113.4</v>
      </c>
      <c r="P626">
        <v>93860</v>
      </c>
      <c r="Q626">
        <v>116113.4</v>
      </c>
      <c r="R626">
        <v>1</v>
      </c>
      <c r="S626">
        <v>0</v>
      </c>
      <c r="T626">
        <v>-22253.4</v>
      </c>
      <c r="U626">
        <v>0</v>
      </c>
      <c r="V626">
        <v>0</v>
      </c>
      <c r="W626">
        <v>0</v>
      </c>
      <c r="X626">
        <v>0</v>
      </c>
      <c r="Y626">
        <v>1.7037899999999999E-3</v>
      </c>
      <c r="Z626" t="str">
        <f>VLOOKUP(B626,'Securities Static'!A:Z,26,0)</f>
        <v>India</v>
      </c>
      <c r="AA626" t="str">
        <f>VLOOKUP(B626,'Sector Static Data'!A:F,6,0)</f>
        <v>Information Technology</v>
      </c>
    </row>
    <row r="627" spans="1:27">
      <c r="A627" t="s">
        <v>65</v>
      </c>
      <c r="B627" t="s">
        <v>4572</v>
      </c>
      <c r="C627" t="s">
        <v>4568</v>
      </c>
      <c r="D627" t="s">
        <v>4566</v>
      </c>
      <c r="E627" t="s">
        <v>843</v>
      </c>
      <c r="F627" t="s">
        <v>833</v>
      </c>
      <c r="G627">
        <v>10587</v>
      </c>
      <c r="H627" t="s">
        <v>4571</v>
      </c>
      <c r="I627" t="s">
        <v>11130</v>
      </c>
      <c r="J627">
        <v>597847.89</v>
      </c>
      <c r="K627">
        <v>56.47</v>
      </c>
      <c r="L627">
        <v>597847.89</v>
      </c>
      <c r="M627">
        <v>92.780980095999993</v>
      </c>
      <c r="N627">
        <v>1.085239E-2</v>
      </c>
      <c r="O627">
        <v>982272.23627635196</v>
      </c>
      <c r="P627">
        <v>597847.89</v>
      </c>
      <c r="Q627">
        <v>982272.23627635196</v>
      </c>
      <c r="R627">
        <v>1</v>
      </c>
      <c r="S627">
        <v>0</v>
      </c>
      <c r="T627">
        <v>-384424.34629999998</v>
      </c>
      <c r="U627">
        <v>0</v>
      </c>
      <c r="V627">
        <v>0</v>
      </c>
      <c r="W627">
        <v>0</v>
      </c>
      <c r="X627">
        <v>-2566.7136999999998</v>
      </c>
      <c r="Y627">
        <v>1.085239E-2</v>
      </c>
      <c r="Z627" t="str">
        <f>VLOOKUP(B627,'Securities Static'!A:Z,26,0)</f>
        <v>India</v>
      </c>
      <c r="AA627" t="str">
        <f>VLOOKUP(B627,'Sector Static Data'!A:F,6,0)</f>
        <v>Consumer Discretionary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90DF-C18F-46CD-9CB9-E5A658D5CF22}">
  <dimension ref="A2:O218"/>
  <sheetViews>
    <sheetView workbookViewId="0">
      <selection sqref="A1:H4"/>
    </sheetView>
  </sheetViews>
  <sheetFormatPr defaultRowHeight="14.4"/>
  <cols>
    <col min="1" max="1" width="13.44140625" bestFit="1" customWidth="1"/>
    <col min="2" max="2" width="14.88671875" bestFit="1" customWidth="1"/>
    <col min="8" max="8" width="41.44140625" bestFit="1" customWidth="1"/>
    <col min="9" max="9" width="14.88671875" style="19" bestFit="1" customWidth="1"/>
    <col min="14" max="14" width="23.109375" bestFit="1" customWidth="1"/>
    <col min="15" max="15" width="14.88671875" style="19" bestFit="1" customWidth="1"/>
  </cols>
  <sheetData>
    <row r="2" spans="1:15">
      <c r="A2" s="39" t="s">
        <v>11963</v>
      </c>
      <c r="H2" s="43" t="s">
        <v>11969</v>
      </c>
      <c r="N2" s="44" t="s">
        <v>11106</v>
      </c>
    </row>
    <row r="4" spans="1:15">
      <c r="A4" s="24" t="s">
        <v>11154</v>
      </c>
      <c r="B4" t="s">
        <v>65</v>
      </c>
      <c r="H4" s="24" t="s">
        <v>11154</v>
      </c>
      <c r="I4" t="s">
        <v>65</v>
      </c>
      <c r="N4" s="24" t="s">
        <v>11154</v>
      </c>
      <c r="O4" t="s">
        <v>11895</v>
      </c>
    </row>
    <row r="6" spans="1:15">
      <c r="A6" s="24" t="s">
        <v>11157</v>
      </c>
      <c r="B6" t="s">
        <v>11156</v>
      </c>
      <c r="H6" s="24" t="s">
        <v>11157</v>
      </c>
      <c r="I6" t="s">
        <v>11156</v>
      </c>
      <c r="N6" s="24" t="s">
        <v>11157</v>
      </c>
      <c r="O6" t="s">
        <v>11156</v>
      </c>
    </row>
    <row r="7" spans="1:15">
      <c r="A7" s="23" t="s">
        <v>65</v>
      </c>
      <c r="B7" s="22">
        <v>55035755.411400005</v>
      </c>
      <c r="H7" s="23" t="s">
        <v>9110</v>
      </c>
      <c r="I7">
        <v>1053617.8034000001</v>
      </c>
      <c r="N7" s="23" t="s">
        <v>85</v>
      </c>
      <c r="O7">
        <v>649059.71849999996</v>
      </c>
    </row>
    <row r="8" spans="1:15">
      <c r="A8" s="23" t="s">
        <v>15</v>
      </c>
      <c r="B8" s="22">
        <v>53293.476600000002</v>
      </c>
      <c r="H8" s="23" t="s">
        <v>9305</v>
      </c>
      <c r="I8">
        <v>761496.12829999998</v>
      </c>
      <c r="N8" s="23" t="s">
        <v>101</v>
      </c>
      <c r="O8">
        <v>2258254.3678000006</v>
      </c>
    </row>
    <row r="9" spans="1:15">
      <c r="A9" s="23" t="s">
        <v>11155</v>
      </c>
      <c r="B9" s="22">
        <v>55089048.888000004</v>
      </c>
      <c r="H9" s="23" t="s">
        <v>9360</v>
      </c>
      <c r="I9">
        <v>1210672.0637999999</v>
      </c>
      <c r="N9" s="23" t="s">
        <v>103</v>
      </c>
      <c r="O9">
        <v>1255572.1612</v>
      </c>
    </row>
    <row r="10" spans="1:15">
      <c r="H10" s="23" t="s">
        <v>9328</v>
      </c>
      <c r="I10">
        <v>1067811.8163999999</v>
      </c>
      <c r="N10" s="23" t="s">
        <v>99</v>
      </c>
      <c r="O10">
        <v>3323738.1281999997</v>
      </c>
    </row>
    <row r="11" spans="1:15">
      <c r="H11" s="23" t="s">
        <v>9217</v>
      </c>
      <c r="I11">
        <v>585133.79879999999</v>
      </c>
      <c r="N11" s="23" t="s">
        <v>97</v>
      </c>
      <c r="O11">
        <v>3493326.0743000014</v>
      </c>
    </row>
    <row r="12" spans="1:15">
      <c r="H12" s="23" t="s">
        <v>11916</v>
      </c>
      <c r="I12">
        <v>2082686.1751000001</v>
      </c>
      <c r="N12" s="23" t="s">
        <v>95</v>
      </c>
      <c r="O12">
        <v>6353149.8913999982</v>
      </c>
    </row>
    <row r="13" spans="1:15">
      <c r="H13" s="23" t="s">
        <v>8168</v>
      </c>
      <c r="I13">
        <v>1145245.1318999999</v>
      </c>
      <c r="N13" s="23" t="s">
        <v>89</v>
      </c>
      <c r="O13">
        <v>9555749.295400003</v>
      </c>
    </row>
    <row r="14" spans="1:15">
      <c r="H14" s="23" t="s">
        <v>7724</v>
      </c>
      <c r="I14">
        <v>574545.97580000001</v>
      </c>
      <c r="N14" s="23" t="s">
        <v>93</v>
      </c>
      <c r="O14">
        <v>1171796.8994000002</v>
      </c>
    </row>
    <row r="15" spans="1:15">
      <c r="H15" s="23" t="s">
        <v>7149</v>
      </c>
      <c r="I15">
        <v>531887.38789999997</v>
      </c>
      <c r="N15" s="23" t="s">
        <v>91</v>
      </c>
      <c r="O15">
        <v>2330829.5229000002</v>
      </c>
    </row>
    <row r="16" spans="1:15">
      <c r="H16" s="23" t="s">
        <v>6286</v>
      </c>
      <c r="I16">
        <v>3572311.6105999998</v>
      </c>
      <c r="N16" s="23" t="s">
        <v>87</v>
      </c>
      <c r="O16">
        <v>498519.88029999996</v>
      </c>
    </row>
    <row r="17" spans="8:15">
      <c r="H17" s="23" t="s">
        <v>6304</v>
      </c>
      <c r="I17">
        <v>1459844.75</v>
      </c>
      <c r="N17" s="23" t="s">
        <v>15</v>
      </c>
      <c r="O17">
        <v>250028.11590000003</v>
      </c>
    </row>
    <row r="18" spans="8:15">
      <c r="H18" s="23" t="s">
        <v>6164</v>
      </c>
      <c r="I18">
        <v>1818282.3504000001</v>
      </c>
      <c r="N18" s="23" t="s">
        <v>11155</v>
      </c>
      <c r="O18" s="22">
        <v>31140024.055300005</v>
      </c>
    </row>
    <row r="19" spans="8:15">
      <c r="H19" s="23" t="s">
        <v>6023</v>
      </c>
      <c r="I19">
        <v>650297.09970000002</v>
      </c>
      <c r="O19"/>
    </row>
    <row r="20" spans="8:15">
      <c r="H20" s="23" t="s">
        <v>5955</v>
      </c>
      <c r="I20">
        <v>3364355.0107</v>
      </c>
    </row>
    <row r="21" spans="8:15">
      <c r="H21" s="23" t="s">
        <v>5981</v>
      </c>
      <c r="I21">
        <v>236208.42</v>
      </c>
    </row>
    <row r="22" spans="8:15">
      <c r="H22" s="23" t="s">
        <v>5607</v>
      </c>
      <c r="I22">
        <v>819656.88600000006</v>
      </c>
    </row>
    <row r="23" spans="8:15">
      <c r="H23" s="23" t="s">
        <v>5829</v>
      </c>
      <c r="I23">
        <v>507583.50589999999</v>
      </c>
    </row>
    <row r="24" spans="8:15">
      <c r="H24" s="23" t="s">
        <v>5725</v>
      </c>
      <c r="I24">
        <v>2025377.9254999999</v>
      </c>
    </row>
    <row r="25" spans="8:15">
      <c r="H25" s="23" t="s">
        <v>5646</v>
      </c>
      <c r="I25">
        <v>287989.38650000002</v>
      </c>
    </row>
    <row r="26" spans="8:15">
      <c r="H26" s="23" t="s">
        <v>5171</v>
      </c>
      <c r="I26">
        <v>1238887.6111000001</v>
      </c>
    </row>
    <row r="27" spans="8:15">
      <c r="H27" s="23" t="s">
        <v>5462</v>
      </c>
      <c r="I27">
        <v>1205145.4558999999</v>
      </c>
    </row>
    <row r="28" spans="8:15">
      <c r="H28" s="23" t="s">
        <v>5042</v>
      </c>
      <c r="I28">
        <v>1555099.9534</v>
      </c>
    </row>
    <row r="29" spans="8:15">
      <c r="H29" s="23" t="s">
        <v>4939</v>
      </c>
      <c r="I29">
        <v>1717361.3222000001</v>
      </c>
    </row>
    <row r="30" spans="8:15">
      <c r="H30" s="23" t="s">
        <v>4583</v>
      </c>
      <c r="I30">
        <v>1101243.2655</v>
      </c>
    </row>
    <row r="31" spans="8:15">
      <c r="H31" s="23" t="s">
        <v>4597</v>
      </c>
      <c r="I31">
        <v>2703609.5532999998</v>
      </c>
    </row>
    <row r="32" spans="8:15">
      <c r="H32" s="23" t="s">
        <v>4568</v>
      </c>
      <c r="I32">
        <v>597847.89</v>
      </c>
    </row>
    <row r="33" spans="8:9">
      <c r="H33" s="23" t="s">
        <v>4422</v>
      </c>
      <c r="I33">
        <v>815070.94669999997</v>
      </c>
    </row>
    <row r="34" spans="8:9">
      <c r="H34" s="23" t="s">
        <v>4675</v>
      </c>
      <c r="I34">
        <v>851351.83219999995</v>
      </c>
    </row>
    <row r="35" spans="8:9">
      <c r="H35" s="23" t="s">
        <v>11883</v>
      </c>
      <c r="I35">
        <v>621634.06270000001</v>
      </c>
    </row>
    <row r="36" spans="8:9">
      <c r="H36" s="23" t="s">
        <v>4067</v>
      </c>
      <c r="I36">
        <v>977033.10930000001</v>
      </c>
    </row>
    <row r="37" spans="8:9">
      <c r="H37" s="23" t="s">
        <v>3625</v>
      </c>
      <c r="I37">
        <v>552135.68729999999</v>
      </c>
    </row>
    <row r="38" spans="8:9">
      <c r="H38" s="23" t="s">
        <v>3701</v>
      </c>
      <c r="I38">
        <v>1475388.7087000001</v>
      </c>
    </row>
    <row r="39" spans="8:9">
      <c r="H39" s="23" t="s">
        <v>3610</v>
      </c>
      <c r="I39">
        <v>1802260.8618999999</v>
      </c>
    </row>
    <row r="40" spans="8:9">
      <c r="H40" s="23" t="s">
        <v>3251</v>
      </c>
      <c r="I40">
        <v>819688.54909999995</v>
      </c>
    </row>
    <row r="41" spans="8:9">
      <c r="H41" s="23" t="s">
        <v>2925</v>
      </c>
      <c r="I41">
        <v>1425208.98</v>
      </c>
    </row>
    <row r="42" spans="8:9">
      <c r="H42" s="23" t="s">
        <v>2818</v>
      </c>
      <c r="I42">
        <v>885768.17110000004</v>
      </c>
    </row>
    <row r="43" spans="8:9">
      <c r="H43" s="23" t="s">
        <v>2555</v>
      </c>
      <c r="I43">
        <v>1315658.9332999999</v>
      </c>
    </row>
    <row r="44" spans="8:9">
      <c r="H44" s="23" t="s">
        <v>2159</v>
      </c>
      <c r="I44">
        <v>595728.58750000002</v>
      </c>
    </row>
    <row r="45" spans="8:9">
      <c r="H45" s="23" t="s">
        <v>2069</v>
      </c>
      <c r="I45">
        <v>459603.84639999998</v>
      </c>
    </row>
    <row r="46" spans="8:9">
      <c r="H46" s="23" t="s">
        <v>1955</v>
      </c>
      <c r="I46">
        <v>1311260.2955</v>
      </c>
    </row>
    <row r="47" spans="8:9">
      <c r="H47" s="23" t="s">
        <v>1867</v>
      </c>
      <c r="I47">
        <v>663169.16370000003</v>
      </c>
    </row>
    <row r="48" spans="8:9">
      <c r="H48" s="23" t="s">
        <v>1562</v>
      </c>
      <c r="I48">
        <v>1673819.155</v>
      </c>
    </row>
    <row r="49" spans="8:9">
      <c r="H49" s="23" t="s">
        <v>1596</v>
      </c>
      <c r="I49">
        <v>960190.348</v>
      </c>
    </row>
    <row r="50" spans="8:9">
      <c r="H50" s="23" t="s">
        <v>1410</v>
      </c>
      <c r="I50">
        <v>1123551.8944000001</v>
      </c>
    </row>
    <row r="51" spans="8:9">
      <c r="H51" s="23" t="s">
        <v>8812</v>
      </c>
      <c r="I51">
        <v>1576728.3029</v>
      </c>
    </row>
    <row r="52" spans="8:9">
      <c r="H52" s="23" t="s">
        <v>11975</v>
      </c>
      <c r="I52">
        <v>-12.2372</v>
      </c>
    </row>
    <row r="53" spans="8:9">
      <c r="H53" s="23" t="s">
        <v>11976</v>
      </c>
      <c r="I53">
        <v>0.56620000000000004</v>
      </c>
    </row>
    <row r="54" spans="8:9">
      <c r="H54" s="23" t="s">
        <v>11979</v>
      </c>
      <c r="I54">
        <v>291370.55690000003</v>
      </c>
    </row>
    <row r="55" spans="8:9">
      <c r="H55" s="23" t="s">
        <v>11986</v>
      </c>
      <c r="I55">
        <v>-238065.4093</v>
      </c>
    </row>
    <row r="56" spans="8:9">
      <c r="H56" s="23" t="s">
        <v>12159</v>
      </c>
      <c r="I56">
        <v>569120.70209999999</v>
      </c>
    </row>
    <row r="57" spans="8:9">
      <c r="H57" s="23" t="s">
        <v>12163</v>
      </c>
      <c r="I57">
        <v>593324.99549999996</v>
      </c>
    </row>
    <row r="58" spans="8:9">
      <c r="H58" s="23" t="s">
        <v>5718</v>
      </c>
      <c r="I58">
        <v>93860</v>
      </c>
    </row>
    <row r="59" spans="8:9">
      <c r="H59" s="23" t="s">
        <v>11155</v>
      </c>
      <c r="I59" s="22">
        <v>55089048.888000004</v>
      </c>
    </row>
    <row r="60" spans="8:9">
      <c r="I60"/>
    </row>
    <row r="61" spans="8:9">
      <c r="I61"/>
    </row>
    <row r="62" spans="8:9">
      <c r="I62"/>
    </row>
    <row r="63" spans="8:9">
      <c r="I63"/>
    </row>
    <row r="64" spans="8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4D23-A7B0-43E4-96A9-18D1E47198FB}">
  <dimension ref="A1:B115"/>
  <sheetViews>
    <sheetView workbookViewId="0">
      <selection sqref="A1:H4"/>
    </sheetView>
  </sheetViews>
  <sheetFormatPr defaultRowHeight="14.4"/>
  <cols>
    <col min="1" max="1" width="28.33203125" bestFit="1" customWidth="1"/>
    <col min="2" max="2" width="22.109375" bestFit="1" customWidth="1"/>
  </cols>
  <sheetData>
    <row r="1" spans="1:2">
      <c r="A1" t="s">
        <v>80</v>
      </c>
      <c r="B1" t="s">
        <v>79</v>
      </c>
    </row>
    <row r="2" spans="1:2">
      <c r="A2" t="s">
        <v>78</v>
      </c>
      <c r="B2" t="s">
        <v>78</v>
      </c>
    </row>
    <row r="3" spans="1:2">
      <c r="A3" t="s">
        <v>71</v>
      </c>
      <c r="B3" t="s">
        <v>71</v>
      </c>
    </row>
    <row r="4" spans="1:2">
      <c r="A4" t="s">
        <v>69</v>
      </c>
      <c r="B4" t="s">
        <v>69</v>
      </c>
    </row>
    <row r="5" spans="1:2">
      <c r="A5" t="s">
        <v>77</v>
      </c>
      <c r="B5" t="s">
        <v>77</v>
      </c>
    </row>
    <row r="6" spans="1:2">
      <c r="A6" t="s">
        <v>70</v>
      </c>
      <c r="B6" t="s">
        <v>70</v>
      </c>
    </row>
    <row r="7" spans="1:2">
      <c r="A7" t="s">
        <v>76</v>
      </c>
      <c r="B7" t="s">
        <v>76</v>
      </c>
    </row>
    <row r="8" spans="1:2">
      <c r="A8" t="s">
        <v>39</v>
      </c>
      <c r="B8" t="s">
        <v>39</v>
      </c>
    </row>
    <row r="9" spans="1:2">
      <c r="A9" t="s">
        <v>75</v>
      </c>
      <c r="B9" t="s">
        <v>75</v>
      </c>
    </row>
    <row r="10" spans="1:2">
      <c r="A10" t="s">
        <v>74</v>
      </c>
      <c r="B10" t="s">
        <v>74</v>
      </c>
    </row>
    <row r="11" spans="1:2">
      <c r="A11" t="s">
        <v>73</v>
      </c>
      <c r="B11" t="s">
        <v>73</v>
      </c>
    </row>
    <row r="12" spans="1:2">
      <c r="A12" t="s">
        <v>43</v>
      </c>
      <c r="B12" t="s">
        <v>43</v>
      </c>
    </row>
    <row r="13" spans="1:2">
      <c r="A13" t="s">
        <v>42</v>
      </c>
      <c r="B13" t="s">
        <v>42</v>
      </c>
    </row>
    <row r="14" spans="1:2">
      <c r="A14" t="s">
        <v>72</v>
      </c>
      <c r="B14" t="s">
        <v>72</v>
      </c>
    </row>
    <row r="15" spans="1:2">
      <c r="A15" t="s">
        <v>65</v>
      </c>
      <c r="B15" t="s">
        <v>65</v>
      </c>
    </row>
    <row r="16" spans="1:2">
      <c r="A16" t="s">
        <v>64</v>
      </c>
      <c r="B16" t="s">
        <v>31</v>
      </c>
    </row>
    <row r="17" spans="1:2">
      <c r="A17" t="s">
        <v>24</v>
      </c>
      <c r="B17" t="s">
        <v>24</v>
      </c>
    </row>
    <row r="18" spans="1:2">
      <c r="A18" t="s">
        <v>63</v>
      </c>
      <c r="B18" t="s">
        <v>63</v>
      </c>
    </row>
    <row r="19" spans="1:2">
      <c r="A19" t="s">
        <v>50</v>
      </c>
      <c r="B19" t="s">
        <v>50</v>
      </c>
    </row>
    <row r="20" spans="1:2">
      <c r="A20" t="s">
        <v>71</v>
      </c>
      <c r="B20" t="s">
        <v>71</v>
      </c>
    </row>
    <row r="21" spans="1:2">
      <c r="A21" t="s">
        <v>62</v>
      </c>
      <c r="B21" t="s">
        <v>62</v>
      </c>
    </row>
    <row r="22" spans="1:2">
      <c r="A22" t="s">
        <v>34</v>
      </c>
      <c r="B22" t="s">
        <v>34</v>
      </c>
    </row>
    <row r="23" spans="1:2">
      <c r="A23" t="s">
        <v>60</v>
      </c>
      <c r="B23" t="s">
        <v>60</v>
      </c>
    </row>
    <row r="24" spans="1:2">
      <c r="A24" t="s">
        <v>48</v>
      </c>
      <c r="B24" t="s">
        <v>48</v>
      </c>
    </row>
    <row r="25" spans="1:2">
      <c r="A25" t="s">
        <v>58</v>
      </c>
      <c r="B25" t="s">
        <v>58</v>
      </c>
    </row>
    <row r="26" spans="1:2">
      <c r="A26" t="s">
        <v>47</v>
      </c>
      <c r="B26" t="s">
        <v>47</v>
      </c>
    </row>
    <row r="27" spans="1:2">
      <c r="A27" t="s">
        <v>61</v>
      </c>
      <c r="B27" t="s">
        <v>33</v>
      </c>
    </row>
    <row r="28" spans="1:2">
      <c r="A28" t="s">
        <v>49</v>
      </c>
      <c r="B28" t="s">
        <v>49</v>
      </c>
    </row>
    <row r="29" spans="1:2">
      <c r="A29" t="s">
        <v>39</v>
      </c>
      <c r="B29" t="s">
        <v>39</v>
      </c>
    </row>
    <row r="30" spans="1:2">
      <c r="A30" t="s">
        <v>42</v>
      </c>
      <c r="B30" t="s">
        <v>42</v>
      </c>
    </row>
    <row r="31" spans="1:2">
      <c r="A31" t="s">
        <v>56</v>
      </c>
      <c r="B31" t="s">
        <v>56</v>
      </c>
    </row>
    <row r="32" spans="1:2">
      <c r="A32" t="s">
        <v>46</v>
      </c>
      <c r="B32" t="s">
        <v>46</v>
      </c>
    </row>
    <row r="33" spans="1:2">
      <c r="A33" t="s">
        <v>70</v>
      </c>
      <c r="B33" t="s">
        <v>70</v>
      </c>
    </row>
    <row r="34" spans="1:2">
      <c r="A34" t="s">
        <v>52</v>
      </c>
      <c r="B34" t="s">
        <v>52</v>
      </c>
    </row>
    <row r="35" spans="1:2">
      <c r="A35" t="s">
        <v>69</v>
      </c>
      <c r="B35" t="s">
        <v>69</v>
      </c>
    </row>
    <row r="36" spans="1:2">
      <c r="A36" t="s">
        <v>43</v>
      </c>
      <c r="B36" t="s">
        <v>43</v>
      </c>
    </row>
    <row r="37" spans="1:2">
      <c r="A37" t="s">
        <v>68</v>
      </c>
      <c r="B37" t="s">
        <v>68</v>
      </c>
    </row>
    <row r="38" spans="1:2">
      <c r="A38" t="s">
        <v>65</v>
      </c>
      <c r="B38" t="s">
        <v>65</v>
      </c>
    </row>
    <row r="39" spans="1:2">
      <c r="A39" t="s">
        <v>39</v>
      </c>
      <c r="B39" t="s">
        <v>39</v>
      </c>
    </row>
    <row r="40" spans="1:2">
      <c r="A40" t="s">
        <v>63</v>
      </c>
      <c r="B40" t="s">
        <v>63</v>
      </c>
    </row>
    <row r="41" spans="1:2">
      <c r="A41" t="s">
        <v>60</v>
      </c>
      <c r="B41" t="s">
        <v>60</v>
      </c>
    </row>
    <row r="42" spans="1:2">
      <c r="A42" t="s">
        <v>55</v>
      </c>
      <c r="B42" t="s">
        <v>55</v>
      </c>
    </row>
    <row r="43" spans="1:2">
      <c r="A43" t="s">
        <v>43</v>
      </c>
      <c r="B43" t="s">
        <v>43</v>
      </c>
    </row>
    <row r="44" spans="1:2">
      <c r="A44" t="s">
        <v>42</v>
      </c>
      <c r="B44" t="s">
        <v>42</v>
      </c>
    </row>
    <row r="45" spans="1:2">
      <c r="A45" t="s">
        <v>67</v>
      </c>
      <c r="B45" t="s">
        <v>67</v>
      </c>
    </row>
    <row r="46" spans="1:2">
      <c r="A46" t="s">
        <v>66</v>
      </c>
      <c r="B46" t="s">
        <v>66</v>
      </c>
    </row>
    <row r="47" spans="1:2">
      <c r="A47" t="s">
        <v>65</v>
      </c>
      <c r="B47" t="s">
        <v>65</v>
      </c>
    </row>
    <row r="48" spans="1:2">
      <c r="A48" t="s">
        <v>24</v>
      </c>
      <c r="B48" t="s">
        <v>24</v>
      </c>
    </row>
    <row r="49" spans="1:2">
      <c r="A49" t="s">
        <v>64</v>
      </c>
      <c r="B49" t="s">
        <v>31</v>
      </c>
    </row>
    <row r="50" spans="1:2">
      <c r="A50" t="s">
        <v>63</v>
      </c>
      <c r="B50" t="s">
        <v>63</v>
      </c>
    </row>
    <row r="51" spans="1:2">
      <c r="A51" t="s">
        <v>62</v>
      </c>
      <c r="B51" t="s">
        <v>62</v>
      </c>
    </row>
    <row r="52" spans="1:2">
      <c r="A52" t="s">
        <v>34</v>
      </c>
      <c r="B52" t="s">
        <v>34</v>
      </c>
    </row>
    <row r="53" spans="1:2">
      <c r="A53" t="s">
        <v>61</v>
      </c>
      <c r="B53" t="s">
        <v>33</v>
      </c>
    </row>
    <row r="54" spans="1:2">
      <c r="A54" t="s">
        <v>60</v>
      </c>
      <c r="B54" t="s">
        <v>60</v>
      </c>
    </row>
    <row r="55" spans="1:2">
      <c r="A55" t="s">
        <v>59</v>
      </c>
      <c r="B55" t="s">
        <v>32</v>
      </c>
    </row>
    <row r="56" spans="1:2">
      <c r="A56" t="s">
        <v>58</v>
      </c>
      <c r="B56" t="s">
        <v>58</v>
      </c>
    </row>
    <row r="57" spans="1:2">
      <c r="A57" t="s">
        <v>57</v>
      </c>
      <c r="B57" t="s">
        <v>57</v>
      </c>
    </row>
    <row r="58" spans="1:2">
      <c r="A58" t="s">
        <v>56</v>
      </c>
      <c r="B58" t="s">
        <v>56</v>
      </c>
    </row>
    <row r="59" spans="1:2">
      <c r="A59" t="s">
        <v>55</v>
      </c>
      <c r="B59" t="s">
        <v>55</v>
      </c>
    </row>
    <row r="60" spans="1:2">
      <c r="A60" t="s">
        <v>54</v>
      </c>
      <c r="B60" t="s">
        <v>53</v>
      </c>
    </row>
    <row r="61" spans="1:2">
      <c r="A61" t="s">
        <v>39</v>
      </c>
      <c r="B61" t="s">
        <v>39</v>
      </c>
    </row>
    <row r="62" spans="1:2">
      <c r="A62" t="s">
        <v>43</v>
      </c>
      <c r="B62" t="s">
        <v>43</v>
      </c>
    </row>
    <row r="63" spans="1:2">
      <c r="A63" t="s">
        <v>42</v>
      </c>
      <c r="B63" t="s">
        <v>42</v>
      </c>
    </row>
    <row r="64" spans="1:2">
      <c r="A64" t="s">
        <v>52</v>
      </c>
      <c r="B64" t="s">
        <v>52</v>
      </c>
    </row>
    <row r="65" spans="1:2">
      <c r="A65" t="s">
        <v>51</v>
      </c>
      <c r="B65" t="s">
        <v>51</v>
      </c>
    </row>
    <row r="66" spans="1:2">
      <c r="A66" t="s">
        <v>50</v>
      </c>
      <c r="B66" t="s">
        <v>50</v>
      </c>
    </row>
    <row r="67" spans="1:2">
      <c r="A67" t="s">
        <v>49</v>
      </c>
      <c r="B67" t="s">
        <v>49</v>
      </c>
    </row>
    <row r="68" spans="1:2">
      <c r="A68" t="s">
        <v>48</v>
      </c>
      <c r="B68" t="s">
        <v>48</v>
      </c>
    </row>
    <row r="69" spans="1:2">
      <c r="A69" t="s">
        <v>47</v>
      </c>
      <c r="B69" t="s">
        <v>47</v>
      </c>
    </row>
    <row r="70" spans="1:2">
      <c r="A70" t="s">
        <v>46</v>
      </c>
      <c r="B70" t="s">
        <v>46</v>
      </c>
    </row>
    <row r="71" spans="1:2">
      <c r="A71" t="s">
        <v>45</v>
      </c>
      <c r="B71" t="s">
        <v>45</v>
      </c>
    </row>
    <row r="72" spans="1:2">
      <c r="A72" t="s">
        <v>44</v>
      </c>
      <c r="B72" t="s">
        <v>44</v>
      </c>
    </row>
    <row r="73" spans="1:2">
      <c r="A73" t="s">
        <v>39</v>
      </c>
      <c r="B73" t="s">
        <v>39</v>
      </c>
    </row>
    <row r="74" spans="1:2">
      <c r="A74" t="s">
        <v>43</v>
      </c>
      <c r="B74" t="s">
        <v>43</v>
      </c>
    </row>
    <row r="75" spans="1:2">
      <c r="A75" t="s">
        <v>42</v>
      </c>
      <c r="B75" t="s">
        <v>42</v>
      </c>
    </row>
    <row r="76" spans="1:2">
      <c r="A76" t="s">
        <v>41</v>
      </c>
      <c r="B76" t="s">
        <v>41</v>
      </c>
    </row>
    <row r="77" spans="1:2">
      <c r="A77" t="s">
        <v>40</v>
      </c>
      <c r="B77" t="s">
        <v>39</v>
      </c>
    </row>
    <row r="78" spans="1:2">
      <c r="A78" t="s">
        <v>38</v>
      </c>
      <c r="B78" t="s">
        <v>38</v>
      </c>
    </row>
    <row r="79" spans="1:2">
      <c r="A79" t="s">
        <v>37</v>
      </c>
      <c r="B79" t="s">
        <v>37</v>
      </c>
    </row>
    <row r="80" spans="1:2">
      <c r="A80" t="s">
        <v>36</v>
      </c>
      <c r="B80" t="s">
        <v>36</v>
      </c>
    </row>
    <row r="81" spans="1:2">
      <c r="A81" t="s">
        <v>35</v>
      </c>
      <c r="B81" t="s">
        <v>34</v>
      </c>
    </row>
    <row r="82" spans="1:2">
      <c r="A82" t="s">
        <v>33</v>
      </c>
      <c r="B82" t="s">
        <v>33</v>
      </c>
    </row>
    <row r="83" spans="1:2">
      <c r="A83" t="s">
        <v>32</v>
      </c>
      <c r="B83" t="s">
        <v>32</v>
      </c>
    </row>
    <row r="84" spans="1:2">
      <c r="A84" t="s">
        <v>31</v>
      </c>
      <c r="B84" t="s">
        <v>31</v>
      </c>
    </row>
    <row r="85" spans="1:2">
      <c r="A85" t="s">
        <v>30</v>
      </c>
      <c r="B85" t="s">
        <v>30</v>
      </c>
    </row>
    <row r="86" spans="1:2">
      <c r="A86" t="s">
        <v>29</v>
      </c>
      <c r="B86" t="s">
        <v>29</v>
      </c>
    </row>
    <row r="87" spans="1:2">
      <c r="A87" t="s">
        <v>28</v>
      </c>
      <c r="B87" t="s">
        <v>28</v>
      </c>
    </row>
    <row r="88" spans="1:2">
      <c r="A88" t="s">
        <v>27</v>
      </c>
      <c r="B88" t="s">
        <v>27</v>
      </c>
    </row>
    <row r="89" spans="1:2">
      <c r="A89" t="s">
        <v>26</v>
      </c>
      <c r="B89" t="s">
        <v>26</v>
      </c>
    </row>
    <row r="90" spans="1:2">
      <c r="A90" t="s">
        <v>25</v>
      </c>
      <c r="B90" t="s">
        <v>25</v>
      </c>
    </row>
    <row r="91" spans="1:2">
      <c r="A91" t="s">
        <v>24</v>
      </c>
      <c r="B91" t="s">
        <v>24</v>
      </c>
    </row>
    <row r="92" spans="1:2">
      <c r="A92" t="s">
        <v>23</v>
      </c>
      <c r="B92" t="s">
        <v>23</v>
      </c>
    </row>
    <row r="93" spans="1:2">
      <c r="A93" t="s">
        <v>22</v>
      </c>
      <c r="B93" t="s">
        <v>22</v>
      </c>
    </row>
    <row r="94" spans="1:2">
      <c r="A94" t="s">
        <v>21</v>
      </c>
      <c r="B94" t="s">
        <v>21</v>
      </c>
    </row>
    <row r="95" spans="1:2">
      <c r="A95" t="s">
        <v>20</v>
      </c>
      <c r="B95" t="s">
        <v>20</v>
      </c>
    </row>
    <row r="96" spans="1:2">
      <c r="A96" t="s">
        <v>19</v>
      </c>
      <c r="B96" t="s">
        <v>19</v>
      </c>
    </row>
    <row r="97" spans="1:2">
      <c r="A97" t="s">
        <v>18</v>
      </c>
      <c r="B97" t="s">
        <v>18</v>
      </c>
    </row>
    <row r="98" spans="1:2">
      <c r="A98" t="s">
        <v>17</v>
      </c>
      <c r="B98" t="s">
        <v>17</v>
      </c>
    </row>
    <row r="99" spans="1:2">
      <c r="A99" t="s">
        <v>16</v>
      </c>
      <c r="B99" t="s">
        <v>16</v>
      </c>
    </row>
    <row r="100" spans="1:2">
      <c r="A100" t="s">
        <v>15</v>
      </c>
      <c r="B100" t="s">
        <v>15</v>
      </c>
    </row>
    <row r="101" spans="1:2">
      <c r="A101" t="s">
        <v>14</v>
      </c>
      <c r="B101" t="s">
        <v>14</v>
      </c>
    </row>
    <row r="102" spans="1:2">
      <c r="A102" t="s">
        <v>13</v>
      </c>
      <c r="B102" t="s">
        <v>13</v>
      </c>
    </row>
    <row r="103" spans="1:2">
      <c r="A103" t="s">
        <v>12</v>
      </c>
      <c r="B103" t="s">
        <v>12</v>
      </c>
    </row>
    <row r="104" spans="1:2">
      <c r="A104" t="s">
        <v>11</v>
      </c>
      <c r="B104" t="s">
        <v>11</v>
      </c>
    </row>
    <row r="105" spans="1:2">
      <c r="A105" t="s">
        <v>10</v>
      </c>
      <c r="B105" t="s">
        <v>10</v>
      </c>
    </row>
    <row r="106" spans="1:2">
      <c r="A106" t="s">
        <v>9</v>
      </c>
      <c r="B106" t="s">
        <v>9</v>
      </c>
    </row>
    <row r="107" spans="1:2">
      <c r="A107" t="s">
        <v>8</v>
      </c>
      <c r="B107" t="s">
        <v>8</v>
      </c>
    </row>
    <row r="108" spans="1:2">
      <c r="A108" t="s">
        <v>7</v>
      </c>
      <c r="B108" t="s">
        <v>7</v>
      </c>
    </row>
    <row r="109" spans="1:2">
      <c r="A109" t="s">
        <v>6</v>
      </c>
      <c r="B109" t="s">
        <v>6</v>
      </c>
    </row>
    <row r="110" spans="1:2">
      <c r="A110" t="s">
        <v>5</v>
      </c>
      <c r="B110" t="s">
        <v>5</v>
      </c>
    </row>
    <row r="111" spans="1:2">
      <c r="A111" t="s">
        <v>4</v>
      </c>
      <c r="B111" t="s">
        <v>4</v>
      </c>
    </row>
    <row r="112" spans="1:2">
      <c r="A112" t="s">
        <v>3</v>
      </c>
      <c r="B112" t="s">
        <v>3</v>
      </c>
    </row>
    <row r="113" spans="1:2">
      <c r="A113" t="s">
        <v>2</v>
      </c>
      <c r="B113" t="s">
        <v>2</v>
      </c>
    </row>
    <row r="114" spans="1:2">
      <c r="A114" t="s">
        <v>1</v>
      </c>
      <c r="B114" t="s">
        <v>1</v>
      </c>
    </row>
    <row r="115" spans="1:2">
      <c r="A115" t="s">
        <v>0</v>
      </c>
      <c r="B115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262F-7C37-46B7-95A1-8D6226F7F724}">
  <dimension ref="A1:B41"/>
  <sheetViews>
    <sheetView topLeftCell="A7" workbookViewId="0">
      <selection sqref="A1:H4"/>
    </sheetView>
  </sheetViews>
  <sheetFormatPr defaultRowHeight="14.4"/>
  <cols>
    <col min="1" max="1" width="22.44140625" bestFit="1" customWidth="1"/>
    <col min="2" max="2" width="25.6640625" bestFit="1" customWidth="1"/>
  </cols>
  <sheetData>
    <row r="1" spans="1:2">
      <c r="A1" s="1" t="s">
        <v>80</v>
      </c>
      <c r="B1" s="1" t="s">
        <v>128</v>
      </c>
    </row>
    <row r="2" spans="1:2">
      <c r="A2" t="s">
        <v>127</v>
      </c>
      <c r="B2" t="s">
        <v>102</v>
      </c>
    </row>
    <row r="3" spans="1:2">
      <c r="A3" t="s">
        <v>126</v>
      </c>
      <c r="B3" t="s">
        <v>98</v>
      </c>
    </row>
    <row r="4" spans="1:2">
      <c r="A4" t="s">
        <v>125</v>
      </c>
      <c r="B4" t="s">
        <v>94</v>
      </c>
    </row>
    <row r="5" spans="1:2">
      <c r="A5" t="s">
        <v>124</v>
      </c>
      <c r="B5" t="s">
        <v>102</v>
      </c>
    </row>
    <row r="6" spans="1:2">
      <c r="A6" t="s">
        <v>123</v>
      </c>
      <c r="B6" t="s">
        <v>102</v>
      </c>
    </row>
    <row r="7" spans="1:2">
      <c r="A7" t="s">
        <v>122</v>
      </c>
      <c r="B7" t="s">
        <v>98</v>
      </c>
    </row>
    <row r="8" spans="1:2">
      <c r="A8" t="s">
        <v>121</v>
      </c>
      <c r="B8" t="s">
        <v>120</v>
      </c>
    </row>
    <row r="9" spans="1:2">
      <c r="A9" t="s">
        <v>119</v>
      </c>
      <c r="B9" t="s">
        <v>100</v>
      </c>
    </row>
    <row r="10" spans="1:2">
      <c r="A10" t="s">
        <v>118</v>
      </c>
      <c r="B10" t="s">
        <v>100</v>
      </c>
    </row>
    <row r="11" spans="1:2">
      <c r="A11" t="s">
        <v>117</v>
      </c>
      <c r="B11" t="s">
        <v>96</v>
      </c>
    </row>
    <row r="12" spans="1:2">
      <c r="A12" t="s">
        <v>116</v>
      </c>
      <c r="B12" t="s">
        <v>100</v>
      </c>
    </row>
    <row r="13" spans="1:2">
      <c r="A13" t="s">
        <v>95</v>
      </c>
      <c r="B13" t="s">
        <v>94</v>
      </c>
    </row>
    <row r="14" spans="1:2">
      <c r="A14" t="s">
        <v>115</v>
      </c>
      <c r="B14" t="s">
        <v>98</v>
      </c>
    </row>
    <row r="15" spans="1:2">
      <c r="A15" t="s">
        <v>93</v>
      </c>
      <c r="B15" t="s">
        <v>92</v>
      </c>
    </row>
    <row r="16" spans="1:2">
      <c r="A16" t="s">
        <v>114</v>
      </c>
      <c r="B16" t="s">
        <v>96</v>
      </c>
    </row>
    <row r="17" spans="1:2">
      <c r="A17" t="s">
        <v>91</v>
      </c>
      <c r="B17" t="s">
        <v>90</v>
      </c>
    </row>
    <row r="18" spans="1:2">
      <c r="A18" t="s">
        <v>113</v>
      </c>
      <c r="B18" t="s">
        <v>102</v>
      </c>
    </row>
    <row r="19" spans="1:2">
      <c r="A19" t="s">
        <v>112</v>
      </c>
      <c r="B19" t="s">
        <v>88</v>
      </c>
    </row>
    <row r="20" spans="1:2">
      <c r="A20" t="s">
        <v>111</v>
      </c>
      <c r="B20" t="s">
        <v>88</v>
      </c>
    </row>
    <row r="21" spans="1:2">
      <c r="A21" t="s">
        <v>110</v>
      </c>
      <c r="B21" t="s">
        <v>88</v>
      </c>
    </row>
    <row r="22" spans="1:2">
      <c r="A22" t="s">
        <v>109</v>
      </c>
      <c r="B22" t="s">
        <v>84</v>
      </c>
    </row>
    <row r="23" spans="1:2">
      <c r="A23" t="s">
        <v>108</v>
      </c>
      <c r="B23" t="s">
        <v>94</v>
      </c>
    </row>
    <row r="24" spans="1:2">
      <c r="A24" t="s">
        <v>87</v>
      </c>
      <c r="B24" t="s">
        <v>86</v>
      </c>
    </row>
    <row r="25" spans="1:2">
      <c r="A25" t="s">
        <v>107</v>
      </c>
      <c r="B25" t="s">
        <v>84</v>
      </c>
    </row>
    <row r="26" spans="1:2">
      <c r="A26" t="s">
        <v>103</v>
      </c>
      <c r="B26" t="s">
        <v>102</v>
      </c>
    </row>
    <row r="27" spans="1:2">
      <c r="A27" t="s">
        <v>106</v>
      </c>
      <c r="B27" t="s">
        <v>106</v>
      </c>
    </row>
    <row r="28" spans="1:2">
      <c r="A28" t="s">
        <v>105</v>
      </c>
      <c r="B28" t="s">
        <v>104</v>
      </c>
    </row>
    <row r="29" spans="1:2">
      <c r="A29" t="s">
        <v>103</v>
      </c>
      <c r="B29" t="s">
        <v>102</v>
      </c>
    </row>
    <row r="30" spans="1:2">
      <c r="A30" t="s">
        <v>101</v>
      </c>
      <c r="B30" t="s">
        <v>100</v>
      </c>
    </row>
    <row r="31" spans="1:2">
      <c r="A31" t="s">
        <v>99</v>
      </c>
      <c r="B31" t="s">
        <v>98</v>
      </c>
    </row>
    <row r="32" spans="1:2">
      <c r="A32" t="s">
        <v>97</v>
      </c>
      <c r="B32" t="s">
        <v>96</v>
      </c>
    </row>
    <row r="33" spans="1:2">
      <c r="A33" t="s">
        <v>95</v>
      </c>
      <c r="B33" t="s">
        <v>94</v>
      </c>
    </row>
    <row r="34" spans="1:2">
      <c r="A34" t="s">
        <v>93</v>
      </c>
      <c r="B34" t="s">
        <v>92</v>
      </c>
    </row>
    <row r="35" spans="1:2">
      <c r="A35" t="s">
        <v>91</v>
      </c>
      <c r="B35" t="s">
        <v>90</v>
      </c>
    </row>
    <row r="36" spans="1:2">
      <c r="A36" t="s">
        <v>89</v>
      </c>
      <c r="B36" t="s">
        <v>88</v>
      </c>
    </row>
    <row r="37" spans="1:2">
      <c r="A37" t="s">
        <v>87</v>
      </c>
      <c r="B37" t="s">
        <v>86</v>
      </c>
    </row>
    <row r="38" spans="1:2">
      <c r="A38" t="s">
        <v>85</v>
      </c>
      <c r="B38" t="s">
        <v>84</v>
      </c>
    </row>
    <row r="39" spans="1:2">
      <c r="A39" t="s">
        <v>83</v>
      </c>
      <c r="B39" t="s">
        <v>83</v>
      </c>
    </row>
    <row r="40" spans="1:2">
      <c r="A40" t="s">
        <v>82</v>
      </c>
      <c r="B40" t="s">
        <v>14</v>
      </c>
    </row>
    <row r="41" spans="1:2">
      <c r="A41" t="s">
        <v>81</v>
      </c>
      <c r="B41" t="s">
        <v>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87D19-4460-4CAA-B50A-84EE9E6C2B74}">
  <dimension ref="A1:B250"/>
  <sheetViews>
    <sheetView workbookViewId="0">
      <selection sqref="A1:H4"/>
    </sheetView>
  </sheetViews>
  <sheetFormatPr defaultRowHeight="14.4"/>
  <sheetData>
    <row r="1" spans="1:2">
      <c r="A1" t="s">
        <v>827</v>
      </c>
      <c r="B1" t="s">
        <v>826</v>
      </c>
    </row>
    <row r="2" spans="1:2">
      <c r="A2" t="s">
        <v>823</v>
      </c>
      <c r="B2" t="s">
        <v>822</v>
      </c>
    </row>
    <row r="3" spans="1:2">
      <c r="A3" t="s">
        <v>820</v>
      </c>
      <c r="B3" t="s">
        <v>819</v>
      </c>
    </row>
    <row r="4" spans="1:2">
      <c r="A4" t="s">
        <v>817</v>
      </c>
      <c r="B4" t="s">
        <v>816</v>
      </c>
    </row>
    <row r="5" spans="1:2">
      <c r="A5" t="s">
        <v>814</v>
      </c>
      <c r="B5" t="s">
        <v>813</v>
      </c>
    </row>
    <row r="6" spans="1:2">
      <c r="A6" t="s">
        <v>811</v>
      </c>
      <c r="B6" t="s">
        <v>810</v>
      </c>
    </row>
    <row r="7" spans="1:2">
      <c r="A7" t="s">
        <v>808</v>
      </c>
      <c r="B7" t="s">
        <v>807</v>
      </c>
    </row>
    <row r="8" spans="1:2">
      <c r="A8" t="s">
        <v>805</v>
      </c>
      <c r="B8" t="s">
        <v>804</v>
      </c>
    </row>
    <row r="9" spans="1:2">
      <c r="A9" t="s">
        <v>802</v>
      </c>
      <c r="B9" t="s">
        <v>801</v>
      </c>
    </row>
    <row r="10" spans="1:2">
      <c r="A10" t="s">
        <v>799</v>
      </c>
      <c r="B10" t="s">
        <v>798</v>
      </c>
    </row>
    <row r="11" spans="1:2">
      <c r="A11" t="s">
        <v>796</v>
      </c>
      <c r="B11" t="s">
        <v>46</v>
      </c>
    </row>
    <row r="12" spans="1:2">
      <c r="A12" t="s">
        <v>794</v>
      </c>
      <c r="B12" t="s">
        <v>793</v>
      </c>
    </row>
    <row r="13" spans="1:2">
      <c r="A13" t="s">
        <v>791</v>
      </c>
      <c r="B13" t="s">
        <v>790</v>
      </c>
    </row>
    <row r="14" spans="1:2">
      <c r="A14" t="s">
        <v>788</v>
      </c>
      <c r="B14" t="s">
        <v>28</v>
      </c>
    </row>
    <row r="15" spans="1:2">
      <c r="A15" t="s">
        <v>786</v>
      </c>
      <c r="B15" t="s">
        <v>27</v>
      </c>
    </row>
    <row r="16" spans="1:2">
      <c r="A16" t="s">
        <v>784</v>
      </c>
      <c r="B16" t="s">
        <v>783</v>
      </c>
    </row>
    <row r="17" spans="1:2">
      <c r="A17" t="s">
        <v>781</v>
      </c>
      <c r="B17" t="s">
        <v>780</v>
      </c>
    </row>
    <row r="18" spans="1:2">
      <c r="A18" t="s">
        <v>778</v>
      </c>
      <c r="B18" t="s">
        <v>777</v>
      </c>
    </row>
    <row r="19" spans="1:2">
      <c r="A19" t="s">
        <v>775</v>
      </c>
      <c r="B19" t="s">
        <v>60</v>
      </c>
    </row>
    <row r="20" spans="1:2">
      <c r="A20" t="s">
        <v>773</v>
      </c>
      <c r="B20" t="s">
        <v>772</v>
      </c>
    </row>
    <row r="21" spans="1:2">
      <c r="A21" t="s">
        <v>770</v>
      </c>
      <c r="B21" t="s">
        <v>769</v>
      </c>
    </row>
    <row r="22" spans="1:2">
      <c r="A22" t="s">
        <v>767</v>
      </c>
      <c r="B22" t="s">
        <v>26</v>
      </c>
    </row>
    <row r="23" spans="1:2">
      <c r="A23" t="s">
        <v>765</v>
      </c>
      <c r="B23" t="s">
        <v>764</v>
      </c>
    </row>
    <row r="24" spans="1:2">
      <c r="A24" t="s">
        <v>762</v>
      </c>
      <c r="B24" t="s">
        <v>761</v>
      </c>
    </row>
    <row r="25" spans="1:2">
      <c r="A25" t="s">
        <v>759</v>
      </c>
      <c r="B25" t="s">
        <v>758</v>
      </c>
    </row>
    <row r="26" spans="1:2">
      <c r="A26" t="s">
        <v>756</v>
      </c>
      <c r="B26" t="s">
        <v>755</v>
      </c>
    </row>
    <row r="27" spans="1:2">
      <c r="A27" t="s">
        <v>753</v>
      </c>
      <c r="B27" t="s">
        <v>752</v>
      </c>
    </row>
    <row r="28" spans="1:2">
      <c r="A28" t="s">
        <v>750</v>
      </c>
      <c r="B28" t="s">
        <v>749</v>
      </c>
    </row>
    <row r="29" spans="1:2">
      <c r="A29" t="s">
        <v>747</v>
      </c>
      <c r="B29" t="s">
        <v>746</v>
      </c>
    </row>
    <row r="30" spans="1:2">
      <c r="A30" t="s">
        <v>744</v>
      </c>
      <c r="B30" t="s">
        <v>73</v>
      </c>
    </row>
    <row r="31" spans="1:2">
      <c r="A31" t="s">
        <v>742</v>
      </c>
      <c r="B31" t="s">
        <v>741</v>
      </c>
    </row>
    <row r="32" spans="1:2">
      <c r="A32" t="s">
        <v>739</v>
      </c>
      <c r="B32" t="s">
        <v>50</v>
      </c>
    </row>
    <row r="33" spans="1:2">
      <c r="A33" t="s">
        <v>737</v>
      </c>
      <c r="B33" t="s">
        <v>736</v>
      </c>
    </row>
    <row r="34" spans="1:2">
      <c r="A34" t="s">
        <v>734</v>
      </c>
      <c r="B34" t="s">
        <v>733</v>
      </c>
    </row>
    <row r="35" spans="1:2">
      <c r="A35" t="s">
        <v>731</v>
      </c>
      <c r="B35" t="s">
        <v>730</v>
      </c>
    </row>
    <row r="36" spans="1:2">
      <c r="A36" t="s">
        <v>728</v>
      </c>
      <c r="B36" t="s">
        <v>727</v>
      </c>
    </row>
    <row r="37" spans="1:2">
      <c r="A37" t="s">
        <v>725</v>
      </c>
      <c r="B37" t="s">
        <v>724</v>
      </c>
    </row>
    <row r="38" spans="1:2">
      <c r="A38" t="s">
        <v>722</v>
      </c>
      <c r="B38" t="s">
        <v>721</v>
      </c>
    </row>
    <row r="39" spans="1:2">
      <c r="A39" t="s">
        <v>719</v>
      </c>
      <c r="B39" t="s">
        <v>718</v>
      </c>
    </row>
    <row r="40" spans="1:2">
      <c r="A40" t="s">
        <v>716</v>
      </c>
      <c r="B40" t="s">
        <v>715</v>
      </c>
    </row>
    <row r="41" spans="1:2">
      <c r="A41" t="s">
        <v>713</v>
      </c>
      <c r="B41" t="s">
        <v>25</v>
      </c>
    </row>
    <row r="42" spans="1:2">
      <c r="A42" t="s">
        <v>711</v>
      </c>
      <c r="B42" t="s">
        <v>710</v>
      </c>
    </row>
    <row r="43" spans="1:2">
      <c r="A43" t="s">
        <v>708</v>
      </c>
      <c r="B43" t="s">
        <v>707</v>
      </c>
    </row>
    <row r="44" spans="1:2">
      <c r="A44" t="s">
        <v>705</v>
      </c>
      <c r="B44" t="s">
        <v>704</v>
      </c>
    </row>
    <row r="45" spans="1:2">
      <c r="A45" t="s">
        <v>702</v>
      </c>
      <c r="B45" t="s">
        <v>49</v>
      </c>
    </row>
    <row r="46" spans="1:2">
      <c r="A46" t="s">
        <v>700</v>
      </c>
      <c r="B46" t="s">
        <v>24</v>
      </c>
    </row>
    <row r="47" spans="1:2">
      <c r="A47" t="s">
        <v>698</v>
      </c>
      <c r="B47" t="s">
        <v>697</v>
      </c>
    </row>
    <row r="48" spans="1:2">
      <c r="A48" t="s">
        <v>695</v>
      </c>
      <c r="B48" t="s">
        <v>694</v>
      </c>
    </row>
    <row r="49" spans="1:2">
      <c r="A49" t="s">
        <v>692</v>
      </c>
      <c r="B49" t="s">
        <v>44</v>
      </c>
    </row>
    <row r="50" spans="1:2">
      <c r="A50" t="s">
        <v>690</v>
      </c>
      <c r="B50" t="s">
        <v>689</v>
      </c>
    </row>
    <row r="51" spans="1:2">
      <c r="A51" t="s">
        <v>687</v>
      </c>
      <c r="B51" t="s">
        <v>686</v>
      </c>
    </row>
    <row r="52" spans="1:2">
      <c r="A52" t="s">
        <v>684</v>
      </c>
      <c r="B52" t="s">
        <v>683</v>
      </c>
    </row>
    <row r="53" spans="1:2">
      <c r="A53" t="s">
        <v>681</v>
      </c>
      <c r="B53" t="s">
        <v>680</v>
      </c>
    </row>
    <row r="54" spans="1:2">
      <c r="A54" t="s">
        <v>678</v>
      </c>
      <c r="B54" t="s">
        <v>677</v>
      </c>
    </row>
    <row r="55" spans="1:2">
      <c r="A55" t="s">
        <v>675</v>
      </c>
      <c r="B55" t="s">
        <v>674</v>
      </c>
    </row>
    <row r="56" spans="1:2">
      <c r="A56" t="s">
        <v>672</v>
      </c>
      <c r="B56" t="s">
        <v>671</v>
      </c>
    </row>
    <row r="57" spans="1:2">
      <c r="A57" t="s">
        <v>669</v>
      </c>
      <c r="B57" t="s">
        <v>668</v>
      </c>
    </row>
    <row r="58" spans="1:2">
      <c r="A58" t="s">
        <v>666</v>
      </c>
      <c r="B58" t="s">
        <v>665</v>
      </c>
    </row>
    <row r="59" spans="1:2">
      <c r="A59" t="s">
        <v>663</v>
      </c>
      <c r="B59" t="s">
        <v>662</v>
      </c>
    </row>
    <row r="60" spans="1:2">
      <c r="A60" t="s">
        <v>660</v>
      </c>
      <c r="B60" t="s">
        <v>659</v>
      </c>
    </row>
    <row r="61" spans="1:2">
      <c r="A61" t="s">
        <v>657</v>
      </c>
      <c r="B61" t="s">
        <v>23</v>
      </c>
    </row>
    <row r="62" spans="1:2">
      <c r="A62" t="s">
        <v>655</v>
      </c>
      <c r="B62" t="s">
        <v>654</v>
      </c>
    </row>
    <row r="63" spans="1:2">
      <c r="A63" t="s">
        <v>652</v>
      </c>
      <c r="B63" t="s">
        <v>651</v>
      </c>
    </row>
    <row r="64" spans="1:2">
      <c r="A64" t="s">
        <v>649</v>
      </c>
      <c r="B64" t="s">
        <v>648</v>
      </c>
    </row>
    <row r="65" spans="1:2">
      <c r="A65" t="s">
        <v>646</v>
      </c>
      <c r="B65" t="s">
        <v>645</v>
      </c>
    </row>
    <row r="66" spans="1:2">
      <c r="A66" t="s">
        <v>643</v>
      </c>
      <c r="B66" t="s">
        <v>69</v>
      </c>
    </row>
    <row r="67" spans="1:2">
      <c r="A67" t="s">
        <v>641</v>
      </c>
      <c r="B67" t="s">
        <v>640</v>
      </c>
    </row>
    <row r="68" spans="1:2">
      <c r="A68" t="s">
        <v>638</v>
      </c>
      <c r="B68" t="s">
        <v>637</v>
      </c>
    </row>
    <row r="69" spans="1:2">
      <c r="A69" t="s">
        <v>635</v>
      </c>
      <c r="B69" t="s">
        <v>634</v>
      </c>
    </row>
    <row r="70" spans="1:2">
      <c r="A70" t="s">
        <v>632</v>
      </c>
      <c r="B70" t="s">
        <v>631</v>
      </c>
    </row>
    <row r="71" spans="1:2">
      <c r="A71" t="s">
        <v>629</v>
      </c>
      <c r="B71" t="s">
        <v>628</v>
      </c>
    </row>
    <row r="72" spans="1:2">
      <c r="A72" t="s">
        <v>626</v>
      </c>
      <c r="B72" t="s">
        <v>625</v>
      </c>
    </row>
    <row r="73" spans="1:2">
      <c r="A73" t="s">
        <v>623</v>
      </c>
      <c r="B73" t="s">
        <v>622</v>
      </c>
    </row>
    <row r="74" spans="1:2">
      <c r="A74" t="s">
        <v>620</v>
      </c>
      <c r="B74" t="s">
        <v>619</v>
      </c>
    </row>
    <row r="75" spans="1:2">
      <c r="A75" t="s">
        <v>617</v>
      </c>
      <c r="B75" t="s">
        <v>616</v>
      </c>
    </row>
    <row r="76" spans="1:2">
      <c r="A76" t="s">
        <v>614</v>
      </c>
      <c r="B76" t="s">
        <v>10</v>
      </c>
    </row>
    <row r="77" spans="1:2">
      <c r="A77" t="s">
        <v>612</v>
      </c>
      <c r="B77" t="s">
        <v>22</v>
      </c>
    </row>
    <row r="78" spans="1:2">
      <c r="A78" t="s">
        <v>610</v>
      </c>
      <c r="B78" t="s">
        <v>609</v>
      </c>
    </row>
    <row r="79" spans="1:2">
      <c r="A79" t="s">
        <v>607</v>
      </c>
      <c r="B79" t="s">
        <v>606</v>
      </c>
    </row>
    <row r="80" spans="1:2">
      <c r="A80" t="s">
        <v>604</v>
      </c>
      <c r="B80" t="s">
        <v>603</v>
      </c>
    </row>
    <row r="81" spans="1:2">
      <c r="A81" t="s">
        <v>601</v>
      </c>
      <c r="B81" t="s">
        <v>600</v>
      </c>
    </row>
    <row r="82" spans="1:2">
      <c r="A82" t="s">
        <v>598</v>
      </c>
      <c r="B82" t="s">
        <v>597</v>
      </c>
    </row>
    <row r="83" spans="1:2">
      <c r="A83" t="s">
        <v>595</v>
      </c>
      <c r="B83" t="s">
        <v>594</v>
      </c>
    </row>
    <row r="84" spans="1:2">
      <c r="A84" t="s">
        <v>592</v>
      </c>
      <c r="B84" t="s">
        <v>21</v>
      </c>
    </row>
    <row r="85" spans="1:2">
      <c r="A85" t="s">
        <v>590</v>
      </c>
      <c r="B85" t="s">
        <v>589</v>
      </c>
    </row>
    <row r="86" spans="1:2">
      <c r="A86" t="s">
        <v>587</v>
      </c>
      <c r="B86" t="s">
        <v>586</v>
      </c>
    </row>
    <row r="87" spans="1:2">
      <c r="A87" t="s">
        <v>584</v>
      </c>
      <c r="B87" t="s">
        <v>3</v>
      </c>
    </row>
    <row r="88" spans="1:2">
      <c r="A88" t="s">
        <v>582</v>
      </c>
      <c r="B88" t="s">
        <v>581</v>
      </c>
    </row>
    <row r="89" spans="1:2">
      <c r="A89" t="s">
        <v>579</v>
      </c>
      <c r="B89" t="s">
        <v>578</v>
      </c>
    </row>
    <row r="90" spans="1:2">
      <c r="A90" t="s">
        <v>576</v>
      </c>
      <c r="B90" t="s">
        <v>575</v>
      </c>
    </row>
    <row r="91" spans="1:2">
      <c r="A91" t="s">
        <v>573</v>
      </c>
      <c r="B91" t="s">
        <v>572</v>
      </c>
    </row>
    <row r="92" spans="1:2">
      <c r="A92" t="s">
        <v>570</v>
      </c>
      <c r="B92" t="s">
        <v>569</v>
      </c>
    </row>
    <row r="93" spans="1:2">
      <c r="A93" t="s">
        <v>567</v>
      </c>
      <c r="B93" t="s">
        <v>566</v>
      </c>
    </row>
    <row r="94" spans="1:2">
      <c r="A94" t="s">
        <v>564</v>
      </c>
      <c r="B94" t="s">
        <v>563</v>
      </c>
    </row>
    <row r="95" spans="1:2">
      <c r="A95" t="s">
        <v>561</v>
      </c>
      <c r="B95" t="s">
        <v>560</v>
      </c>
    </row>
    <row r="96" spans="1:2">
      <c r="A96" t="s">
        <v>558</v>
      </c>
      <c r="B96" t="s">
        <v>557</v>
      </c>
    </row>
    <row r="97" spans="1:2">
      <c r="A97" t="s">
        <v>555</v>
      </c>
      <c r="B97" t="s">
        <v>554</v>
      </c>
    </row>
    <row r="98" spans="1:2">
      <c r="A98" t="s">
        <v>552</v>
      </c>
      <c r="B98" t="s">
        <v>551</v>
      </c>
    </row>
    <row r="99" spans="1:2">
      <c r="A99" t="s">
        <v>549</v>
      </c>
      <c r="B99" t="s">
        <v>548</v>
      </c>
    </row>
    <row r="100" spans="1:2">
      <c r="A100" t="s">
        <v>546</v>
      </c>
      <c r="B100" t="s">
        <v>545</v>
      </c>
    </row>
    <row r="101" spans="1:2">
      <c r="A101" t="s">
        <v>543</v>
      </c>
      <c r="B101" t="s">
        <v>56</v>
      </c>
    </row>
    <row r="102" spans="1:2">
      <c r="A102" t="s">
        <v>541</v>
      </c>
      <c r="B102" t="s">
        <v>29</v>
      </c>
    </row>
    <row r="103" spans="1:2">
      <c r="A103" t="s">
        <v>539</v>
      </c>
      <c r="B103" t="s">
        <v>538</v>
      </c>
    </row>
    <row r="104" spans="1:2">
      <c r="A104" t="s">
        <v>536</v>
      </c>
      <c r="B104" t="s">
        <v>65</v>
      </c>
    </row>
    <row r="105" spans="1:2">
      <c r="A105" t="s">
        <v>534</v>
      </c>
      <c r="B105" t="s">
        <v>62</v>
      </c>
    </row>
    <row r="106" spans="1:2">
      <c r="A106" t="s">
        <v>532</v>
      </c>
      <c r="B106" t="s">
        <v>531</v>
      </c>
    </row>
    <row r="107" spans="1:2">
      <c r="A107" t="s">
        <v>529</v>
      </c>
      <c r="B107" t="s">
        <v>528</v>
      </c>
    </row>
    <row r="108" spans="1:2">
      <c r="A108" t="s">
        <v>526</v>
      </c>
      <c r="B108" t="s">
        <v>9</v>
      </c>
    </row>
    <row r="109" spans="1:2">
      <c r="A109" t="s">
        <v>524</v>
      </c>
      <c r="B109" t="s">
        <v>523</v>
      </c>
    </row>
    <row r="110" spans="1:2">
      <c r="A110" t="s">
        <v>521</v>
      </c>
      <c r="B110" t="s">
        <v>7</v>
      </c>
    </row>
    <row r="111" spans="1:2">
      <c r="A111" t="s">
        <v>519</v>
      </c>
      <c r="B111" t="s">
        <v>11</v>
      </c>
    </row>
    <row r="112" spans="1:2">
      <c r="A112" t="s">
        <v>517</v>
      </c>
      <c r="B112" t="s">
        <v>516</v>
      </c>
    </row>
    <row r="113" spans="1:2">
      <c r="A113" t="s">
        <v>514</v>
      </c>
      <c r="B113" t="s">
        <v>20</v>
      </c>
    </row>
    <row r="114" spans="1:2">
      <c r="A114" t="s">
        <v>512</v>
      </c>
      <c r="B114" t="s">
        <v>511</v>
      </c>
    </row>
    <row r="115" spans="1:2">
      <c r="A115" t="s">
        <v>509</v>
      </c>
      <c r="B115" t="s">
        <v>508</v>
      </c>
    </row>
    <row r="116" spans="1:2">
      <c r="A116" t="s">
        <v>506</v>
      </c>
      <c r="B116" t="s">
        <v>1</v>
      </c>
    </row>
    <row r="117" spans="1:2">
      <c r="A117" t="s">
        <v>504</v>
      </c>
      <c r="B117" t="s">
        <v>70</v>
      </c>
    </row>
    <row r="118" spans="1:2">
      <c r="A118" t="s">
        <v>502</v>
      </c>
      <c r="B118" t="s">
        <v>501</v>
      </c>
    </row>
    <row r="119" spans="1:2">
      <c r="A119" t="s">
        <v>499</v>
      </c>
      <c r="B119" t="s">
        <v>498</v>
      </c>
    </row>
    <row r="120" spans="1:2">
      <c r="A120" t="s">
        <v>496</v>
      </c>
      <c r="B120" t="s">
        <v>495</v>
      </c>
    </row>
    <row r="121" spans="1:2">
      <c r="A121" t="s">
        <v>493</v>
      </c>
      <c r="B121" t="s">
        <v>2</v>
      </c>
    </row>
    <row r="122" spans="1:2">
      <c r="A122" t="s">
        <v>491</v>
      </c>
      <c r="B122" t="s">
        <v>490</v>
      </c>
    </row>
    <row r="123" spans="1:2">
      <c r="A123" t="s">
        <v>488</v>
      </c>
      <c r="B123" t="s">
        <v>487</v>
      </c>
    </row>
    <row r="124" spans="1:2">
      <c r="A124" t="s">
        <v>485</v>
      </c>
      <c r="B124" t="s">
        <v>484</v>
      </c>
    </row>
    <row r="125" spans="1:2">
      <c r="A125" t="s">
        <v>482</v>
      </c>
      <c r="B125" t="s">
        <v>481</v>
      </c>
    </row>
    <row r="126" spans="1:2">
      <c r="A126" t="s">
        <v>479</v>
      </c>
      <c r="B126" t="s">
        <v>478</v>
      </c>
    </row>
    <row r="127" spans="1:2">
      <c r="A127" t="s">
        <v>476</v>
      </c>
      <c r="B127" t="s">
        <v>475</v>
      </c>
    </row>
    <row r="128" spans="1:2">
      <c r="A128" t="s">
        <v>473</v>
      </c>
      <c r="B128" t="s">
        <v>472</v>
      </c>
    </row>
    <row r="129" spans="1:2">
      <c r="A129" t="s">
        <v>470</v>
      </c>
      <c r="B129" t="s">
        <v>469</v>
      </c>
    </row>
    <row r="130" spans="1:2">
      <c r="A130" t="s">
        <v>467</v>
      </c>
      <c r="B130" t="s">
        <v>466</v>
      </c>
    </row>
    <row r="131" spans="1:2">
      <c r="A131" t="s">
        <v>464</v>
      </c>
      <c r="B131" t="s">
        <v>463</v>
      </c>
    </row>
    <row r="132" spans="1:2">
      <c r="A132" t="s">
        <v>461</v>
      </c>
      <c r="B132" t="s">
        <v>460</v>
      </c>
    </row>
    <row r="133" spans="1:2">
      <c r="A133" t="s">
        <v>458</v>
      </c>
      <c r="B133" t="s">
        <v>457</v>
      </c>
    </row>
    <row r="134" spans="1:2">
      <c r="A134" t="s">
        <v>455</v>
      </c>
      <c r="B134" t="s">
        <v>454</v>
      </c>
    </row>
    <row r="135" spans="1:2">
      <c r="A135" t="s">
        <v>452</v>
      </c>
      <c r="B135" t="s">
        <v>37</v>
      </c>
    </row>
    <row r="136" spans="1:2">
      <c r="A136" t="s">
        <v>450</v>
      </c>
      <c r="B136" t="s">
        <v>449</v>
      </c>
    </row>
    <row r="137" spans="1:2">
      <c r="A137" t="s">
        <v>447</v>
      </c>
      <c r="B137" t="s">
        <v>446</v>
      </c>
    </row>
    <row r="138" spans="1:2">
      <c r="A138" t="s">
        <v>444</v>
      </c>
      <c r="B138" t="s">
        <v>443</v>
      </c>
    </row>
    <row r="139" spans="1:2">
      <c r="A139" t="s">
        <v>441</v>
      </c>
      <c r="B139" t="s">
        <v>440</v>
      </c>
    </row>
    <row r="140" spans="1:2">
      <c r="A140" t="s">
        <v>438</v>
      </c>
      <c r="B140" t="s">
        <v>437</v>
      </c>
    </row>
    <row r="141" spans="1:2">
      <c r="A141" t="s">
        <v>435</v>
      </c>
      <c r="B141" t="s">
        <v>434</v>
      </c>
    </row>
    <row r="142" spans="1:2">
      <c r="A142" t="s">
        <v>432</v>
      </c>
      <c r="B142" t="s">
        <v>36</v>
      </c>
    </row>
    <row r="143" spans="1:2">
      <c r="A143" t="s">
        <v>430</v>
      </c>
      <c r="B143" t="s">
        <v>429</v>
      </c>
    </row>
    <row r="144" spans="1:2">
      <c r="A144" t="s">
        <v>427</v>
      </c>
      <c r="B144" t="s">
        <v>48</v>
      </c>
    </row>
    <row r="145" spans="1:2">
      <c r="A145" t="s">
        <v>425</v>
      </c>
      <c r="B145" t="s">
        <v>424</v>
      </c>
    </row>
    <row r="146" spans="1:2">
      <c r="A146" t="s">
        <v>422</v>
      </c>
      <c r="B146" t="s">
        <v>421</v>
      </c>
    </row>
    <row r="147" spans="1:2">
      <c r="A147" t="s">
        <v>419</v>
      </c>
      <c r="B147" t="s">
        <v>418</v>
      </c>
    </row>
    <row r="148" spans="1:2">
      <c r="A148" t="s">
        <v>416</v>
      </c>
      <c r="B148" t="s">
        <v>415</v>
      </c>
    </row>
    <row r="149" spans="1:2">
      <c r="A149" t="s">
        <v>413</v>
      </c>
      <c r="B149" t="s">
        <v>412</v>
      </c>
    </row>
    <row r="150" spans="1:2">
      <c r="A150" t="s">
        <v>410</v>
      </c>
      <c r="B150" t="s">
        <v>409</v>
      </c>
    </row>
    <row r="151" spans="1:2">
      <c r="A151" t="s">
        <v>407</v>
      </c>
      <c r="B151" t="s">
        <v>76</v>
      </c>
    </row>
    <row r="152" spans="1:2">
      <c r="A152" t="s">
        <v>405</v>
      </c>
      <c r="B152" t="s">
        <v>404</v>
      </c>
    </row>
    <row r="153" spans="1:2">
      <c r="A153" t="s">
        <v>402</v>
      </c>
      <c r="B153" t="s">
        <v>34</v>
      </c>
    </row>
    <row r="154" spans="1:2">
      <c r="A154" t="s">
        <v>400</v>
      </c>
      <c r="B154" t="s">
        <v>38</v>
      </c>
    </row>
    <row r="155" spans="1:2">
      <c r="A155" t="s">
        <v>398</v>
      </c>
      <c r="B155" t="s">
        <v>397</v>
      </c>
    </row>
    <row r="156" spans="1:2">
      <c r="A156" t="s">
        <v>395</v>
      </c>
      <c r="B156" t="s">
        <v>394</v>
      </c>
    </row>
    <row r="157" spans="1:2">
      <c r="A157" t="s">
        <v>392</v>
      </c>
      <c r="B157" t="s">
        <v>391</v>
      </c>
    </row>
    <row r="158" spans="1:2">
      <c r="A158" t="s">
        <v>389</v>
      </c>
      <c r="B158" t="s">
        <v>388</v>
      </c>
    </row>
    <row r="159" spans="1:2">
      <c r="A159" t="s">
        <v>386</v>
      </c>
      <c r="B159" t="s">
        <v>6</v>
      </c>
    </row>
    <row r="160" spans="1:2">
      <c r="A160" t="s">
        <v>384</v>
      </c>
      <c r="B160" t="s">
        <v>383</v>
      </c>
    </row>
    <row r="161" spans="1:2">
      <c r="A161" t="s">
        <v>381</v>
      </c>
      <c r="B161" t="s">
        <v>380</v>
      </c>
    </row>
    <row r="162" spans="1:2">
      <c r="A162" t="s">
        <v>378</v>
      </c>
      <c r="B162" t="s">
        <v>77</v>
      </c>
    </row>
    <row r="163" spans="1:2">
      <c r="A163" t="s">
        <v>376</v>
      </c>
      <c r="B163" t="s">
        <v>375</v>
      </c>
    </row>
    <row r="164" spans="1:2">
      <c r="A164" t="s">
        <v>373</v>
      </c>
      <c r="B164" t="s">
        <v>372</v>
      </c>
    </row>
    <row r="165" spans="1:2">
      <c r="A165" t="s">
        <v>370</v>
      </c>
      <c r="B165" t="s">
        <v>369</v>
      </c>
    </row>
    <row r="166" spans="1:2">
      <c r="A166" t="s">
        <v>367</v>
      </c>
      <c r="B166" t="s">
        <v>366</v>
      </c>
    </row>
    <row r="167" spans="1:2">
      <c r="A167" t="s">
        <v>364</v>
      </c>
      <c r="B167" t="s">
        <v>8</v>
      </c>
    </row>
    <row r="168" spans="1:2">
      <c r="A168" t="s">
        <v>362</v>
      </c>
      <c r="B168" t="s">
        <v>361</v>
      </c>
    </row>
    <row r="169" spans="1:2">
      <c r="A169" t="s">
        <v>359</v>
      </c>
      <c r="B169" t="s">
        <v>63</v>
      </c>
    </row>
    <row r="170" spans="1:2">
      <c r="A170" t="s">
        <v>357</v>
      </c>
      <c r="B170" t="s">
        <v>356</v>
      </c>
    </row>
    <row r="171" spans="1:2">
      <c r="A171" t="s">
        <v>354</v>
      </c>
      <c r="B171" t="s">
        <v>353</v>
      </c>
    </row>
    <row r="172" spans="1:2">
      <c r="A172" t="s">
        <v>351</v>
      </c>
      <c r="B172" t="s">
        <v>350</v>
      </c>
    </row>
    <row r="173" spans="1:2">
      <c r="A173" t="s">
        <v>348</v>
      </c>
      <c r="B173" t="s">
        <v>347</v>
      </c>
    </row>
    <row r="174" spans="1:2">
      <c r="A174" t="s">
        <v>345</v>
      </c>
      <c r="B174" t="s">
        <v>344</v>
      </c>
    </row>
    <row r="175" spans="1:2">
      <c r="A175" t="s">
        <v>342</v>
      </c>
      <c r="B175" t="s">
        <v>47</v>
      </c>
    </row>
    <row r="176" spans="1:2">
      <c r="A176" t="s">
        <v>340</v>
      </c>
      <c r="B176" t="s">
        <v>339</v>
      </c>
    </row>
    <row r="177" spans="1:2">
      <c r="A177" t="s">
        <v>337</v>
      </c>
      <c r="B177" t="s">
        <v>336</v>
      </c>
    </row>
    <row r="178" spans="1:2">
      <c r="A178" t="s">
        <v>334</v>
      </c>
      <c r="B178" t="s">
        <v>67</v>
      </c>
    </row>
    <row r="179" spans="1:2">
      <c r="A179" t="s">
        <v>332</v>
      </c>
      <c r="B179" t="s">
        <v>331</v>
      </c>
    </row>
    <row r="180" spans="1:2">
      <c r="A180" t="s">
        <v>329</v>
      </c>
      <c r="B180" t="s">
        <v>328</v>
      </c>
    </row>
    <row r="181" spans="1:2">
      <c r="A181" t="s">
        <v>326</v>
      </c>
      <c r="B181" t="s">
        <v>325</v>
      </c>
    </row>
    <row r="182" spans="1:2">
      <c r="A182" t="s">
        <v>323</v>
      </c>
      <c r="B182" t="s">
        <v>322</v>
      </c>
    </row>
    <row r="183" spans="1:2">
      <c r="A183" t="s">
        <v>320</v>
      </c>
      <c r="B183" t="s">
        <v>319</v>
      </c>
    </row>
    <row r="184" spans="1:2">
      <c r="A184" t="s">
        <v>317</v>
      </c>
      <c r="B184" t="s">
        <v>316</v>
      </c>
    </row>
    <row r="185" spans="1:2">
      <c r="A185" t="s">
        <v>314</v>
      </c>
      <c r="B185" t="s">
        <v>313</v>
      </c>
    </row>
    <row r="186" spans="1:2">
      <c r="A186" t="s">
        <v>311</v>
      </c>
      <c r="B186" t="s">
        <v>310</v>
      </c>
    </row>
    <row r="187" spans="1:2">
      <c r="A187" t="s">
        <v>308</v>
      </c>
      <c r="B187" t="s">
        <v>307</v>
      </c>
    </row>
    <row r="188" spans="1:2">
      <c r="A188" t="s">
        <v>305</v>
      </c>
      <c r="B188" t="s">
        <v>304</v>
      </c>
    </row>
    <row r="189" spans="1:2">
      <c r="A189" t="s">
        <v>302</v>
      </c>
      <c r="B189" t="s">
        <v>301</v>
      </c>
    </row>
    <row r="190" spans="1:2">
      <c r="A190" t="s">
        <v>299</v>
      </c>
      <c r="B190" t="s">
        <v>298</v>
      </c>
    </row>
    <row r="191" spans="1:2">
      <c r="A191" t="s">
        <v>296</v>
      </c>
      <c r="B191" t="s">
        <v>295</v>
      </c>
    </row>
    <row r="192" spans="1:2">
      <c r="A192" t="s">
        <v>293</v>
      </c>
      <c r="B192" t="s">
        <v>292</v>
      </c>
    </row>
    <row r="193" spans="1:2">
      <c r="A193" t="s">
        <v>290</v>
      </c>
      <c r="B193" t="s">
        <v>289</v>
      </c>
    </row>
    <row r="194" spans="1:2">
      <c r="A194" t="s">
        <v>287</v>
      </c>
      <c r="B194" t="s">
        <v>286</v>
      </c>
    </row>
    <row r="195" spans="1:2">
      <c r="A195" t="s">
        <v>284</v>
      </c>
      <c r="B195" t="s">
        <v>283</v>
      </c>
    </row>
    <row r="196" spans="1:2">
      <c r="A196" t="s">
        <v>281</v>
      </c>
      <c r="B196" t="s">
        <v>13</v>
      </c>
    </row>
    <row r="197" spans="1:2">
      <c r="A197" t="s">
        <v>279</v>
      </c>
      <c r="B197" t="s">
        <v>75</v>
      </c>
    </row>
    <row r="198" spans="1:2">
      <c r="A198" t="s">
        <v>277</v>
      </c>
      <c r="B198" t="s">
        <v>276</v>
      </c>
    </row>
    <row r="199" spans="1:2">
      <c r="A199" t="s">
        <v>274</v>
      </c>
      <c r="B199" t="s">
        <v>273</v>
      </c>
    </row>
    <row r="200" spans="1:2">
      <c r="A200" t="s">
        <v>271</v>
      </c>
      <c r="B200" t="s">
        <v>270</v>
      </c>
    </row>
    <row r="201" spans="1:2">
      <c r="A201" t="s">
        <v>268</v>
      </c>
      <c r="B201" t="s">
        <v>52</v>
      </c>
    </row>
    <row r="202" spans="1:2">
      <c r="A202" t="s">
        <v>266</v>
      </c>
      <c r="B202" t="s">
        <v>265</v>
      </c>
    </row>
    <row r="203" spans="1:2">
      <c r="A203" t="s">
        <v>263</v>
      </c>
      <c r="B203" t="s">
        <v>262</v>
      </c>
    </row>
    <row r="204" spans="1:2">
      <c r="A204" t="s">
        <v>260</v>
      </c>
      <c r="B204" t="s">
        <v>259</v>
      </c>
    </row>
    <row r="205" spans="1:2">
      <c r="A205" t="s">
        <v>257</v>
      </c>
      <c r="B205" t="s">
        <v>256</v>
      </c>
    </row>
    <row r="206" spans="1:2">
      <c r="A206" t="s">
        <v>254</v>
      </c>
      <c r="B206" t="s">
        <v>253</v>
      </c>
    </row>
    <row r="207" spans="1:2">
      <c r="A207" t="s">
        <v>251</v>
      </c>
      <c r="B207" t="s">
        <v>71</v>
      </c>
    </row>
    <row r="208" spans="1:2">
      <c r="A208" t="s">
        <v>249</v>
      </c>
      <c r="B208" t="s">
        <v>248</v>
      </c>
    </row>
    <row r="209" spans="1:2">
      <c r="A209" t="s">
        <v>246</v>
      </c>
      <c r="B209" t="s">
        <v>245</v>
      </c>
    </row>
    <row r="210" spans="1:2">
      <c r="A210" t="s">
        <v>243</v>
      </c>
      <c r="B210" t="s">
        <v>18</v>
      </c>
    </row>
    <row r="211" spans="1:2">
      <c r="A211" t="s">
        <v>241</v>
      </c>
      <c r="B211" t="s">
        <v>55</v>
      </c>
    </row>
    <row r="212" spans="1:2">
      <c r="A212" t="s">
        <v>239</v>
      </c>
      <c r="B212" t="s">
        <v>238</v>
      </c>
    </row>
    <row r="213" spans="1:2">
      <c r="A213" t="s">
        <v>236</v>
      </c>
      <c r="B213" t="s">
        <v>235</v>
      </c>
    </row>
    <row r="214" spans="1:2">
      <c r="A214" t="s">
        <v>233</v>
      </c>
      <c r="B214" t="s">
        <v>232</v>
      </c>
    </row>
    <row r="215" spans="1:2">
      <c r="A215" t="s">
        <v>230</v>
      </c>
      <c r="B215" t="s">
        <v>17</v>
      </c>
    </row>
    <row r="216" spans="1:2">
      <c r="A216" t="s">
        <v>228</v>
      </c>
      <c r="B216" t="s">
        <v>16</v>
      </c>
    </row>
    <row r="217" spans="1:2">
      <c r="A217" t="s">
        <v>226</v>
      </c>
      <c r="B217" t="s">
        <v>225</v>
      </c>
    </row>
    <row r="218" spans="1:2">
      <c r="A218" t="s">
        <v>223</v>
      </c>
      <c r="B218" t="s">
        <v>222</v>
      </c>
    </row>
    <row r="219" spans="1:2">
      <c r="A219" t="s">
        <v>220</v>
      </c>
      <c r="B219" t="s">
        <v>219</v>
      </c>
    </row>
    <row r="220" spans="1:2">
      <c r="A220" t="s">
        <v>217</v>
      </c>
      <c r="B220" t="s">
        <v>216</v>
      </c>
    </row>
    <row r="221" spans="1:2">
      <c r="A221" t="s">
        <v>214</v>
      </c>
      <c r="B221" t="s">
        <v>57</v>
      </c>
    </row>
    <row r="222" spans="1:2">
      <c r="A222" t="s">
        <v>212</v>
      </c>
      <c r="B222" t="s">
        <v>211</v>
      </c>
    </row>
    <row r="223" spans="1:2">
      <c r="A223" t="s">
        <v>209</v>
      </c>
      <c r="B223" t="s">
        <v>208</v>
      </c>
    </row>
    <row r="224" spans="1:2">
      <c r="A224" t="s">
        <v>206</v>
      </c>
      <c r="B224" t="s">
        <v>205</v>
      </c>
    </row>
    <row r="225" spans="1:2">
      <c r="A225" t="s">
        <v>203</v>
      </c>
      <c r="B225" t="s">
        <v>202</v>
      </c>
    </row>
    <row r="226" spans="1:2">
      <c r="A226" t="s">
        <v>200</v>
      </c>
      <c r="B226" t="s">
        <v>199</v>
      </c>
    </row>
    <row r="227" spans="1:2">
      <c r="A227" t="s">
        <v>197</v>
      </c>
      <c r="B227" t="s">
        <v>41</v>
      </c>
    </row>
    <row r="228" spans="1:2">
      <c r="A228" t="s">
        <v>195</v>
      </c>
      <c r="B228" t="s">
        <v>194</v>
      </c>
    </row>
    <row r="229" spans="1:2">
      <c r="A229" t="s">
        <v>192</v>
      </c>
      <c r="B229" t="s">
        <v>191</v>
      </c>
    </row>
    <row r="230" spans="1:2">
      <c r="A230" t="s">
        <v>189</v>
      </c>
      <c r="B230" t="s">
        <v>188</v>
      </c>
    </row>
    <row r="231" spans="1:2">
      <c r="A231" t="s">
        <v>186</v>
      </c>
      <c r="B231" t="s">
        <v>185</v>
      </c>
    </row>
    <row r="232" spans="1:2">
      <c r="A232" t="s">
        <v>183</v>
      </c>
      <c r="B232" t="s">
        <v>74</v>
      </c>
    </row>
    <row r="233" spans="1:2">
      <c r="A233" t="s">
        <v>181</v>
      </c>
      <c r="B233" t="s">
        <v>180</v>
      </c>
    </row>
    <row r="234" spans="1:2">
      <c r="A234" t="s">
        <v>178</v>
      </c>
      <c r="B234" t="s">
        <v>177</v>
      </c>
    </row>
    <row r="235" spans="1:2">
      <c r="A235" t="s">
        <v>175</v>
      </c>
      <c r="B235" t="s">
        <v>174</v>
      </c>
    </row>
    <row r="236" spans="1:2">
      <c r="A236" t="s">
        <v>172</v>
      </c>
      <c r="B236" t="s">
        <v>171</v>
      </c>
    </row>
    <row r="237" spans="1:2">
      <c r="A237" t="s">
        <v>169</v>
      </c>
      <c r="B237" t="s">
        <v>168</v>
      </c>
    </row>
    <row r="238" spans="1:2">
      <c r="A238" t="s">
        <v>166</v>
      </c>
      <c r="B238" t="s">
        <v>165</v>
      </c>
    </row>
    <row r="239" spans="1:2">
      <c r="A239" t="s">
        <v>163</v>
      </c>
      <c r="B239" t="s">
        <v>162</v>
      </c>
    </row>
    <row r="240" spans="1:2">
      <c r="A240" t="s">
        <v>160</v>
      </c>
      <c r="B240" t="s">
        <v>159</v>
      </c>
    </row>
    <row r="241" spans="1:2">
      <c r="A241" t="s">
        <v>157</v>
      </c>
      <c r="B241" t="s">
        <v>156</v>
      </c>
    </row>
    <row r="242" spans="1:2">
      <c r="A242" t="s">
        <v>154</v>
      </c>
      <c r="B242" t="s">
        <v>64</v>
      </c>
    </row>
    <row r="243" spans="1:2">
      <c r="A243" t="s">
        <v>152</v>
      </c>
      <c r="B243" t="s">
        <v>151</v>
      </c>
    </row>
    <row r="244" spans="1:2">
      <c r="A244" t="s">
        <v>149</v>
      </c>
      <c r="B244" t="s">
        <v>148</v>
      </c>
    </row>
    <row r="245" spans="1:2">
      <c r="A245" t="s">
        <v>146</v>
      </c>
      <c r="B245" t="s">
        <v>145</v>
      </c>
    </row>
    <row r="246" spans="1:2">
      <c r="A246" t="s">
        <v>143</v>
      </c>
      <c r="B246" t="s">
        <v>142</v>
      </c>
    </row>
    <row r="247" spans="1:2">
      <c r="A247" t="s">
        <v>140</v>
      </c>
      <c r="B247" t="s">
        <v>139</v>
      </c>
    </row>
    <row r="248" spans="1:2">
      <c r="A248" t="s">
        <v>137</v>
      </c>
      <c r="B248" t="s">
        <v>136</v>
      </c>
    </row>
    <row r="249" spans="1:2">
      <c r="A249" t="s">
        <v>134</v>
      </c>
      <c r="B249" t="s">
        <v>133</v>
      </c>
    </row>
    <row r="250" spans="1:2">
      <c r="A250" t="s">
        <v>131</v>
      </c>
      <c r="B250" t="s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119B-CECA-4797-B170-4B9540215E36}">
  <sheetPr>
    <tabColor theme="8" tint="-0.499984740745262"/>
  </sheetPr>
  <dimension ref="A1:J153"/>
  <sheetViews>
    <sheetView tabSelected="1" topLeftCell="A47" workbookViewId="0">
      <selection activeCell="A146" sqref="A146:XFD156"/>
    </sheetView>
  </sheetViews>
  <sheetFormatPr defaultRowHeight="14.4"/>
  <cols>
    <col min="1" max="1" width="15.6640625" bestFit="1" customWidth="1"/>
    <col min="2" max="2" width="33.88671875" bestFit="1" customWidth="1"/>
    <col min="3" max="3" width="9.5546875" bestFit="1" customWidth="1"/>
    <col min="4" max="4" width="19.6640625" bestFit="1" customWidth="1"/>
    <col min="5" max="5" width="23.109375" bestFit="1" customWidth="1"/>
    <col min="6" max="6" width="17" bestFit="1" customWidth="1"/>
    <col min="7" max="7" width="14.44140625" bestFit="1" customWidth="1"/>
    <col min="8" max="8" width="9.6640625" bestFit="1" customWidth="1"/>
    <col min="10" max="10" width="21.5546875" bestFit="1" customWidth="1"/>
  </cols>
  <sheetData>
    <row r="1" spans="1:10">
      <c r="A1" s="51" t="s">
        <v>11884</v>
      </c>
      <c r="B1" s="51"/>
      <c r="C1" s="51"/>
      <c r="D1" s="51"/>
      <c r="E1" s="51"/>
      <c r="F1" s="51"/>
      <c r="G1" s="51"/>
      <c r="H1" s="51"/>
    </row>
    <row r="2" spans="1:10">
      <c r="A2" s="51"/>
      <c r="B2" s="51"/>
      <c r="C2" s="51"/>
      <c r="D2" s="51"/>
      <c r="E2" s="51"/>
      <c r="F2" s="51"/>
      <c r="G2" s="51"/>
      <c r="H2" s="51"/>
    </row>
    <row r="3" spans="1:10">
      <c r="A3" s="51"/>
      <c r="B3" s="51"/>
      <c r="C3" s="51"/>
      <c r="D3" s="51"/>
      <c r="E3" s="51"/>
      <c r="F3" s="51"/>
      <c r="G3" s="51"/>
      <c r="H3" s="51"/>
      <c r="J3" s="31">
        <f>1-H145</f>
        <v>0.99919999999999998</v>
      </c>
    </row>
    <row r="4" spans="1:10">
      <c r="A4" s="51"/>
      <c r="B4" s="51"/>
      <c r="C4" s="51"/>
      <c r="D4" s="51"/>
      <c r="E4" s="51"/>
      <c r="F4" s="51"/>
      <c r="G4" s="51"/>
      <c r="H4" s="51"/>
    </row>
    <row r="5" spans="1:10">
      <c r="H5" s="30">
        <v>46080</v>
      </c>
    </row>
    <row r="6" spans="1:10">
      <c r="A6" s="26" t="s">
        <v>11085</v>
      </c>
      <c r="B6" s="26" t="s">
        <v>11088</v>
      </c>
      <c r="C6" s="26" t="s">
        <v>11876</v>
      </c>
      <c r="D6" s="26" t="s">
        <v>11090</v>
      </c>
      <c r="E6" s="26" t="s">
        <v>11106</v>
      </c>
      <c r="F6" s="26" t="s">
        <v>11877</v>
      </c>
      <c r="G6" s="26" t="s">
        <v>11879</v>
      </c>
      <c r="H6" s="26" t="s">
        <v>11880</v>
      </c>
    </row>
    <row r="7" spans="1:10">
      <c r="A7" s="27" t="s">
        <v>9518</v>
      </c>
      <c r="B7" s="27" t="s">
        <v>9520</v>
      </c>
      <c r="C7" s="28">
        <v>113327</v>
      </c>
      <c r="D7" s="27" t="s">
        <v>178</v>
      </c>
      <c r="E7" s="27" t="s">
        <v>91</v>
      </c>
      <c r="F7" s="29">
        <v>333223.95909999998</v>
      </c>
      <c r="G7" s="34">
        <f>IFERROR(VLOOKUP(A7,'RAW - Client Port'!A:D,4,0),0)</f>
        <v>23119.0851</v>
      </c>
      <c r="H7" s="33">
        <v>1.0782191471692223E-2</v>
      </c>
      <c r="J7" s="32">
        <f t="shared" ref="J7:J38" si="0">$J$3*(H7/SUM($H$7:$H$144))</f>
        <v>1.0782191471692222E-2</v>
      </c>
    </row>
    <row r="8" spans="1:10">
      <c r="A8" s="27" t="s">
        <v>7941</v>
      </c>
      <c r="B8" s="27" t="s">
        <v>7943</v>
      </c>
      <c r="C8" s="28">
        <v>21947</v>
      </c>
      <c r="D8" s="27" t="s">
        <v>788</v>
      </c>
      <c r="E8" s="27" t="s">
        <v>101</v>
      </c>
      <c r="F8" s="29">
        <v>321185.74179999996</v>
      </c>
      <c r="G8" s="34">
        <f>IFERROR(VLOOKUP(A8,'RAW - Client Port'!A:D,4,0),0)</f>
        <v>19636.1525</v>
      </c>
      <c r="H8" s="33">
        <v>1.0392662117329851E-2</v>
      </c>
      <c r="J8" s="32">
        <f t="shared" si="0"/>
        <v>1.0392662117329849E-2</v>
      </c>
    </row>
    <row r="9" spans="1:10">
      <c r="A9" s="27" t="s">
        <v>2843</v>
      </c>
      <c r="B9" s="27" t="s">
        <v>2845</v>
      </c>
      <c r="C9" s="28">
        <v>64406</v>
      </c>
      <c r="D9" s="27" t="s">
        <v>788</v>
      </c>
      <c r="E9" s="27" t="s">
        <v>91</v>
      </c>
      <c r="F9" s="29">
        <v>175124.8089</v>
      </c>
      <c r="G9" s="34">
        <f>IFERROR(VLOOKUP(A9,'RAW - Client Port'!A:D,4,0),0)</f>
        <v>14197.6813</v>
      </c>
      <c r="H9" s="33">
        <v>5.6665492841759015E-3</v>
      </c>
      <c r="J9" s="32">
        <f t="shared" si="0"/>
        <v>5.6665492841759015E-3</v>
      </c>
    </row>
    <row r="10" spans="1:10">
      <c r="A10" s="27" t="s">
        <v>5259</v>
      </c>
      <c r="B10" s="27" t="s">
        <v>5261</v>
      </c>
      <c r="C10" s="28">
        <v>1330</v>
      </c>
      <c r="D10" s="27" t="s">
        <v>767</v>
      </c>
      <c r="E10" s="27" t="s">
        <v>99</v>
      </c>
      <c r="F10" s="29">
        <v>180350.34080000001</v>
      </c>
      <c r="G10" s="34">
        <f>IFERROR(VLOOKUP(A10,'RAW - Client Port'!A:D,4,0),0)</f>
        <v>56659.782299999999</v>
      </c>
      <c r="H10" s="33">
        <v>5.8356251155786956E-3</v>
      </c>
      <c r="J10" s="32">
        <f t="shared" si="0"/>
        <v>5.8356251155786956E-3</v>
      </c>
    </row>
    <row r="11" spans="1:10">
      <c r="A11" s="27" t="s">
        <v>1226</v>
      </c>
      <c r="B11" s="27" t="s">
        <v>1228</v>
      </c>
      <c r="C11" s="28">
        <v>16627</v>
      </c>
      <c r="D11" s="27" t="s">
        <v>739</v>
      </c>
      <c r="E11" s="27" t="s">
        <v>95</v>
      </c>
      <c r="F11" s="29">
        <v>161231.90830000001</v>
      </c>
      <c r="G11" s="34">
        <f>IFERROR(VLOOKUP(A11,'RAW - Client Port'!A:D,4,0),0)</f>
        <v>40606.292099999999</v>
      </c>
      <c r="H11" s="33">
        <v>5.217007078095112E-3</v>
      </c>
      <c r="J11" s="32">
        <f t="shared" si="0"/>
        <v>5.2170070780951112E-3</v>
      </c>
    </row>
    <row r="12" spans="1:10">
      <c r="A12" s="27" t="s">
        <v>5517</v>
      </c>
      <c r="B12" s="27" t="s">
        <v>5519</v>
      </c>
      <c r="C12" s="28">
        <v>120820</v>
      </c>
      <c r="D12" s="27" t="s">
        <v>739</v>
      </c>
      <c r="E12" s="27" t="s">
        <v>99</v>
      </c>
      <c r="F12" s="29">
        <v>336390.33789999998</v>
      </c>
      <c r="G12" s="34">
        <f>IFERROR(VLOOKUP(A12,'RAW - Client Port'!A:D,4,0),0)</f>
        <v>31186.030200000001</v>
      </c>
      <c r="H12" s="33">
        <v>1.088464457381997E-2</v>
      </c>
      <c r="J12" s="32">
        <f t="shared" si="0"/>
        <v>1.0884644573819968E-2</v>
      </c>
    </row>
    <row r="13" spans="1:10">
      <c r="A13" s="27" t="s">
        <v>12112</v>
      </c>
      <c r="B13" s="27" t="s">
        <v>12111</v>
      </c>
      <c r="C13" s="28">
        <v>3209</v>
      </c>
      <c r="D13" s="27" t="s">
        <v>713</v>
      </c>
      <c r="E13" s="27" t="s">
        <v>99</v>
      </c>
      <c r="F13" s="29">
        <v>149831.8651</v>
      </c>
      <c r="G13" s="34">
        <f>IFERROR(VLOOKUP(A13,'RAW - Client Port'!A:D,4,0),0)</f>
        <v>76538.084799999997</v>
      </c>
      <c r="H13" s="33">
        <v>4.8481335910972069E-3</v>
      </c>
      <c r="J13" s="32">
        <f t="shared" si="0"/>
        <v>4.8481335910972069E-3</v>
      </c>
    </row>
    <row r="14" spans="1:10">
      <c r="A14" s="27" t="s">
        <v>12116</v>
      </c>
      <c r="B14" s="27" t="s">
        <v>12115</v>
      </c>
      <c r="C14" s="28">
        <v>4978</v>
      </c>
      <c r="D14" s="27" t="s">
        <v>713</v>
      </c>
      <c r="E14" s="27" t="s">
        <v>99</v>
      </c>
      <c r="F14" s="29">
        <v>218305.42110000001</v>
      </c>
      <c r="G14" s="34">
        <f>IFERROR(VLOOKUP(A14,'RAW - Client Port'!A:D,4,0),0)</f>
        <v>107519.4338</v>
      </c>
      <c r="H14" s="33">
        <v>7.0637423808069116E-3</v>
      </c>
      <c r="J14" s="32">
        <f t="shared" si="0"/>
        <v>7.0637423808069108E-3</v>
      </c>
    </row>
    <row r="15" spans="1:10">
      <c r="A15" s="27" t="s">
        <v>11870</v>
      </c>
      <c r="B15" s="27" t="s">
        <v>11897</v>
      </c>
      <c r="C15" s="28">
        <v>6287</v>
      </c>
      <c r="D15" s="27" t="s">
        <v>713</v>
      </c>
      <c r="E15" s="27" t="s">
        <v>95</v>
      </c>
      <c r="F15" s="29">
        <v>149746.40019999997</v>
      </c>
      <c r="G15" s="34">
        <f>IFERROR(VLOOKUP(A15,'RAW - Client Port'!A:D,4,0),0)</f>
        <v>9501.8862000000008</v>
      </c>
      <c r="H15" s="33">
        <v>4.8453727580933708E-3</v>
      </c>
      <c r="J15" s="32">
        <f t="shared" si="0"/>
        <v>4.8453727580933708E-3</v>
      </c>
    </row>
    <row r="16" spans="1:10">
      <c r="A16" s="27" t="s">
        <v>3897</v>
      </c>
      <c r="B16" s="27" t="s">
        <v>3900</v>
      </c>
      <c r="C16" s="28">
        <v>6379</v>
      </c>
      <c r="D16" s="27" t="s">
        <v>713</v>
      </c>
      <c r="E16" s="27" t="s">
        <v>89</v>
      </c>
      <c r="F16" s="29">
        <v>158017.07310000001</v>
      </c>
      <c r="G16" s="34">
        <f>IFERROR(VLOOKUP(A16,'RAW - Client Port'!A:D,4,0),0)</f>
        <v>6212.6689999999999</v>
      </c>
      <c r="H16" s="33">
        <v>5.1129921908739532E-3</v>
      </c>
      <c r="J16" s="32">
        <f t="shared" si="0"/>
        <v>5.1129921908739523E-3</v>
      </c>
    </row>
    <row r="17" spans="1:10">
      <c r="A17" s="27" t="s">
        <v>2899</v>
      </c>
      <c r="B17" s="27" t="s">
        <v>2902</v>
      </c>
      <c r="C17" s="28">
        <v>5596</v>
      </c>
      <c r="D17" s="27" t="s">
        <v>713</v>
      </c>
      <c r="E17" s="27" t="s">
        <v>101</v>
      </c>
      <c r="F17" s="29">
        <v>178619.69770000002</v>
      </c>
      <c r="G17" s="34">
        <f>IFERROR(VLOOKUP(A17,'RAW - Client Port'!A:D,4,0),0)</f>
        <v>12948.4139</v>
      </c>
      <c r="H17" s="33">
        <v>5.7796326009717028E-3</v>
      </c>
      <c r="J17" s="32">
        <f t="shared" si="0"/>
        <v>5.7796326009717028E-3</v>
      </c>
    </row>
    <row r="18" spans="1:10">
      <c r="A18" s="27" t="s">
        <v>9805</v>
      </c>
      <c r="B18" s="27" t="s">
        <v>9807</v>
      </c>
      <c r="C18" s="28">
        <v>1952</v>
      </c>
      <c r="D18" s="27" t="s">
        <v>228</v>
      </c>
      <c r="E18" s="27" t="s">
        <v>95</v>
      </c>
      <c r="F18" s="29">
        <v>182236.41280000002</v>
      </c>
      <c r="G18" s="34">
        <f>IFERROR(VLOOKUP(A18,'RAW - Client Port'!A:D,4,0),0)</f>
        <v>172253.9553</v>
      </c>
      <c r="H18" s="33">
        <v>5.8966556466160443E-3</v>
      </c>
      <c r="J18" s="32">
        <f t="shared" si="0"/>
        <v>5.8966556466160443E-3</v>
      </c>
    </row>
    <row r="19" spans="1:10">
      <c r="A19" s="27" t="s">
        <v>4146</v>
      </c>
      <c r="B19" s="27" t="s">
        <v>4149</v>
      </c>
      <c r="C19" s="28">
        <v>1104</v>
      </c>
      <c r="D19" s="27" t="s">
        <v>228</v>
      </c>
      <c r="E19" s="27" t="s">
        <v>97</v>
      </c>
      <c r="F19" s="29">
        <v>187279.19279999999</v>
      </c>
      <c r="G19" s="34">
        <f>IFERROR(VLOOKUP(A19,'RAW - Client Port'!A:D,4,0),0)</f>
        <v>358573.17070000002</v>
      </c>
      <c r="H19" s="33">
        <v>6.0598269227624584E-3</v>
      </c>
      <c r="J19" s="32">
        <f t="shared" si="0"/>
        <v>6.0598269227624575E-3</v>
      </c>
    </row>
    <row r="20" spans="1:10">
      <c r="A20" s="27" t="s">
        <v>3724</v>
      </c>
      <c r="B20" s="27" t="s">
        <v>3726</v>
      </c>
      <c r="C20" s="28">
        <v>132</v>
      </c>
      <c r="D20" s="27" t="s">
        <v>228</v>
      </c>
      <c r="E20" s="27" t="s">
        <v>99</v>
      </c>
      <c r="F20" s="29">
        <v>147118.52230000001</v>
      </c>
      <c r="G20" s="34">
        <f>IFERROR(VLOOKUP(A20,'RAW - Client Port'!A:D,4,0),0)</f>
        <v>29777.0291</v>
      </c>
      <c r="H20" s="33">
        <v>4.7603411167817999E-3</v>
      </c>
      <c r="J20" s="32">
        <f t="shared" si="0"/>
        <v>4.7603411167817999E-3</v>
      </c>
    </row>
    <row r="21" spans="1:10">
      <c r="A21" s="27" t="s">
        <v>12008</v>
      </c>
      <c r="B21" s="27" t="s">
        <v>12007</v>
      </c>
      <c r="C21" s="28">
        <v>1984</v>
      </c>
      <c r="D21" s="27" t="s">
        <v>592</v>
      </c>
      <c r="E21" s="27" t="s">
        <v>103</v>
      </c>
      <c r="F21" s="29">
        <v>169716.32789999997</v>
      </c>
      <c r="G21" s="34">
        <f>IFERROR(VLOOKUP(A21,'RAW - Client Port'!A:D,4,0),0)</f>
        <v>17116.254799999999</v>
      </c>
      <c r="H21" s="33">
        <v>5.4915386694181466E-3</v>
      </c>
      <c r="J21" s="32">
        <f t="shared" si="0"/>
        <v>5.4915386694181457E-3</v>
      </c>
    </row>
    <row r="22" spans="1:10">
      <c r="A22" s="27" t="s">
        <v>12179</v>
      </c>
      <c r="B22" s="27" t="s">
        <v>12178</v>
      </c>
      <c r="C22" s="28">
        <v>2198</v>
      </c>
      <c r="D22" s="27" t="s">
        <v>592</v>
      </c>
      <c r="E22" s="27" t="s">
        <v>95</v>
      </c>
      <c r="F22" s="29">
        <v>169666.74119999999</v>
      </c>
      <c r="G22" s="34">
        <f>IFERROR(VLOOKUP(A22,'RAW - Client Port'!A:D,4,0),0)</f>
        <v>12572.2112</v>
      </c>
      <c r="H22" s="33">
        <v>5.4899365801932935E-3</v>
      </c>
      <c r="J22" s="32">
        <f t="shared" si="0"/>
        <v>5.4899365801932935E-3</v>
      </c>
    </row>
    <row r="23" spans="1:10">
      <c r="A23" s="27" t="s">
        <v>4775</v>
      </c>
      <c r="B23" s="27" t="s">
        <v>4777</v>
      </c>
      <c r="C23" s="28">
        <v>2287</v>
      </c>
      <c r="D23" s="27" t="s">
        <v>592</v>
      </c>
      <c r="E23" s="27" t="s">
        <v>103</v>
      </c>
      <c r="F23" s="29">
        <v>158761.53659999999</v>
      </c>
      <c r="G23" s="34">
        <f>IFERROR(VLOOKUP(A23,'RAW - Client Port'!A:D,4,0),0)</f>
        <v>66871.969299999997</v>
      </c>
      <c r="H23" s="33">
        <v>5.1370739094110628E-3</v>
      </c>
      <c r="J23" s="32">
        <f t="shared" si="0"/>
        <v>5.1370739094110619E-3</v>
      </c>
    </row>
    <row r="24" spans="1:10">
      <c r="A24" s="27" t="s">
        <v>2893</v>
      </c>
      <c r="B24" s="27" t="s">
        <v>2895</v>
      </c>
      <c r="C24" s="28">
        <v>747</v>
      </c>
      <c r="D24" s="27" t="s">
        <v>592</v>
      </c>
      <c r="E24" s="27" t="s">
        <v>89</v>
      </c>
      <c r="F24" s="29">
        <v>150194.7064</v>
      </c>
      <c r="G24" s="34">
        <f>IFERROR(VLOOKUP(A24,'RAW - Client Port'!A:D,4,0),0)</f>
        <v>247112.3658</v>
      </c>
      <c r="H24" s="33">
        <v>4.8598721693799384E-3</v>
      </c>
      <c r="J24" s="32">
        <f t="shared" si="0"/>
        <v>4.8598721693799375E-3</v>
      </c>
    </row>
    <row r="25" spans="1:10">
      <c r="A25" s="27" t="s">
        <v>2588</v>
      </c>
      <c r="B25" s="27" t="s">
        <v>2590</v>
      </c>
      <c r="C25" s="28">
        <v>1199</v>
      </c>
      <c r="D25" s="27" t="s">
        <v>592</v>
      </c>
      <c r="E25" s="27" t="s">
        <v>95</v>
      </c>
      <c r="F25" s="29">
        <v>348328.85190000001</v>
      </c>
      <c r="G25" s="34">
        <f>IFERROR(VLOOKUP(A25,'RAW - Client Port'!A:D,4,0),0)</f>
        <v>232511.29199999999</v>
      </c>
      <c r="H25" s="33">
        <v>1.1270939521634054E-2</v>
      </c>
      <c r="J25" s="32">
        <f t="shared" si="0"/>
        <v>1.1270939521634054E-2</v>
      </c>
    </row>
    <row r="26" spans="1:10">
      <c r="A26" s="27" t="s">
        <v>11570</v>
      </c>
      <c r="B26" s="27" t="s">
        <v>12182</v>
      </c>
      <c r="C26" s="28">
        <v>7147</v>
      </c>
      <c r="D26" s="27" t="s">
        <v>243</v>
      </c>
      <c r="E26" s="27" t="s">
        <v>99</v>
      </c>
      <c r="F26" s="29">
        <v>166730.21890000001</v>
      </c>
      <c r="G26" s="34">
        <f>IFERROR(VLOOKUP(A26,'RAW - Client Port'!A:D,4,0),0)</f>
        <v>133239.1942</v>
      </c>
      <c r="H26" s="33">
        <v>5.3949195903167536E-3</v>
      </c>
      <c r="J26" s="32">
        <f t="shared" si="0"/>
        <v>5.3949195903167536E-3</v>
      </c>
    </row>
    <row r="27" spans="1:10">
      <c r="A27" s="27" t="s">
        <v>2916</v>
      </c>
      <c r="B27" s="27" t="s">
        <v>2918</v>
      </c>
      <c r="C27" s="28">
        <v>13548</v>
      </c>
      <c r="D27" s="27" t="s">
        <v>243</v>
      </c>
      <c r="E27" s="27" t="s">
        <v>99</v>
      </c>
      <c r="F27" s="29">
        <v>172671.26519999999</v>
      </c>
      <c r="G27" s="34">
        <f>IFERROR(VLOOKUP(A27,'RAW - Client Port'!A:D,4,0),0)</f>
        <v>187296.8</v>
      </c>
      <c r="H27" s="33">
        <v>5.587160221266328E-3</v>
      </c>
      <c r="J27" s="32">
        <f t="shared" si="0"/>
        <v>5.5871602212663272E-3</v>
      </c>
    </row>
    <row r="28" spans="1:10">
      <c r="A28" s="27" t="s">
        <v>6977</v>
      </c>
      <c r="B28" s="27" t="s">
        <v>6980</v>
      </c>
      <c r="C28" s="28">
        <v>2298</v>
      </c>
      <c r="D28" s="27" t="s">
        <v>243</v>
      </c>
      <c r="E28" s="27" t="s">
        <v>95</v>
      </c>
      <c r="F28" s="29">
        <v>171441.3524</v>
      </c>
      <c r="G28" s="34">
        <f>IFERROR(VLOOKUP(A28,'RAW - Client Port'!A:D,4,0),0)</f>
        <v>54764.692199999998</v>
      </c>
      <c r="H28" s="33">
        <v>5.547349815433646E-3</v>
      </c>
      <c r="J28" s="32">
        <f t="shared" si="0"/>
        <v>5.5473498154336451E-3</v>
      </c>
    </row>
    <row r="29" spans="1:10">
      <c r="A29" s="27" t="s">
        <v>5156</v>
      </c>
      <c r="B29" s="27" t="s">
        <v>5159</v>
      </c>
      <c r="C29" s="28">
        <v>2133</v>
      </c>
      <c r="D29" s="27" t="s">
        <v>614</v>
      </c>
      <c r="E29" s="27" t="s">
        <v>95</v>
      </c>
      <c r="F29" s="29">
        <v>161298.36440000002</v>
      </c>
      <c r="G29" s="34">
        <f>IFERROR(VLOOKUP(A29,'RAW - Client Port'!A:D,4,0),0)</f>
        <v>40050.085400000004</v>
      </c>
      <c r="H29" s="33">
        <v>5.2191532730944453E-3</v>
      </c>
      <c r="J29" s="32">
        <f t="shared" si="0"/>
        <v>5.2191532730944453E-3</v>
      </c>
    </row>
    <row r="30" spans="1:10">
      <c r="A30" s="27" t="s">
        <v>4267</v>
      </c>
      <c r="B30" s="27" t="s">
        <v>4269</v>
      </c>
      <c r="C30" s="28">
        <v>8988</v>
      </c>
      <c r="D30" s="27" t="s">
        <v>614</v>
      </c>
      <c r="E30" s="27" t="s">
        <v>99</v>
      </c>
      <c r="F30" s="29">
        <v>174643.49119999999</v>
      </c>
      <c r="G30" s="34">
        <f>IFERROR(VLOOKUP(A30,'RAW - Client Port'!A:D,4,0),0)</f>
        <v>66464.061900000001</v>
      </c>
      <c r="H30" s="33">
        <v>5.6509717373732348E-3</v>
      </c>
      <c r="J30" s="32">
        <f t="shared" si="0"/>
        <v>5.6509717373732339E-3</v>
      </c>
    </row>
    <row r="31" spans="1:10">
      <c r="A31" s="27" t="s">
        <v>11904</v>
      </c>
      <c r="B31" s="27" t="s">
        <v>11903</v>
      </c>
      <c r="C31" s="28">
        <v>2718</v>
      </c>
      <c r="D31" s="27" t="s">
        <v>612</v>
      </c>
      <c r="E31" s="27" t="s">
        <v>95</v>
      </c>
      <c r="F31" s="29">
        <v>169129.2243</v>
      </c>
      <c r="G31" s="34">
        <f>IFERROR(VLOOKUP(A31,'RAW - Client Port'!A:D,4,0),0)</f>
        <v>23994.3577</v>
      </c>
      <c r="H31" s="33">
        <v>5.4725453474756998E-3</v>
      </c>
      <c r="J31" s="32">
        <f t="shared" si="0"/>
        <v>5.4725453474756989E-3</v>
      </c>
    </row>
    <row r="32" spans="1:10">
      <c r="A32" s="27" t="s">
        <v>8466</v>
      </c>
      <c r="B32" s="27" t="s">
        <v>8468</v>
      </c>
      <c r="C32" s="28">
        <v>4497</v>
      </c>
      <c r="D32" s="27" t="s">
        <v>612</v>
      </c>
      <c r="E32" s="27" t="s">
        <v>95</v>
      </c>
      <c r="F32" s="29">
        <v>156274.81529999999</v>
      </c>
      <c r="G32" s="34">
        <f>IFERROR(VLOOKUP(A32,'RAW - Client Port'!A:D,4,0),0)</f>
        <v>15779.3307</v>
      </c>
      <c r="H32" s="33">
        <v>5.0566167870182543E-3</v>
      </c>
      <c r="J32" s="32">
        <f t="shared" si="0"/>
        <v>5.0566167870182534E-3</v>
      </c>
    </row>
    <row r="33" spans="1:10">
      <c r="A33" s="27" t="s">
        <v>6638</v>
      </c>
      <c r="B33" s="27" t="s">
        <v>6640</v>
      </c>
      <c r="C33" s="28">
        <v>15479</v>
      </c>
      <c r="D33" s="27" t="s">
        <v>612</v>
      </c>
      <c r="E33" s="27" t="s">
        <v>95</v>
      </c>
      <c r="F33" s="29">
        <v>336787.50020000001</v>
      </c>
      <c r="G33" s="34">
        <f>IFERROR(VLOOKUP(A33,'RAW - Client Port'!A:D,4,0),0)</f>
        <v>11971.8027</v>
      </c>
      <c r="H33" s="33">
        <v>1.0897491515717382E-2</v>
      </c>
      <c r="J33" s="32">
        <f t="shared" si="0"/>
        <v>1.0897491515717382E-2</v>
      </c>
    </row>
    <row r="34" spans="1:10">
      <c r="A34" s="27" t="s">
        <v>5820</v>
      </c>
      <c r="B34" s="27" t="s">
        <v>5823</v>
      </c>
      <c r="C34" s="28">
        <v>4084</v>
      </c>
      <c r="D34" s="27" t="s">
        <v>175</v>
      </c>
      <c r="E34" s="27" t="s">
        <v>99</v>
      </c>
      <c r="F34" s="29">
        <v>182910.9411</v>
      </c>
      <c r="G34" s="34">
        <f>IFERROR(VLOOKUP(A34,'RAW - Client Port'!A:D,4,0),0)</f>
        <v>45818.6198</v>
      </c>
      <c r="H34" s="33">
        <v>5.9184803337923517E-3</v>
      </c>
      <c r="J34" s="32">
        <f t="shared" si="0"/>
        <v>5.9184803337923508E-3</v>
      </c>
    </row>
    <row r="35" spans="1:10">
      <c r="A35" s="27" t="s">
        <v>9067</v>
      </c>
      <c r="B35" s="27" t="s">
        <v>9070</v>
      </c>
      <c r="C35" s="28">
        <v>1035</v>
      </c>
      <c r="D35" s="27" t="s">
        <v>175</v>
      </c>
      <c r="E35" s="27" t="s">
        <v>97</v>
      </c>
      <c r="F35" s="29">
        <v>216871.04749999999</v>
      </c>
      <c r="G35" s="34">
        <f>IFERROR(VLOOKUP(A35,'RAW - Client Port'!A:D,4,0),0)</f>
        <v>324450.35440000001</v>
      </c>
      <c r="H35" s="33">
        <v>7.01733217345046E-3</v>
      </c>
      <c r="J35" s="32">
        <f t="shared" si="0"/>
        <v>7.0173321734504591E-3</v>
      </c>
    </row>
    <row r="36" spans="1:10">
      <c r="A36" s="27" t="s">
        <v>6179</v>
      </c>
      <c r="B36" s="27" t="s">
        <v>6182</v>
      </c>
      <c r="C36" s="28">
        <v>3340</v>
      </c>
      <c r="D36" s="27" t="s">
        <v>175</v>
      </c>
      <c r="E36" s="27" t="s">
        <v>89</v>
      </c>
      <c r="F36" s="29">
        <v>188405.01790000001</v>
      </c>
      <c r="G36" s="34">
        <f>IFERROR(VLOOKUP(A36,'RAW - Client Port'!A:D,4,0),0)</f>
        <v>21380.3495</v>
      </c>
      <c r="H36" s="33">
        <v>6.0962517815539427E-3</v>
      </c>
      <c r="J36" s="32">
        <f t="shared" si="0"/>
        <v>6.0962517815539418E-3</v>
      </c>
    </row>
    <row r="37" spans="1:10">
      <c r="A37" s="27" t="s">
        <v>5730</v>
      </c>
      <c r="B37" s="27" t="s">
        <v>5733</v>
      </c>
      <c r="C37" s="28">
        <v>13295</v>
      </c>
      <c r="D37" s="27" t="s">
        <v>175</v>
      </c>
      <c r="E37" s="27" t="s">
        <v>85</v>
      </c>
      <c r="F37" s="29">
        <v>150241.64190000002</v>
      </c>
      <c r="G37" s="34">
        <f>IFERROR(VLOOKUP(A37,'RAW - Client Port'!A:D,4,0),0)</f>
        <v>14455.3406</v>
      </c>
      <c r="H37" s="33">
        <v>4.8613936503419065E-3</v>
      </c>
      <c r="J37" s="32">
        <f t="shared" si="0"/>
        <v>4.8613936503419056E-3</v>
      </c>
    </row>
    <row r="38" spans="1:10">
      <c r="A38" s="27" t="s">
        <v>9936</v>
      </c>
      <c r="B38" s="27" t="s">
        <v>9938</v>
      </c>
      <c r="C38" s="28">
        <v>10350</v>
      </c>
      <c r="D38" s="27" t="s">
        <v>700</v>
      </c>
      <c r="E38" s="27" t="s">
        <v>85</v>
      </c>
      <c r="F38" s="29">
        <v>163647.3069</v>
      </c>
      <c r="G38" s="34">
        <f>IFERROR(VLOOKUP(A38,'RAW - Client Port'!A:D,4,0),0)</f>
        <v>44356.525399999999</v>
      </c>
      <c r="H38" s="33">
        <v>5.2951567889628166E-3</v>
      </c>
      <c r="J38" s="32">
        <f t="shared" si="0"/>
        <v>5.2951567889628166E-3</v>
      </c>
    </row>
    <row r="39" spans="1:10">
      <c r="A39" s="27" t="s">
        <v>10768</v>
      </c>
      <c r="B39" s="27" t="s">
        <v>10770</v>
      </c>
      <c r="C39" s="28">
        <v>57000</v>
      </c>
      <c r="D39" s="27" t="s">
        <v>700</v>
      </c>
      <c r="E39" s="27" t="s">
        <v>95</v>
      </c>
      <c r="F39" s="29">
        <v>184474.9368</v>
      </c>
      <c r="G39" s="34">
        <f>IFERROR(VLOOKUP(A39,'RAW - Client Port'!A:D,4,0),0)</f>
        <v>5166.4220999999998</v>
      </c>
      <c r="H39" s="33">
        <v>5.9690922468517227E-3</v>
      </c>
      <c r="J39" s="32">
        <f t="shared" ref="J39:J70" si="1">$J$3*(H39/SUM($H$7:$H$144))</f>
        <v>5.9690922468517227E-3</v>
      </c>
    </row>
    <row r="40" spans="1:10">
      <c r="A40" s="27" t="s">
        <v>10966</v>
      </c>
      <c r="B40" s="27" t="s">
        <v>10968</v>
      </c>
      <c r="C40" s="28">
        <v>44500</v>
      </c>
      <c r="D40" s="27" t="s">
        <v>700</v>
      </c>
      <c r="E40" s="27" t="s">
        <v>101</v>
      </c>
      <c r="F40" s="29">
        <v>165975.54820000002</v>
      </c>
      <c r="G40" s="34">
        <f>IFERROR(VLOOKUP(A40,'RAW - Client Port'!A:D,4,0),0)</f>
        <v>4330.5574999999999</v>
      </c>
      <c r="H40" s="33">
        <v>5.3705053626952404E-3</v>
      </c>
      <c r="J40" s="32">
        <f t="shared" si="1"/>
        <v>5.3705053626952404E-3</v>
      </c>
    </row>
    <row r="41" spans="1:10">
      <c r="A41" s="27" t="s">
        <v>10148</v>
      </c>
      <c r="B41" s="27" t="s">
        <v>10151</v>
      </c>
      <c r="C41" s="28">
        <v>2867</v>
      </c>
      <c r="D41" s="27" t="s">
        <v>700</v>
      </c>
      <c r="E41" s="27" t="s">
        <v>85</v>
      </c>
      <c r="F41" s="29">
        <v>189826.24890000001</v>
      </c>
      <c r="G41" s="34">
        <f>IFERROR(VLOOKUP(A41,'RAW - Client Port'!A:D,4,0),0)</f>
        <v>603069.94209999999</v>
      </c>
      <c r="H41" s="33">
        <v>6.1422387955302436E-3</v>
      </c>
      <c r="J41" s="32">
        <f t="shared" si="1"/>
        <v>6.1422387955302428E-3</v>
      </c>
    </row>
    <row r="42" spans="1:10">
      <c r="A42" s="27" t="s">
        <v>11124</v>
      </c>
      <c r="B42" s="27" t="s">
        <v>11878</v>
      </c>
      <c r="C42" s="28">
        <v>36000</v>
      </c>
      <c r="D42" s="27" t="s">
        <v>700</v>
      </c>
      <c r="E42" s="27" t="s">
        <v>89</v>
      </c>
      <c r="F42" s="29">
        <v>160593.04800000001</v>
      </c>
      <c r="G42" s="34">
        <f>IFERROR(VLOOKUP(A42,'RAW - Client Port'!A:D,4,0),0)</f>
        <v>116657.2939</v>
      </c>
      <c r="H42" s="33">
        <v>5.1963411346977861E-3</v>
      </c>
      <c r="J42" s="32">
        <f t="shared" si="1"/>
        <v>5.1963411346977852E-3</v>
      </c>
    </row>
    <row r="43" spans="1:10">
      <c r="A43" s="27" t="s">
        <v>9074</v>
      </c>
      <c r="B43" s="27" t="s">
        <v>9076</v>
      </c>
      <c r="C43" s="28">
        <v>10417</v>
      </c>
      <c r="D43" s="27" t="s">
        <v>536</v>
      </c>
      <c r="E43" s="27" t="s">
        <v>99</v>
      </c>
      <c r="F43" s="29">
        <v>158461.62059999999</v>
      </c>
      <c r="G43" s="34">
        <f>IFERROR(VLOOKUP(A43,'RAW - Client Port'!A:D,4,0),0)</f>
        <v>47233.534500000002</v>
      </c>
      <c r="H43" s="33">
        <v>5.1273706897661938E-3</v>
      </c>
      <c r="J43" s="32">
        <f t="shared" si="1"/>
        <v>5.127370689766193E-3</v>
      </c>
    </row>
    <row r="44" spans="1:10">
      <c r="A44" s="27" t="s">
        <v>11917</v>
      </c>
      <c r="B44" s="27" t="s">
        <v>11916</v>
      </c>
      <c r="C44" s="28">
        <v>7036</v>
      </c>
      <c r="D44" s="27" t="s">
        <v>536</v>
      </c>
      <c r="E44" s="27" t="s">
        <v>85</v>
      </c>
      <c r="F44" s="29">
        <v>145344.5208</v>
      </c>
      <c r="G44" s="34">
        <f>IFERROR(VLOOKUP(A44,'RAW - Client Port'!A:D,4,0),0)</f>
        <v>126282.15330000001</v>
      </c>
      <c r="H44" s="33">
        <v>4.7029379575743062E-3</v>
      </c>
      <c r="J44" s="32">
        <f t="shared" si="1"/>
        <v>4.7029379575743054E-3</v>
      </c>
    </row>
    <row r="45" spans="1:10">
      <c r="A45" s="27" t="s">
        <v>4420</v>
      </c>
      <c r="B45" s="27" t="s">
        <v>4422</v>
      </c>
      <c r="C45" s="28">
        <v>1202</v>
      </c>
      <c r="D45" s="27" t="s">
        <v>536</v>
      </c>
      <c r="E45" s="27" t="s">
        <v>103</v>
      </c>
      <c r="F45" s="29">
        <v>196296.3891</v>
      </c>
      <c r="G45" s="34">
        <f>IFERROR(VLOOKUP(A45,'RAW - Client Port'!A:D,4,0),0)</f>
        <v>51313.284099999997</v>
      </c>
      <c r="H45" s="33">
        <v>6.3515986063101756E-3</v>
      </c>
      <c r="J45" s="32">
        <f t="shared" si="1"/>
        <v>6.3515986063101748E-3</v>
      </c>
    </row>
    <row r="46" spans="1:10">
      <c r="A46" s="27" t="s">
        <v>4065</v>
      </c>
      <c r="B46" s="27" t="s">
        <v>4067</v>
      </c>
      <c r="C46" s="28">
        <v>9099</v>
      </c>
      <c r="D46" s="27" t="s">
        <v>536</v>
      </c>
      <c r="E46" s="27" t="s">
        <v>91</v>
      </c>
      <c r="F46" s="29">
        <v>152304.68150000001</v>
      </c>
      <c r="G46" s="34">
        <f>IFERROR(VLOOKUP(A46,'RAW - Client Port'!A:D,4,0),0)</f>
        <v>6082.4984999999997</v>
      </c>
      <c r="H46" s="33">
        <v>4.9281473680441419E-3</v>
      </c>
      <c r="J46" s="32">
        <f t="shared" si="1"/>
        <v>4.9281473680441411E-3</v>
      </c>
    </row>
    <row r="47" spans="1:10">
      <c r="A47" s="27" t="s">
        <v>8672</v>
      </c>
      <c r="B47" s="27" t="s">
        <v>8675</v>
      </c>
      <c r="C47" s="28">
        <v>15212</v>
      </c>
      <c r="D47" s="27" t="s">
        <v>519</v>
      </c>
      <c r="E47" s="27" t="s">
        <v>99</v>
      </c>
      <c r="F47" s="29">
        <v>215800.6569</v>
      </c>
      <c r="G47" s="34">
        <f>IFERROR(VLOOKUP(A47,'RAW - Client Port'!A:D,4,0),0)</f>
        <v>27878.9967</v>
      </c>
      <c r="H47" s="33">
        <v>6.9827008485081844E-3</v>
      </c>
      <c r="J47" s="32">
        <f t="shared" si="1"/>
        <v>6.9827008485081844E-3</v>
      </c>
    </row>
    <row r="48" spans="1:10">
      <c r="A48" s="27" t="s">
        <v>5563</v>
      </c>
      <c r="B48" s="27" t="s">
        <v>5565</v>
      </c>
      <c r="C48" s="28">
        <v>25509</v>
      </c>
      <c r="D48" s="27" t="s">
        <v>519</v>
      </c>
      <c r="E48" s="27" t="s">
        <v>99</v>
      </c>
      <c r="F48" s="29">
        <v>175815.7317</v>
      </c>
      <c r="G48" s="34">
        <f>IFERROR(VLOOKUP(A48,'RAW - Client Port'!A:D,4,0),0)</f>
        <v>120069.1436</v>
      </c>
      <c r="H48" s="33">
        <v>5.6889080010938276E-3</v>
      </c>
      <c r="J48" s="32">
        <f t="shared" si="1"/>
        <v>5.6889080010938276E-3</v>
      </c>
    </row>
    <row r="49" spans="1:10">
      <c r="A49" s="27" t="s">
        <v>1765</v>
      </c>
      <c r="B49" s="27" t="s">
        <v>1767</v>
      </c>
      <c r="C49" s="28">
        <v>14390</v>
      </c>
      <c r="D49" s="27" t="s">
        <v>519</v>
      </c>
      <c r="E49" s="27" t="s">
        <v>87</v>
      </c>
      <c r="F49" s="29">
        <v>173374.17359999998</v>
      </c>
      <c r="G49" s="34">
        <f>IFERROR(VLOOKUP(A49,'RAW - Client Port'!A:D,4,0),0)</f>
        <v>24227.116999999998</v>
      </c>
      <c r="H49" s="33">
        <v>5.6099018274329629E-3</v>
      </c>
      <c r="J49" s="32">
        <f t="shared" si="1"/>
        <v>5.609901827432962E-3</v>
      </c>
    </row>
    <row r="50" spans="1:10">
      <c r="A50" s="27" t="s">
        <v>12191</v>
      </c>
      <c r="B50" s="27" t="s">
        <v>12190</v>
      </c>
      <c r="C50" s="28">
        <v>5200</v>
      </c>
      <c r="D50" s="27" t="s">
        <v>514</v>
      </c>
      <c r="E50" s="27" t="s">
        <v>89</v>
      </c>
      <c r="F50" s="29">
        <v>158677.45920000001</v>
      </c>
      <c r="G50" s="34">
        <f>IFERROR(VLOOKUP(A50,'RAW - Client Port'!A:D,4,0),0)</f>
        <v>40698.3315</v>
      </c>
      <c r="H50" s="33">
        <v>5.1343533805386704E-3</v>
      </c>
      <c r="J50" s="32">
        <f t="shared" si="1"/>
        <v>5.1343533805386695E-3</v>
      </c>
    </row>
    <row r="51" spans="1:10">
      <c r="A51" s="27" t="s">
        <v>10750</v>
      </c>
      <c r="B51" s="27" t="s">
        <v>10752</v>
      </c>
      <c r="C51" s="28">
        <v>4600</v>
      </c>
      <c r="D51" s="27" t="s">
        <v>514</v>
      </c>
      <c r="E51" s="27" t="s">
        <v>91</v>
      </c>
      <c r="F51" s="29">
        <v>166337.58240000001</v>
      </c>
      <c r="G51" s="34">
        <f>IFERROR(VLOOKUP(A51,'RAW - Client Port'!A:D,4,0),0)</f>
        <v>23851.896499999999</v>
      </c>
      <c r="H51" s="33">
        <v>5.3822137128793921E-3</v>
      </c>
      <c r="J51" s="32">
        <f t="shared" si="1"/>
        <v>5.3822137128793921E-3</v>
      </c>
    </row>
    <row r="52" spans="1:10">
      <c r="A52" s="27" t="s">
        <v>10200</v>
      </c>
      <c r="B52" s="27" t="s">
        <v>10202</v>
      </c>
      <c r="C52" s="28">
        <v>4700</v>
      </c>
      <c r="D52" s="27" t="s">
        <v>514</v>
      </c>
      <c r="E52" s="27" t="s">
        <v>95</v>
      </c>
      <c r="F52" s="29">
        <v>157394.57759999999</v>
      </c>
      <c r="G52" s="34">
        <f>IFERROR(VLOOKUP(A52,'RAW - Client Port'!A:D,4,0),0)</f>
        <v>153423.28400000001</v>
      </c>
      <c r="H52" s="33">
        <v>5.0928502011853864E-3</v>
      </c>
      <c r="J52" s="32">
        <f t="shared" si="1"/>
        <v>5.0928502011853864E-3</v>
      </c>
    </row>
    <row r="53" spans="1:10">
      <c r="A53" s="27" t="s">
        <v>10099</v>
      </c>
      <c r="B53" s="27" t="s">
        <v>10101</v>
      </c>
      <c r="C53" s="28">
        <v>10500</v>
      </c>
      <c r="D53" s="27" t="s">
        <v>514</v>
      </c>
      <c r="E53" s="27" t="s">
        <v>99</v>
      </c>
      <c r="F53" s="29">
        <v>199732.55400000003</v>
      </c>
      <c r="G53" s="34">
        <f>IFERROR(VLOOKUP(A53,'RAW - Client Port'!A:D,4,0),0)</f>
        <v>225742.0214</v>
      </c>
      <c r="H53" s="33">
        <v>6.4627775528953019E-3</v>
      </c>
      <c r="J53" s="32">
        <f t="shared" si="1"/>
        <v>6.462777552895301E-3</v>
      </c>
    </row>
    <row r="54" spans="1:10">
      <c r="A54" s="27" t="s">
        <v>10066</v>
      </c>
      <c r="B54" s="27" t="s">
        <v>10068</v>
      </c>
      <c r="C54" s="28">
        <v>5200</v>
      </c>
      <c r="D54" s="27" t="s">
        <v>514</v>
      </c>
      <c r="E54" s="27" t="s">
        <v>99</v>
      </c>
      <c r="F54" s="29">
        <v>184701.62879999998</v>
      </c>
      <c r="G54" s="34">
        <f>IFERROR(VLOOKUP(A54,'RAW - Client Port'!A:D,4,0),0)</f>
        <v>41306.546999999999</v>
      </c>
      <c r="H54" s="33">
        <v>5.976427598774323E-3</v>
      </c>
      <c r="J54" s="32">
        <f t="shared" si="1"/>
        <v>5.9764275987743221E-3</v>
      </c>
    </row>
    <row r="55" spans="1:10">
      <c r="A55" s="27" t="s">
        <v>10737</v>
      </c>
      <c r="B55" s="27" t="s">
        <v>10739</v>
      </c>
      <c r="C55" s="28">
        <v>7200</v>
      </c>
      <c r="D55" s="27" t="s">
        <v>514</v>
      </c>
      <c r="E55" s="27" t="s">
        <v>103</v>
      </c>
      <c r="F55" s="29">
        <v>176522.45759999999</v>
      </c>
      <c r="G55" s="34">
        <f>IFERROR(VLOOKUP(A55,'RAW - Client Port'!A:D,4,0),0)</f>
        <v>16257.243399999999</v>
      </c>
      <c r="H55" s="33">
        <v>5.7117705196547885E-3</v>
      </c>
      <c r="J55" s="32">
        <f t="shared" si="1"/>
        <v>5.7117705196547876E-3</v>
      </c>
    </row>
    <row r="56" spans="1:10">
      <c r="A56" s="27" t="s">
        <v>10303</v>
      </c>
      <c r="B56" s="27" t="s">
        <v>10305</v>
      </c>
      <c r="C56" s="28">
        <v>4500</v>
      </c>
      <c r="D56" s="27" t="s">
        <v>514</v>
      </c>
      <c r="E56" s="27" t="s">
        <v>97</v>
      </c>
      <c r="F56" s="29">
        <v>167796.68399999998</v>
      </c>
      <c r="G56" s="34">
        <f>IFERROR(VLOOKUP(A56,'RAW - Client Port'!A:D,4,0),0)</f>
        <v>59326.550999999999</v>
      </c>
      <c r="H56" s="33">
        <v>5.4294300028647005E-3</v>
      </c>
      <c r="J56" s="32">
        <f t="shared" si="1"/>
        <v>5.4294300028647005E-3</v>
      </c>
    </row>
    <row r="57" spans="1:10">
      <c r="A57" s="27" t="s">
        <v>10118</v>
      </c>
      <c r="B57" s="27" t="s">
        <v>10120</v>
      </c>
      <c r="C57" s="28">
        <v>600</v>
      </c>
      <c r="D57" s="27" t="s">
        <v>514</v>
      </c>
      <c r="E57" s="27" t="s">
        <v>89</v>
      </c>
      <c r="F57" s="29">
        <v>169209.64799999999</v>
      </c>
      <c r="G57" s="34">
        <f>IFERROR(VLOOKUP(A57,'RAW - Client Port'!A:D,4,0),0)</f>
        <v>133003.69459999999</v>
      </c>
      <c r="H57" s="33">
        <v>5.4751449639537644E-3</v>
      </c>
      <c r="J57" s="32">
        <f t="shared" si="1"/>
        <v>5.4751449639537644E-3</v>
      </c>
    </row>
    <row r="58" spans="1:10">
      <c r="A58" s="27" t="s">
        <v>10139</v>
      </c>
      <c r="B58" s="27" t="s">
        <v>10142</v>
      </c>
      <c r="C58" s="28">
        <v>8800</v>
      </c>
      <c r="D58" s="27" t="s">
        <v>514</v>
      </c>
      <c r="E58" s="27" t="s">
        <v>103</v>
      </c>
      <c r="F58" s="29">
        <v>215693.28</v>
      </c>
      <c r="G58" s="34">
        <f>IFERROR(VLOOKUP(A58,'RAW - Client Port'!A:D,4,0),0)</f>
        <v>387132.04560000001</v>
      </c>
      <c r="H58" s="33">
        <v>6.9792246171712377E-3</v>
      </c>
      <c r="J58" s="32">
        <f t="shared" si="1"/>
        <v>6.9792246171712369E-3</v>
      </c>
    </row>
    <row r="59" spans="1:10">
      <c r="A59" s="27" t="s">
        <v>12188</v>
      </c>
      <c r="B59" s="27" t="s">
        <v>12187</v>
      </c>
      <c r="C59" s="28">
        <v>16200</v>
      </c>
      <c r="D59" s="27" t="s">
        <v>514</v>
      </c>
      <c r="E59" s="27" t="s">
        <v>99</v>
      </c>
      <c r="F59" s="29">
        <v>175438.22399999999</v>
      </c>
      <c r="G59" s="34">
        <f>IFERROR(VLOOKUP(A59,'RAW - Client Port'!A:D,4,0),0)</f>
        <v>12395.24</v>
      </c>
      <c r="H59" s="33">
        <v>5.6766857732337807E-3</v>
      </c>
      <c r="J59" s="32">
        <f t="shared" si="1"/>
        <v>5.6766857732337807E-3</v>
      </c>
    </row>
    <row r="60" spans="1:10">
      <c r="A60" s="27" t="s">
        <v>11066</v>
      </c>
      <c r="B60" s="27" t="s">
        <v>11068</v>
      </c>
      <c r="C60" s="28">
        <v>326</v>
      </c>
      <c r="D60" s="27" t="s">
        <v>496</v>
      </c>
      <c r="E60" s="27" t="s">
        <v>89</v>
      </c>
      <c r="F60" s="29">
        <v>240670.641</v>
      </c>
      <c r="G60" s="34">
        <f>IFERROR(VLOOKUP(A60,'RAW - Client Port'!A:D,4,0),0)</f>
        <v>526226.21120000002</v>
      </c>
      <c r="H60" s="33">
        <v>7.7874232129291664E-3</v>
      </c>
      <c r="J60" s="32">
        <f t="shared" si="1"/>
        <v>7.7874232129291655E-3</v>
      </c>
    </row>
    <row r="61" spans="1:10">
      <c r="A61" s="27" t="s">
        <v>3823</v>
      </c>
      <c r="B61" s="27" t="s">
        <v>3825</v>
      </c>
      <c r="C61" s="28">
        <v>122700</v>
      </c>
      <c r="D61" s="27" t="s">
        <v>452</v>
      </c>
      <c r="E61" s="27" t="s">
        <v>99</v>
      </c>
      <c r="F61" s="29">
        <v>155341.14479999998</v>
      </c>
      <c r="G61" s="34">
        <f>IFERROR(VLOOKUP(A61,'RAW - Client Port'!A:D,4,0),0)</f>
        <v>24578.068599999999</v>
      </c>
      <c r="H61" s="33">
        <v>5.0264088405018335E-3</v>
      </c>
      <c r="J61" s="32">
        <f t="shared" si="1"/>
        <v>5.0264088405018326E-3</v>
      </c>
    </row>
    <row r="62" spans="1:10">
      <c r="A62" s="27" t="s">
        <v>9538</v>
      </c>
      <c r="B62" s="27" t="s">
        <v>9540</v>
      </c>
      <c r="C62" s="28">
        <v>2331</v>
      </c>
      <c r="D62" s="27" t="s">
        <v>392</v>
      </c>
      <c r="E62" s="27" t="s">
        <v>93</v>
      </c>
      <c r="F62" s="29">
        <v>164156.3487</v>
      </c>
      <c r="G62" s="34">
        <f>IFERROR(VLOOKUP(A62,'RAW - Client Port'!A:D,4,0),0)</f>
        <v>12053.845799999999</v>
      </c>
      <c r="H62" s="33">
        <v>5.3116311026900837E-3</v>
      </c>
      <c r="J62" s="32">
        <f t="shared" si="1"/>
        <v>5.3116311026900828E-3</v>
      </c>
    </row>
    <row r="63" spans="1:10">
      <c r="A63" s="27" t="s">
        <v>4507</v>
      </c>
      <c r="B63" s="27" t="s">
        <v>4509</v>
      </c>
      <c r="C63" s="28">
        <v>6930</v>
      </c>
      <c r="D63" s="27" t="s">
        <v>364</v>
      </c>
      <c r="E63" s="27" t="s">
        <v>101</v>
      </c>
      <c r="F63" s="29">
        <v>163294.50059999997</v>
      </c>
      <c r="G63" s="34">
        <f>IFERROR(VLOOKUP(A63,'RAW - Client Port'!A:D,4,0),0)</f>
        <v>12425.224</v>
      </c>
      <c r="H63" s="33">
        <v>5.283750719764487E-3</v>
      </c>
      <c r="J63" s="32">
        <f t="shared" si="1"/>
        <v>5.2837507197644861E-3</v>
      </c>
    </row>
    <row r="64" spans="1:10">
      <c r="A64" s="27" t="s">
        <v>11569</v>
      </c>
      <c r="B64" s="27" t="s">
        <v>12121</v>
      </c>
      <c r="C64" s="28">
        <v>20908</v>
      </c>
      <c r="D64" s="27" t="s">
        <v>364</v>
      </c>
      <c r="E64" s="27" t="s">
        <v>93</v>
      </c>
      <c r="F64" s="29">
        <v>193681.55069999999</v>
      </c>
      <c r="G64" s="34">
        <f>IFERROR(VLOOKUP(A64,'RAW - Client Port'!A:D,4,0),0)</f>
        <v>18328.4319</v>
      </c>
      <c r="H64" s="33">
        <v>6.2669901583787537E-3</v>
      </c>
      <c r="J64" s="32">
        <f t="shared" si="1"/>
        <v>6.2669901583787529E-3</v>
      </c>
    </row>
    <row r="65" spans="1:10">
      <c r="A65" s="27" t="s">
        <v>4703</v>
      </c>
      <c r="B65" s="27" t="s">
        <v>4705</v>
      </c>
      <c r="C65" s="28">
        <v>45404</v>
      </c>
      <c r="D65" s="27" t="s">
        <v>386</v>
      </c>
      <c r="E65" s="27" t="s">
        <v>87</v>
      </c>
      <c r="F65" s="29">
        <v>154140.58670000001</v>
      </c>
      <c r="G65" s="34">
        <f>IFERROR(VLOOKUP(A65,'RAW - Client Port'!A:D,4,0),0)</f>
        <v>8958.2872000000007</v>
      </c>
      <c r="H65" s="33">
        <v>4.9875556577909166E-3</v>
      </c>
      <c r="J65" s="32">
        <f t="shared" si="1"/>
        <v>4.9875556577909158E-3</v>
      </c>
    </row>
    <row r="66" spans="1:10">
      <c r="A66" s="27" t="s">
        <v>12125</v>
      </c>
      <c r="B66" s="27" t="s">
        <v>12124</v>
      </c>
      <c r="C66" s="28">
        <v>3190</v>
      </c>
      <c r="D66" s="27" t="s">
        <v>230</v>
      </c>
      <c r="E66" s="27" t="s">
        <v>95</v>
      </c>
      <c r="F66" s="29">
        <v>189023.43400000001</v>
      </c>
      <c r="G66" s="34">
        <f>IFERROR(VLOOKUP(A66,'RAW - Client Port'!A:D,4,0),0)</f>
        <v>24502.435300000001</v>
      </c>
      <c r="H66" s="33">
        <v>6.116262782815322E-3</v>
      </c>
      <c r="J66" s="32">
        <f t="shared" si="1"/>
        <v>6.1162627828153212E-3</v>
      </c>
    </row>
    <row r="67" spans="1:10">
      <c r="A67" s="27" t="s">
        <v>8109</v>
      </c>
      <c r="B67" s="27" t="s">
        <v>8111</v>
      </c>
      <c r="C67" s="28">
        <v>69800</v>
      </c>
      <c r="D67" s="27" t="s">
        <v>268</v>
      </c>
      <c r="E67" s="27" t="s">
        <v>91</v>
      </c>
      <c r="F67" s="29">
        <v>148425.861</v>
      </c>
      <c r="G67" s="34">
        <f>IFERROR(VLOOKUP(A67,'RAW - Client Port'!A:D,4,0),0)</f>
        <v>9809.5609000000004</v>
      </c>
      <c r="H67" s="33">
        <v>4.8026403027310784E-3</v>
      </c>
      <c r="J67" s="32">
        <f t="shared" si="1"/>
        <v>4.8026403027310784E-3</v>
      </c>
    </row>
    <row r="68" spans="1:10">
      <c r="A68" s="27" t="s">
        <v>12129</v>
      </c>
      <c r="B68" s="27" t="s">
        <v>12128</v>
      </c>
      <c r="C68" s="28">
        <v>30800</v>
      </c>
      <c r="D68" s="27" t="s">
        <v>268</v>
      </c>
      <c r="E68" s="27" t="s">
        <v>95</v>
      </c>
      <c r="F68" s="29">
        <v>318463.99200000003</v>
      </c>
      <c r="G68" s="34">
        <f>IFERROR(VLOOKUP(A68,'RAW - Client Port'!A:D,4,0),0)</f>
        <v>18616.783800000001</v>
      </c>
      <c r="H68" s="33">
        <v>1.0304597590127204E-2</v>
      </c>
      <c r="J68" s="32">
        <f t="shared" si="1"/>
        <v>1.0304597590127203E-2</v>
      </c>
    </row>
    <row r="69" spans="1:10">
      <c r="A69" s="27" t="s">
        <v>7913</v>
      </c>
      <c r="B69" s="27" t="s">
        <v>7916</v>
      </c>
      <c r="C69" s="28">
        <v>112200</v>
      </c>
      <c r="D69" s="27" t="s">
        <v>214</v>
      </c>
      <c r="E69" s="27" t="s">
        <v>101</v>
      </c>
      <c r="F69" s="29">
        <v>187034.14619999999</v>
      </c>
      <c r="G69" s="34">
        <f>IFERROR(VLOOKUP(A69,'RAW - Client Port'!A:D,4,0),0)</f>
        <v>14843.4226</v>
      </c>
      <c r="H69" s="33">
        <v>6.0518970849010763E-3</v>
      </c>
      <c r="J69" s="32">
        <f t="shared" si="1"/>
        <v>6.0518970849010754E-3</v>
      </c>
    </row>
    <row r="70" spans="1:10">
      <c r="A70" s="27" t="s">
        <v>10654</v>
      </c>
      <c r="B70" s="27" t="s">
        <v>10657</v>
      </c>
      <c r="C70" s="28">
        <v>3579</v>
      </c>
      <c r="D70" s="27" t="s">
        <v>223</v>
      </c>
      <c r="E70" s="27" t="s">
        <v>89</v>
      </c>
      <c r="F70" s="29">
        <v>163396.31030000001</v>
      </c>
      <c r="G70" s="34">
        <f>IFERROR(VLOOKUP(A70,'RAW - Client Port'!A:D,4,0),0)</f>
        <v>118920.66469999999</v>
      </c>
      <c r="H70" s="33">
        <v>5.287045582509942E-3</v>
      </c>
      <c r="J70" s="32">
        <f t="shared" si="1"/>
        <v>5.287045582509942E-3</v>
      </c>
    </row>
    <row r="71" spans="1:10">
      <c r="A71" s="27" t="s">
        <v>10526</v>
      </c>
      <c r="B71" s="27" t="s">
        <v>10528</v>
      </c>
      <c r="C71" s="28">
        <v>150919</v>
      </c>
      <c r="D71" s="27" t="s">
        <v>223</v>
      </c>
      <c r="E71" s="27" t="s">
        <v>99</v>
      </c>
      <c r="F71" s="29">
        <v>169120.22380000001</v>
      </c>
      <c r="G71" s="34">
        <f>IFERROR(VLOOKUP(A71,'RAW - Client Port'!A:D,4,0),0)</f>
        <v>18175.361000000001</v>
      </c>
      <c r="H71" s="33">
        <v>5.4722531425227391E-3</v>
      </c>
      <c r="J71" s="32">
        <f t="shared" ref="J71:J102" si="2">$J$3*(H71/SUM($H$7:$H$144))</f>
        <v>5.4722531425227382E-3</v>
      </c>
    </row>
    <row r="72" spans="1:10">
      <c r="A72" s="27" t="s">
        <v>10566</v>
      </c>
      <c r="B72" s="27" t="s">
        <v>10568</v>
      </c>
      <c r="C72" s="28">
        <v>2840</v>
      </c>
      <c r="D72" s="27" t="s">
        <v>223</v>
      </c>
      <c r="E72" s="27" t="s">
        <v>89</v>
      </c>
      <c r="F72" s="29">
        <v>176352.8388</v>
      </c>
      <c r="G72" s="34">
        <f>IFERROR(VLOOKUP(A72,'RAW - Client Port'!A:D,4,0),0)</f>
        <v>99875.434399999998</v>
      </c>
      <c r="H72" s="33">
        <v>5.7062790817456995E-3</v>
      </c>
      <c r="J72" s="32">
        <f t="shared" si="2"/>
        <v>5.7062790817456995E-3</v>
      </c>
    </row>
    <row r="73" spans="1:10">
      <c r="A73" s="27" t="s">
        <v>10513</v>
      </c>
      <c r="B73" s="27" t="s">
        <v>10515</v>
      </c>
      <c r="C73" s="28">
        <v>21174</v>
      </c>
      <c r="D73" s="27" t="s">
        <v>223</v>
      </c>
      <c r="E73" s="27" t="s">
        <v>101</v>
      </c>
      <c r="F73" s="29">
        <v>150748.2507</v>
      </c>
      <c r="G73" s="34">
        <f>IFERROR(VLOOKUP(A73,'RAW - Client Port'!A:D,4,0),0)</f>
        <v>7422.3071</v>
      </c>
      <c r="H73" s="33">
        <v>4.8777873558062896E-3</v>
      </c>
      <c r="J73" s="32">
        <f t="shared" si="2"/>
        <v>4.8777873558062887E-3</v>
      </c>
    </row>
    <row r="74" spans="1:10">
      <c r="A74" s="27" t="s">
        <v>10617</v>
      </c>
      <c r="B74" s="27" t="s">
        <v>10620</v>
      </c>
      <c r="C74" s="28">
        <v>5921</v>
      </c>
      <c r="D74" s="27" t="s">
        <v>223</v>
      </c>
      <c r="E74" s="27" t="s">
        <v>89</v>
      </c>
      <c r="F74" s="29">
        <v>377122.52270000003</v>
      </c>
      <c r="G74" s="34">
        <f>IFERROR(VLOOKUP(A74,'RAW - Client Port'!A:D,4,0),0)</f>
        <v>1656300</v>
      </c>
      <c r="H74" s="33">
        <v>1.2202619900100044E-2</v>
      </c>
      <c r="J74" s="32">
        <f t="shared" si="2"/>
        <v>1.2202619900100044E-2</v>
      </c>
    </row>
    <row r="75" spans="1:10">
      <c r="A75" s="27" t="s">
        <v>12018</v>
      </c>
      <c r="B75" s="27" t="s">
        <v>12017</v>
      </c>
      <c r="C75" s="28">
        <v>2143</v>
      </c>
      <c r="D75" s="27" t="s">
        <v>169</v>
      </c>
      <c r="E75" s="27" t="s">
        <v>97</v>
      </c>
      <c r="F75" s="29">
        <v>249338.05000000002</v>
      </c>
      <c r="G75" s="34">
        <f>IFERROR(VLOOKUP(A75,'RAW - Client Port'!A:D,4,0),0)</f>
        <v>202179.4039</v>
      </c>
      <c r="H75" s="33">
        <v>8.0678795115743003E-3</v>
      </c>
      <c r="J75" s="32">
        <f t="shared" si="2"/>
        <v>8.0678795115743003E-3</v>
      </c>
    </row>
    <row r="76" spans="1:10">
      <c r="A76" s="27" t="s">
        <v>9797</v>
      </c>
      <c r="B76" s="27" t="s">
        <v>9799</v>
      </c>
      <c r="C76" s="28">
        <v>769</v>
      </c>
      <c r="D76" s="27" t="s">
        <v>169</v>
      </c>
      <c r="E76" s="27" t="s">
        <v>97</v>
      </c>
      <c r="F76" s="29">
        <v>178469.52000000002</v>
      </c>
      <c r="G76" s="34">
        <f>IFERROR(VLOOKUP(A76,'RAW - Client Port'!A:D,4,0),0)</f>
        <v>410356.6643</v>
      </c>
      <c r="H76" s="33">
        <v>5.7747759531328376E-3</v>
      </c>
      <c r="J76" s="32">
        <f t="shared" si="2"/>
        <v>5.7747759531328368E-3</v>
      </c>
    </row>
    <row r="77" spans="1:10">
      <c r="A77" s="27" t="s">
        <v>9444</v>
      </c>
      <c r="B77" s="27" t="s">
        <v>9447</v>
      </c>
      <c r="C77" s="28">
        <v>1692</v>
      </c>
      <c r="D77" s="27" t="s">
        <v>169</v>
      </c>
      <c r="E77" s="27" t="s">
        <v>89</v>
      </c>
      <c r="F77" s="29">
        <v>338755.32</v>
      </c>
      <c r="G77" s="34">
        <f>IFERROR(VLOOKUP(A77,'RAW - Client Port'!A:D,4,0),0)</f>
        <v>326424.55489999999</v>
      </c>
      <c r="H77" s="33">
        <v>1.09611720433971E-2</v>
      </c>
      <c r="J77" s="32">
        <f t="shared" si="2"/>
        <v>1.0961172043397098E-2</v>
      </c>
    </row>
    <row r="78" spans="1:10">
      <c r="A78" s="27" t="s">
        <v>11589</v>
      </c>
      <c r="B78" s="27" t="s">
        <v>12132</v>
      </c>
      <c r="C78" s="28">
        <v>513</v>
      </c>
      <c r="D78" s="27" t="s">
        <v>169</v>
      </c>
      <c r="E78" s="27" t="s">
        <v>97</v>
      </c>
      <c r="F78" s="29">
        <v>170787.96</v>
      </c>
      <c r="G78" s="34">
        <f>IFERROR(VLOOKUP(A78,'RAW - Client Port'!A:D,4,0),0)</f>
        <v>44152.897100000002</v>
      </c>
      <c r="H78" s="33">
        <v>5.5262203745247264E-3</v>
      </c>
      <c r="J78" s="32">
        <f t="shared" si="2"/>
        <v>5.5262203745247264E-3</v>
      </c>
    </row>
    <row r="79" spans="1:10">
      <c r="A79" s="27" t="s">
        <v>9707</v>
      </c>
      <c r="B79" s="27" t="s">
        <v>9710</v>
      </c>
      <c r="C79" s="28">
        <v>828</v>
      </c>
      <c r="D79" s="27" t="s">
        <v>169</v>
      </c>
      <c r="E79" s="27" t="s">
        <v>89</v>
      </c>
      <c r="F79" s="29">
        <v>294594.12</v>
      </c>
      <c r="G79" s="34">
        <f>IFERROR(VLOOKUP(A79,'RAW - Client Port'!A:D,4,0),0)</f>
        <v>173698.15700000001</v>
      </c>
      <c r="H79" s="33">
        <v>9.532239443254837E-3</v>
      </c>
      <c r="J79" s="32">
        <f t="shared" si="2"/>
        <v>9.532239443254837E-3</v>
      </c>
    </row>
    <row r="80" spans="1:10">
      <c r="A80" s="27" t="s">
        <v>9320</v>
      </c>
      <c r="B80" s="27" t="s">
        <v>9321</v>
      </c>
      <c r="C80" s="28">
        <v>2074</v>
      </c>
      <c r="D80" s="27" t="s">
        <v>169</v>
      </c>
      <c r="E80" s="27" t="s">
        <v>103</v>
      </c>
      <c r="F80" s="29">
        <v>152521.96</v>
      </c>
      <c r="G80" s="34">
        <f>IFERROR(VLOOKUP(A80,'RAW - Client Port'!A:D,4,0),0)</f>
        <v>15645.517400000001</v>
      </c>
      <c r="H80" s="33">
        <v>4.9351804389809219E-3</v>
      </c>
      <c r="J80" s="32">
        <f t="shared" si="2"/>
        <v>4.9351804389809219E-3</v>
      </c>
    </row>
    <row r="81" spans="1:10">
      <c r="A81" s="27" t="s">
        <v>9132</v>
      </c>
      <c r="B81" s="27" t="s">
        <v>9134</v>
      </c>
      <c r="C81" s="28">
        <v>916</v>
      </c>
      <c r="D81" s="27" t="s">
        <v>169</v>
      </c>
      <c r="E81" s="27" t="s">
        <v>91</v>
      </c>
      <c r="F81" s="29">
        <v>162342.68</v>
      </c>
      <c r="G81" s="34">
        <f>IFERROR(VLOOKUP(A81,'RAW - Client Port'!A:D,4,0),0)</f>
        <v>24826.993900000001</v>
      </c>
      <c r="H81" s="33">
        <v>5.2529482873092826E-3</v>
      </c>
      <c r="J81" s="32">
        <f t="shared" si="2"/>
        <v>5.2529482873092817E-3</v>
      </c>
    </row>
    <row r="82" spans="1:10">
      <c r="A82" s="27" t="s">
        <v>9123</v>
      </c>
      <c r="B82" s="27" t="s">
        <v>9125</v>
      </c>
      <c r="C82" s="28">
        <v>2039</v>
      </c>
      <c r="D82" s="27" t="s">
        <v>169</v>
      </c>
      <c r="E82" s="27" t="s">
        <v>89</v>
      </c>
      <c r="F82" s="29">
        <v>651562.45000000007</v>
      </c>
      <c r="G82" s="34">
        <f>IFERROR(VLOOKUP(A82,'RAW - Client Port'!A:D,4,0),0)</f>
        <v>1515074.0425</v>
      </c>
      <c r="H82" s="33">
        <v>2.1082718344543699E-2</v>
      </c>
      <c r="J82" s="32">
        <f t="shared" si="2"/>
        <v>2.1082718344543696E-2</v>
      </c>
    </row>
    <row r="83" spans="1:10">
      <c r="A83" s="27" t="s">
        <v>8662</v>
      </c>
      <c r="B83" s="27" t="s">
        <v>8664</v>
      </c>
      <c r="C83" s="28">
        <v>685</v>
      </c>
      <c r="D83" s="27" t="s">
        <v>169</v>
      </c>
      <c r="E83" s="27" t="s">
        <v>95</v>
      </c>
      <c r="F83" s="29">
        <v>127320.95</v>
      </c>
      <c r="G83" s="34">
        <f>IFERROR(VLOOKUP(A83,'RAW - Client Port'!A:D,4,0),0)</f>
        <v>21700.083699999999</v>
      </c>
      <c r="H83" s="33">
        <v>4.1197472516289971E-3</v>
      </c>
      <c r="J83" s="32">
        <f t="shared" si="2"/>
        <v>4.1197472516289971E-3</v>
      </c>
    </row>
    <row r="84" spans="1:10">
      <c r="A84" s="27" t="s">
        <v>8897</v>
      </c>
      <c r="B84" s="27" t="s">
        <v>8900</v>
      </c>
      <c r="C84" s="28">
        <v>1438</v>
      </c>
      <c r="D84" s="27" t="s">
        <v>169</v>
      </c>
      <c r="E84" s="27" t="s">
        <v>101</v>
      </c>
      <c r="F84" s="29">
        <v>173494.69999999998</v>
      </c>
      <c r="G84" s="34">
        <f>IFERROR(VLOOKUP(A84,'RAW - Client Port'!A:D,4,0),0)</f>
        <v>23346.870500000001</v>
      </c>
      <c r="H84" s="33">
        <v>5.6138012521500602E-3</v>
      </c>
      <c r="J84" s="32">
        <f t="shared" si="2"/>
        <v>5.6138012521500594E-3</v>
      </c>
    </row>
    <row r="85" spans="1:10">
      <c r="A85" s="27" t="s">
        <v>8424</v>
      </c>
      <c r="B85" s="27" t="s">
        <v>8427</v>
      </c>
      <c r="C85" s="28">
        <v>2074</v>
      </c>
      <c r="D85" s="27" t="s">
        <v>169</v>
      </c>
      <c r="E85" s="27" t="s">
        <v>91</v>
      </c>
      <c r="F85" s="29">
        <v>119420.91999999998</v>
      </c>
      <c r="G85" s="34">
        <f>IFERROR(VLOOKUP(A85,'RAW - Client Port'!A:D,4,0),0)</f>
        <v>9133.8649999999998</v>
      </c>
      <c r="H85" s="33">
        <v>3.8641283739855254E-3</v>
      </c>
      <c r="J85" s="32">
        <f t="shared" si="2"/>
        <v>3.8641283739855249E-3</v>
      </c>
    </row>
    <row r="86" spans="1:10">
      <c r="A86" s="27" t="s">
        <v>7800</v>
      </c>
      <c r="B86" s="27" t="s">
        <v>7802</v>
      </c>
      <c r="C86" s="28">
        <v>406</v>
      </c>
      <c r="D86" s="27" t="s">
        <v>169</v>
      </c>
      <c r="E86" s="27" t="s">
        <v>95</v>
      </c>
      <c r="F86" s="29">
        <v>160276.62</v>
      </c>
      <c r="G86" s="34">
        <f>IFERROR(VLOOKUP(A86,'RAW - Client Port'!A:D,4,0),0)</f>
        <v>16139.7246</v>
      </c>
      <c r="H86" s="33">
        <v>5.1861038853113E-3</v>
      </c>
      <c r="J86" s="32">
        <f t="shared" si="2"/>
        <v>5.1861038853113E-3</v>
      </c>
    </row>
    <row r="87" spans="1:10">
      <c r="A87" s="27" t="s">
        <v>8228</v>
      </c>
      <c r="B87" s="27" t="s">
        <v>8229</v>
      </c>
      <c r="C87" s="28">
        <v>1822</v>
      </c>
      <c r="D87" s="27" t="s">
        <v>169</v>
      </c>
      <c r="E87" s="27" t="s">
        <v>101</v>
      </c>
      <c r="F87" s="29">
        <v>191054.92</v>
      </c>
      <c r="G87" s="34">
        <f>IFERROR(VLOOKUP(A87,'RAW - Client Port'!A:D,4,0),0)</f>
        <v>24819.758099999999</v>
      </c>
      <c r="H87" s="33">
        <v>6.1819988211986249E-3</v>
      </c>
      <c r="J87" s="32">
        <f t="shared" si="2"/>
        <v>6.181998821198624E-3</v>
      </c>
    </row>
    <row r="88" spans="1:10">
      <c r="A88" s="27" t="s">
        <v>7823</v>
      </c>
      <c r="B88" s="27" t="s">
        <v>7825</v>
      </c>
      <c r="C88" s="28">
        <v>4643</v>
      </c>
      <c r="D88" s="27" t="s">
        <v>169</v>
      </c>
      <c r="E88" s="27" t="s">
        <v>89</v>
      </c>
      <c r="F88" s="29">
        <v>368932.78</v>
      </c>
      <c r="G88" s="34">
        <f>IFERROR(VLOOKUP(A88,'RAW - Client Port'!A:D,4,0),0)</f>
        <v>313858.50109999999</v>
      </c>
      <c r="H88" s="33">
        <v>1.1937620235863245E-2</v>
      </c>
      <c r="J88" s="32">
        <f t="shared" si="2"/>
        <v>1.1937620235863243E-2</v>
      </c>
    </row>
    <row r="89" spans="1:10">
      <c r="A89" s="27" t="s">
        <v>8062</v>
      </c>
      <c r="B89" s="27" t="s">
        <v>8064</v>
      </c>
      <c r="C89" s="28">
        <v>1389</v>
      </c>
      <c r="D89" s="27" t="s">
        <v>169</v>
      </c>
      <c r="E89" s="27" t="s">
        <v>101</v>
      </c>
      <c r="F89" s="29">
        <v>176625.24</v>
      </c>
      <c r="G89" s="34">
        <f>IFERROR(VLOOKUP(A89,'RAW - Client Port'!A:D,4,0),0)</f>
        <v>15375.1525</v>
      </c>
      <c r="H89" s="33">
        <v>5.715095610498825E-3</v>
      </c>
      <c r="J89" s="32">
        <f t="shared" si="2"/>
        <v>5.7150956104988241E-3</v>
      </c>
    </row>
    <row r="90" spans="1:10">
      <c r="A90" s="27" t="s">
        <v>9008</v>
      </c>
      <c r="B90" s="27" t="s">
        <v>9009</v>
      </c>
      <c r="C90" s="28">
        <v>463</v>
      </c>
      <c r="D90" s="27" t="s">
        <v>169</v>
      </c>
      <c r="E90" s="27" t="s">
        <v>99</v>
      </c>
      <c r="F90" s="29">
        <v>160373.93999999997</v>
      </c>
      <c r="G90" s="34">
        <f>IFERROR(VLOOKUP(A90,'RAW - Client Port'!A:D,4,0),0)</f>
        <v>27490.795099999999</v>
      </c>
      <c r="H90" s="33">
        <v>5.1892476075638449E-3</v>
      </c>
      <c r="J90" s="32">
        <f t="shared" si="2"/>
        <v>5.189247607563844E-3</v>
      </c>
    </row>
    <row r="91" spans="1:10">
      <c r="A91" s="27" t="s">
        <v>12136</v>
      </c>
      <c r="B91" s="27" t="s">
        <v>12135</v>
      </c>
      <c r="C91" s="28">
        <v>409</v>
      </c>
      <c r="D91" s="27" t="s">
        <v>169</v>
      </c>
      <c r="E91" s="27" t="s">
        <v>89</v>
      </c>
      <c r="F91" s="29">
        <v>152139.82</v>
      </c>
      <c r="G91" s="34">
        <f>IFERROR(VLOOKUP(A91,'RAW - Client Port'!A:D,4,0),0)</f>
        <v>93775.577699999994</v>
      </c>
      <c r="H91" s="33">
        <v>4.9228171466608244E-3</v>
      </c>
      <c r="J91" s="32">
        <f t="shared" si="2"/>
        <v>4.9228171466608244E-3</v>
      </c>
    </row>
    <row r="92" spans="1:10">
      <c r="A92" s="27" t="s">
        <v>8011</v>
      </c>
      <c r="B92" s="27" t="s">
        <v>8014</v>
      </c>
      <c r="C92" s="28">
        <v>354</v>
      </c>
      <c r="D92" s="27" t="s">
        <v>169</v>
      </c>
      <c r="E92" s="27" t="s">
        <v>95</v>
      </c>
      <c r="F92" s="29">
        <v>206689.97999999992</v>
      </c>
      <c r="G92" s="34">
        <f>IFERROR(VLOOKUP(A92,'RAW - Client Port'!A:D,4,0),0)</f>
        <v>80670.668900000004</v>
      </c>
      <c r="H92" s="33">
        <v>6.6879063551022518E-3</v>
      </c>
      <c r="J92" s="32">
        <f t="shared" si="2"/>
        <v>6.687906355102251E-3</v>
      </c>
    </row>
    <row r="93" spans="1:10">
      <c r="A93" s="27" t="s">
        <v>7440</v>
      </c>
      <c r="B93" s="27" t="s">
        <v>7443</v>
      </c>
      <c r="C93" s="28">
        <v>832</v>
      </c>
      <c r="D93" s="27" t="s">
        <v>169</v>
      </c>
      <c r="E93" s="27" t="s">
        <v>95</v>
      </c>
      <c r="F93" s="29">
        <v>187616</v>
      </c>
      <c r="G93" s="34">
        <f>IFERROR(VLOOKUP(A93,'RAW - Client Port'!A:D,4,0),0)</f>
        <v>30412.424200000001</v>
      </c>
      <c r="H93" s="33">
        <v>6.0707191142848919E-3</v>
      </c>
      <c r="J93" s="32">
        <f t="shared" si="2"/>
        <v>6.070719114284891E-3</v>
      </c>
    </row>
    <row r="94" spans="1:10">
      <c r="A94" s="27" t="s">
        <v>7652</v>
      </c>
      <c r="B94" s="27" t="s">
        <v>7654</v>
      </c>
      <c r="C94" s="28">
        <v>3738</v>
      </c>
      <c r="D94" s="27" t="s">
        <v>169</v>
      </c>
      <c r="E94" s="27" t="s">
        <v>93</v>
      </c>
      <c r="F94" s="29">
        <v>187049.52000000002</v>
      </c>
      <c r="G94" s="34">
        <f>IFERROR(VLOOKUP(A94,'RAW - Client Port'!A:D,4,0),0)</f>
        <v>20462.549800000001</v>
      </c>
      <c r="H94" s="33">
        <v>6.0524008865441119E-3</v>
      </c>
      <c r="J94" s="32">
        <f t="shared" si="2"/>
        <v>6.052400886544111E-3</v>
      </c>
    </row>
    <row r="95" spans="1:10">
      <c r="A95" s="27" t="s">
        <v>7386</v>
      </c>
      <c r="B95" s="27" t="s">
        <v>7389</v>
      </c>
      <c r="C95" s="28">
        <v>3701</v>
      </c>
      <c r="D95" s="27" t="s">
        <v>169</v>
      </c>
      <c r="E95" s="27" t="s">
        <v>89</v>
      </c>
      <c r="F95" s="29">
        <v>132939.92000000001</v>
      </c>
      <c r="G95" s="34">
        <f>IFERROR(VLOOKUP(A95,'RAW - Client Port'!A:D,4,0),0)</f>
        <v>10713.18</v>
      </c>
      <c r="H95" s="33">
        <v>4.3015591885677343E-3</v>
      </c>
      <c r="J95" s="32">
        <f t="shared" si="2"/>
        <v>4.3015591885677343E-3</v>
      </c>
    </row>
    <row r="96" spans="1:10">
      <c r="A96" s="27" t="s">
        <v>7347</v>
      </c>
      <c r="B96" s="27" t="s">
        <v>7350</v>
      </c>
      <c r="C96" s="28">
        <v>776</v>
      </c>
      <c r="D96" s="27" t="s">
        <v>169</v>
      </c>
      <c r="E96" s="27" t="s">
        <v>93</v>
      </c>
      <c r="F96" s="29">
        <v>239279.6</v>
      </c>
      <c r="G96" s="34">
        <f>IFERROR(VLOOKUP(A96,'RAW - Client Port'!A:D,4,0),0)</f>
        <v>86945.279299999995</v>
      </c>
      <c r="H96" s="33">
        <v>7.7424135741403543E-3</v>
      </c>
      <c r="J96" s="32">
        <f t="shared" si="2"/>
        <v>7.7424135741403534E-3</v>
      </c>
    </row>
    <row r="97" spans="1:10">
      <c r="A97" s="27" t="s">
        <v>11845</v>
      </c>
      <c r="B97" s="27" t="s">
        <v>11906</v>
      </c>
      <c r="C97" s="28">
        <v>2288</v>
      </c>
      <c r="D97" s="27" t="s">
        <v>169</v>
      </c>
      <c r="E97" s="27" t="s">
        <v>87</v>
      </c>
      <c r="F97" s="29">
        <v>171005.12</v>
      </c>
      <c r="G97" s="34">
        <f>IFERROR(VLOOKUP(A97,'RAW - Client Port'!A:D,4,0),0)</f>
        <v>28759.2739</v>
      </c>
      <c r="H97" s="33">
        <v>5.533243369428645E-3</v>
      </c>
      <c r="J97" s="32">
        <f t="shared" si="2"/>
        <v>5.5332433694286441E-3</v>
      </c>
    </row>
    <row r="98" spans="1:10">
      <c r="A98" s="27" t="s">
        <v>4971</v>
      </c>
      <c r="B98" s="27" t="s">
        <v>4973</v>
      </c>
      <c r="C98" s="28">
        <v>381</v>
      </c>
      <c r="D98" s="27" t="s">
        <v>169</v>
      </c>
      <c r="E98" s="27" t="s">
        <v>97</v>
      </c>
      <c r="F98" s="29">
        <v>400808.19</v>
      </c>
      <c r="G98" s="34">
        <f>IFERROR(VLOOKUP(A98,'RAW - Client Port'!A:D,4,0),0)</f>
        <v>992402.5723</v>
      </c>
      <c r="H98" s="33">
        <v>1.2969023111551728E-2</v>
      </c>
      <c r="J98" s="32">
        <f t="shared" si="2"/>
        <v>1.2969023111551726E-2</v>
      </c>
    </row>
    <row r="99" spans="1:10">
      <c r="A99" s="27" t="s">
        <v>11508</v>
      </c>
      <c r="B99" s="27" t="s">
        <v>12139</v>
      </c>
      <c r="C99" s="28">
        <v>203</v>
      </c>
      <c r="D99" s="27" t="s">
        <v>169</v>
      </c>
      <c r="E99" s="27" t="s">
        <v>91</v>
      </c>
      <c r="F99" s="29">
        <v>197774.78</v>
      </c>
      <c r="G99" s="34">
        <f>IFERROR(VLOOKUP(A99,'RAW - Client Port'!A:D,4,0),0)</f>
        <v>95725.8462</v>
      </c>
      <c r="H99" s="33">
        <v>6.3994295342999878E-3</v>
      </c>
      <c r="J99" s="32">
        <f t="shared" si="2"/>
        <v>6.3994295342999869E-3</v>
      </c>
    </row>
    <row r="100" spans="1:10">
      <c r="A100" s="27" t="s">
        <v>6946</v>
      </c>
      <c r="B100" s="27" t="s">
        <v>6949</v>
      </c>
      <c r="C100" s="28">
        <v>629</v>
      </c>
      <c r="D100" s="27" t="s">
        <v>169</v>
      </c>
      <c r="E100" s="27" t="s">
        <v>89</v>
      </c>
      <c r="F100" s="29">
        <v>170685.44</v>
      </c>
      <c r="G100" s="34">
        <f>IFERROR(VLOOKUP(A100,'RAW - Client Port'!A:D,4,0),0)</f>
        <v>15337.0699</v>
      </c>
      <c r="H100" s="33">
        <v>5.5229053597135513E-3</v>
      </c>
      <c r="J100" s="32">
        <f t="shared" si="2"/>
        <v>5.5229053597135504E-3</v>
      </c>
    </row>
    <row r="101" spans="1:10">
      <c r="A101" s="27" t="s">
        <v>6667</v>
      </c>
      <c r="B101" s="27" t="s">
        <v>6669</v>
      </c>
      <c r="C101" s="28">
        <v>2225</v>
      </c>
      <c r="D101" s="27" t="s">
        <v>169</v>
      </c>
      <c r="E101" s="27" t="s">
        <v>97</v>
      </c>
      <c r="F101" s="29">
        <v>187500.75</v>
      </c>
      <c r="G101" s="34">
        <f>IFERROR(VLOOKUP(A101,'RAW - Client Port'!A:D,4,0),0)</f>
        <v>38406.032899999998</v>
      </c>
      <c r="H101" s="33">
        <v>6.0670010581592871E-3</v>
      </c>
      <c r="J101" s="32">
        <f t="shared" si="2"/>
        <v>6.0670010581592862E-3</v>
      </c>
    </row>
    <row r="102" spans="1:10">
      <c r="A102" s="27" t="s">
        <v>6618</v>
      </c>
      <c r="B102" s="27" t="s">
        <v>6622</v>
      </c>
      <c r="C102" s="28">
        <v>344</v>
      </c>
      <c r="D102" s="27" t="s">
        <v>169</v>
      </c>
      <c r="E102" s="27" t="s">
        <v>95</v>
      </c>
      <c r="F102" s="29">
        <v>300518.39999999997</v>
      </c>
      <c r="G102" s="34">
        <f>IFERROR(VLOOKUP(A102,'RAW - Client Port'!A:D,4,0),0)</f>
        <v>235460.93979999999</v>
      </c>
      <c r="H102" s="33">
        <v>9.7239359684299365E-3</v>
      </c>
      <c r="J102" s="32">
        <f t="shared" si="2"/>
        <v>9.7239359684299365E-3</v>
      </c>
    </row>
    <row r="103" spans="1:10">
      <c r="A103" s="27" t="s">
        <v>6561</v>
      </c>
      <c r="B103" s="27" t="s">
        <v>6564</v>
      </c>
      <c r="C103" s="28">
        <v>1574</v>
      </c>
      <c r="D103" s="27" t="s">
        <v>169</v>
      </c>
      <c r="E103" s="27" t="s">
        <v>97</v>
      </c>
      <c r="F103" s="29">
        <v>234447.30000000002</v>
      </c>
      <c r="G103" s="34">
        <f>IFERROR(VLOOKUP(A103,'RAW - Client Port'!A:D,4,0),0)</f>
        <v>184909.5876</v>
      </c>
      <c r="H103" s="33">
        <v>7.5860536962077821E-3</v>
      </c>
      <c r="J103" s="32">
        <f t="shared" ref="J103:J144" si="3">$J$3*(H103/SUM($H$7:$H$144))</f>
        <v>7.5860536962077812E-3</v>
      </c>
    </row>
    <row r="104" spans="1:10">
      <c r="A104" s="27" t="s">
        <v>6698</v>
      </c>
      <c r="B104" s="27" t="s">
        <v>6700</v>
      </c>
      <c r="C104" s="28">
        <v>1359</v>
      </c>
      <c r="D104" s="27" t="s">
        <v>169</v>
      </c>
      <c r="E104" s="27" t="s">
        <v>89</v>
      </c>
      <c r="F104" s="29">
        <v>118450.44</v>
      </c>
      <c r="G104" s="34">
        <f>IFERROR(VLOOKUP(A104,'RAW - Client Port'!A:D,4,0),0)</f>
        <v>11623.147000000001</v>
      </c>
      <c r="H104" s="33">
        <v>3.8327213795586773E-3</v>
      </c>
      <c r="J104" s="32">
        <f t="shared" si="3"/>
        <v>3.8327213795586769E-3</v>
      </c>
    </row>
    <row r="105" spans="1:10">
      <c r="A105" s="27" t="s">
        <v>6580</v>
      </c>
      <c r="B105" s="27" t="s">
        <v>6582</v>
      </c>
      <c r="C105" s="28">
        <v>1910</v>
      </c>
      <c r="D105" s="27" t="s">
        <v>169</v>
      </c>
      <c r="E105" s="27" t="s">
        <v>95</v>
      </c>
      <c r="F105" s="29">
        <v>179387.2</v>
      </c>
      <c r="G105" s="34">
        <f>IFERROR(VLOOKUP(A105,'RAW - Client Port'!A:D,4,0),0)</f>
        <v>15528.5733</v>
      </c>
      <c r="H105" s="33">
        <v>5.8044599459405044E-3</v>
      </c>
      <c r="J105" s="32">
        <f t="shared" si="3"/>
        <v>5.8044599459405044E-3</v>
      </c>
    </row>
    <row r="106" spans="1:10">
      <c r="A106" s="27" t="s">
        <v>6122</v>
      </c>
      <c r="B106" s="27" t="s">
        <v>6124</v>
      </c>
      <c r="C106" s="28">
        <v>7078</v>
      </c>
      <c r="D106" s="27" t="s">
        <v>169</v>
      </c>
      <c r="E106" s="27" t="s">
        <v>89</v>
      </c>
      <c r="F106" s="29">
        <v>151964.65999999997</v>
      </c>
      <c r="G106" s="34">
        <f>IFERROR(VLOOKUP(A106,'RAW - Client Port'!A:D,4,0),0)</f>
        <v>28529.5173</v>
      </c>
      <c r="H106" s="33">
        <v>4.9171443401602411E-3</v>
      </c>
      <c r="J106" s="32">
        <f t="shared" si="3"/>
        <v>4.9171443401602403E-3</v>
      </c>
    </row>
    <row r="107" spans="1:10">
      <c r="A107" s="27" t="s">
        <v>6113</v>
      </c>
      <c r="B107" s="27" t="s">
        <v>6115</v>
      </c>
      <c r="C107" s="28">
        <v>6339</v>
      </c>
      <c r="D107" s="27" t="s">
        <v>169</v>
      </c>
      <c r="E107" s="27" t="s">
        <v>89</v>
      </c>
      <c r="F107" s="29">
        <v>120377.61</v>
      </c>
      <c r="G107" s="34">
        <f>IFERROR(VLOOKUP(A107,'RAW - Client Port'!A:D,4,0),0)</f>
        <v>17367.308300000001</v>
      </c>
      <c r="H107" s="33">
        <v>3.8950819469336408E-3</v>
      </c>
      <c r="J107" s="32">
        <f t="shared" si="3"/>
        <v>3.8950819469336403E-3</v>
      </c>
    </row>
    <row r="108" spans="1:10">
      <c r="A108" s="27" t="s">
        <v>12143</v>
      </c>
      <c r="B108" s="27" t="s">
        <v>12142</v>
      </c>
      <c r="C108" s="28">
        <v>924</v>
      </c>
      <c r="D108" s="27" t="s">
        <v>169</v>
      </c>
      <c r="E108" s="27" t="s">
        <v>95</v>
      </c>
      <c r="F108" s="29">
        <v>193550.28</v>
      </c>
      <c r="G108" s="34">
        <f>IFERROR(VLOOKUP(A108,'RAW - Client Port'!A:D,4,0),0)</f>
        <v>15573.6387</v>
      </c>
      <c r="H108" s="33">
        <v>6.2627380725115327E-3</v>
      </c>
      <c r="J108" s="32">
        <f t="shared" si="3"/>
        <v>6.2627380725115318E-3</v>
      </c>
    </row>
    <row r="109" spans="1:10">
      <c r="A109" s="27" t="s">
        <v>5755</v>
      </c>
      <c r="B109" s="27" t="s">
        <v>5758</v>
      </c>
      <c r="C109" s="28">
        <v>1699</v>
      </c>
      <c r="D109" s="27" t="s">
        <v>169</v>
      </c>
      <c r="E109" s="27" t="s">
        <v>97</v>
      </c>
      <c r="F109" s="29">
        <v>172057.73</v>
      </c>
      <c r="G109" s="34">
        <f>IFERROR(VLOOKUP(A109,'RAW - Client Port'!A:D,4,0),0)</f>
        <v>20154.197</v>
      </c>
      <c r="H109" s="33">
        <v>5.5673003604978623E-3</v>
      </c>
      <c r="J109" s="32">
        <f t="shared" si="3"/>
        <v>5.5673003604978623E-3</v>
      </c>
    </row>
    <row r="110" spans="1:10">
      <c r="A110" s="27" t="s">
        <v>5638</v>
      </c>
      <c r="B110" s="27" t="s">
        <v>5641</v>
      </c>
      <c r="C110" s="28">
        <v>4373</v>
      </c>
      <c r="D110" s="27" t="s">
        <v>169</v>
      </c>
      <c r="E110" s="27" t="s">
        <v>93</v>
      </c>
      <c r="F110" s="29">
        <v>190444.15</v>
      </c>
      <c r="G110" s="34">
        <f>IFERROR(VLOOKUP(A110,'RAW - Client Port'!A:D,4,0),0)</f>
        <v>23058.393499999998</v>
      </c>
      <c r="H110" s="33">
        <v>6.162229644725902E-3</v>
      </c>
      <c r="J110" s="32">
        <f t="shared" si="3"/>
        <v>6.162229644725902E-3</v>
      </c>
    </row>
    <row r="111" spans="1:10">
      <c r="A111" s="27" t="s">
        <v>5985</v>
      </c>
      <c r="B111" s="27" t="s">
        <v>5988</v>
      </c>
      <c r="C111" s="28">
        <v>1186</v>
      </c>
      <c r="D111" s="27" t="s">
        <v>169</v>
      </c>
      <c r="E111" s="27" t="s">
        <v>89</v>
      </c>
      <c r="F111" s="29">
        <v>284889.06000000006</v>
      </c>
      <c r="G111" s="34">
        <f>IFERROR(VLOOKUP(A111,'RAW - Client Port'!A:D,4,0),0)</f>
        <v>225325.24419999999</v>
      </c>
      <c r="H111" s="33">
        <v>9.2181997270849424E-3</v>
      </c>
      <c r="J111" s="32">
        <f t="shared" si="3"/>
        <v>9.2181997270849424E-3</v>
      </c>
    </row>
    <row r="112" spans="1:10">
      <c r="A112" s="27" t="s">
        <v>5551</v>
      </c>
      <c r="B112" s="27" t="s">
        <v>5554</v>
      </c>
      <c r="C112" s="28">
        <v>551</v>
      </c>
      <c r="D112" s="27" t="s">
        <v>169</v>
      </c>
      <c r="E112" s="27" t="s">
        <v>97</v>
      </c>
      <c r="F112" s="29">
        <v>277434.01</v>
      </c>
      <c r="G112" s="34">
        <f>IFERROR(VLOOKUP(A112,'RAW - Client Port'!A:D,4,0),0)</f>
        <v>178811.6256</v>
      </c>
      <c r="H112" s="33">
        <v>8.9769895764322902E-3</v>
      </c>
      <c r="J112" s="32">
        <f t="shared" si="3"/>
        <v>8.9769895764322885E-3</v>
      </c>
    </row>
    <row r="113" spans="1:10">
      <c r="A113" s="27" t="s">
        <v>5452</v>
      </c>
      <c r="B113" s="27" t="s">
        <v>5455</v>
      </c>
      <c r="C113" s="28">
        <v>1140</v>
      </c>
      <c r="D113" s="27" t="s">
        <v>169</v>
      </c>
      <c r="E113" s="27" t="s">
        <v>95</v>
      </c>
      <c r="F113" s="29">
        <v>157160.4</v>
      </c>
      <c r="G113" s="34">
        <f>IFERROR(VLOOKUP(A113,'RAW - Client Port'!A:D,4,0),0)</f>
        <v>16191.2039</v>
      </c>
      <c r="H113" s="33">
        <v>5.0852629484412666E-3</v>
      </c>
      <c r="J113" s="32">
        <f t="shared" si="3"/>
        <v>5.0852629484412657E-3</v>
      </c>
    </row>
    <row r="114" spans="1:10">
      <c r="A114" s="27" t="s">
        <v>5415</v>
      </c>
      <c r="B114" s="27" t="s">
        <v>5417</v>
      </c>
      <c r="C114" s="28">
        <v>1778</v>
      </c>
      <c r="D114" s="27" t="s">
        <v>169</v>
      </c>
      <c r="E114" s="27" t="s">
        <v>95</v>
      </c>
      <c r="F114" s="29">
        <v>256565.4</v>
      </c>
      <c r="G114" s="34">
        <f>IFERROR(VLOOKUP(A114,'RAW - Client Port'!A:D,4,0),0)</f>
        <v>88321.1535</v>
      </c>
      <c r="H114" s="33">
        <v>8.3017341582386304E-3</v>
      </c>
      <c r="J114" s="32">
        <f t="shared" si="3"/>
        <v>8.3017341582386286E-3</v>
      </c>
    </row>
    <row r="115" spans="1:10">
      <c r="A115" s="27" t="s">
        <v>5210</v>
      </c>
      <c r="B115" s="27" t="s">
        <v>5212</v>
      </c>
      <c r="C115" s="28">
        <v>7393</v>
      </c>
      <c r="D115" s="27" t="s">
        <v>169</v>
      </c>
      <c r="E115" s="27" t="s">
        <v>91</v>
      </c>
      <c r="F115" s="29">
        <v>174105.15000000002</v>
      </c>
      <c r="G115" s="34">
        <f>IFERROR(VLOOKUP(A115,'RAW - Client Port'!A:D,4,0),0)</f>
        <v>16002.1927</v>
      </c>
      <c r="H115" s="33">
        <v>5.6335502765570604E-3</v>
      </c>
      <c r="J115" s="32">
        <f t="shared" si="3"/>
        <v>5.6335502765570596E-3</v>
      </c>
    </row>
    <row r="116" spans="1:10">
      <c r="A116" s="27" t="s">
        <v>5222</v>
      </c>
      <c r="B116" s="27" t="s">
        <v>5225</v>
      </c>
      <c r="C116" s="28">
        <v>6404</v>
      </c>
      <c r="D116" s="27" t="s">
        <v>169</v>
      </c>
      <c r="E116" s="27" t="s">
        <v>101</v>
      </c>
      <c r="F116" s="29">
        <v>157602.44</v>
      </c>
      <c r="G116" s="34">
        <f>IFERROR(VLOOKUP(A116,'RAW - Client Port'!A:D,4,0),0)</f>
        <v>29131.958299999998</v>
      </c>
      <c r="H116" s="33">
        <v>5.099570915103482E-3</v>
      </c>
      <c r="J116" s="32">
        <f t="shared" si="3"/>
        <v>5.099570915103482E-3</v>
      </c>
    </row>
    <row r="117" spans="1:10">
      <c r="A117" s="27" t="s">
        <v>12147</v>
      </c>
      <c r="B117" s="27" t="s">
        <v>12146</v>
      </c>
      <c r="C117" s="28">
        <v>2563</v>
      </c>
      <c r="D117" s="27" t="s">
        <v>169</v>
      </c>
      <c r="E117" s="27" t="s">
        <v>97</v>
      </c>
      <c r="F117" s="29">
        <v>250302.58</v>
      </c>
      <c r="G117" s="34">
        <f>IFERROR(VLOOKUP(A117,'RAW - Client Port'!A:D,4,0),0)</f>
        <v>125384.2056</v>
      </c>
      <c r="H117" s="33">
        <v>8.0990849853439361E-3</v>
      </c>
      <c r="J117" s="32">
        <f t="shared" si="3"/>
        <v>8.0990849853439344E-3</v>
      </c>
    </row>
    <row r="118" spans="1:10">
      <c r="A118" s="27" t="s">
        <v>11447</v>
      </c>
      <c r="B118" s="27" t="s">
        <v>12193</v>
      </c>
      <c r="C118" s="28">
        <v>1630</v>
      </c>
      <c r="D118" s="27" t="s">
        <v>169</v>
      </c>
      <c r="E118" s="27" t="s">
        <v>97</v>
      </c>
      <c r="F118" s="29">
        <v>201826.6</v>
      </c>
      <c r="G118" s="34">
        <f>IFERROR(VLOOKUP(A118,'RAW - Client Port'!A:D,4,0),0)</f>
        <v>306131.57780000003</v>
      </c>
      <c r="H118" s="33">
        <v>6.5305388738836094E-3</v>
      </c>
      <c r="J118" s="32">
        <f t="shared" si="3"/>
        <v>6.5305388738836085E-3</v>
      </c>
    </row>
    <row r="119" spans="1:10">
      <c r="A119" s="27" t="s">
        <v>4427</v>
      </c>
      <c r="B119" s="27" t="s">
        <v>4431</v>
      </c>
      <c r="C119" s="28">
        <v>5302</v>
      </c>
      <c r="D119" s="27" t="s">
        <v>169</v>
      </c>
      <c r="E119" s="27" t="s">
        <v>89</v>
      </c>
      <c r="F119" s="29">
        <v>2082307.48</v>
      </c>
      <c r="G119" s="34">
        <f>IFERROR(VLOOKUP(A119,'RAW - Client Port'!A:D,4,0),0)</f>
        <v>2916341.5633</v>
      </c>
      <c r="H119" s="33">
        <v>6.7377595428872103E-2</v>
      </c>
      <c r="J119" s="32">
        <f t="shared" si="3"/>
        <v>6.7377595428872103E-2</v>
      </c>
    </row>
    <row r="120" spans="1:10">
      <c r="A120" s="27" t="s">
        <v>4084</v>
      </c>
      <c r="B120" s="27" t="s">
        <v>4088</v>
      </c>
      <c r="C120" s="28">
        <v>9385</v>
      </c>
      <c r="D120" s="27" t="s">
        <v>169</v>
      </c>
      <c r="E120" s="27" t="s">
        <v>89</v>
      </c>
      <c r="F120" s="29">
        <v>1662928.15</v>
      </c>
      <c r="G120" s="34">
        <f>IFERROR(VLOOKUP(A120,'RAW - Client Port'!A:D,4,0),0)</f>
        <v>4305717</v>
      </c>
      <c r="H120" s="33">
        <v>5.380766794560593E-2</v>
      </c>
      <c r="J120" s="32">
        <f t="shared" si="3"/>
        <v>5.380766794560593E-2</v>
      </c>
    </row>
    <row r="121" spans="1:10">
      <c r="A121" s="27" t="s">
        <v>3892</v>
      </c>
      <c r="B121" s="27" t="s">
        <v>3894</v>
      </c>
      <c r="C121" s="28">
        <v>1820</v>
      </c>
      <c r="D121" s="27" t="s">
        <v>169</v>
      </c>
      <c r="E121" s="27" t="s">
        <v>95</v>
      </c>
      <c r="F121" s="29">
        <v>168459.2</v>
      </c>
      <c r="G121" s="34">
        <f>IFERROR(VLOOKUP(A121,'RAW - Client Port'!A:D,4,0),0)</f>
        <v>35979.994700000003</v>
      </c>
      <c r="H121" s="33">
        <v>5.4508718007923026E-3</v>
      </c>
      <c r="J121" s="32">
        <f t="shared" si="3"/>
        <v>5.4508718007923026E-3</v>
      </c>
    </row>
    <row r="122" spans="1:10">
      <c r="A122" s="27" t="s">
        <v>3847</v>
      </c>
      <c r="B122" s="27" t="s">
        <v>3849</v>
      </c>
      <c r="C122" s="28">
        <v>1361</v>
      </c>
      <c r="D122" s="27" t="s">
        <v>169</v>
      </c>
      <c r="E122" s="27" t="s">
        <v>89</v>
      </c>
      <c r="F122" s="29">
        <v>202680.12</v>
      </c>
      <c r="G122" s="34">
        <f>IFERROR(VLOOKUP(A122,'RAW - Client Port'!A:D,4,0),0)</f>
        <v>121518.72</v>
      </c>
      <c r="H122" s="33">
        <v>6.5581572799548286E-3</v>
      </c>
      <c r="J122" s="32">
        <f t="shared" si="3"/>
        <v>6.5581572799548278E-3</v>
      </c>
    </row>
    <row r="123" spans="1:10">
      <c r="A123" s="27" t="s">
        <v>3714</v>
      </c>
      <c r="B123" s="27" t="s">
        <v>3716</v>
      </c>
      <c r="C123" s="28">
        <v>266</v>
      </c>
      <c r="D123" s="27" t="s">
        <v>169</v>
      </c>
      <c r="E123" s="27" t="s">
        <v>95</v>
      </c>
      <c r="F123" s="29">
        <v>268441.88</v>
      </c>
      <c r="G123" s="34">
        <f>IFERROR(VLOOKUP(A123,'RAW - Client Port'!A:D,4,0),0)</f>
        <v>127375.1967</v>
      </c>
      <c r="H123" s="33">
        <v>8.6860239755134298E-3</v>
      </c>
      <c r="J123" s="32">
        <f t="shared" si="3"/>
        <v>8.6860239755134298E-3</v>
      </c>
    </row>
    <row r="124" spans="1:10">
      <c r="A124" s="27" t="s">
        <v>11833</v>
      </c>
      <c r="B124" s="27" t="s">
        <v>12150</v>
      </c>
      <c r="C124" s="28">
        <v>1593</v>
      </c>
      <c r="D124" s="27" t="s">
        <v>169</v>
      </c>
      <c r="E124" s="27" t="s">
        <v>95</v>
      </c>
      <c r="F124" s="29">
        <v>158009.67000000001</v>
      </c>
      <c r="G124" s="34">
        <f>IFERROR(VLOOKUP(A124,'RAW - Client Port'!A:D,4,0),0)</f>
        <v>16191.349700000001</v>
      </c>
      <c r="H124" s="33">
        <v>5.1127503660852976E-3</v>
      </c>
      <c r="J124" s="32">
        <f t="shared" si="3"/>
        <v>5.1127503660852976E-3</v>
      </c>
    </row>
    <row r="125" spans="1:10">
      <c r="A125" s="27" t="s">
        <v>11419</v>
      </c>
      <c r="B125" s="27" t="s">
        <v>11909</v>
      </c>
      <c r="C125" s="28">
        <v>1871</v>
      </c>
      <c r="D125" s="27" t="s">
        <v>169</v>
      </c>
      <c r="E125" s="27" t="s">
        <v>91</v>
      </c>
      <c r="F125" s="29">
        <v>266748.46999999997</v>
      </c>
      <c r="G125" s="34">
        <f>IFERROR(VLOOKUP(A125,'RAW - Client Port'!A:D,4,0),0)</f>
        <v>135373.6367</v>
      </c>
      <c r="H125" s="33">
        <v>8.6312305088168621E-3</v>
      </c>
      <c r="J125" s="32">
        <f t="shared" si="3"/>
        <v>8.6312305088168603E-3</v>
      </c>
    </row>
    <row r="126" spans="1:10">
      <c r="A126" s="27" t="s">
        <v>3046</v>
      </c>
      <c r="B126" s="27" t="s">
        <v>3049</v>
      </c>
      <c r="C126" s="28">
        <v>838</v>
      </c>
      <c r="D126" s="27" t="s">
        <v>169</v>
      </c>
      <c r="E126" s="27" t="s">
        <v>95</v>
      </c>
      <c r="F126" s="29">
        <v>191902</v>
      </c>
      <c r="G126" s="34">
        <f>IFERROR(VLOOKUP(A126,'RAW - Client Port'!A:D,4,0),0)</f>
        <v>70716.338099999994</v>
      </c>
      <c r="H126" s="33">
        <v>6.2094056305797701E-3</v>
      </c>
      <c r="J126" s="32">
        <f t="shared" si="3"/>
        <v>6.2094056305797701E-3</v>
      </c>
    </row>
    <row r="127" spans="1:10">
      <c r="A127" s="27" t="s">
        <v>11913</v>
      </c>
      <c r="B127" s="27" t="s">
        <v>11912</v>
      </c>
      <c r="C127" s="28">
        <v>12137</v>
      </c>
      <c r="D127" s="27" t="s">
        <v>169</v>
      </c>
      <c r="E127" s="27" t="s">
        <v>103</v>
      </c>
      <c r="F127" s="29">
        <v>186060.21</v>
      </c>
      <c r="G127" s="34">
        <f>IFERROR(VLOOKUP(A127,'RAW - Client Port'!A:D,4,0),0)</f>
        <v>19024.373500000002</v>
      </c>
      <c r="H127" s="33">
        <v>6.0203792541127597E-3</v>
      </c>
      <c r="J127" s="32">
        <f t="shared" si="3"/>
        <v>6.0203792541127588E-3</v>
      </c>
    </row>
    <row r="128" spans="1:10">
      <c r="A128" s="27" t="s">
        <v>11518</v>
      </c>
      <c r="B128" s="27" t="s">
        <v>12153</v>
      </c>
      <c r="C128" s="28">
        <v>469</v>
      </c>
      <c r="D128" s="27" t="s">
        <v>169</v>
      </c>
      <c r="E128" s="27" t="s">
        <v>95</v>
      </c>
      <c r="F128" s="29">
        <v>191094.05</v>
      </c>
      <c r="G128" s="34">
        <f>IFERROR(VLOOKUP(A128,'RAW - Client Port'!A:D,4,0),0)</f>
        <v>45780.229599999999</v>
      </c>
      <c r="H128" s="33">
        <v>6.1832684013390753E-3</v>
      </c>
      <c r="J128" s="32">
        <f t="shared" si="3"/>
        <v>6.1832684013390753E-3</v>
      </c>
    </row>
    <row r="129" spans="1:10">
      <c r="A129" s="27" t="s">
        <v>12197</v>
      </c>
      <c r="B129" s="27" t="s">
        <v>12196</v>
      </c>
      <c r="C129" s="28">
        <v>3700</v>
      </c>
      <c r="D129" s="27" t="s">
        <v>169</v>
      </c>
      <c r="E129" s="27" t="s">
        <v>97</v>
      </c>
      <c r="F129" s="29">
        <v>170977</v>
      </c>
      <c r="G129" s="34">
        <f>IFERROR(VLOOKUP(A129,'RAW - Client Port'!A:D,4,0),0)</f>
        <v>26769.446499999998</v>
      </c>
      <c r="H129" s="33">
        <v>5.5323365264711806E-3</v>
      </c>
      <c r="J129" s="32">
        <f t="shared" si="3"/>
        <v>5.5323365264711797E-3</v>
      </c>
    </row>
    <row r="130" spans="1:10">
      <c r="A130" s="27" t="s">
        <v>7847</v>
      </c>
      <c r="B130" s="27" t="s">
        <v>7850</v>
      </c>
      <c r="C130" s="28">
        <v>1143</v>
      </c>
      <c r="D130" s="27" t="s">
        <v>169</v>
      </c>
      <c r="E130" s="27" t="s">
        <v>89</v>
      </c>
      <c r="F130" s="29">
        <v>222644.96999999997</v>
      </c>
      <c r="G130" s="34">
        <f>IFERROR(VLOOKUP(A130,'RAW - Client Port'!A:D,4,0),0)</f>
        <v>182518.23</v>
      </c>
      <c r="H130" s="33">
        <v>7.2041619747538329E-3</v>
      </c>
      <c r="J130" s="32">
        <f t="shared" si="3"/>
        <v>7.2041619747538321E-3</v>
      </c>
    </row>
    <row r="131" spans="1:10">
      <c r="A131" s="27" t="s">
        <v>12201</v>
      </c>
      <c r="B131" s="27" t="s">
        <v>12200</v>
      </c>
      <c r="C131" s="28">
        <v>2100</v>
      </c>
      <c r="D131" s="27" t="s">
        <v>169</v>
      </c>
      <c r="E131" s="27" t="s">
        <v>97</v>
      </c>
      <c r="F131" s="29">
        <v>155820</v>
      </c>
      <c r="G131" s="34">
        <f>IFERROR(VLOOKUP(A131,'RAW - Client Port'!A:D,4,0),0)</f>
        <v>12873.181</v>
      </c>
      <c r="H131" s="33">
        <v>5.0418957030087513E-3</v>
      </c>
      <c r="J131" s="32">
        <f t="shared" si="3"/>
        <v>5.0418957030087504E-3</v>
      </c>
    </row>
    <row r="132" spans="1:10">
      <c r="A132" s="27" t="s">
        <v>2207</v>
      </c>
      <c r="B132" s="27" t="s">
        <v>2209</v>
      </c>
      <c r="C132" s="28">
        <v>1021</v>
      </c>
      <c r="D132" s="27" t="s">
        <v>169</v>
      </c>
      <c r="E132" s="27" t="s">
        <v>93</v>
      </c>
      <c r="F132" s="29">
        <v>197185.73000000004</v>
      </c>
      <c r="G132" s="34">
        <f>IFERROR(VLOOKUP(A132,'RAW - Client Port'!A:D,4,0),0)</f>
        <v>27981.1381</v>
      </c>
      <c r="H132" s="33">
        <v>6.3803757561603763E-3</v>
      </c>
      <c r="J132" s="32">
        <f t="shared" si="3"/>
        <v>6.3803757561603754E-3</v>
      </c>
    </row>
    <row r="133" spans="1:10">
      <c r="A133" s="27" t="s">
        <v>2086</v>
      </c>
      <c r="B133" s="27" t="s">
        <v>2089</v>
      </c>
      <c r="C133" s="28">
        <v>701</v>
      </c>
      <c r="D133" s="27" t="s">
        <v>169</v>
      </c>
      <c r="E133" s="27" t="s">
        <v>97</v>
      </c>
      <c r="F133" s="29">
        <v>271609.45999999996</v>
      </c>
      <c r="G133" s="34">
        <f>IFERROR(VLOOKUP(A133,'RAW - Client Port'!A:D,4,0),0)</f>
        <v>148276.554</v>
      </c>
      <c r="H133" s="33">
        <v>8.7885173817726179E-3</v>
      </c>
      <c r="J133" s="32">
        <f t="shared" si="3"/>
        <v>8.7885173817726162E-3</v>
      </c>
    </row>
    <row r="134" spans="1:10">
      <c r="A134" s="27" t="s">
        <v>2051</v>
      </c>
      <c r="B134" s="27" t="s">
        <v>2054</v>
      </c>
      <c r="C134" s="28">
        <v>2395</v>
      </c>
      <c r="D134" s="27" t="s">
        <v>169</v>
      </c>
      <c r="E134" s="27" t="s">
        <v>101</v>
      </c>
      <c r="F134" s="29">
        <v>218328.2</v>
      </c>
      <c r="G134" s="34">
        <f>IFERROR(VLOOKUP(A134,'RAW - Client Port'!A:D,4,0),0)</f>
        <v>43659.317999999999</v>
      </c>
      <c r="H134" s="33">
        <v>7.0644880072386054E-3</v>
      </c>
      <c r="J134" s="32">
        <f t="shared" si="3"/>
        <v>7.0644880072386045E-3</v>
      </c>
    </row>
    <row r="135" spans="1:10">
      <c r="A135" s="27" t="s">
        <v>1673</v>
      </c>
      <c r="B135" s="27" t="s">
        <v>1676</v>
      </c>
      <c r="C135" s="28">
        <v>1319</v>
      </c>
      <c r="D135" s="27" t="s">
        <v>169</v>
      </c>
      <c r="E135" s="27" t="s">
        <v>89</v>
      </c>
      <c r="F135" s="29">
        <v>279773.09000000003</v>
      </c>
      <c r="G135" s="34">
        <f>IFERROR(VLOOKUP(A135,'RAW - Client Port'!A:D,4,0),0)</f>
        <v>192500.59469999999</v>
      </c>
      <c r="H135" s="33">
        <v>9.0526605832162588E-3</v>
      </c>
      <c r="J135" s="32">
        <f t="shared" si="3"/>
        <v>9.0526605832162588E-3</v>
      </c>
    </row>
    <row r="136" spans="1:10">
      <c r="A136" s="27" t="s">
        <v>11579</v>
      </c>
      <c r="B136" s="27" t="s">
        <v>12204</v>
      </c>
      <c r="C136" s="28">
        <v>501</v>
      </c>
      <c r="D136" s="27" t="s">
        <v>169</v>
      </c>
      <c r="E136" s="27" t="s">
        <v>95</v>
      </c>
      <c r="F136" s="29">
        <v>231622.32</v>
      </c>
      <c r="G136" s="34">
        <f>IFERROR(VLOOKUP(A136,'RAW - Client Port'!A:D,4,0),0)</f>
        <v>102326.1663</v>
      </c>
      <c r="H136" s="33">
        <v>7.4946439260953788E-3</v>
      </c>
      <c r="J136" s="32">
        <f t="shared" si="3"/>
        <v>7.4946439260953788E-3</v>
      </c>
    </row>
    <row r="137" spans="1:10">
      <c r="A137" s="27" t="s">
        <v>1419</v>
      </c>
      <c r="B137" s="27" t="s">
        <v>1422</v>
      </c>
      <c r="C137" s="28">
        <v>1726</v>
      </c>
      <c r="D137" s="27" t="s">
        <v>169</v>
      </c>
      <c r="E137" s="27" t="s">
        <v>95</v>
      </c>
      <c r="F137" s="29">
        <v>168164.18</v>
      </c>
      <c r="G137" s="34">
        <f>IFERROR(VLOOKUP(A137,'RAW - Client Port'!A:D,4,0),0)</f>
        <v>24147.3786</v>
      </c>
      <c r="H137" s="33">
        <v>5.4413096456074842E-3</v>
      </c>
      <c r="J137" s="32">
        <f t="shared" si="3"/>
        <v>5.4413096456074833E-3</v>
      </c>
    </row>
    <row r="138" spans="1:10">
      <c r="A138" s="27" t="s">
        <v>1273</v>
      </c>
      <c r="B138" s="27" t="s">
        <v>1275</v>
      </c>
      <c r="C138" s="28">
        <v>1081</v>
      </c>
      <c r="D138" s="27" t="s">
        <v>169</v>
      </c>
      <c r="E138" s="27" t="s">
        <v>95</v>
      </c>
      <c r="F138" s="29">
        <v>186072.53</v>
      </c>
      <c r="G138" s="34">
        <f>IFERROR(VLOOKUP(A138,'RAW - Client Port'!A:D,4,0),0)</f>
        <v>44010.074500000002</v>
      </c>
      <c r="H138" s="33">
        <v>5.977222670643316E-3</v>
      </c>
      <c r="J138" s="32">
        <f t="shared" si="3"/>
        <v>5.9772226706433151E-3</v>
      </c>
    </row>
    <row r="139" spans="1:10">
      <c r="A139" s="27" t="s">
        <v>1205</v>
      </c>
      <c r="B139" s="27" t="s">
        <v>1207</v>
      </c>
      <c r="C139" s="28">
        <v>1342</v>
      </c>
      <c r="D139" s="27" t="s">
        <v>169</v>
      </c>
      <c r="E139" s="27" t="s">
        <v>91</v>
      </c>
      <c r="F139" s="29">
        <v>277955.03999999998</v>
      </c>
      <c r="G139" s="34">
        <f>IFERROR(VLOOKUP(A139,'RAW - Client Port'!A:D,4,0),0)</f>
        <v>144518.50399999999</v>
      </c>
      <c r="H139" s="33">
        <v>8.9287673929530666E-3</v>
      </c>
      <c r="J139" s="32">
        <f t="shared" si="3"/>
        <v>8.9287673929530666E-3</v>
      </c>
    </row>
    <row r="140" spans="1:10">
      <c r="A140" s="27" t="s">
        <v>1254</v>
      </c>
      <c r="B140" s="27" t="s">
        <v>1257</v>
      </c>
      <c r="C140" s="28">
        <v>809</v>
      </c>
      <c r="D140" s="27" t="s">
        <v>169</v>
      </c>
      <c r="E140" s="27" t="s">
        <v>89</v>
      </c>
      <c r="F140" s="29">
        <v>226277.30000000005</v>
      </c>
      <c r="G140" s="34">
        <f>IFERROR(VLOOKUP(A140,'RAW - Client Port'!A:D,4,0),0)</f>
        <v>94828.906799999997</v>
      </c>
      <c r="H140" s="33">
        <v>7.2687273005089415E-3</v>
      </c>
      <c r="J140" s="32">
        <f t="shared" si="3"/>
        <v>7.2687273005089406E-3</v>
      </c>
    </row>
    <row r="141" spans="1:10">
      <c r="A141" s="27" t="s">
        <v>1053</v>
      </c>
      <c r="B141" s="27" t="s">
        <v>1057</v>
      </c>
      <c r="C141" s="28">
        <v>6403</v>
      </c>
      <c r="D141" s="27" t="s">
        <v>169</v>
      </c>
      <c r="E141" s="27" t="s">
        <v>91</v>
      </c>
      <c r="F141" s="29">
        <v>157065.59</v>
      </c>
      <c r="G141" s="34">
        <f>IFERROR(VLOOKUP(A141,'RAW - Client Port'!A:D,4,0),0)</f>
        <v>17677.912499999999</v>
      </c>
      <c r="H141" s="33">
        <v>5.0454307391741542E-3</v>
      </c>
      <c r="J141" s="32">
        <f t="shared" si="3"/>
        <v>5.0454307391741542E-3</v>
      </c>
    </row>
    <row r="142" spans="1:10">
      <c r="A142" s="27" t="s">
        <v>980</v>
      </c>
      <c r="B142" s="27" t="s">
        <v>983</v>
      </c>
      <c r="C142" s="28">
        <v>1272</v>
      </c>
      <c r="D142" s="27" t="s">
        <v>169</v>
      </c>
      <c r="E142" s="27" t="s">
        <v>95</v>
      </c>
      <c r="F142" s="29">
        <v>164800.32000000001</v>
      </c>
      <c r="G142" s="34">
        <f>IFERROR(VLOOKUP(A142,'RAW - Client Port'!A:D,4,0),0)</f>
        <v>31501.400399999999</v>
      </c>
      <c r="H142" s="33">
        <v>5.2938885812979439E-3</v>
      </c>
      <c r="J142" s="32">
        <f t="shared" si="3"/>
        <v>5.293888581297943E-3</v>
      </c>
    </row>
    <row r="143" spans="1:10">
      <c r="A143" s="27" t="s">
        <v>12028</v>
      </c>
      <c r="B143" s="27" t="s">
        <v>12027</v>
      </c>
      <c r="C143" s="28">
        <v>2045</v>
      </c>
      <c r="D143" s="27" t="s">
        <v>169</v>
      </c>
      <c r="E143" s="27" t="s">
        <v>89</v>
      </c>
      <c r="F143" s="29">
        <v>151207.29999999999</v>
      </c>
      <c r="G143" s="34">
        <f>IFERROR(VLOOKUP(A143,'RAW - Client Port'!A:D,4,0),0)</f>
        <v>22791.0723</v>
      </c>
      <c r="H143" s="33">
        <v>4.8572417793595621E-3</v>
      </c>
      <c r="J143" s="32">
        <f t="shared" si="3"/>
        <v>4.8572417793595621E-3</v>
      </c>
    </row>
    <row r="144" spans="1:10">
      <c r="A144" s="27" t="s">
        <v>8841</v>
      </c>
      <c r="B144" s="27" t="s">
        <v>8843</v>
      </c>
      <c r="C144" s="28">
        <v>6611</v>
      </c>
      <c r="D144" s="27" t="s">
        <v>251</v>
      </c>
      <c r="E144" s="27" t="s">
        <v>101</v>
      </c>
      <c r="F144" s="29">
        <v>174290.98259999999</v>
      </c>
      <c r="G144" s="34">
        <f>IFERROR(VLOOKUP(A144,'RAW - Client Port'!A:D,4,0),0)</f>
        <v>8903.2749000000003</v>
      </c>
      <c r="H144" s="33">
        <v>5.598764099143538E-3</v>
      </c>
      <c r="J144" s="32">
        <f t="shared" si="3"/>
        <v>5.5987640991435371E-3</v>
      </c>
    </row>
    <row r="145" spans="1:10">
      <c r="A145" s="27"/>
      <c r="B145" s="27" t="s">
        <v>11881</v>
      </c>
      <c r="C145" s="28"/>
      <c r="D145" s="27"/>
      <c r="E145" s="27"/>
      <c r="F145" s="29">
        <v>24731.782177261812</v>
      </c>
      <c r="G145" s="34"/>
      <c r="H145" s="33">
        <v>8.0000000000000004E-4</v>
      </c>
    </row>
    <row r="146" spans="1:10">
      <c r="A146" s="27"/>
      <c r="B146" s="27"/>
      <c r="C146" s="28"/>
      <c r="D146" s="27"/>
      <c r="E146" s="27"/>
      <c r="F146" s="29"/>
      <c r="G146" s="34"/>
      <c r="H146" s="33"/>
      <c r="J146" s="32"/>
    </row>
    <row r="147" spans="1:10">
      <c r="A147" s="27"/>
      <c r="B147" s="27"/>
      <c r="C147" s="28"/>
      <c r="D147" s="27"/>
      <c r="E147" s="27"/>
      <c r="F147" s="29"/>
      <c r="G147" s="34"/>
      <c r="H147" s="33"/>
      <c r="J147" s="32"/>
    </row>
    <row r="152" spans="1:10">
      <c r="F152" s="50"/>
    </row>
    <row r="153" spans="1:10">
      <c r="F153" s="50"/>
    </row>
  </sheetData>
  <autoFilter ref="A6:H144" xr:uid="{B0E2119B-CECA-4797-B170-4B9540215E36}"/>
  <mergeCells count="1">
    <mergeCell ref="A1:H4"/>
  </mergeCells>
  <conditionalFormatting sqref="B1:B1048576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5D93-C0D8-4E26-A544-E38FC3EC2630}">
  <dimension ref="A1:B115"/>
  <sheetViews>
    <sheetView workbookViewId="0">
      <selection sqref="A1:H4"/>
    </sheetView>
  </sheetViews>
  <sheetFormatPr defaultRowHeight="14.4"/>
  <cols>
    <col min="1" max="1" width="28.33203125" bestFit="1" customWidth="1"/>
    <col min="2" max="2" width="22.109375" bestFit="1" customWidth="1"/>
  </cols>
  <sheetData>
    <row r="1" spans="1:2">
      <c r="A1" t="s">
        <v>80</v>
      </c>
      <c r="B1" t="s">
        <v>79</v>
      </c>
    </row>
    <row r="2" spans="1:2">
      <c r="A2" t="s">
        <v>78</v>
      </c>
      <c r="B2" t="s">
        <v>78</v>
      </c>
    </row>
    <row r="3" spans="1:2">
      <c r="A3" t="s">
        <v>71</v>
      </c>
      <c r="B3" t="s">
        <v>71</v>
      </c>
    </row>
    <row r="4" spans="1:2">
      <c r="A4" t="s">
        <v>69</v>
      </c>
      <c r="B4" t="s">
        <v>69</v>
      </c>
    </row>
    <row r="5" spans="1:2">
      <c r="A5" t="s">
        <v>77</v>
      </c>
      <c r="B5" t="s">
        <v>77</v>
      </c>
    </row>
    <row r="6" spans="1:2">
      <c r="A6" t="s">
        <v>70</v>
      </c>
      <c r="B6" t="s">
        <v>70</v>
      </c>
    </row>
    <row r="7" spans="1:2">
      <c r="A7" t="s">
        <v>76</v>
      </c>
      <c r="B7" t="s">
        <v>76</v>
      </c>
    </row>
    <row r="8" spans="1:2">
      <c r="A8" t="s">
        <v>39</v>
      </c>
      <c r="B8" t="s">
        <v>39</v>
      </c>
    </row>
    <row r="9" spans="1:2">
      <c r="A9" t="s">
        <v>75</v>
      </c>
      <c r="B9" t="s">
        <v>75</v>
      </c>
    </row>
    <row r="10" spans="1:2">
      <c r="A10" t="s">
        <v>74</v>
      </c>
      <c r="B10" t="s">
        <v>74</v>
      </c>
    </row>
    <row r="11" spans="1:2">
      <c r="A11" t="s">
        <v>73</v>
      </c>
      <c r="B11" t="s">
        <v>73</v>
      </c>
    </row>
    <row r="12" spans="1:2">
      <c r="A12" t="s">
        <v>43</v>
      </c>
      <c r="B12" t="s">
        <v>43</v>
      </c>
    </row>
    <row r="13" spans="1:2">
      <c r="A13" t="s">
        <v>42</v>
      </c>
      <c r="B13" t="s">
        <v>42</v>
      </c>
    </row>
    <row r="14" spans="1:2">
      <c r="A14" t="s">
        <v>72</v>
      </c>
      <c r="B14" t="s">
        <v>72</v>
      </c>
    </row>
    <row r="15" spans="1:2">
      <c r="A15" t="s">
        <v>65</v>
      </c>
      <c r="B15" t="s">
        <v>65</v>
      </c>
    </row>
    <row r="16" spans="1:2">
      <c r="A16" t="s">
        <v>64</v>
      </c>
      <c r="B16" t="s">
        <v>31</v>
      </c>
    </row>
    <row r="17" spans="1:2">
      <c r="A17" t="s">
        <v>24</v>
      </c>
      <c r="B17" t="s">
        <v>24</v>
      </c>
    </row>
    <row r="18" spans="1:2">
      <c r="A18" t="s">
        <v>63</v>
      </c>
      <c r="B18" t="s">
        <v>63</v>
      </c>
    </row>
    <row r="19" spans="1:2">
      <c r="A19" t="s">
        <v>50</v>
      </c>
      <c r="B19" t="s">
        <v>50</v>
      </c>
    </row>
    <row r="20" spans="1:2">
      <c r="A20" t="s">
        <v>71</v>
      </c>
      <c r="B20" t="s">
        <v>71</v>
      </c>
    </row>
    <row r="21" spans="1:2">
      <c r="A21" t="s">
        <v>62</v>
      </c>
      <c r="B21" t="s">
        <v>62</v>
      </c>
    </row>
    <row r="22" spans="1:2">
      <c r="A22" t="s">
        <v>34</v>
      </c>
      <c r="B22" t="s">
        <v>34</v>
      </c>
    </row>
    <row r="23" spans="1:2">
      <c r="A23" t="s">
        <v>60</v>
      </c>
      <c r="B23" t="s">
        <v>60</v>
      </c>
    </row>
    <row r="24" spans="1:2">
      <c r="A24" t="s">
        <v>48</v>
      </c>
      <c r="B24" t="s">
        <v>48</v>
      </c>
    </row>
    <row r="25" spans="1:2">
      <c r="A25" t="s">
        <v>58</v>
      </c>
      <c r="B25" t="s">
        <v>58</v>
      </c>
    </row>
    <row r="26" spans="1:2">
      <c r="A26" t="s">
        <v>47</v>
      </c>
      <c r="B26" t="s">
        <v>47</v>
      </c>
    </row>
    <row r="27" spans="1:2">
      <c r="A27" t="s">
        <v>61</v>
      </c>
      <c r="B27" t="s">
        <v>33</v>
      </c>
    </row>
    <row r="28" spans="1:2">
      <c r="A28" t="s">
        <v>49</v>
      </c>
      <c r="B28" t="s">
        <v>49</v>
      </c>
    </row>
    <row r="29" spans="1:2">
      <c r="A29" t="s">
        <v>39</v>
      </c>
      <c r="B29" t="s">
        <v>39</v>
      </c>
    </row>
    <row r="30" spans="1:2">
      <c r="A30" t="s">
        <v>42</v>
      </c>
      <c r="B30" t="s">
        <v>42</v>
      </c>
    </row>
    <row r="31" spans="1:2">
      <c r="A31" t="s">
        <v>56</v>
      </c>
      <c r="B31" t="s">
        <v>56</v>
      </c>
    </row>
    <row r="32" spans="1:2">
      <c r="A32" t="s">
        <v>46</v>
      </c>
      <c r="B32" t="s">
        <v>46</v>
      </c>
    </row>
    <row r="33" spans="1:2">
      <c r="A33" t="s">
        <v>70</v>
      </c>
      <c r="B33" t="s">
        <v>70</v>
      </c>
    </row>
    <row r="34" spans="1:2">
      <c r="A34" t="s">
        <v>52</v>
      </c>
      <c r="B34" t="s">
        <v>52</v>
      </c>
    </row>
    <row r="35" spans="1:2">
      <c r="A35" t="s">
        <v>69</v>
      </c>
      <c r="B35" t="s">
        <v>69</v>
      </c>
    </row>
    <row r="36" spans="1:2">
      <c r="A36" t="s">
        <v>43</v>
      </c>
      <c r="B36" t="s">
        <v>43</v>
      </c>
    </row>
    <row r="37" spans="1:2">
      <c r="A37" t="s">
        <v>68</v>
      </c>
      <c r="B37" t="s">
        <v>68</v>
      </c>
    </row>
    <row r="38" spans="1:2">
      <c r="A38" t="s">
        <v>65</v>
      </c>
      <c r="B38" t="s">
        <v>65</v>
      </c>
    </row>
    <row r="39" spans="1:2">
      <c r="A39" t="s">
        <v>39</v>
      </c>
      <c r="B39" t="s">
        <v>39</v>
      </c>
    </row>
    <row r="40" spans="1:2">
      <c r="A40" t="s">
        <v>63</v>
      </c>
      <c r="B40" t="s">
        <v>63</v>
      </c>
    </row>
    <row r="41" spans="1:2">
      <c r="A41" t="s">
        <v>60</v>
      </c>
      <c r="B41" t="s">
        <v>60</v>
      </c>
    </row>
    <row r="42" spans="1:2">
      <c r="A42" t="s">
        <v>55</v>
      </c>
      <c r="B42" t="s">
        <v>55</v>
      </c>
    </row>
    <row r="43" spans="1:2">
      <c r="A43" t="s">
        <v>43</v>
      </c>
      <c r="B43" t="s">
        <v>43</v>
      </c>
    </row>
    <row r="44" spans="1:2">
      <c r="A44" t="s">
        <v>42</v>
      </c>
      <c r="B44" t="s">
        <v>42</v>
      </c>
    </row>
    <row r="45" spans="1:2">
      <c r="A45" t="s">
        <v>67</v>
      </c>
      <c r="B45" t="s">
        <v>67</v>
      </c>
    </row>
    <row r="46" spans="1:2">
      <c r="A46" t="s">
        <v>66</v>
      </c>
      <c r="B46" t="s">
        <v>66</v>
      </c>
    </row>
    <row r="47" spans="1:2">
      <c r="A47" t="s">
        <v>65</v>
      </c>
      <c r="B47" t="s">
        <v>65</v>
      </c>
    </row>
    <row r="48" spans="1:2">
      <c r="A48" t="s">
        <v>24</v>
      </c>
      <c r="B48" t="s">
        <v>24</v>
      </c>
    </row>
    <row r="49" spans="1:2">
      <c r="A49" t="s">
        <v>64</v>
      </c>
      <c r="B49" t="s">
        <v>31</v>
      </c>
    </row>
    <row r="50" spans="1:2">
      <c r="A50" t="s">
        <v>63</v>
      </c>
      <c r="B50" t="s">
        <v>63</v>
      </c>
    </row>
    <row r="51" spans="1:2">
      <c r="A51" t="s">
        <v>62</v>
      </c>
      <c r="B51" t="s">
        <v>62</v>
      </c>
    </row>
    <row r="52" spans="1:2">
      <c r="A52" t="s">
        <v>34</v>
      </c>
      <c r="B52" t="s">
        <v>34</v>
      </c>
    </row>
    <row r="53" spans="1:2">
      <c r="A53" t="s">
        <v>61</v>
      </c>
      <c r="B53" t="s">
        <v>33</v>
      </c>
    </row>
    <row r="54" spans="1:2">
      <c r="A54" t="s">
        <v>60</v>
      </c>
      <c r="B54" t="s">
        <v>60</v>
      </c>
    </row>
    <row r="55" spans="1:2">
      <c r="A55" t="s">
        <v>59</v>
      </c>
      <c r="B55" t="s">
        <v>32</v>
      </c>
    </row>
    <row r="56" spans="1:2">
      <c r="A56" t="s">
        <v>58</v>
      </c>
      <c r="B56" t="s">
        <v>58</v>
      </c>
    </row>
    <row r="57" spans="1:2">
      <c r="A57" t="s">
        <v>57</v>
      </c>
      <c r="B57" t="s">
        <v>57</v>
      </c>
    </row>
    <row r="58" spans="1:2">
      <c r="A58" t="s">
        <v>56</v>
      </c>
      <c r="B58" t="s">
        <v>56</v>
      </c>
    </row>
    <row r="59" spans="1:2">
      <c r="A59" t="s">
        <v>55</v>
      </c>
      <c r="B59" t="s">
        <v>55</v>
      </c>
    </row>
    <row r="60" spans="1:2">
      <c r="A60" t="s">
        <v>54</v>
      </c>
      <c r="B60" t="s">
        <v>53</v>
      </c>
    </row>
    <row r="61" spans="1:2">
      <c r="A61" t="s">
        <v>39</v>
      </c>
      <c r="B61" t="s">
        <v>39</v>
      </c>
    </row>
    <row r="62" spans="1:2">
      <c r="A62" t="s">
        <v>43</v>
      </c>
      <c r="B62" t="s">
        <v>43</v>
      </c>
    </row>
    <row r="63" spans="1:2">
      <c r="A63" t="s">
        <v>42</v>
      </c>
      <c r="B63" t="s">
        <v>42</v>
      </c>
    </row>
    <row r="64" spans="1:2">
      <c r="A64" t="s">
        <v>52</v>
      </c>
      <c r="B64" t="s">
        <v>52</v>
      </c>
    </row>
    <row r="65" spans="1:2">
      <c r="A65" t="s">
        <v>51</v>
      </c>
      <c r="B65" t="s">
        <v>51</v>
      </c>
    </row>
    <row r="66" spans="1:2">
      <c r="A66" t="s">
        <v>50</v>
      </c>
      <c r="B66" t="s">
        <v>50</v>
      </c>
    </row>
    <row r="67" spans="1:2">
      <c r="A67" t="s">
        <v>49</v>
      </c>
      <c r="B67" t="s">
        <v>49</v>
      </c>
    </row>
    <row r="68" spans="1:2">
      <c r="A68" t="s">
        <v>48</v>
      </c>
      <c r="B68" t="s">
        <v>48</v>
      </c>
    </row>
    <row r="69" spans="1:2">
      <c r="A69" t="s">
        <v>47</v>
      </c>
      <c r="B69" t="s">
        <v>47</v>
      </c>
    </row>
    <row r="70" spans="1:2">
      <c r="A70" t="s">
        <v>46</v>
      </c>
      <c r="B70" t="s">
        <v>46</v>
      </c>
    </row>
    <row r="71" spans="1:2">
      <c r="A71" t="s">
        <v>45</v>
      </c>
      <c r="B71" t="s">
        <v>45</v>
      </c>
    </row>
    <row r="72" spans="1:2">
      <c r="A72" t="s">
        <v>44</v>
      </c>
      <c r="B72" t="s">
        <v>44</v>
      </c>
    </row>
    <row r="73" spans="1:2">
      <c r="A73" t="s">
        <v>39</v>
      </c>
      <c r="B73" t="s">
        <v>39</v>
      </c>
    </row>
    <row r="74" spans="1:2">
      <c r="A74" t="s">
        <v>43</v>
      </c>
      <c r="B74" t="s">
        <v>43</v>
      </c>
    </row>
    <row r="75" spans="1:2">
      <c r="A75" t="s">
        <v>42</v>
      </c>
      <c r="B75" t="s">
        <v>42</v>
      </c>
    </row>
    <row r="76" spans="1:2">
      <c r="A76" t="s">
        <v>41</v>
      </c>
      <c r="B76" t="s">
        <v>41</v>
      </c>
    </row>
    <row r="77" spans="1:2">
      <c r="A77" t="s">
        <v>40</v>
      </c>
      <c r="B77" t="s">
        <v>39</v>
      </c>
    </row>
    <row r="78" spans="1:2">
      <c r="A78" t="s">
        <v>38</v>
      </c>
      <c r="B78" t="s">
        <v>38</v>
      </c>
    </row>
    <row r="79" spans="1:2">
      <c r="A79" t="s">
        <v>37</v>
      </c>
      <c r="B79" t="s">
        <v>37</v>
      </c>
    </row>
    <row r="80" spans="1:2">
      <c r="A80" t="s">
        <v>36</v>
      </c>
      <c r="B80" t="s">
        <v>36</v>
      </c>
    </row>
    <row r="81" spans="1:2">
      <c r="A81" t="s">
        <v>35</v>
      </c>
      <c r="B81" t="s">
        <v>34</v>
      </c>
    </row>
    <row r="82" spans="1:2">
      <c r="A82" t="s">
        <v>33</v>
      </c>
      <c r="B82" t="s">
        <v>33</v>
      </c>
    </row>
    <row r="83" spans="1:2">
      <c r="A83" t="s">
        <v>32</v>
      </c>
      <c r="B83" t="s">
        <v>32</v>
      </c>
    </row>
    <row r="84" spans="1:2">
      <c r="A84" t="s">
        <v>31</v>
      </c>
      <c r="B84" t="s">
        <v>31</v>
      </c>
    </row>
    <row r="85" spans="1:2">
      <c r="A85" t="s">
        <v>30</v>
      </c>
      <c r="B85" t="s">
        <v>30</v>
      </c>
    </row>
    <row r="86" spans="1:2">
      <c r="A86" t="s">
        <v>29</v>
      </c>
      <c r="B86" t="s">
        <v>29</v>
      </c>
    </row>
    <row r="87" spans="1:2">
      <c r="A87" t="s">
        <v>28</v>
      </c>
      <c r="B87" t="s">
        <v>28</v>
      </c>
    </row>
    <row r="88" spans="1:2">
      <c r="A88" t="s">
        <v>27</v>
      </c>
      <c r="B88" t="s">
        <v>27</v>
      </c>
    </row>
    <row r="89" spans="1:2">
      <c r="A89" t="s">
        <v>26</v>
      </c>
      <c r="B89" t="s">
        <v>26</v>
      </c>
    </row>
    <row r="90" spans="1:2">
      <c r="A90" t="s">
        <v>25</v>
      </c>
      <c r="B90" t="s">
        <v>25</v>
      </c>
    </row>
    <row r="91" spans="1:2">
      <c r="A91" t="s">
        <v>24</v>
      </c>
      <c r="B91" t="s">
        <v>24</v>
      </c>
    </row>
    <row r="92" spans="1:2">
      <c r="A92" t="s">
        <v>23</v>
      </c>
      <c r="B92" t="s">
        <v>23</v>
      </c>
    </row>
    <row r="93" spans="1:2">
      <c r="A93" t="s">
        <v>22</v>
      </c>
      <c r="B93" t="s">
        <v>22</v>
      </c>
    </row>
    <row r="94" spans="1:2">
      <c r="A94" t="s">
        <v>21</v>
      </c>
      <c r="B94" t="s">
        <v>21</v>
      </c>
    </row>
    <row r="95" spans="1:2">
      <c r="A95" t="s">
        <v>20</v>
      </c>
      <c r="B95" t="s">
        <v>20</v>
      </c>
    </row>
    <row r="96" spans="1:2">
      <c r="A96" t="s">
        <v>19</v>
      </c>
      <c r="B96" t="s">
        <v>19</v>
      </c>
    </row>
    <row r="97" spans="1:2">
      <c r="A97" t="s">
        <v>18</v>
      </c>
      <c r="B97" t="s">
        <v>18</v>
      </c>
    </row>
    <row r="98" spans="1:2">
      <c r="A98" t="s">
        <v>17</v>
      </c>
      <c r="B98" t="s">
        <v>17</v>
      </c>
    </row>
    <row r="99" spans="1:2">
      <c r="A99" t="s">
        <v>16</v>
      </c>
      <c r="B99" t="s">
        <v>16</v>
      </c>
    </row>
    <row r="100" spans="1:2">
      <c r="A100" t="s">
        <v>15</v>
      </c>
      <c r="B100" t="s">
        <v>15</v>
      </c>
    </row>
    <row r="101" spans="1:2">
      <c r="A101" t="s">
        <v>14</v>
      </c>
      <c r="B101" t="s">
        <v>14</v>
      </c>
    </row>
    <row r="102" spans="1:2">
      <c r="A102" t="s">
        <v>13</v>
      </c>
      <c r="B102" t="s">
        <v>13</v>
      </c>
    </row>
    <row r="103" spans="1:2">
      <c r="A103" t="s">
        <v>12</v>
      </c>
      <c r="B103" t="s">
        <v>12</v>
      </c>
    </row>
    <row r="104" spans="1:2">
      <c r="A104" t="s">
        <v>11</v>
      </c>
      <c r="B104" t="s">
        <v>11</v>
      </c>
    </row>
    <row r="105" spans="1:2">
      <c r="A105" t="s">
        <v>10</v>
      </c>
      <c r="B105" t="s">
        <v>10</v>
      </c>
    </row>
    <row r="106" spans="1:2">
      <c r="A106" t="s">
        <v>9</v>
      </c>
      <c r="B106" t="s">
        <v>9</v>
      </c>
    </row>
    <row r="107" spans="1:2">
      <c r="A107" t="s">
        <v>8</v>
      </c>
      <c r="B107" t="s">
        <v>8</v>
      </c>
    </row>
    <row r="108" spans="1:2">
      <c r="A108" t="s">
        <v>7</v>
      </c>
      <c r="B108" t="s">
        <v>7</v>
      </c>
    </row>
    <row r="109" spans="1:2">
      <c r="A109" t="s">
        <v>6</v>
      </c>
      <c r="B109" t="s">
        <v>6</v>
      </c>
    </row>
    <row r="110" spans="1:2">
      <c r="A110" t="s">
        <v>5</v>
      </c>
      <c r="B110" t="s">
        <v>5</v>
      </c>
    </row>
    <row r="111" spans="1:2">
      <c r="A111" t="s">
        <v>4</v>
      </c>
      <c r="B111" t="s">
        <v>4</v>
      </c>
    </row>
    <row r="112" spans="1:2">
      <c r="A112" t="s">
        <v>3</v>
      </c>
      <c r="B112" t="s">
        <v>3</v>
      </c>
    </row>
    <row r="113" spans="1:2">
      <c r="A113" t="s">
        <v>2</v>
      </c>
      <c r="B113" t="s">
        <v>2</v>
      </c>
    </row>
    <row r="114" spans="1:2">
      <c r="A114" t="s">
        <v>1</v>
      </c>
      <c r="B114" t="s">
        <v>1</v>
      </c>
    </row>
    <row r="115" spans="1:2">
      <c r="A115" t="s">
        <v>0</v>
      </c>
      <c r="B115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E2D1-83B1-4A14-9B0A-6467CD5A8731}">
  <dimension ref="A1:B41"/>
  <sheetViews>
    <sheetView workbookViewId="0">
      <selection sqref="A1:H4"/>
    </sheetView>
  </sheetViews>
  <sheetFormatPr defaultRowHeight="14.4"/>
  <cols>
    <col min="1" max="1" width="23.109375" bestFit="1" customWidth="1"/>
    <col min="2" max="2" width="26.5546875" bestFit="1" customWidth="1"/>
  </cols>
  <sheetData>
    <row r="1" spans="1:2">
      <c r="A1" s="1" t="s">
        <v>80</v>
      </c>
      <c r="B1" s="1" t="s">
        <v>128</v>
      </c>
    </row>
    <row r="2" spans="1:2">
      <c r="A2" t="s">
        <v>127</v>
      </c>
      <c r="B2" t="s">
        <v>102</v>
      </c>
    </row>
    <row r="3" spans="1:2">
      <c r="A3" t="s">
        <v>126</v>
      </c>
      <c r="B3" t="s">
        <v>98</v>
      </c>
    </row>
    <row r="4" spans="1:2">
      <c r="A4" t="s">
        <v>125</v>
      </c>
      <c r="B4" t="s">
        <v>94</v>
      </c>
    </row>
    <row r="5" spans="1:2">
      <c r="A5" t="s">
        <v>124</v>
      </c>
      <c r="B5" t="s">
        <v>102</v>
      </c>
    </row>
    <row r="6" spans="1:2">
      <c r="A6" t="s">
        <v>123</v>
      </c>
      <c r="B6" t="s">
        <v>102</v>
      </c>
    </row>
    <row r="7" spans="1:2">
      <c r="A7" t="s">
        <v>122</v>
      </c>
      <c r="B7" t="s">
        <v>98</v>
      </c>
    </row>
    <row r="8" spans="1:2">
      <c r="A8" t="s">
        <v>121</v>
      </c>
      <c r="B8" t="s">
        <v>120</v>
      </c>
    </row>
    <row r="9" spans="1:2">
      <c r="A9" t="s">
        <v>119</v>
      </c>
      <c r="B9" t="s">
        <v>100</v>
      </c>
    </row>
    <row r="10" spans="1:2">
      <c r="A10" t="s">
        <v>118</v>
      </c>
      <c r="B10" t="s">
        <v>100</v>
      </c>
    </row>
    <row r="11" spans="1:2">
      <c r="A11" t="s">
        <v>117</v>
      </c>
      <c r="B11" t="s">
        <v>96</v>
      </c>
    </row>
    <row r="12" spans="1:2">
      <c r="A12" t="s">
        <v>116</v>
      </c>
      <c r="B12" t="s">
        <v>100</v>
      </c>
    </row>
    <row r="13" spans="1:2">
      <c r="A13" t="s">
        <v>95</v>
      </c>
      <c r="B13" t="s">
        <v>94</v>
      </c>
    </row>
    <row r="14" spans="1:2">
      <c r="A14" t="s">
        <v>115</v>
      </c>
      <c r="B14" t="s">
        <v>98</v>
      </c>
    </row>
    <row r="15" spans="1:2">
      <c r="A15" t="s">
        <v>93</v>
      </c>
      <c r="B15" t="s">
        <v>92</v>
      </c>
    </row>
    <row r="16" spans="1:2">
      <c r="A16" t="s">
        <v>114</v>
      </c>
      <c r="B16" t="s">
        <v>96</v>
      </c>
    </row>
    <row r="17" spans="1:2">
      <c r="A17" t="s">
        <v>91</v>
      </c>
      <c r="B17" t="s">
        <v>90</v>
      </c>
    </row>
    <row r="18" spans="1:2">
      <c r="A18" t="s">
        <v>113</v>
      </c>
      <c r="B18" t="s">
        <v>102</v>
      </c>
    </row>
    <row r="19" spans="1:2">
      <c r="A19" t="s">
        <v>112</v>
      </c>
      <c r="B19" t="s">
        <v>88</v>
      </c>
    </row>
    <row r="20" spans="1:2">
      <c r="A20" t="s">
        <v>111</v>
      </c>
      <c r="B20" t="s">
        <v>88</v>
      </c>
    </row>
    <row r="21" spans="1:2">
      <c r="A21" t="s">
        <v>110</v>
      </c>
      <c r="B21" t="s">
        <v>88</v>
      </c>
    </row>
    <row r="22" spans="1:2">
      <c r="A22" t="s">
        <v>109</v>
      </c>
      <c r="B22" t="s">
        <v>84</v>
      </c>
    </row>
    <row r="23" spans="1:2">
      <c r="A23" t="s">
        <v>108</v>
      </c>
      <c r="B23" t="s">
        <v>94</v>
      </c>
    </row>
    <row r="24" spans="1:2">
      <c r="A24" t="s">
        <v>87</v>
      </c>
      <c r="B24" t="s">
        <v>86</v>
      </c>
    </row>
    <row r="25" spans="1:2">
      <c r="A25" t="s">
        <v>107</v>
      </c>
      <c r="B25" t="s">
        <v>84</v>
      </c>
    </row>
    <row r="26" spans="1:2">
      <c r="A26" t="s">
        <v>103</v>
      </c>
      <c r="B26" t="s">
        <v>102</v>
      </c>
    </row>
    <row r="27" spans="1:2">
      <c r="A27" t="s">
        <v>106</v>
      </c>
      <c r="B27" t="s">
        <v>106</v>
      </c>
    </row>
    <row r="28" spans="1:2">
      <c r="A28" t="s">
        <v>105</v>
      </c>
      <c r="B28" t="s">
        <v>104</v>
      </c>
    </row>
    <row r="29" spans="1:2">
      <c r="A29" t="s">
        <v>103</v>
      </c>
      <c r="B29" t="s">
        <v>102</v>
      </c>
    </row>
    <row r="30" spans="1:2">
      <c r="A30" t="s">
        <v>101</v>
      </c>
      <c r="B30" t="s">
        <v>100</v>
      </c>
    </row>
    <row r="31" spans="1:2">
      <c r="A31" t="s">
        <v>99</v>
      </c>
      <c r="B31" t="s">
        <v>98</v>
      </c>
    </row>
    <row r="32" spans="1:2">
      <c r="A32" t="s">
        <v>97</v>
      </c>
      <c r="B32" t="s">
        <v>96</v>
      </c>
    </row>
    <row r="33" spans="1:2">
      <c r="A33" t="s">
        <v>95</v>
      </c>
      <c r="B33" t="s">
        <v>94</v>
      </c>
    </row>
    <row r="34" spans="1:2">
      <c r="A34" t="s">
        <v>93</v>
      </c>
      <c r="B34" t="s">
        <v>92</v>
      </c>
    </row>
    <row r="35" spans="1:2">
      <c r="A35" t="s">
        <v>91</v>
      </c>
      <c r="B35" t="s">
        <v>90</v>
      </c>
    </row>
    <row r="36" spans="1:2">
      <c r="A36" t="s">
        <v>89</v>
      </c>
      <c r="B36" t="s">
        <v>88</v>
      </c>
    </row>
    <row r="37" spans="1:2">
      <c r="A37" t="s">
        <v>87</v>
      </c>
      <c r="B37" t="s">
        <v>86</v>
      </c>
    </row>
    <row r="38" spans="1:2">
      <c r="A38" t="s">
        <v>85</v>
      </c>
      <c r="B38" t="s">
        <v>84</v>
      </c>
    </row>
    <row r="39" spans="1:2">
      <c r="A39" t="s">
        <v>83</v>
      </c>
      <c r="B39" t="s">
        <v>83</v>
      </c>
    </row>
    <row r="40" spans="1:2">
      <c r="A40" t="s">
        <v>82</v>
      </c>
      <c r="B40" t="s">
        <v>14</v>
      </c>
    </row>
    <row r="41" spans="1:2">
      <c r="A41" t="s">
        <v>81</v>
      </c>
      <c r="B41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6D5B-9CF5-4E5A-AE8A-768AF2EB5E16}">
  <dimension ref="A1:D1283"/>
  <sheetViews>
    <sheetView topLeftCell="A756" workbookViewId="0">
      <selection sqref="A1:H4"/>
    </sheetView>
  </sheetViews>
  <sheetFormatPr defaultRowHeight="14.4"/>
  <cols>
    <col min="1" max="1" width="16.33203125" bestFit="1" customWidth="1"/>
    <col min="2" max="2" width="10.44140625" bestFit="1" customWidth="1"/>
    <col min="3" max="3" width="8.44140625" bestFit="1" customWidth="1"/>
    <col min="4" max="4" width="12" bestFit="1" customWidth="1"/>
  </cols>
  <sheetData>
    <row r="1" spans="1:4">
      <c r="A1" s="48" t="s">
        <v>11158</v>
      </c>
      <c r="B1" s="25">
        <v>46080</v>
      </c>
      <c r="C1" t="s">
        <v>11159</v>
      </c>
    </row>
    <row r="2" spans="1:4">
      <c r="A2" s="48" t="s">
        <v>11160</v>
      </c>
      <c r="B2" s="25">
        <v>46080</v>
      </c>
      <c r="C2" t="s">
        <v>11159</v>
      </c>
    </row>
    <row r="3" spans="1:4">
      <c r="A3" s="48" t="s">
        <v>11161</v>
      </c>
      <c r="B3" s="25">
        <v>46080</v>
      </c>
      <c r="C3" t="s">
        <v>11159</v>
      </c>
    </row>
    <row r="4" spans="1:4">
      <c r="A4" s="48" t="s">
        <v>11162</v>
      </c>
      <c r="B4" s="25">
        <v>46080</v>
      </c>
      <c r="C4" t="s">
        <v>11159</v>
      </c>
      <c r="D4">
        <v>1425.9372000000001</v>
      </c>
    </row>
    <row r="5" spans="1:4">
      <c r="A5" s="48" t="s">
        <v>11163</v>
      </c>
      <c r="B5" s="25">
        <v>46080</v>
      </c>
      <c r="C5" t="s">
        <v>11159</v>
      </c>
      <c r="D5" t="s">
        <v>11127</v>
      </c>
    </row>
    <row r="6" spans="1:4">
      <c r="A6" s="48" t="s">
        <v>11164</v>
      </c>
      <c r="B6" s="25">
        <v>46080</v>
      </c>
      <c r="C6" t="s">
        <v>11159</v>
      </c>
    </row>
    <row r="7" spans="1:4">
      <c r="A7" s="48" t="s">
        <v>9008</v>
      </c>
      <c r="B7" s="25">
        <v>46080</v>
      </c>
      <c r="C7" t="s">
        <v>11159</v>
      </c>
      <c r="D7">
        <v>27490.795099999999</v>
      </c>
    </row>
    <row r="8" spans="1:4">
      <c r="A8" s="48" t="s">
        <v>10596</v>
      </c>
      <c r="B8" s="25">
        <v>46080</v>
      </c>
      <c r="C8" t="s">
        <v>11159</v>
      </c>
      <c r="D8">
        <v>2285.5187999999998</v>
      </c>
    </row>
    <row r="9" spans="1:4">
      <c r="A9" s="48" t="s">
        <v>10022</v>
      </c>
      <c r="B9" s="25">
        <v>46080</v>
      </c>
      <c r="C9" t="s">
        <v>11159</v>
      </c>
      <c r="D9">
        <v>19.2529</v>
      </c>
    </row>
    <row r="10" spans="1:4">
      <c r="A10" s="48" t="s">
        <v>8292</v>
      </c>
      <c r="B10" s="25">
        <v>46080</v>
      </c>
      <c r="C10" t="s">
        <v>11159</v>
      </c>
      <c r="D10" t="s">
        <v>11127</v>
      </c>
    </row>
    <row r="11" spans="1:4">
      <c r="A11" s="48" t="s">
        <v>6381</v>
      </c>
      <c r="B11" s="25">
        <v>46080</v>
      </c>
      <c r="C11" t="s">
        <v>11159</v>
      </c>
      <c r="D11">
        <v>895.60979999999995</v>
      </c>
    </row>
    <row r="12" spans="1:4">
      <c r="A12" s="48" t="s">
        <v>5181</v>
      </c>
      <c r="B12" s="25">
        <v>46080</v>
      </c>
      <c r="C12" t="s">
        <v>11159</v>
      </c>
      <c r="D12">
        <v>4990.2321000000002</v>
      </c>
    </row>
    <row r="13" spans="1:4">
      <c r="A13" s="48" t="s">
        <v>4472</v>
      </c>
      <c r="B13" s="25">
        <v>46080</v>
      </c>
      <c r="C13" t="s">
        <v>11159</v>
      </c>
      <c r="D13" t="s">
        <v>11127</v>
      </c>
    </row>
    <row r="14" spans="1:4">
      <c r="A14" s="48" t="s">
        <v>4333</v>
      </c>
      <c r="B14" s="25">
        <v>46080</v>
      </c>
      <c r="C14" t="s">
        <v>11159</v>
      </c>
      <c r="D14">
        <v>315.6798</v>
      </c>
    </row>
    <row r="15" spans="1:4">
      <c r="A15" s="48" t="s">
        <v>11165</v>
      </c>
      <c r="B15" s="25">
        <v>46080</v>
      </c>
      <c r="C15" t="s">
        <v>11159</v>
      </c>
    </row>
    <row r="16" spans="1:4">
      <c r="A16" s="48" t="s">
        <v>3602</v>
      </c>
      <c r="B16" s="25">
        <v>46080</v>
      </c>
      <c r="C16" t="s">
        <v>11159</v>
      </c>
      <c r="D16">
        <v>1642.2949000000001</v>
      </c>
    </row>
    <row r="17" spans="1:4">
      <c r="A17" s="48" t="s">
        <v>2151</v>
      </c>
      <c r="B17" s="25">
        <v>46080</v>
      </c>
      <c r="C17" t="s">
        <v>11159</v>
      </c>
      <c r="D17">
        <v>1838.9213999999999</v>
      </c>
    </row>
    <row r="18" spans="1:4">
      <c r="A18" s="48" t="s">
        <v>1437</v>
      </c>
      <c r="B18" s="25">
        <v>46080</v>
      </c>
      <c r="C18" t="s">
        <v>11159</v>
      </c>
      <c r="D18">
        <v>347.58909999999997</v>
      </c>
    </row>
    <row r="19" spans="1:4">
      <c r="A19" s="48" t="s">
        <v>1226</v>
      </c>
      <c r="B19" s="25">
        <v>46080</v>
      </c>
      <c r="C19" t="s">
        <v>11159</v>
      </c>
      <c r="D19">
        <v>40606.292099999999</v>
      </c>
    </row>
    <row r="20" spans="1:4">
      <c r="A20" s="48" t="s">
        <v>11166</v>
      </c>
      <c r="B20" s="25">
        <v>46080</v>
      </c>
      <c r="C20" t="s">
        <v>11159</v>
      </c>
      <c r="D20">
        <v>298.96969999999999</v>
      </c>
    </row>
    <row r="21" spans="1:4">
      <c r="A21" s="48" t="s">
        <v>11167</v>
      </c>
      <c r="B21" s="25">
        <v>46080</v>
      </c>
      <c r="C21" t="s">
        <v>11159</v>
      </c>
      <c r="D21">
        <v>1344.8342</v>
      </c>
    </row>
    <row r="22" spans="1:4">
      <c r="A22" s="48" t="s">
        <v>11168</v>
      </c>
      <c r="B22" s="25">
        <v>46080</v>
      </c>
      <c r="C22" t="s">
        <v>11159</v>
      </c>
      <c r="D22">
        <v>18586.158899999999</v>
      </c>
    </row>
    <row r="23" spans="1:4">
      <c r="A23" s="48" t="s">
        <v>11169</v>
      </c>
      <c r="B23" s="25">
        <v>46080</v>
      </c>
      <c r="C23" t="s">
        <v>11159</v>
      </c>
      <c r="D23">
        <v>182.78129999999999</v>
      </c>
    </row>
    <row r="24" spans="1:4">
      <c r="A24" s="48" t="s">
        <v>10912</v>
      </c>
      <c r="B24" s="25">
        <v>46080</v>
      </c>
      <c r="C24" t="s">
        <v>11159</v>
      </c>
      <c r="D24">
        <v>318626.75770000002</v>
      </c>
    </row>
    <row r="25" spans="1:4">
      <c r="A25" s="48" t="s">
        <v>11170</v>
      </c>
      <c r="B25" s="25">
        <v>46080</v>
      </c>
      <c r="C25" t="s">
        <v>11159</v>
      </c>
    </row>
    <row r="26" spans="1:4">
      <c r="A26" s="48" t="s">
        <v>11171</v>
      </c>
      <c r="B26" s="25">
        <v>46080</v>
      </c>
      <c r="C26" t="s">
        <v>11159</v>
      </c>
      <c r="D26">
        <v>1413.3320000000001</v>
      </c>
    </row>
    <row r="27" spans="1:4">
      <c r="A27" s="48" t="s">
        <v>11172</v>
      </c>
      <c r="B27" s="25">
        <v>46080</v>
      </c>
      <c r="C27" t="s">
        <v>11159</v>
      </c>
      <c r="D27">
        <v>36949.410400000001</v>
      </c>
    </row>
    <row r="28" spans="1:4">
      <c r="A28" s="48" t="s">
        <v>11173</v>
      </c>
      <c r="B28" s="25">
        <v>46080</v>
      </c>
      <c r="C28" t="s">
        <v>11159</v>
      </c>
    </row>
    <row r="29" spans="1:4">
      <c r="A29" s="48" t="s">
        <v>11174</v>
      </c>
      <c r="B29" s="25">
        <v>46080</v>
      </c>
      <c r="C29" t="s">
        <v>11159</v>
      </c>
      <c r="D29">
        <v>4381.0109000000002</v>
      </c>
    </row>
    <row r="30" spans="1:4">
      <c r="A30" s="48" t="s">
        <v>11175</v>
      </c>
      <c r="B30" s="25">
        <v>46080</v>
      </c>
      <c r="C30" t="s">
        <v>11159</v>
      </c>
    </row>
    <row r="31" spans="1:4">
      <c r="A31" s="48" t="s">
        <v>7298</v>
      </c>
      <c r="B31" s="25">
        <v>46080</v>
      </c>
      <c r="C31" t="s">
        <v>11159</v>
      </c>
      <c r="D31">
        <v>794.76829999999995</v>
      </c>
    </row>
    <row r="32" spans="1:4">
      <c r="A32" s="48" t="s">
        <v>11176</v>
      </c>
      <c r="B32" s="25">
        <v>46080</v>
      </c>
      <c r="C32" t="s">
        <v>11159</v>
      </c>
      <c r="D32">
        <v>278.07159999999999</v>
      </c>
    </row>
    <row r="33" spans="1:4">
      <c r="A33" s="48" t="s">
        <v>11177</v>
      </c>
      <c r="B33" s="25">
        <v>46080</v>
      </c>
      <c r="C33" t="s">
        <v>11159</v>
      </c>
      <c r="D33">
        <v>3459.6581000000001</v>
      </c>
    </row>
    <row r="34" spans="1:4">
      <c r="A34" s="48" t="s">
        <v>11178</v>
      </c>
      <c r="B34" s="25">
        <v>46080</v>
      </c>
      <c r="C34" t="s">
        <v>11159</v>
      </c>
      <c r="D34">
        <v>197.50739999999999</v>
      </c>
    </row>
    <row r="35" spans="1:4">
      <c r="A35" s="48" t="s">
        <v>11179</v>
      </c>
      <c r="B35" s="25">
        <v>46080</v>
      </c>
      <c r="C35" t="s">
        <v>11159</v>
      </c>
      <c r="D35">
        <v>9404.7793999999994</v>
      </c>
    </row>
    <row r="36" spans="1:4">
      <c r="A36" s="48" t="s">
        <v>11180</v>
      </c>
      <c r="B36" s="25">
        <v>46080</v>
      </c>
      <c r="C36" t="s">
        <v>11159</v>
      </c>
    </row>
    <row r="37" spans="1:4">
      <c r="A37" s="48" t="s">
        <v>11181</v>
      </c>
      <c r="B37" s="25">
        <v>46080</v>
      </c>
      <c r="C37" t="s">
        <v>11159</v>
      </c>
      <c r="D37" t="s">
        <v>11127</v>
      </c>
    </row>
    <row r="38" spans="1:4">
      <c r="A38" s="48" t="s">
        <v>11182</v>
      </c>
      <c r="B38" s="25">
        <v>46080</v>
      </c>
      <c r="C38" t="s">
        <v>11159</v>
      </c>
      <c r="D38">
        <v>1016.6950000000001</v>
      </c>
    </row>
    <row r="39" spans="1:4">
      <c r="A39" s="48" t="s">
        <v>11183</v>
      </c>
      <c r="B39" s="25">
        <v>46080</v>
      </c>
      <c r="C39" t="s">
        <v>11159</v>
      </c>
      <c r="D39">
        <v>810.33720000000005</v>
      </c>
    </row>
    <row r="40" spans="1:4">
      <c r="A40" s="48" t="s">
        <v>11184</v>
      </c>
      <c r="B40" s="25">
        <v>46080</v>
      </c>
      <c r="C40" t="s">
        <v>11159</v>
      </c>
      <c r="D40">
        <v>3743.1660999999999</v>
      </c>
    </row>
    <row r="41" spans="1:4">
      <c r="A41" s="48" t="s">
        <v>11185</v>
      </c>
      <c r="B41" s="25">
        <v>46080</v>
      </c>
      <c r="C41" t="s">
        <v>11159</v>
      </c>
    </row>
    <row r="42" spans="1:4">
      <c r="A42" s="48" t="s">
        <v>1849</v>
      </c>
      <c r="B42" s="25">
        <v>46080</v>
      </c>
      <c r="C42" t="s">
        <v>11159</v>
      </c>
      <c r="D42">
        <v>211.64160000000001</v>
      </c>
    </row>
    <row r="43" spans="1:4">
      <c r="A43" s="48" t="s">
        <v>11186</v>
      </c>
      <c r="B43" s="25">
        <v>46080</v>
      </c>
      <c r="C43" t="s">
        <v>11159</v>
      </c>
    </row>
    <row r="44" spans="1:4">
      <c r="A44" s="48" t="s">
        <v>3068</v>
      </c>
      <c r="B44" s="25">
        <v>46080</v>
      </c>
      <c r="C44" t="s">
        <v>11159</v>
      </c>
    </row>
    <row r="45" spans="1:4">
      <c r="A45" s="48" t="s">
        <v>11187</v>
      </c>
      <c r="B45" s="25">
        <v>46080</v>
      </c>
      <c r="C45" t="s">
        <v>11159</v>
      </c>
    </row>
    <row r="46" spans="1:4">
      <c r="A46" s="48" t="s">
        <v>11188</v>
      </c>
      <c r="B46" s="25">
        <v>46080</v>
      </c>
      <c r="C46" t="s">
        <v>11159</v>
      </c>
    </row>
    <row r="47" spans="1:4">
      <c r="A47" s="48" t="s">
        <v>11189</v>
      </c>
      <c r="B47" s="25">
        <v>46080</v>
      </c>
      <c r="C47" t="s">
        <v>11159</v>
      </c>
      <c r="D47">
        <v>967.40520000000004</v>
      </c>
    </row>
    <row r="48" spans="1:4">
      <c r="A48" s="48" t="s">
        <v>10321</v>
      </c>
      <c r="B48" s="25">
        <v>46080</v>
      </c>
      <c r="C48" t="s">
        <v>11159</v>
      </c>
      <c r="D48">
        <v>10119.2958</v>
      </c>
    </row>
    <row r="49" spans="1:4">
      <c r="A49" s="48" t="s">
        <v>10165</v>
      </c>
      <c r="B49" s="25">
        <v>46080</v>
      </c>
      <c r="C49" t="s">
        <v>11159</v>
      </c>
      <c r="D49">
        <v>20079.659299999999</v>
      </c>
    </row>
    <row r="50" spans="1:4">
      <c r="A50" s="48" t="s">
        <v>10571</v>
      </c>
      <c r="B50" s="25">
        <v>46080</v>
      </c>
      <c r="C50" t="s">
        <v>11159</v>
      </c>
      <c r="D50">
        <v>60691.635399999999</v>
      </c>
    </row>
    <row r="51" spans="1:4">
      <c r="A51" s="48" t="s">
        <v>8774</v>
      </c>
      <c r="B51" s="25">
        <v>46080</v>
      </c>
      <c r="C51" t="s">
        <v>11159</v>
      </c>
      <c r="D51">
        <v>29309.044699999999</v>
      </c>
    </row>
    <row r="52" spans="1:4">
      <c r="A52" s="48" t="s">
        <v>11190</v>
      </c>
      <c r="B52" s="25">
        <v>46080</v>
      </c>
      <c r="C52" t="s">
        <v>11159</v>
      </c>
      <c r="D52">
        <v>1173.6216999999999</v>
      </c>
    </row>
    <row r="53" spans="1:4">
      <c r="A53" s="48" t="s">
        <v>11191</v>
      </c>
      <c r="B53" s="25">
        <v>46080</v>
      </c>
      <c r="C53" t="s">
        <v>11159</v>
      </c>
      <c r="D53">
        <v>256.77539999999999</v>
      </c>
    </row>
    <row r="54" spans="1:4">
      <c r="A54" s="48" t="s">
        <v>11192</v>
      </c>
      <c r="B54" s="25">
        <v>46080</v>
      </c>
      <c r="C54" t="s">
        <v>11159</v>
      </c>
    </row>
    <row r="55" spans="1:4">
      <c r="A55" s="48" t="s">
        <v>5723</v>
      </c>
      <c r="B55" s="25">
        <v>46080</v>
      </c>
      <c r="C55" t="s">
        <v>11159</v>
      </c>
      <c r="D55">
        <v>57908.908900000002</v>
      </c>
    </row>
    <row r="56" spans="1:4">
      <c r="A56" s="48" t="s">
        <v>11193</v>
      </c>
      <c r="B56" s="25">
        <v>46080</v>
      </c>
      <c r="C56" t="s">
        <v>11159</v>
      </c>
      <c r="D56">
        <v>25038.2376</v>
      </c>
    </row>
    <row r="57" spans="1:4">
      <c r="A57" s="48" t="s">
        <v>11194</v>
      </c>
      <c r="B57" s="25">
        <v>46080</v>
      </c>
      <c r="C57" t="s">
        <v>11159</v>
      </c>
    </row>
    <row r="58" spans="1:4">
      <c r="A58" s="48" t="s">
        <v>11195</v>
      </c>
      <c r="B58" s="25">
        <v>46080</v>
      </c>
      <c r="C58" t="s">
        <v>11159</v>
      </c>
    </row>
    <row r="59" spans="1:4">
      <c r="A59" s="48" t="s">
        <v>6284</v>
      </c>
      <c r="B59" s="25">
        <v>46080</v>
      </c>
      <c r="C59" t="s">
        <v>11159</v>
      </c>
      <c r="D59">
        <v>150081.18280000001</v>
      </c>
    </row>
    <row r="60" spans="1:4">
      <c r="A60" s="48" t="s">
        <v>11196</v>
      </c>
      <c r="B60" s="25">
        <v>46080</v>
      </c>
      <c r="C60" t="s">
        <v>11159</v>
      </c>
      <c r="D60">
        <v>4.5735999999999999</v>
      </c>
    </row>
    <row r="61" spans="1:4">
      <c r="A61" s="48" t="s">
        <v>11197</v>
      </c>
      <c r="B61" s="25">
        <v>46080</v>
      </c>
      <c r="C61" t="s">
        <v>11159</v>
      </c>
      <c r="D61">
        <v>10430.563599999999</v>
      </c>
    </row>
    <row r="62" spans="1:4">
      <c r="A62" s="48" t="s">
        <v>11198</v>
      </c>
      <c r="B62" s="25">
        <v>46080</v>
      </c>
      <c r="C62" t="s">
        <v>11159</v>
      </c>
    </row>
    <row r="63" spans="1:4">
      <c r="A63" s="48" t="s">
        <v>11199</v>
      </c>
      <c r="B63" s="25">
        <v>46080</v>
      </c>
      <c r="C63" t="s">
        <v>11159</v>
      </c>
      <c r="D63">
        <v>24139.069</v>
      </c>
    </row>
    <row r="64" spans="1:4">
      <c r="A64" s="48" t="s">
        <v>11200</v>
      </c>
      <c r="B64" s="25">
        <v>46080</v>
      </c>
      <c r="C64" t="s">
        <v>11159</v>
      </c>
    </row>
    <row r="65" spans="1:4">
      <c r="A65" s="48" t="s">
        <v>11201</v>
      </c>
      <c r="B65" s="25">
        <v>46080</v>
      </c>
      <c r="C65" t="s">
        <v>11159</v>
      </c>
    </row>
    <row r="66" spans="1:4">
      <c r="A66" s="48" t="s">
        <v>5953</v>
      </c>
      <c r="B66" s="25">
        <v>46080</v>
      </c>
      <c r="C66" t="s">
        <v>11159</v>
      </c>
      <c r="D66">
        <v>108415.749</v>
      </c>
    </row>
    <row r="67" spans="1:4">
      <c r="A67" s="48" t="s">
        <v>4065</v>
      </c>
      <c r="B67" s="25">
        <v>46080</v>
      </c>
      <c r="C67" t="s">
        <v>11159</v>
      </c>
      <c r="D67">
        <v>6082.4984999999997</v>
      </c>
    </row>
    <row r="68" spans="1:4">
      <c r="A68" s="48" t="s">
        <v>5827</v>
      </c>
      <c r="B68" s="25">
        <v>46080</v>
      </c>
      <c r="C68" t="s">
        <v>11159</v>
      </c>
      <c r="D68">
        <v>8188.2471999999998</v>
      </c>
    </row>
    <row r="69" spans="1:4">
      <c r="A69" s="48" t="s">
        <v>11202</v>
      </c>
      <c r="B69" s="25">
        <v>46080</v>
      </c>
      <c r="C69" t="s">
        <v>11159</v>
      </c>
    </row>
    <row r="70" spans="1:4">
      <c r="A70" s="48" t="s">
        <v>11203</v>
      </c>
      <c r="B70" s="25">
        <v>46080</v>
      </c>
      <c r="C70" t="s">
        <v>11159</v>
      </c>
    </row>
    <row r="71" spans="1:4">
      <c r="A71" s="48" t="s">
        <v>11204</v>
      </c>
      <c r="B71" s="25">
        <v>46080</v>
      </c>
      <c r="C71" t="s">
        <v>11159</v>
      </c>
    </row>
    <row r="72" spans="1:4">
      <c r="A72" s="48" t="s">
        <v>11205</v>
      </c>
      <c r="B72" s="25">
        <v>46080</v>
      </c>
      <c r="C72" t="s">
        <v>11159</v>
      </c>
      <c r="D72">
        <v>4146.9125000000004</v>
      </c>
    </row>
    <row r="73" spans="1:4">
      <c r="A73" s="48" t="s">
        <v>11206</v>
      </c>
      <c r="B73" s="25">
        <v>46080</v>
      </c>
      <c r="C73" t="s">
        <v>11159</v>
      </c>
      <c r="D73">
        <v>1114.0015000000001</v>
      </c>
    </row>
    <row r="74" spans="1:4">
      <c r="A74" s="48" t="s">
        <v>11207</v>
      </c>
      <c r="B74" s="25">
        <v>46080</v>
      </c>
      <c r="C74" t="s">
        <v>11159</v>
      </c>
    </row>
    <row r="75" spans="1:4">
      <c r="A75" s="48" t="s">
        <v>11208</v>
      </c>
      <c r="B75" s="25">
        <v>46080</v>
      </c>
      <c r="C75" t="s">
        <v>11159</v>
      </c>
      <c r="D75">
        <v>15882.702600000001</v>
      </c>
    </row>
    <row r="76" spans="1:4">
      <c r="A76" s="48" t="s">
        <v>11209</v>
      </c>
      <c r="B76" s="25">
        <v>46080</v>
      </c>
      <c r="C76" t="s">
        <v>11159</v>
      </c>
    </row>
    <row r="77" spans="1:4">
      <c r="A77" s="48" t="s">
        <v>11210</v>
      </c>
      <c r="B77" s="25">
        <v>46080</v>
      </c>
      <c r="C77" t="s">
        <v>11159</v>
      </c>
    </row>
    <row r="78" spans="1:4">
      <c r="A78" s="48" t="s">
        <v>11211</v>
      </c>
      <c r="B78" s="25">
        <v>46080</v>
      </c>
      <c r="C78" t="s">
        <v>11159</v>
      </c>
      <c r="D78">
        <v>5675.1283999999996</v>
      </c>
    </row>
    <row r="79" spans="1:4">
      <c r="A79" s="48" t="s">
        <v>11212</v>
      </c>
      <c r="B79" s="25">
        <v>46080</v>
      </c>
      <c r="C79" t="s">
        <v>11159</v>
      </c>
    </row>
    <row r="80" spans="1:4">
      <c r="A80" s="48" t="s">
        <v>11213</v>
      </c>
      <c r="B80" s="25">
        <v>46080</v>
      </c>
      <c r="C80" t="s">
        <v>11159</v>
      </c>
    </row>
    <row r="81" spans="1:4">
      <c r="A81" s="48" t="s">
        <v>11214</v>
      </c>
      <c r="B81" s="25">
        <v>46080</v>
      </c>
      <c r="C81" t="s">
        <v>11159</v>
      </c>
      <c r="D81">
        <v>1481.1940999999999</v>
      </c>
    </row>
    <row r="82" spans="1:4">
      <c r="A82" s="48" t="s">
        <v>5169</v>
      </c>
      <c r="B82" s="25">
        <v>46080</v>
      </c>
      <c r="C82" t="s">
        <v>11159</v>
      </c>
      <c r="D82">
        <v>45366.212699999996</v>
      </c>
    </row>
    <row r="83" spans="1:4">
      <c r="A83" s="48" t="s">
        <v>11215</v>
      </c>
      <c r="B83" s="25">
        <v>46080</v>
      </c>
      <c r="C83" t="s">
        <v>11159</v>
      </c>
    </row>
    <row r="84" spans="1:4">
      <c r="A84" s="48" t="s">
        <v>11216</v>
      </c>
      <c r="B84" s="25">
        <v>46080</v>
      </c>
      <c r="C84" t="s">
        <v>11159</v>
      </c>
    </row>
    <row r="85" spans="1:4">
      <c r="A85" s="48" t="s">
        <v>11217</v>
      </c>
      <c r="B85" s="25">
        <v>46080</v>
      </c>
      <c r="C85" t="s">
        <v>11159</v>
      </c>
      <c r="D85">
        <v>4792.7161999999998</v>
      </c>
    </row>
    <row r="86" spans="1:4">
      <c r="A86" s="48" t="s">
        <v>11218</v>
      </c>
      <c r="B86" s="25">
        <v>46080</v>
      </c>
      <c r="C86" t="s">
        <v>11159</v>
      </c>
      <c r="D86">
        <v>20195.896799999999</v>
      </c>
    </row>
    <row r="87" spans="1:4">
      <c r="A87" s="48" t="s">
        <v>11219</v>
      </c>
      <c r="B87" s="25">
        <v>46080</v>
      </c>
      <c r="C87" t="s">
        <v>11159</v>
      </c>
      <c r="D87">
        <v>786.37599999999998</v>
      </c>
    </row>
    <row r="88" spans="1:4">
      <c r="A88" s="48" t="s">
        <v>11220</v>
      </c>
      <c r="B88" s="25">
        <v>46080</v>
      </c>
      <c r="C88" t="s">
        <v>11159</v>
      </c>
      <c r="D88" t="s">
        <v>11127</v>
      </c>
    </row>
    <row r="89" spans="1:4">
      <c r="A89" s="48" t="s">
        <v>11221</v>
      </c>
      <c r="B89" s="25">
        <v>46080</v>
      </c>
      <c r="C89" t="s">
        <v>11159</v>
      </c>
      <c r="D89">
        <v>72.429400000000001</v>
      </c>
    </row>
    <row r="90" spans="1:4">
      <c r="A90" s="48" t="s">
        <v>11222</v>
      </c>
      <c r="B90" s="25">
        <v>46080</v>
      </c>
      <c r="C90" t="s">
        <v>11159</v>
      </c>
      <c r="D90">
        <v>3768.5517</v>
      </c>
    </row>
    <row r="91" spans="1:4">
      <c r="A91" s="48" t="s">
        <v>11223</v>
      </c>
      <c r="B91" s="25">
        <v>46080</v>
      </c>
      <c r="C91" t="s">
        <v>11159</v>
      </c>
    </row>
    <row r="92" spans="1:4">
      <c r="A92" s="48" t="s">
        <v>11224</v>
      </c>
      <c r="B92" s="25">
        <v>46080</v>
      </c>
      <c r="C92" t="s">
        <v>11159</v>
      </c>
    </row>
    <row r="93" spans="1:4">
      <c r="A93" s="48" t="s">
        <v>11225</v>
      </c>
      <c r="B93" s="25">
        <v>46080</v>
      </c>
      <c r="C93" t="s">
        <v>11159</v>
      </c>
      <c r="D93">
        <v>15228.102999999999</v>
      </c>
    </row>
    <row r="94" spans="1:4">
      <c r="A94" s="48" t="s">
        <v>11226</v>
      </c>
      <c r="B94" s="25">
        <v>46080</v>
      </c>
      <c r="C94" t="s">
        <v>11159</v>
      </c>
    </row>
    <row r="95" spans="1:4">
      <c r="A95" s="48" t="s">
        <v>11227</v>
      </c>
      <c r="B95" s="25">
        <v>46080</v>
      </c>
      <c r="C95" t="s">
        <v>11159</v>
      </c>
    </row>
    <row r="96" spans="1:4">
      <c r="A96" s="48" t="s">
        <v>11228</v>
      </c>
      <c r="B96" s="25">
        <v>46080</v>
      </c>
      <c r="C96" t="s">
        <v>11159</v>
      </c>
      <c r="D96">
        <v>468.6173</v>
      </c>
    </row>
    <row r="97" spans="1:4">
      <c r="A97" s="48" t="s">
        <v>11229</v>
      </c>
      <c r="B97" s="25">
        <v>46080</v>
      </c>
      <c r="C97" t="s">
        <v>11159</v>
      </c>
    </row>
    <row r="98" spans="1:4">
      <c r="A98" s="48" t="s">
        <v>11230</v>
      </c>
      <c r="B98" s="25">
        <v>46080</v>
      </c>
      <c r="C98" t="s">
        <v>11159</v>
      </c>
    </row>
    <row r="99" spans="1:4">
      <c r="A99" s="48" t="s">
        <v>3249</v>
      </c>
      <c r="B99" s="25">
        <v>46080</v>
      </c>
      <c r="C99" t="s">
        <v>11159</v>
      </c>
      <c r="D99">
        <v>2408.5158000000001</v>
      </c>
    </row>
    <row r="100" spans="1:4">
      <c r="A100" s="48" t="s">
        <v>11231</v>
      </c>
      <c r="B100" s="25">
        <v>46080</v>
      </c>
      <c r="C100" t="s">
        <v>11159</v>
      </c>
    </row>
    <row r="101" spans="1:4">
      <c r="A101" s="48" t="s">
        <v>11232</v>
      </c>
      <c r="B101" s="25">
        <v>46080</v>
      </c>
      <c r="C101" t="s">
        <v>11159</v>
      </c>
      <c r="D101">
        <v>6623.9096</v>
      </c>
    </row>
    <row r="102" spans="1:4">
      <c r="A102" s="48" t="s">
        <v>11233</v>
      </c>
      <c r="B102" s="25">
        <v>46080</v>
      </c>
      <c r="C102" t="s">
        <v>11159</v>
      </c>
    </row>
    <row r="103" spans="1:4">
      <c r="A103" s="48" t="s">
        <v>8261</v>
      </c>
      <c r="B103" s="25">
        <v>46080</v>
      </c>
      <c r="C103" t="s">
        <v>11159</v>
      </c>
      <c r="D103">
        <v>2161.2606000000001</v>
      </c>
    </row>
    <row r="104" spans="1:4">
      <c r="A104" s="48" t="s">
        <v>5926</v>
      </c>
      <c r="B104" s="25">
        <v>46080</v>
      </c>
      <c r="C104" t="s">
        <v>11159</v>
      </c>
      <c r="D104">
        <v>377.8621</v>
      </c>
    </row>
    <row r="105" spans="1:4">
      <c r="A105" s="48" t="s">
        <v>11234</v>
      </c>
      <c r="B105" s="25">
        <v>46080</v>
      </c>
      <c r="C105" t="s">
        <v>11159</v>
      </c>
      <c r="D105">
        <v>52.231999999999999</v>
      </c>
    </row>
    <row r="106" spans="1:4">
      <c r="A106" s="48" t="s">
        <v>11235</v>
      </c>
      <c r="B106" s="25">
        <v>46080</v>
      </c>
      <c r="C106" t="s">
        <v>11159</v>
      </c>
      <c r="D106">
        <v>77.376900000000006</v>
      </c>
    </row>
    <row r="107" spans="1:4">
      <c r="A107" s="48" t="s">
        <v>11236</v>
      </c>
      <c r="B107" s="25">
        <v>46080</v>
      </c>
      <c r="C107" t="s">
        <v>11159</v>
      </c>
      <c r="D107">
        <v>1999.0727999999999</v>
      </c>
    </row>
    <row r="108" spans="1:4">
      <c r="A108" s="48" t="s">
        <v>11237</v>
      </c>
      <c r="B108" s="25">
        <v>46080</v>
      </c>
      <c r="C108" t="s">
        <v>11159</v>
      </c>
      <c r="D108">
        <v>2259.8168999999998</v>
      </c>
    </row>
    <row r="109" spans="1:4">
      <c r="A109" s="48" t="s">
        <v>11238</v>
      </c>
      <c r="B109" s="25">
        <v>46080</v>
      </c>
      <c r="C109" t="s">
        <v>11159</v>
      </c>
      <c r="D109">
        <v>9938.7108000000007</v>
      </c>
    </row>
    <row r="110" spans="1:4">
      <c r="A110" s="48" t="s">
        <v>11239</v>
      </c>
      <c r="B110" s="25">
        <v>46080</v>
      </c>
      <c r="C110" t="s">
        <v>11159</v>
      </c>
      <c r="D110">
        <v>111.30710000000001</v>
      </c>
    </row>
    <row r="111" spans="1:4">
      <c r="A111" s="48" t="s">
        <v>11002</v>
      </c>
      <c r="B111" s="25">
        <v>46080</v>
      </c>
      <c r="C111" t="s">
        <v>11159</v>
      </c>
      <c r="D111">
        <v>2837.9418999999998</v>
      </c>
    </row>
    <row r="112" spans="1:4">
      <c r="A112" s="48" t="s">
        <v>10278</v>
      </c>
      <c r="B112" s="25">
        <v>46080</v>
      </c>
      <c r="C112" t="s">
        <v>11159</v>
      </c>
      <c r="D112">
        <v>20348.701700000001</v>
      </c>
    </row>
    <row r="113" spans="1:4">
      <c r="A113" s="48" t="s">
        <v>11240</v>
      </c>
      <c r="B113" s="25">
        <v>46080</v>
      </c>
      <c r="C113" t="s">
        <v>11159</v>
      </c>
      <c r="D113">
        <v>1746.2517</v>
      </c>
    </row>
    <row r="114" spans="1:4">
      <c r="A114" s="48" t="s">
        <v>10641</v>
      </c>
      <c r="B114" s="25">
        <v>46080</v>
      </c>
      <c r="C114" t="s">
        <v>11159</v>
      </c>
      <c r="D114">
        <v>8023.8107</v>
      </c>
    </row>
    <row r="115" spans="1:4">
      <c r="A115" s="48" t="s">
        <v>10457</v>
      </c>
      <c r="B115" s="25">
        <v>46080</v>
      </c>
      <c r="C115" t="s">
        <v>11159</v>
      </c>
      <c r="D115">
        <v>6273.7212</v>
      </c>
    </row>
    <row r="116" spans="1:4">
      <c r="A116" s="48" t="s">
        <v>10703</v>
      </c>
      <c r="B116" s="25">
        <v>46080</v>
      </c>
      <c r="C116" t="s">
        <v>11159</v>
      </c>
      <c r="D116">
        <v>5570.9272000000001</v>
      </c>
    </row>
    <row r="117" spans="1:4">
      <c r="A117" s="48" t="s">
        <v>11241</v>
      </c>
      <c r="B117" s="25">
        <v>46080</v>
      </c>
      <c r="C117" t="s">
        <v>11159</v>
      </c>
    </row>
    <row r="118" spans="1:4">
      <c r="A118" s="48" t="s">
        <v>10017</v>
      </c>
      <c r="B118" s="25">
        <v>46080</v>
      </c>
      <c r="C118" t="s">
        <v>11159</v>
      </c>
      <c r="D118">
        <v>212.07339999999999</v>
      </c>
    </row>
    <row r="119" spans="1:4">
      <c r="A119" s="48" t="s">
        <v>10792</v>
      </c>
      <c r="B119" s="25">
        <v>46080</v>
      </c>
      <c r="C119" t="s">
        <v>11159</v>
      </c>
      <c r="D119">
        <v>245.97630000000001</v>
      </c>
    </row>
    <row r="120" spans="1:4">
      <c r="A120" s="48" t="s">
        <v>10103</v>
      </c>
      <c r="B120" s="25">
        <v>46080</v>
      </c>
      <c r="C120" t="s">
        <v>11159</v>
      </c>
      <c r="D120">
        <v>234.54740000000001</v>
      </c>
    </row>
    <row r="121" spans="1:4">
      <c r="A121" s="48" t="s">
        <v>11242</v>
      </c>
      <c r="B121" s="25">
        <v>46080</v>
      </c>
      <c r="C121" t="s">
        <v>11159</v>
      </c>
      <c r="D121">
        <v>1103.9742000000001</v>
      </c>
    </row>
    <row r="122" spans="1:4">
      <c r="A122" s="48" t="s">
        <v>11243</v>
      </c>
      <c r="B122" s="25">
        <v>46080</v>
      </c>
      <c r="C122" t="s">
        <v>11159</v>
      </c>
      <c r="D122">
        <v>327.3263</v>
      </c>
    </row>
    <row r="123" spans="1:4">
      <c r="A123" s="48" t="s">
        <v>11244</v>
      </c>
      <c r="B123" s="25">
        <v>46080</v>
      </c>
      <c r="C123" t="s">
        <v>11159</v>
      </c>
      <c r="D123">
        <v>81.632099999999994</v>
      </c>
    </row>
    <row r="124" spans="1:4">
      <c r="A124" s="48" t="s">
        <v>11245</v>
      </c>
      <c r="B124" s="25">
        <v>46080</v>
      </c>
      <c r="C124" t="s">
        <v>11159</v>
      </c>
      <c r="D124">
        <v>556.38329999999996</v>
      </c>
    </row>
    <row r="125" spans="1:4">
      <c r="A125" s="48" t="s">
        <v>11246</v>
      </c>
      <c r="B125" s="25">
        <v>46080</v>
      </c>
      <c r="C125" t="s">
        <v>11159</v>
      </c>
      <c r="D125">
        <v>9503.5257999999994</v>
      </c>
    </row>
    <row r="126" spans="1:4">
      <c r="A126" s="48" t="s">
        <v>11247</v>
      </c>
      <c r="B126" s="25">
        <v>46080</v>
      </c>
      <c r="C126" t="s">
        <v>11159</v>
      </c>
      <c r="D126">
        <v>17055.838199999998</v>
      </c>
    </row>
    <row r="127" spans="1:4">
      <c r="A127" s="48" t="s">
        <v>11248</v>
      </c>
      <c r="B127" s="25">
        <v>46080</v>
      </c>
      <c r="C127" t="s">
        <v>11159</v>
      </c>
    </row>
    <row r="128" spans="1:4">
      <c r="A128" s="48" t="s">
        <v>11249</v>
      </c>
      <c r="B128" s="25">
        <v>46080</v>
      </c>
      <c r="C128" t="s">
        <v>11159</v>
      </c>
    </row>
    <row r="129" spans="1:4">
      <c r="A129" s="48" t="s">
        <v>11250</v>
      </c>
      <c r="B129" s="25">
        <v>46080</v>
      </c>
      <c r="C129" t="s">
        <v>11159</v>
      </c>
      <c r="D129">
        <v>2395.0623999999998</v>
      </c>
    </row>
    <row r="130" spans="1:4">
      <c r="A130" s="48" t="s">
        <v>11251</v>
      </c>
      <c r="B130" s="25">
        <v>46080</v>
      </c>
      <c r="C130" t="s">
        <v>11159</v>
      </c>
      <c r="D130">
        <v>428.49250000000001</v>
      </c>
    </row>
    <row r="131" spans="1:4">
      <c r="A131" s="48" t="s">
        <v>9774</v>
      </c>
      <c r="B131" s="25">
        <v>46080</v>
      </c>
      <c r="C131" t="s">
        <v>11159</v>
      </c>
      <c r="D131">
        <v>20446.169300000001</v>
      </c>
    </row>
    <row r="132" spans="1:4">
      <c r="A132" s="48" t="s">
        <v>6642</v>
      </c>
      <c r="B132" s="25">
        <v>46080</v>
      </c>
      <c r="C132" t="s">
        <v>11159</v>
      </c>
      <c r="D132">
        <v>4599.4009999999998</v>
      </c>
    </row>
    <row r="133" spans="1:4">
      <c r="A133" s="48" t="s">
        <v>6257</v>
      </c>
      <c r="B133" s="25">
        <v>46080</v>
      </c>
      <c r="C133" t="s">
        <v>11159</v>
      </c>
      <c r="D133">
        <v>1657.0922</v>
      </c>
    </row>
    <row r="134" spans="1:4">
      <c r="A134" s="48" t="s">
        <v>11252</v>
      </c>
      <c r="B134" s="25">
        <v>46080</v>
      </c>
      <c r="C134" t="s">
        <v>11159</v>
      </c>
    </row>
    <row r="135" spans="1:4">
      <c r="A135" s="48" t="s">
        <v>3985</v>
      </c>
      <c r="B135" s="25">
        <v>46080</v>
      </c>
      <c r="C135" t="s">
        <v>11159</v>
      </c>
      <c r="D135">
        <v>5961.5735000000004</v>
      </c>
    </row>
    <row r="136" spans="1:4">
      <c r="A136" s="48" t="s">
        <v>1455</v>
      </c>
      <c r="B136" s="25">
        <v>46080</v>
      </c>
      <c r="C136" t="s">
        <v>11159</v>
      </c>
      <c r="D136">
        <v>3117.3885</v>
      </c>
    </row>
    <row r="137" spans="1:4">
      <c r="A137" s="48" t="s">
        <v>1294</v>
      </c>
      <c r="B137" s="25">
        <v>46080</v>
      </c>
      <c r="C137" t="s">
        <v>11159</v>
      </c>
      <c r="D137">
        <v>55986.749900000003</v>
      </c>
    </row>
    <row r="138" spans="1:4">
      <c r="A138" s="48" t="s">
        <v>6795</v>
      </c>
      <c r="B138" s="25">
        <v>46080</v>
      </c>
      <c r="C138" t="s">
        <v>11159</v>
      </c>
      <c r="D138">
        <v>6622.5977999999996</v>
      </c>
    </row>
    <row r="139" spans="1:4">
      <c r="A139" s="48" t="s">
        <v>11253</v>
      </c>
      <c r="B139" s="25">
        <v>46080</v>
      </c>
      <c r="C139" t="s">
        <v>11159</v>
      </c>
    </row>
    <row r="140" spans="1:4">
      <c r="A140" s="48" t="s">
        <v>4982</v>
      </c>
      <c r="B140" s="25">
        <v>46080</v>
      </c>
      <c r="C140" t="s">
        <v>11159</v>
      </c>
      <c r="D140">
        <v>8291.6671999999999</v>
      </c>
    </row>
    <row r="141" spans="1:4">
      <c r="A141" s="48" t="s">
        <v>8828</v>
      </c>
      <c r="B141" s="25">
        <v>46080</v>
      </c>
      <c r="C141" t="s">
        <v>11159</v>
      </c>
      <c r="D141">
        <v>15622.700500000001</v>
      </c>
    </row>
    <row r="142" spans="1:4">
      <c r="A142" s="48" t="s">
        <v>5198</v>
      </c>
      <c r="B142" s="25">
        <v>46080</v>
      </c>
      <c r="C142" t="s">
        <v>11159</v>
      </c>
      <c r="D142">
        <v>7004.3667999999998</v>
      </c>
    </row>
    <row r="143" spans="1:4">
      <c r="A143" s="48" t="s">
        <v>11254</v>
      </c>
      <c r="B143" s="25">
        <v>46080</v>
      </c>
      <c r="C143" t="s">
        <v>11159</v>
      </c>
    </row>
    <row r="144" spans="1:4">
      <c r="A144" s="48" t="s">
        <v>11255</v>
      </c>
      <c r="B144" s="25">
        <v>46080</v>
      </c>
      <c r="C144" t="s">
        <v>11159</v>
      </c>
    </row>
    <row r="145" spans="1:4">
      <c r="A145" s="48" t="s">
        <v>11256</v>
      </c>
      <c r="B145" s="25">
        <v>46080</v>
      </c>
      <c r="C145" t="s">
        <v>11159</v>
      </c>
      <c r="D145">
        <v>37110.573900000003</v>
      </c>
    </row>
    <row r="146" spans="1:4">
      <c r="A146" s="48" t="s">
        <v>11257</v>
      </c>
      <c r="B146" s="25">
        <v>46080</v>
      </c>
      <c r="C146" t="s">
        <v>11159</v>
      </c>
    </row>
    <row r="147" spans="1:4">
      <c r="A147" s="48" t="s">
        <v>11258</v>
      </c>
      <c r="B147" s="25">
        <v>46080</v>
      </c>
      <c r="C147" t="s">
        <v>11159</v>
      </c>
    </row>
    <row r="148" spans="1:4">
      <c r="A148" s="48" t="s">
        <v>11259</v>
      </c>
      <c r="B148" s="25">
        <v>46080</v>
      </c>
      <c r="C148" t="s">
        <v>11159</v>
      </c>
      <c r="D148">
        <v>9654.2854000000007</v>
      </c>
    </row>
    <row r="149" spans="1:4">
      <c r="A149" s="48" t="s">
        <v>11260</v>
      </c>
      <c r="B149" s="25">
        <v>46080</v>
      </c>
      <c r="C149" t="s">
        <v>11159</v>
      </c>
    </row>
    <row r="150" spans="1:4">
      <c r="A150" s="48" t="s">
        <v>11261</v>
      </c>
      <c r="B150" s="25">
        <v>46080</v>
      </c>
      <c r="C150" t="s">
        <v>11159</v>
      </c>
    </row>
    <row r="151" spans="1:4">
      <c r="A151" s="48" t="s">
        <v>11262</v>
      </c>
      <c r="B151" s="25">
        <v>46080</v>
      </c>
      <c r="C151" t="s">
        <v>11159</v>
      </c>
    </row>
    <row r="152" spans="1:4">
      <c r="A152" s="48" t="s">
        <v>11263</v>
      </c>
      <c r="B152" s="25">
        <v>46080</v>
      </c>
      <c r="C152" t="s">
        <v>11159</v>
      </c>
      <c r="D152">
        <v>2043.6331</v>
      </c>
    </row>
    <row r="153" spans="1:4">
      <c r="A153" s="48" t="s">
        <v>11264</v>
      </c>
      <c r="B153" s="25">
        <v>46080</v>
      </c>
      <c r="C153" t="s">
        <v>11159</v>
      </c>
      <c r="D153">
        <v>1804.7728999999999</v>
      </c>
    </row>
    <row r="154" spans="1:4">
      <c r="A154" s="48" t="s">
        <v>11265</v>
      </c>
      <c r="B154" s="25">
        <v>46080</v>
      </c>
      <c r="C154" t="s">
        <v>11159</v>
      </c>
    </row>
    <row r="155" spans="1:4">
      <c r="A155" s="48" t="s">
        <v>11266</v>
      </c>
      <c r="B155" s="25">
        <v>46080</v>
      </c>
      <c r="C155" t="s">
        <v>11159</v>
      </c>
      <c r="D155">
        <v>206.31989999999999</v>
      </c>
    </row>
    <row r="156" spans="1:4">
      <c r="A156" s="48" t="s">
        <v>11267</v>
      </c>
      <c r="B156" s="25">
        <v>46080</v>
      </c>
      <c r="C156" t="s">
        <v>11159</v>
      </c>
      <c r="D156">
        <v>2366.1489999999999</v>
      </c>
    </row>
    <row r="157" spans="1:4">
      <c r="A157" s="48" t="s">
        <v>11268</v>
      </c>
      <c r="B157" s="25">
        <v>46080</v>
      </c>
      <c r="C157" t="s">
        <v>11159</v>
      </c>
      <c r="D157">
        <v>2744.9868999999999</v>
      </c>
    </row>
    <row r="158" spans="1:4">
      <c r="A158" s="48" t="s">
        <v>11269</v>
      </c>
      <c r="B158" s="25">
        <v>46080</v>
      </c>
      <c r="C158" t="s">
        <v>11159</v>
      </c>
      <c r="D158">
        <v>904.13750000000005</v>
      </c>
    </row>
    <row r="159" spans="1:4">
      <c r="A159" s="48" t="s">
        <v>11270</v>
      </c>
      <c r="B159" s="25">
        <v>46080</v>
      </c>
      <c r="C159" t="s">
        <v>11159</v>
      </c>
      <c r="D159">
        <v>5702.2147999999997</v>
      </c>
    </row>
    <row r="160" spans="1:4">
      <c r="A160" s="48" t="s">
        <v>11271</v>
      </c>
      <c r="B160" s="25">
        <v>46080</v>
      </c>
      <c r="C160" t="s">
        <v>11159</v>
      </c>
      <c r="D160">
        <v>2007.731</v>
      </c>
    </row>
    <row r="161" spans="1:4">
      <c r="A161" s="48" t="s">
        <v>11272</v>
      </c>
      <c r="B161" s="25">
        <v>46080</v>
      </c>
      <c r="C161" t="s">
        <v>11159</v>
      </c>
      <c r="D161">
        <v>1170.4166</v>
      </c>
    </row>
    <row r="162" spans="1:4">
      <c r="A162" s="48" t="s">
        <v>9504</v>
      </c>
      <c r="B162" s="25">
        <v>46080</v>
      </c>
      <c r="C162" t="s">
        <v>11159</v>
      </c>
      <c r="D162">
        <v>5194.277</v>
      </c>
    </row>
    <row r="163" spans="1:4">
      <c r="A163" s="48" t="s">
        <v>11273</v>
      </c>
      <c r="B163" s="25">
        <v>46080</v>
      </c>
      <c r="C163" t="s">
        <v>11159</v>
      </c>
      <c r="D163">
        <v>12693.941500000001</v>
      </c>
    </row>
    <row r="164" spans="1:4">
      <c r="A164" s="48" t="s">
        <v>8184</v>
      </c>
      <c r="B164" s="25">
        <v>46080</v>
      </c>
      <c r="C164" t="s">
        <v>11159</v>
      </c>
      <c r="D164">
        <v>90.058000000000007</v>
      </c>
    </row>
    <row r="165" spans="1:4">
      <c r="A165" s="48" t="s">
        <v>11274</v>
      </c>
      <c r="B165" s="25">
        <v>46080</v>
      </c>
      <c r="C165" t="s">
        <v>11159</v>
      </c>
      <c r="D165">
        <v>2096.4969999999998</v>
      </c>
    </row>
    <row r="166" spans="1:4">
      <c r="A166" s="48" t="s">
        <v>11275</v>
      </c>
      <c r="B166" s="25">
        <v>46080</v>
      </c>
      <c r="C166" t="s">
        <v>11159</v>
      </c>
      <c r="D166">
        <v>2964.0542999999998</v>
      </c>
    </row>
    <row r="167" spans="1:4">
      <c r="A167" s="48" t="s">
        <v>11276</v>
      </c>
      <c r="B167" s="25">
        <v>46080</v>
      </c>
      <c r="C167" t="s">
        <v>11159</v>
      </c>
      <c r="D167">
        <v>1679.7618</v>
      </c>
    </row>
    <row r="168" spans="1:4">
      <c r="A168" s="48" t="s">
        <v>11277</v>
      </c>
      <c r="B168" s="25">
        <v>46080</v>
      </c>
      <c r="C168" t="s">
        <v>11159</v>
      </c>
    </row>
    <row r="169" spans="1:4">
      <c r="A169" s="48" t="s">
        <v>11278</v>
      </c>
      <c r="B169" s="25">
        <v>46080</v>
      </c>
      <c r="C169" t="s">
        <v>11159</v>
      </c>
      <c r="D169">
        <v>1625.393</v>
      </c>
    </row>
    <row r="170" spans="1:4">
      <c r="A170" s="48" t="s">
        <v>11279</v>
      </c>
      <c r="B170" s="25">
        <v>46080</v>
      </c>
      <c r="C170" t="s">
        <v>11159</v>
      </c>
      <c r="D170" t="s">
        <v>11127</v>
      </c>
    </row>
    <row r="171" spans="1:4">
      <c r="A171" s="48" t="s">
        <v>11280</v>
      </c>
      <c r="B171" s="25">
        <v>46080</v>
      </c>
      <c r="C171" t="s">
        <v>11159</v>
      </c>
      <c r="D171">
        <v>1886.9016999999999</v>
      </c>
    </row>
    <row r="172" spans="1:4">
      <c r="A172" s="48" t="s">
        <v>11281</v>
      </c>
      <c r="B172" s="25">
        <v>46080</v>
      </c>
      <c r="C172" t="s">
        <v>11159</v>
      </c>
    </row>
    <row r="173" spans="1:4">
      <c r="A173" s="48" t="s">
        <v>7702</v>
      </c>
      <c r="B173" s="25">
        <v>46080</v>
      </c>
      <c r="C173" t="s">
        <v>11159</v>
      </c>
      <c r="D173">
        <v>128432.94160000001</v>
      </c>
    </row>
    <row r="174" spans="1:4">
      <c r="A174" s="48" t="s">
        <v>935</v>
      </c>
      <c r="B174" s="25">
        <v>46080</v>
      </c>
      <c r="C174" t="s">
        <v>11159</v>
      </c>
      <c r="D174">
        <v>151.941</v>
      </c>
    </row>
    <row r="175" spans="1:4">
      <c r="A175" s="48" t="s">
        <v>11282</v>
      </c>
      <c r="B175" s="25">
        <v>46080</v>
      </c>
      <c r="C175" t="s">
        <v>11159</v>
      </c>
    </row>
    <row r="176" spans="1:4">
      <c r="A176" s="48" t="s">
        <v>10526</v>
      </c>
      <c r="B176" s="25">
        <v>46080</v>
      </c>
      <c r="C176" t="s">
        <v>11159</v>
      </c>
      <c r="D176">
        <v>18175.361000000001</v>
      </c>
    </row>
    <row r="177" spans="1:4">
      <c r="A177" s="48" t="s">
        <v>10481</v>
      </c>
      <c r="B177" s="25">
        <v>46080</v>
      </c>
      <c r="C177" t="s">
        <v>11159</v>
      </c>
      <c r="D177">
        <v>7656.3153000000002</v>
      </c>
    </row>
    <row r="178" spans="1:4">
      <c r="A178" s="48" t="s">
        <v>10268</v>
      </c>
      <c r="B178" s="25">
        <v>46080</v>
      </c>
      <c r="C178" t="s">
        <v>11159</v>
      </c>
      <c r="D178">
        <v>1724.3661</v>
      </c>
    </row>
    <row r="179" spans="1:4">
      <c r="A179" s="48" t="s">
        <v>10233</v>
      </c>
      <c r="B179" s="25">
        <v>46080</v>
      </c>
      <c r="C179" t="s">
        <v>11159</v>
      </c>
      <c r="D179">
        <v>1346.8715999999999</v>
      </c>
    </row>
    <row r="180" spans="1:4">
      <c r="A180" s="48" t="s">
        <v>11283</v>
      </c>
      <c r="B180" s="25">
        <v>46080</v>
      </c>
      <c r="C180" t="s">
        <v>11159</v>
      </c>
    </row>
    <row r="181" spans="1:4">
      <c r="A181" s="48" t="s">
        <v>11284</v>
      </c>
      <c r="B181" s="25">
        <v>46080</v>
      </c>
      <c r="C181" t="s">
        <v>11159</v>
      </c>
      <c r="D181">
        <v>163458.06349999999</v>
      </c>
    </row>
    <row r="182" spans="1:4">
      <c r="A182" s="48" t="s">
        <v>11285</v>
      </c>
      <c r="B182" s="25">
        <v>46080</v>
      </c>
      <c r="C182" t="s">
        <v>11159</v>
      </c>
    </row>
    <row r="183" spans="1:4">
      <c r="A183" s="48" t="s">
        <v>8343</v>
      </c>
      <c r="B183" s="25">
        <v>46080</v>
      </c>
      <c r="C183" t="s">
        <v>11159</v>
      </c>
    </row>
    <row r="184" spans="1:4">
      <c r="A184" s="48" t="s">
        <v>11286</v>
      </c>
      <c r="B184" s="25">
        <v>46080</v>
      </c>
      <c r="C184" t="s">
        <v>11159</v>
      </c>
      <c r="D184">
        <v>2464.5841999999998</v>
      </c>
    </row>
    <row r="185" spans="1:4">
      <c r="A185" s="48" t="s">
        <v>11287</v>
      </c>
      <c r="B185" s="25">
        <v>46080</v>
      </c>
      <c r="C185" t="s">
        <v>11159</v>
      </c>
      <c r="D185">
        <v>12021.372100000001</v>
      </c>
    </row>
    <row r="186" spans="1:4">
      <c r="A186" s="48" t="s">
        <v>9545</v>
      </c>
      <c r="B186" s="25">
        <v>46080</v>
      </c>
      <c r="C186" t="s">
        <v>11159</v>
      </c>
      <c r="D186">
        <v>4203.5754999999999</v>
      </c>
    </row>
    <row r="187" spans="1:4">
      <c r="A187" s="48" t="s">
        <v>9865</v>
      </c>
      <c r="B187" s="25">
        <v>46080</v>
      </c>
      <c r="C187" t="s">
        <v>11159</v>
      </c>
      <c r="D187">
        <v>8479.8094999999994</v>
      </c>
    </row>
    <row r="188" spans="1:4">
      <c r="A188" s="48" t="s">
        <v>6881</v>
      </c>
      <c r="B188" s="25">
        <v>46080</v>
      </c>
      <c r="C188" t="s">
        <v>11159</v>
      </c>
      <c r="D188">
        <v>35721.8439</v>
      </c>
    </row>
    <row r="189" spans="1:4">
      <c r="A189" s="48" t="s">
        <v>11288</v>
      </c>
      <c r="B189" s="25">
        <v>46080</v>
      </c>
      <c r="C189" t="s">
        <v>11159</v>
      </c>
      <c r="D189">
        <v>10.9315</v>
      </c>
    </row>
    <row r="190" spans="1:4">
      <c r="A190" s="48" t="s">
        <v>3979</v>
      </c>
      <c r="B190" s="25">
        <v>46080</v>
      </c>
      <c r="C190" t="s">
        <v>11159</v>
      </c>
      <c r="D190">
        <v>5957.0033999999996</v>
      </c>
    </row>
    <row r="191" spans="1:4">
      <c r="A191" s="48" t="s">
        <v>6300</v>
      </c>
      <c r="B191" s="25">
        <v>46080</v>
      </c>
      <c r="C191" t="s">
        <v>11159</v>
      </c>
      <c r="D191">
        <v>163384.6115</v>
      </c>
    </row>
    <row r="192" spans="1:4">
      <c r="A192" s="48" t="s">
        <v>5978</v>
      </c>
      <c r="B192" s="25">
        <v>46080</v>
      </c>
      <c r="C192" t="s">
        <v>11159</v>
      </c>
      <c r="D192">
        <v>109184.0552</v>
      </c>
    </row>
    <row r="193" spans="1:4">
      <c r="A193" s="48" t="s">
        <v>5714</v>
      </c>
      <c r="B193" s="25">
        <v>46080</v>
      </c>
      <c r="C193" t="s">
        <v>11159</v>
      </c>
      <c r="D193">
        <v>58549.504300000001</v>
      </c>
    </row>
    <row r="194" spans="1:4">
      <c r="A194" s="48" t="s">
        <v>11289</v>
      </c>
      <c r="B194" s="25">
        <v>46080</v>
      </c>
      <c r="C194" t="s">
        <v>11159</v>
      </c>
    </row>
    <row r="195" spans="1:4">
      <c r="A195" s="48" t="s">
        <v>11290</v>
      </c>
      <c r="B195" s="25">
        <v>46080</v>
      </c>
      <c r="C195" t="s">
        <v>11159</v>
      </c>
    </row>
    <row r="196" spans="1:4">
      <c r="A196" s="48" t="s">
        <v>3853</v>
      </c>
      <c r="B196" s="25">
        <v>46080</v>
      </c>
      <c r="C196" t="s">
        <v>11159</v>
      </c>
      <c r="D196">
        <v>4242.1845999999996</v>
      </c>
    </row>
    <row r="197" spans="1:4">
      <c r="A197" s="48" t="s">
        <v>11291</v>
      </c>
      <c r="B197" s="25">
        <v>46080</v>
      </c>
      <c r="C197" t="s">
        <v>11159</v>
      </c>
    </row>
    <row r="198" spans="1:4">
      <c r="A198" s="48" t="s">
        <v>1705</v>
      </c>
      <c r="B198" s="25">
        <v>46080</v>
      </c>
      <c r="C198" t="s">
        <v>11159</v>
      </c>
      <c r="D198">
        <v>45302.625999999997</v>
      </c>
    </row>
    <row r="199" spans="1:4">
      <c r="A199" s="48" t="s">
        <v>10773</v>
      </c>
      <c r="B199" s="25">
        <v>46080</v>
      </c>
      <c r="C199" t="s">
        <v>11159</v>
      </c>
      <c r="D199">
        <v>27018.851699999999</v>
      </c>
    </row>
    <row r="200" spans="1:4">
      <c r="A200" s="48" t="s">
        <v>1747</v>
      </c>
      <c r="B200" s="25">
        <v>46080</v>
      </c>
      <c r="C200" t="s">
        <v>11159</v>
      </c>
      <c r="D200">
        <v>28276.931199999999</v>
      </c>
    </row>
    <row r="201" spans="1:4">
      <c r="A201" s="48" t="s">
        <v>1642</v>
      </c>
      <c r="B201" s="25">
        <v>46080</v>
      </c>
      <c r="C201" t="s">
        <v>11159</v>
      </c>
      <c r="D201">
        <v>5632.7915999999996</v>
      </c>
    </row>
    <row r="202" spans="1:4">
      <c r="A202" s="48" t="s">
        <v>11292</v>
      </c>
      <c r="B202" s="25">
        <v>46080</v>
      </c>
      <c r="C202" t="s">
        <v>11159</v>
      </c>
      <c r="D202">
        <v>10.560700000000001</v>
      </c>
    </row>
    <row r="203" spans="1:4">
      <c r="A203" s="48" t="s">
        <v>11293</v>
      </c>
      <c r="B203" s="25">
        <v>46080</v>
      </c>
      <c r="C203" t="s">
        <v>11159</v>
      </c>
      <c r="D203">
        <v>6072.9809999999998</v>
      </c>
    </row>
    <row r="204" spans="1:4">
      <c r="A204" s="48" t="s">
        <v>11294</v>
      </c>
      <c r="B204" s="25">
        <v>46080</v>
      </c>
      <c r="C204" t="s">
        <v>11159</v>
      </c>
      <c r="D204">
        <v>4383.4115000000002</v>
      </c>
    </row>
    <row r="205" spans="1:4">
      <c r="A205" s="48" t="s">
        <v>11295</v>
      </c>
      <c r="B205" s="25">
        <v>46080</v>
      </c>
      <c r="C205" t="s">
        <v>11159</v>
      </c>
    </row>
    <row r="206" spans="1:4">
      <c r="A206" s="48" t="s">
        <v>11296</v>
      </c>
      <c r="B206" s="25">
        <v>46080</v>
      </c>
      <c r="C206" t="s">
        <v>11159</v>
      </c>
      <c r="D206">
        <v>20809.8282</v>
      </c>
    </row>
    <row r="207" spans="1:4">
      <c r="A207" s="48" t="s">
        <v>11297</v>
      </c>
      <c r="B207" s="25">
        <v>46080</v>
      </c>
      <c r="C207" t="s">
        <v>11159</v>
      </c>
    </row>
    <row r="208" spans="1:4">
      <c r="A208" s="48" t="s">
        <v>11298</v>
      </c>
      <c r="B208" s="25">
        <v>46080</v>
      </c>
      <c r="C208" t="s">
        <v>11159</v>
      </c>
      <c r="D208">
        <v>5469.7019</v>
      </c>
    </row>
    <row r="209" spans="1:4">
      <c r="A209" s="48" t="s">
        <v>11299</v>
      </c>
      <c r="B209" s="25">
        <v>46080</v>
      </c>
      <c r="C209" t="s">
        <v>11159</v>
      </c>
    </row>
    <row r="210" spans="1:4">
      <c r="A210" s="48" t="s">
        <v>4102</v>
      </c>
      <c r="B210" s="25">
        <v>46080</v>
      </c>
      <c r="C210" t="s">
        <v>11159</v>
      </c>
      <c r="D210">
        <v>1473.7843</v>
      </c>
    </row>
    <row r="211" spans="1:4">
      <c r="A211" s="48" t="s">
        <v>2622</v>
      </c>
      <c r="B211" s="25">
        <v>46080</v>
      </c>
      <c r="C211" t="s">
        <v>11159</v>
      </c>
      <c r="D211">
        <v>9838.8418999999994</v>
      </c>
    </row>
    <row r="212" spans="1:4">
      <c r="A212" s="48" t="s">
        <v>3485</v>
      </c>
      <c r="B212" s="25">
        <v>46080</v>
      </c>
      <c r="C212" t="s">
        <v>11159</v>
      </c>
      <c r="D212">
        <v>265.81279999999998</v>
      </c>
    </row>
    <row r="213" spans="1:4">
      <c r="A213" s="48" t="s">
        <v>9400</v>
      </c>
      <c r="B213" s="25">
        <v>46080</v>
      </c>
      <c r="C213" t="s">
        <v>11159</v>
      </c>
      <c r="D213" t="s">
        <v>11127</v>
      </c>
    </row>
    <row r="214" spans="1:4">
      <c r="A214" s="48" t="s">
        <v>11300</v>
      </c>
      <c r="B214" s="25">
        <v>46080</v>
      </c>
      <c r="C214" t="s">
        <v>11159</v>
      </c>
      <c r="D214">
        <v>45834.352500000001</v>
      </c>
    </row>
    <row r="215" spans="1:4">
      <c r="A215" s="48" t="s">
        <v>4460</v>
      </c>
      <c r="B215" s="25">
        <v>46080</v>
      </c>
      <c r="C215" t="s">
        <v>11159</v>
      </c>
      <c r="D215">
        <v>3101.2087999999999</v>
      </c>
    </row>
    <row r="216" spans="1:4">
      <c r="A216" s="48" t="s">
        <v>4407</v>
      </c>
      <c r="B216" s="25">
        <v>46080</v>
      </c>
      <c r="C216" t="s">
        <v>11159</v>
      </c>
      <c r="D216">
        <v>23940.718400000002</v>
      </c>
    </row>
    <row r="217" spans="1:4">
      <c r="A217" s="48" t="s">
        <v>11301</v>
      </c>
      <c r="B217" s="25">
        <v>46080</v>
      </c>
      <c r="C217" t="s">
        <v>11159</v>
      </c>
    </row>
    <row r="218" spans="1:4">
      <c r="A218" s="48" t="s">
        <v>9331</v>
      </c>
      <c r="B218" s="25">
        <v>46080</v>
      </c>
      <c r="C218" t="s">
        <v>11159</v>
      </c>
      <c r="D218">
        <v>3800.8483999999999</v>
      </c>
    </row>
    <row r="219" spans="1:4">
      <c r="A219" s="48" t="s">
        <v>11302</v>
      </c>
      <c r="B219" s="25">
        <v>46080</v>
      </c>
      <c r="C219" t="s">
        <v>11159</v>
      </c>
    </row>
    <row r="220" spans="1:4">
      <c r="A220" s="48" t="s">
        <v>8444</v>
      </c>
      <c r="B220" s="25">
        <v>46080</v>
      </c>
      <c r="C220" t="s">
        <v>11159</v>
      </c>
      <c r="D220">
        <v>5404.0915999999997</v>
      </c>
    </row>
    <row r="221" spans="1:4">
      <c r="A221" s="48" t="s">
        <v>7945</v>
      </c>
      <c r="B221" s="25">
        <v>46080</v>
      </c>
      <c r="C221" t="s">
        <v>11159</v>
      </c>
      <c r="D221">
        <v>503.43639999999999</v>
      </c>
    </row>
    <row r="222" spans="1:4">
      <c r="A222" s="48" t="s">
        <v>11303</v>
      </c>
      <c r="B222" s="25">
        <v>46080</v>
      </c>
      <c r="C222" t="s">
        <v>11159</v>
      </c>
    </row>
    <row r="223" spans="1:4">
      <c r="A223" s="48" t="s">
        <v>11304</v>
      </c>
      <c r="B223" s="25">
        <v>46080</v>
      </c>
      <c r="C223" t="s">
        <v>11159</v>
      </c>
    </row>
    <row r="224" spans="1:4">
      <c r="A224" s="48" t="s">
        <v>11305</v>
      </c>
      <c r="B224" s="25">
        <v>46080</v>
      </c>
      <c r="C224" t="s">
        <v>11159</v>
      </c>
    </row>
    <row r="225" spans="1:4">
      <c r="A225" s="48" t="s">
        <v>11306</v>
      </c>
      <c r="B225" s="25">
        <v>46080</v>
      </c>
      <c r="C225" t="s">
        <v>11159</v>
      </c>
    </row>
    <row r="226" spans="1:4">
      <c r="A226" s="48" t="s">
        <v>9026</v>
      </c>
      <c r="B226" s="25">
        <v>46080</v>
      </c>
      <c r="C226" t="s">
        <v>11159</v>
      </c>
      <c r="D226">
        <v>2982.6480000000001</v>
      </c>
    </row>
    <row r="227" spans="1:4">
      <c r="A227" s="48" t="s">
        <v>5079</v>
      </c>
      <c r="B227" s="25">
        <v>46080</v>
      </c>
      <c r="C227" t="s">
        <v>11159</v>
      </c>
      <c r="D227">
        <v>1594.7149999999999</v>
      </c>
    </row>
    <row r="228" spans="1:4">
      <c r="A228" s="48" t="s">
        <v>11307</v>
      </c>
      <c r="B228" s="25">
        <v>46080</v>
      </c>
      <c r="C228" t="s">
        <v>11159</v>
      </c>
    </row>
    <row r="229" spans="1:4">
      <c r="A229" s="48" t="s">
        <v>10731</v>
      </c>
      <c r="B229" s="25">
        <v>46080</v>
      </c>
      <c r="C229" t="s">
        <v>11159</v>
      </c>
      <c r="D229">
        <v>356.75599999999997</v>
      </c>
    </row>
    <row r="230" spans="1:4">
      <c r="A230" s="48" t="s">
        <v>11308</v>
      </c>
      <c r="B230" s="25">
        <v>46080</v>
      </c>
      <c r="C230" t="s">
        <v>11159</v>
      </c>
      <c r="D230">
        <v>789.95579999999995</v>
      </c>
    </row>
    <row r="231" spans="1:4">
      <c r="A231" s="48" t="s">
        <v>10361</v>
      </c>
      <c r="B231" s="25">
        <v>46080</v>
      </c>
      <c r="C231" t="s">
        <v>11159</v>
      </c>
      <c r="D231">
        <v>309.8279</v>
      </c>
    </row>
    <row r="232" spans="1:4">
      <c r="A232" s="48" t="s">
        <v>1408</v>
      </c>
      <c r="B232" s="25">
        <v>46080</v>
      </c>
      <c r="C232" t="s">
        <v>11159</v>
      </c>
      <c r="D232">
        <v>483.39789999999999</v>
      </c>
    </row>
    <row r="233" spans="1:4">
      <c r="A233" s="48" t="s">
        <v>3973</v>
      </c>
      <c r="B233" s="25">
        <v>46080</v>
      </c>
      <c r="C233" t="s">
        <v>11159</v>
      </c>
    </row>
    <row r="234" spans="1:4">
      <c r="A234" s="48" t="s">
        <v>11309</v>
      </c>
      <c r="B234" s="25">
        <v>46080</v>
      </c>
      <c r="C234" t="s">
        <v>11159</v>
      </c>
      <c r="D234">
        <v>6001.8544000000002</v>
      </c>
    </row>
    <row r="235" spans="1:4">
      <c r="A235" s="48" t="s">
        <v>11310</v>
      </c>
      <c r="B235" s="25">
        <v>46080</v>
      </c>
      <c r="C235" t="s">
        <v>11159</v>
      </c>
      <c r="D235">
        <v>134.68389999999999</v>
      </c>
    </row>
    <row r="236" spans="1:4">
      <c r="A236" s="48" t="s">
        <v>1185</v>
      </c>
      <c r="B236" s="25">
        <v>46080</v>
      </c>
      <c r="C236" t="s">
        <v>11159</v>
      </c>
      <c r="D236">
        <v>3362.4722000000002</v>
      </c>
    </row>
    <row r="237" spans="1:4">
      <c r="A237" s="48" t="s">
        <v>11311</v>
      </c>
      <c r="B237" s="25">
        <v>46080</v>
      </c>
      <c r="C237" t="s">
        <v>11159</v>
      </c>
    </row>
    <row r="238" spans="1:4">
      <c r="A238" s="48" t="s">
        <v>11312</v>
      </c>
      <c r="B238" s="25">
        <v>46080</v>
      </c>
      <c r="C238" t="s">
        <v>11159</v>
      </c>
      <c r="D238">
        <v>315.56509999999997</v>
      </c>
    </row>
    <row r="239" spans="1:4">
      <c r="A239" s="48" t="s">
        <v>11313</v>
      </c>
      <c r="B239" s="25">
        <v>46080</v>
      </c>
      <c r="C239" t="s">
        <v>11159</v>
      </c>
      <c r="D239">
        <v>355.10599999999999</v>
      </c>
    </row>
    <row r="240" spans="1:4">
      <c r="A240" s="48" t="s">
        <v>11314</v>
      </c>
      <c r="B240" s="25">
        <v>46080</v>
      </c>
      <c r="C240" t="s">
        <v>11159</v>
      </c>
      <c r="D240">
        <v>2504.2420000000002</v>
      </c>
    </row>
    <row r="241" spans="1:4">
      <c r="A241" s="48" t="s">
        <v>11315</v>
      </c>
      <c r="B241" s="25">
        <v>46080</v>
      </c>
      <c r="C241" t="s">
        <v>11159</v>
      </c>
      <c r="D241">
        <v>118159.8153</v>
      </c>
    </row>
    <row r="242" spans="1:4">
      <c r="A242" s="48" t="s">
        <v>6829</v>
      </c>
      <c r="B242" s="25">
        <v>46080</v>
      </c>
      <c r="C242" t="s">
        <v>11159</v>
      </c>
      <c r="D242">
        <v>34997.774299999997</v>
      </c>
    </row>
    <row r="243" spans="1:4">
      <c r="A243" s="48" t="s">
        <v>1560</v>
      </c>
      <c r="B243" s="25">
        <v>46080</v>
      </c>
      <c r="C243" t="s">
        <v>11159</v>
      </c>
      <c r="D243">
        <v>41037.275900000001</v>
      </c>
    </row>
    <row r="244" spans="1:4">
      <c r="A244" s="48" t="s">
        <v>11316</v>
      </c>
      <c r="B244" s="25">
        <v>46080</v>
      </c>
      <c r="C244" t="s">
        <v>11159</v>
      </c>
    </row>
    <row r="245" spans="1:4">
      <c r="A245" s="48" t="s">
        <v>9215</v>
      </c>
      <c r="B245" s="25">
        <v>46080</v>
      </c>
      <c r="C245" t="s">
        <v>11159</v>
      </c>
      <c r="D245">
        <v>4922.3185000000003</v>
      </c>
    </row>
    <row r="246" spans="1:4">
      <c r="A246" s="48" t="s">
        <v>4176</v>
      </c>
      <c r="B246" s="25">
        <v>46080</v>
      </c>
      <c r="C246" t="s">
        <v>11159</v>
      </c>
      <c r="D246">
        <v>518.54169999999999</v>
      </c>
    </row>
    <row r="247" spans="1:4">
      <c r="A247" s="48" t="s">
        <v>3358</v>
      </c>
      <c r="B247" s="25">
        <v>46080</v>
      </c>
      <c r="C247" t="s">
        <v>11159</v>
      </c>
      <c r="D247">
        <v>453.00170000000003</v>
      </c>
    </row>
    <row r="248" spans="1:4">
      <c r="A248" s="48" t="s">
        <v>3223</v>
      </c>
      <c r="B248" s="25">
        <v>46080</v>
      </c>
      <c r="C248" t="s">
        <v>11159</v>
      </c>
      <c r="D248">
        <v>11092.638000000001</v>
      </c>
    </row>
    <row r="249" spans="1:4">
      <c r="A249" s="48" t="s">
        <v>4640</v>
      </c>
      <c r="B249" s="25">
        <v>46080</v>
      </c>
      <c r="C249" t="s">
        <v>11159</v>
      </c>
      <c r="D249">
        <v>688.31700000000001</v>
      </c>
    </row>
    <row r="250" spans="1:4">
      <c r="A250" s="48" t="s">
        <v>11317</v>
      </c>
      <c r="B250" s="25">
        <v>46080</v>
      </c>
      <c r="C250" t="s">
        <v>11159</v>
      </c>
      <c r="D250">
        <v>147.22919999999999</v>
      </c>
    </row>
    <row r="251" spans="1:4">
      <c r="A251" s="48" t="s">
        <v>11318</v>
      </c>
      <c r="B251" s="25">
        <v>46080</v>
      </c>
      <c r="C251" t="s">
        <v>11159</v>
      </c>
      <c r="D251">
        <v>407.67689999999999</v>
      </c>
    </row>
    <row r="252" spans="1:4">
      <c r="A252" s="48" t="s">
        <v>11319</v>
      </c>
      <c r="B252" s="25">
        <v>46080</v>
      </c>
      <c r="C252" t="s">
        <v>11159</v>
      </c>
      <c r="D252">
        <v>249.66839999999999</v>
      </c>
    </row>
    <row r="253" spans="1:4">
      <c r="A253" s="48" t="s">
        <v>4491</v>
      </c>
      <c r="B253" s="25">
        <v>46080</v>
      </c>
      <c r="C253" t="s">
        <v>11159</v>
      </c>
      <c r="D253">
        <v>206.8134</v>
      </c>
    </row>
    <row r="254" spans="1:4">
      <c r="A254" s="48" t="s">
        <v>11320</v>
      </c>
      <c r="B254" s="25">
        <v>46080</v>
      </c>
      <c r="C254" t="s">
        <v>11159</v>
      </c>
      <c r="D254">
        <v>1117.92</v>
      </c>
    </row>
    <row r="255" spans="1:4">
      <c r="A255" s="48" t="s">
        <v>11321</v>
      </c>
      <c r="B255" s="25">
        <v>46080</v>
      </c>
      <c r="C255" t="s">
        <v>11159</v>
      </c>
      <c r="D255">
        <v>111.2316</v>
      </c>
    </row>
    <row r="256" spans="1:4">
      <c r="A256" s="48" t="s">
        <v>11322</v>
      </c>
      <c r="B256" s="25">
        <v>46080</v>
      </c>
      <c r="C256" t="s">
        <v>11159</v>
      </c>
      <c r="D256">
        <v>407.59219999999999</v>
      </c>
    </row>
    <row r="257" spans="1:4">
      <c r="A257" s="48" t="s">
        <v>8841</v>
      </c>
      <c r="B257" s="25">
        <v>46080</v>
      </c>
      <c r="C257" t="s">
        <v>11159</v>
      </c>
      <c r="D257">
        <v>8903.2749000000003</v>
      </c>
    </row>
    <row r="258" spans="1:4">
      <c r="A258" s="48" t="s">
        <v>5289</v>
      </c>
      <c r="B258" s="25">
        <v>46080</v>
      </c>
      <c r="C258" t="s">
        <v>11159</v>
      </c>
      <c r="D258">
        <v>340.7013</v>
      </c>
    </row>
    <row r="259" spans="1:4">
      <c r="A259" s="48" t="s">
        <v>11323</v>
      </c>
      <c r="B259" s="25">
        <v>46080</v>
      </c>
      <c r="C259" t="s">
        <v>11159</v>
      </c>
      <c r="D259">
        <v>479.36950000000002</v>
      </c>
    </row>
    <row r="260" spans="1:4">
      <c r="A260" s="48" t="s">
        <v>11324</v>
      </c>
      <c r="B260" s="25">
        <v>46080</v>
      </c>
      <c r="C260" t="s">
        <v>11159</v>
      </c>
    </row>
    <row r="261" spans="1:4">
      <c r="A261" s="48" t="s">
        <v>11325</v>
      </c>
      <c r="B261" s="25">
        <v>46080</v>
      </c>
      <c r="C261" t="s">
        <v>11159</v>
      </c>
      <c r="D261" t="s">
        <v>11127</v>
      </c>
    </row>
    <row r="262" spans="1:4">
      <c r="A262" s="48" t="s">
        <v>4581</v>
      </c>
      <c r="B262" s="25">
        <v>46080</v>
      </c>
      <c r="C262" t="s">
        <v>11159</v>
      </c>
      <c r="D262">
        <v>5715.2892000000002</v>
      </c>
    </row>
    <row r="263" spans="1:4">
      <c r="A263" s="48" t="s">
        <v>11326</v>
      </c>
      <c r="B263" s="25">
        <v>46080</v>
      </c>
      <c r="C263" t="s">
        <v>11159</v>
      </c>
    </row>
    <row r="264" spans="1:4">
      <c r="A264" s="48" t="s">
        <v>3968</v>
      </c>
      <c r="B264" s="25">
        <v>46080</v>
      </c>
      <c r="C264" t="s">
        <v>11159</v>
      </c>
      <c r="D264">
        <v>913.65740000000005</v>
      </c>
    </row>
    <row r="265" spans="1:4">
      <c r="A265" s="48" t="s">
        <v>2501</v>
      </c>
      <c r="B265" s="25">
        <v>46080</v>
      </c>
      <c r="C265" t="s">
        <v>11159</v>
      </c>
      <c r="D265">
        <v>14139.8392</v>
      </c>
    </row>
    <row r="266" spans="1:4">
      <c r="A266" s="48" t="s">
        <v>8623</v>
      </c>
      <c r="B266" s="25">
        <v>46080</v>
      </c>
      <c r="C266" t="s">
        <v>11159</v>
      </c>
      <c r="D266">
        <v>5381.6104999999998</v>
      </c>
    </row>
    <row r="267" spans="1:4">
      <c r="A267" s="48" t="s">
        <v>11327</v>
      </c>
      <c r="B267" s="25">
        <v>46080</v>
      </c>
      <c r="C267" t="s">
        <v>11159</v>
      </c>
      <c r="D267">
        <v>606.68889999999999</v>
      </c>
    </row>
    <row r="268" spans="1:4">
      <c r="A268" s="48" t="s">
        <v>3873</v>
      </c>
      <c r="B268" s="25">
        <v>46080</v>
      </c>
      <c r="C268" t="s">
        <v>11159</v>
      </c>
      <c r="D268">
        <v>13175.615</v>
      </c>
    </row>
    <row r="269" spans="1:4">
      <c r="A269" s="48" t="s">
        <v>5605</v>
      </c>
      <c r="B269" s="25">
        <v>46080</v>
      </c>
      <c r="C269" t="s">
        <v>11159</v>
      </c>
      <c r="D269">
        <v>10418.0833</v>
      </c>
    </row>
    <row r="270" spans="1:4">
      <c r="A270" s="48" t="s">
        <v>10831</v>
      </c>
      <c r="B270" s="25">
        <v>46080</v>
      </c>
      <c r="C270" t="s">
        <v>11159</v>
      </c>
      <c r="D270">
        <v>19.784500000000001</v>
      </c>
    </row>
    <row r="271" spans="1:4">
      <c r="A271" s="48" t="s">
        <v>9113</v>
      </c>
      <c r="B271" s="25">
        <v>46080</v>
      </c>
      <c r="C271" t="s">
        <v>11159</v>
      </c>
      <c r="D271">
        <v>2410.732</v>
      </c>
    </row>
    <row r="272" spans="1:4">
      <c r="A272" s="48" t="s">
        <v>11328</v>
      </c>
      <c r="B272" s="25">
        <v>46080</v>
      </c>
      <c r="C272" t="s">
        <v>11159</v>
      </c>
      <c r="D272">
        <v>617.98329999999999</v>
      </c>
    </row>
    <row r="273" spans="1:4">
      <c r="A273" s="48" t="s">
        <v>10308</v>
      </c>
      <c r="B273" s="25">
        <v>46080</v>
      </c>
      <c r="C273" t="s">
        <v>11159</v>
      </c>
      <c r="D273">
        <v>1797.6156000000001</v>
      </c>
    </row>
    <row r="274" spans="1:4">
      <c r="A274" s="48" t="s">
        <v>11329</v>
      </c>
      <c r="B274" s="25">
        <v>46080</v>
      </c>
      <c r="C274" t="s">
        <v>11159</v>
      </c>
      <c r="D274" t="s">
        <v>11127</v>
      </c>
    </row>
    <row r="275" spans="1:4">
      <c r="A275" s="48" t="s">
        <v>11330</v>
      </c>
      <c r="B275" s="25">
        <v>46080</v>
      </c>
      <c r="C275" t="s">
        <v>11159</v>
      </c>
      <c r="D275">
        <v>647.35829999999999</v>
      </c>
    </row>
    <row r="276" spans="1:4">
      <c r="A276" s="48" t="s">
        <v>11331</v>
      </c>
      <c r="B276" s="25">
        <v>46080</v>
      </c>
      <c r="C276" t="s">
        <v>11159</v>
      </c>
      <c r="D276">
        <v>9259.6304999999993</v>
      </c>
    </row>
    <row r="277" spans="1:4">
      <c r="A277" s="48" t="s">
        <v>11332</v>
      </c>
      <c r="B277" s="25">
        <v>46080</v>
      </c>
      <c r="C277" t="s">
        <v>11159</v>
      </c>
      <c r="D277">
        <v>421.2697</v>
      </c>
    </row>
    <row r="278" spans="1:4">
      <c r="A278" s="48" t="s">
        <v>11333</v>
      </c>
      <c r="B278" s="25">
        <v>46080</v>
      </c>
      <c r="C278" t="s">
        <v>11159</v>
      </c>
    </row>
    <row r="279" spans="1:4">
      <c r="A279" s="48" t="s">
        <v>11334</v>
      </c>
      <c r="B279" s="25">
        <v>46080</v>
      </c>
      <c r="C279" t="s">
        <v>11159</v>
      </c>
      <c r="D279">
        <v>391.79750000000001</v>
      </c>
    </row>
    <row r="280" spans="1:4">
      <c r="A280" s="48" t="s">
        <v>11335</v>
      </c>
      <c r="B280" s="25">
        <v>46080</v>
      </c>
      <c r="C280" t="s">
        <v>11159</v>
      </c>
      <c r="D280">
        <v>10703.1752</v>
      </c>
    </row>
    <row r="281" spans="1:4">
      <c r="A281" s="48" t="s">
        <v>9370</v>
      </c>
      <c r="B281" s="25">
        <v>46080</v>
      </c>
      <c r="C281" t="s">
        <v>11159</v>
      </c>
      <c r="D281">
        <v>56634.785600000003</v>
      </c>
    </row>
    <row r="282" spans="1:4">
      <c r="A282" s="48" t="s">
        <v>7883</v>
      </c>
      <c r="B282" s="25">
        <v>46080</v>
      </c>
      <c r="C282" t="s">
        <v>11159</v>
      </c>
      <c r="D282">
        <v>34640.448900000003</v>
      </c>
    </row>
    <row r="283" spans="1:4">
      <c r="A283" s="48" t="s">
        <v>6000</v>
      </c>
      <c r="B283" s="25">
        <v>46080</v>
      </c>
      <c r="C283" t="s">
        <v>11159</v>
      </c>
      <c r="D283">
        <v>2845.7269000000001</v>
      </c>
    </row>
    <row r="284" spans="1:4">
      <c r="A284" s="48" t="s">
        <v>11336</v>
      </c>
      <c r="B284" s="25">
        <v>46080</v>
      </c>
      <c r="C284" t="s">
        <v>11159</v>
      </c>
      <c r="D284">
        <v>15285.569299999999</v>
      </c>
    </row>
    <row r="285" spans="1:4">
      <c r="A285" s="48" t="s">
        <v>4995</v>
      </c>
      <c r="B285" s="25">
        <v>46080</v>
      </c>
      <c r="C285" t="s">
        <v>11159</v>
      </c>
      <c r="D285">
        <v>1434.2772</v>
      </c>
    </row>
    <row r="286" spans="1:4">
      <c r="A286" s="48" t="s">
        <v>11337</v>
      </c>
      <c r="B286" s="25">
        <v>46080</v>
      </c>
      <c r="C286" t="s">
        <v>11159</v>
      </c>
      <c r="D286">
        <v>1053.5257999999999</v>
      </c>
    </row>
    <row r="287" spans="1:4">
      <c r="A287" s="48" t="s">
        <v>11338</v>
      </c>
      <c r="B287" s="25">
        <v>46080</v>
      </c>
      <c r="C287" t="s">
        <v>11159</v>
      </c>
      <c r="D287">
        <v>960.50139999999999</v>
      </c>
    </row>
    <row r="288" spans="1:4">
      <c r="A288" s="48" t="s">
        <v>11339</v>
      </c>
      <c r="B288" s="25">
        <v>46080</v>
      </c>
      <c r="C288" t="s">
        <v>11159</v>
      </c>
      <c r="D288">
        <v>27504.6034</v>
      </c>
    </row>
    <row r="289" spans="1:4">
      <c r="A289" s="48" t="s">
        <v>10194</v>
      </c>
      <c r="B289" s="25">
        <v>46080</v>
      </c>
      <c r="C289" t="s">
        <v>11159</v>
      </c>
      <c r="D289">
        <v>169.46039999999999</v>
      </c>
    </row>
    <row r="290" spans="1:4">
      <c r="A290" s="48" t="s">
        <v>11340</v>
      </c>
      <c r="B290" s="25">
        <v>46080</v>
      </c>
      <c r="C290" t="s">
        <v>11159</v>
      </c>
      <c r="D290">
        <v>803.51009999999997</v>
      </c>
    </row>
    <row r="291" spans="1:4">
      <c r="A291" s="48" t="s">
        <v>11341</v>
      </c>
      <c r="B291" s="25">
        <v>46080</v>
      </c>
      <c r="C291" t="s">
        <v>11159</v>
      </c>
      <c r="D291">
        <v>131.32380000000001</v>
      </c>
    </row>
    <row r="292" spans="1:4">
      <c r="A292" s="48" t="s">
        <v>11342</v>
      </c>
      <c r="B292" s="25">
        <v>46080</v>
      </c>
      <c r="C292" t="s">
        <v>11159</v>
      </c>
      <c r="D292">
        <v>230.37309999999999</v>
      </c>
    </row>
    <row r="293" spans="1:4">
      <c r="A293" s="48" t="s">
        <v>11343</v>
      </c>
      <c r="B293" s="25">
        <v>46080</v>
      </c>
      <c r="C293" t="s">
        <v>11159</v>
      </c>
      <c r="D293">
        <v>283.58120000000002</v>
      </c>
    </row>
    <row r="294" spans="1:4">
      <c r="A294" s="48" t="s">
        <v>11344</v>
      </c>
      <c r="B294" s="25">
        <v>46080</v>
      </c>
      <c r="C294" t="s">
        <v>11159</v>
      </c>
      <c r="D294">
        <v>1247.9374</v>
      </c>
    </row>
    <row r="295" spans="1:4">
      <c r="A295" s="48" t="s">
        <v>10647</v>
      </c>
      <c r="B295" s="25">
        <v>46080</v>
      </c>
      <c r="C295" t="s">
        <v>11159</v>
      </c>
      <c r="D295">
        <v>162759.32939999999</v>
      </c>
    </row>
    <row r="296" spans="1:4">
      <c r="A296" s="48" t="s">
        <v>11345</v>
      </c>
      <c r="B296" s="25">
        <v>46080</v>
      </c>
      <c r="C296" t="s">
        <v>11159</v>
      </c>
      <c r="D296">
        <v>394.18200000000002</v>
      </c>
    </row>
    <row r="297" spans="1:4">
      <c r="A297" s="48" t="s">
        <v>9712</v>
      </c>
      <c r="B297" s="25">
        <v>46080</v>
      </c>
      <c r="C297" t="s">
        <v>11159</v>
      </c>
      <c r="D297">
        <v>1430.5803000000001</v>
      </c>
    </row>
    <row r="298" spans="1:4">
      <c r="A298" s="48" t="s">
        <v>7950</v>
      </c>
      <c r="B298" s="25">
        <v>46080</v>
      </c>
      <c r="C298" t="s">
        <v>11159</v>
      </c>
      <c r="D298">
        <v>1406.3679</v>
      </c>
    </row>
    <row r="299" spans="1:4">
      <c r="A299" s="48" t="s">
        <v>11346</v>
      </c>
      <c r="B299" s="25">
        <v>46080</v>
      </c>
      <c r="C299" t="s">
        <v>11159</v>
      </c>
      <c r="D299">
        <v>2289.9992999999999</v>
      </c>
    </row>
    <row r="300" spans="1:4">
      <c r="A300" s="48" t="s">
        <v>11347</v>
      </c>
      <c r="B300" s="25">
        <v>46080</v>
      </c>
      <c r="C300" t="s">
        <v>11159</v>
      </c>
    </row>
    <row r="301" spans="1:4">
      <c r="A301" s="48" t="s">
        <v>11348</v>
      </c>
      <c r="B301" s="25">
        <v>46080</v>
      </c>
      <c r="C301" t="s">
        <v>11159</v>
      </c>
      <c r="D301">
        <v>184.7884</v>
      </c>
    </row>
    <row r="302" spans="1:4">
      <c r="A302" s="48" t="s">
        <v>11349</v>
      </c>
      <c r="B302" s="25">
        <v>46080</v>
      </c>
      <c r="C302" t="s">
        <v>11159</v>
      </c>
      <c r="D302">
        <v>569.14110000000005</v>
      </c>
    </row>
    <row r="303" spans="1:4">
      <c r="A303" s="48" t="s">
        <v>10108</v>
      </c>
      <c r="B303" s="25">
        <v>46080</v>
      </c>
      <c r="C303" t="s">
        <v>11159</v>
      </c>
      <c r="D303">
        <v>6887.7560999999996</v>
      </c>
    </row>
    <row r="304" spans="1:4">
      <c r="A304" s="48" t="s">
        <v>10899</v>
      </c>
      <c r="B304" s="25">
        <v>46080</v>
      </c>
      <c r="C304" t="s">
        <v>11159</v>
      </c>
      <c r="D304">
        <v>1912.1386</v>
      </c>
    </row>
    <row r="305" spans="1:4">
      <c r="A305" s="48" t="s">
        <v>11350</v>
      </c>
      <c r="B305" s="25">
        <v>46080</v>
      </c>
      <c r="C305" t="s">
        <v>11159</v>
      </c>
      <c r="D305">
        <v>741.82709999999997</v>
      </c>
    </row>
    <row r="306" spans="1:4">
      <c r="A306" s="48" t="s">
        <v>11351</v>
      </c>
      <c r="B306" s="25">
        <v>46080</v>
      </c>
      <c r="C306" t="s">
        <v>11159</v>
      </c>
    </row>
    <row r="307" spans="1:4">
      <c r="A307" s="48" t="s">
        <v>10860</v>
      </c>
      <c r="B307" s="25">
        <v>46080</v>
      </c>
      <c r="C307" t="s">
        <v>11159</v>
      </c>
      <c r="D307">
        <v>1350.4614999999999</v>
      </c>
    </row>
    <row r="308" spans="1:4">
      <c r="A308" s="48" t="s">
        <v>7391</v>
      </c>
      <c r="B308" s="25">
        <v>46080</v>
      </c>
      <c r="C308" t="s">
        <v>11159</v>
      </c>
      <c r="D308">
        <v>11219.8166</v>
      </c>
    </row>
    <row r="309" spans="1:4">
      <c r="A309" s="48" t="s">
        <v>4021</v>
      </c>
      <c r="B309" s="25">
        <v>46080</v>
      </c>
      <c r="C309" t="s">
        <v>11159</v>
      </c>
      <c r="D309">
        <v>1555.4634000000001</v>
      </c>
    </row>
    <row r="310" spans="1:4">
      <c r="A310" s="48" t="s">
        <v>11352</v>
      </c>
      <c r="B310" s="25">
        <v>46080</v>
      </c>
      <c r="C310" t="s">
        <v>11159</v>
      </c>
      <c r="D310">
        <v>5335.4504999999999</v>
      </c>
    </row>
    <row r="311" spans="1:4">
      <c r="A311" s="48" t="s">
        <v>10340</v>
      </c>
      <c r="B311" s="25">
        <v>46080</v>
      </c>
      <c r="C311" t="s">
        <v>11159</v>
      </c>
      <c r="D311">
        <v>213.09229999999999</v>
      </c>
    </row>
    <row r="312" spans="1:4">
      <c r="A312" s="48" t="s">
        <v>10555</v>
      </c>
      <c r="B312" s="25">
        <v>46080</v>
      </c>
      <c r="C312" t="s">
        <v>11159</v>
      </c>
      <c r="D312">
        <v>53462.4179</v>
      </c>
    </row>
    <row r="313" spans="1:4">
      <c r="A313" s="48" t="s">
        <v>10372</v>
      </c>
      <c r="B313" s="25">
        <v>46080</v>
      </c>
      <c r="C313" t="s">
        <v>11159</v>
      </c>
      <c r="D313">
        <v>6512.6939000000002</v>
      </c>
    </row>
    <row r="314" spans="1:4">
      <c r="A314" s="48" t="s">
        <v>11353</v>
      </c>
      <c r="B314" s="25">
        <v>46080</v>
      </c>
      <c r="C314" t="s">
        <v>11159</v>
      </c>
      <c r="D314">
        <v>2568.1689999999999</v>
      </c>
    </row>
    <row r="315" spans="1:4">
      <c r="A315" s="48" t="s">
        <v>11354</v>
      </c>
      <c r="B315" s="25">
        <v>46080</v>
      </c>
      <c r="C315" t="s">
        <v>11159</v>
      </c>
      <c r="D315">
        <v>2360.2440999999999</v>
      </c>
    </row>
    <row r="316" spans="1:4">
      <c r="A316" s="48" t="s">
        <v>3823</v>
      </c>
      <c r="B316" s="25">
        <v>46080</v>
      </c>
      <c r="C316" t="s">
        <v>11159</v>
      </c>
      <c r="D316">
        <v>24578.068599999999</v>
      </c>
    </row>
    <row r="317" spans="1:4">
      <c r="A317" s="48" t="s">
        <v>11355</v>
      </c>
      <c r="B317" s="25">
        <v>46080</v>
      </c>
      <c r="C317" t="s">
        <v>11159</v>
      </c>
      <c r="D317">
        <v>9857.4855000000007</v>
      </c>
    </row>
    <row r="318" spans="1:4">
      <c r="A318" s="48" t="s">
        <v>1312</v>
      </c>
      <c r="B318" s="25">
        <v>46080</v>
      </c>
      <c r="C318" t="s">
        <v>11159</v>
      </c>
      <c r="D318">
        <v>2281.0268000000001</v>
      </c>
    </row>
    <row r="319" spans="1:4">
      <c r="A319" s="48" t="s">
        <v>11356</v>
      </c>
      <c r="B319" s="25">
        <v>46080</v>
      </c>
      <c r="C319" t="s">
        <v>11159</v>
      </c>
      <c r="D319">
        <v>2218.2089999999998</v>
      </c>
    </row>
    <row r="320" spans="1:4">
      <c r="A320" s="48" t="s">
        <v>11357</v>
      </c>
      <c r="B320" s="25">
        <v>46080</v>
      </c>
      <c r="C320" t="s">
        <v>11159</v>
      </c>
    </row>
    <row r="321" spans="1:4">
      <c r="A321" s="48" t="s">
        <v>9056</v>
      </c>
      <c r="B321" s="25">
        <v>46080</v>
      </c>
      <c r="C321" t="s">
        <v>11159</v>
      </c>
      <c r="D321">
        <v>18350.174200000001</v>
      </c>
    </row>
    <row r="322" spans="1:4">
      <c r="A322" s="48" t="s">
        <v>11058</v>
      </c>
      <c r="B322" s="25">
        <v>46080</v>
      </c>
      <c r="C322" t="s">
        <v>11159</v>
      </c>
      <c r="D322">
        <v>2890.5342000000001</v>
      </c>
    </row>
    <row r="323" spans="1:4">
      <c r="A323" s="48" t="s">
        <v>6162</v>
      </c>
      <c r="B323" s="25">
        <v>46080</v>
      </c>
      <c r="C323" t="s">
        <v>11159</v>
      </c>
      <c r="D323">
        <v>12550.8634</v>
      </c>
    </row>
    <row r="324" spans="1:4">
      <c r="A324" s="48" t="s">
        <v>11358</v>
      </c>
      <c r="B324" s="25">
        <v>46080</v>
      </c>
      <c r="C324" t="s">
        <v>11159</v>
      </c>
      <c r="D324">
        <v>9655.3888999999999</v>
      </c>
    </row>
    <row r="325" spans="1:4">
      <c r="A325" s="48" t="s">
        <v>5966</v>
      </c>
      <c r="B325" s="25">
        <v>46080</v>
      </c>
      <c r="C325" t="s">
        <v>11159</v>
      </c>
      <c r="D325">
        <v>497.12959999999998</v>
      </c>
    </row>
    <row r="326" spans="1:4">
      <c r="A326" s="48" t="s">
        <v>11359</v>
      </c>
      <c r="B326" s="25">
        <v>46080</v>
      </c>
      <c r="C326" t="s">
        <v>11159</v>
      </c>
      <c r="D326">
        <v>77770.437999999995</v>
      </c>
    </row>
    <row r="327" spans="1:4">
      <c r="A327" s="48" t="s">
        <v>5511</v>
      </c>
      <c r="B327" s="25">
        <v>46080</v>
      </c>
      <c r="C327" t="s">
        <v>11159</v>
      </c>
      <c r="D327">
        <v>96608.2166</v>
      </c>
    </row>
    <row r="328" spans="1:4">
      <c r="A328" s="48" t="s">
        <v>10518</v>
      </c>
      <c r="B328" s="25">
        <v>46080</v>
      </c>
      <c r="C328" t="s">
        <v>11159</v>
      </c>
      <c r="D328">
        <v>11447.4012</v>
      </c>
    </row>
    <row r="329" spans="1:4">
      <c r="A329" s="48" t="s">
        <v>11360</v>
      </c>
      <c r="B329" s="25">
        <v>46080</v>
      </c>
      <c r="C329" t="s">
        <v>11159</v>
      </c>
      <c r="D329">
        <v>497.43860000000001</v>
      </c>
    </row>
    <row r="330" spans="1:4">
      <c r="A330" s="48" t="s">
        <v>8171</v>
      </c>
      <c r="B330" s="25">
        <v>46080</v>
      </c>
      <c r="C330" t="s">
        <v>11159</v>
      </c>
      <c r="D330">
        <v>2884.3865000000001</v>
      </c>
    </row>
    <row r="331" spans="1:4">
      <c r="A331" s="48" t="s">
        <v>11361</v>
      </c>
      <c r="B331" s="25">
        <v>46080</v>
      </c>
      <c r="C331" t="s">
        <v>11159</v>
      </c>
      <c r="D331">
        <v>4264.5973999999997</v>
      </c>
    </row>
    <row r="332" spans="1:4">
      <c r="A332" s="48" t="s">
        <v>11362</v>
      </c>
      <c r="B332" s="25">
        <v>46080</v>
      </c>
      <c r="C332" t="s">
        <v>11159</v>
      </c>
    </row>
    <row r="333" spans="1:4">
      <c r="A333" s="48" t="s">
        <v>11363</v>
      </c>
      <c r="B333" s="25">
        <v>46080</v>
      </c>
      <c r="C333" t="s">
        <v>11159</v>
      </c>
      <c r="D333">
        <v>662.62260000000003</v>
      </c>
    </row>
    <row r="334" spans="1:4">
      <c r="A334" s="48" t="s">
        <v>10297</v>
      </c>
      <c r="B334" s="25">
        <v>46080</v>
      </c>
      <c r="C334" t="s">
        <v>11159</v>
      </c>
      <c r="D334">
        <v>1233.8557000000001</v>
      </c>
    </row>
    <row r="335" spans="1:4">
      <c r="A335" s="48" t="s">
        <v>8972</v>
      </c>
      <c r="B335" s="25">
        <v>46080</v>
      </c>
      <c r="C335" t="s">
        <v>11159</v>
      </c>
      <c r="D335">
        <v>13501.255499999999</v>
      </c>
    </row>
    <row r="336" spans="1:4">
      <c r="A336" s="48" t="s">
        <v>11364</v>
      </c>
      <c r="B336" s="25">
        <v>46080</v>
      </c>
      <c r="C336" t="s">
        <v>11159</v>
      </c>
      <c r="D336">
        <v>726.48080000000004</v>
      </c>
    </row>
    <row r="337" spans="1:4">
      <c r="A337" s="48" t="s">
        <v>9303</v>
      </c>
      <c r="B337" s="25">
        <v>46080</v>
      </c>
      <c r="C337" t="s">
        <v>11159</v>
      </c>
      <c r="D337">
        <v>189.52330000000001</v>
      </c>
    </row>
    <row r="338" spans="1:4">
      <c r="A338" s="48" t="s">
        <v>9233</v>
      </c>
      <c r="B338" s="25">
        <v>46080</v>
      </c>
      <c r="C338" t="s">
        <v>11159</v>
      </c>
      <c r="D338">
        <v>10790.1</v>
      </c>
    </row>
    <row r="339" spans="1:4">
      <c r="A339" s="48" t="s">
        <v>11365</v>
      </c>
      <c r="B339" s="25">
        <v>46080</v>
      </c>
      <c r="C339" t="s">
        <v>11159</v>
      </c>
      <c r="D339">
        <v>245.36259999999999</v>
      </c>
    </row>
    <row r="340" spans="1:4">
      <c r="A340" s="48" t="s">
        <v>4710</v>
      </c>
      <c r="B340" s="25">
        <v>46080</v>
      </c>
      <c r="C340" t="s">
        <v>11159</v>
      </c>
      <c r="D340">
        <v>1544.1185</v>
      </c>
    </row>
    <row r="341" spans="1:4">
      <c r="A341" s="48" t="s">
        <v>4420</v>
      </c>
      <c r="B341" s="25">
        <v>46080</v>
      </c>
      <c r="C341" t="s">
        <v>11159</v>
      </c>
      <c r="D341">
        <v>51313.284099999997</v>
      </c>
    </row>
    <row r="342" spans="1:4">
      <c r="A342" s="48" t="s">
        <v>3465</v>
      </c>
      <c r="B342" s="25">
        <v>46080</v>
      </c>
      <c r="C342" t="s">
        <v>11159</v>
      </c>
      <c r="D342">
        <v>6586.3095999999996</v>
      </c>
    </row>
    <row r="343" spans="1:4">
      <c r="A343" s="48" t="s">
        <v>7857</v>
      </c>
      <c r="B343" s="25">
        <v>46080</v>
      </c>
      <c r="C343" t="s">
        <v>11159</v>
      </c>
      <c r="D343">
        <v>3131.3667</v>
      </c>
    </row>
    <row r="344" spans="1:4">
      <c r="A344" s="48" t="s">
        <v>4738</v>
      </c>
      <c r="B344" s="25">
        <v>46080</v>
      </c>
      <c r="C344" t="s">
        <v>11159</v>
      </c>
      <c r="D344">
        <v>3209.3573999999999</v>
      </c>
    </row>
    <row r="345" spans="1:4">
      <c r="A345" s="48" t="s">
        <v>8166</v>
      </c>
      <c r="B345" s="25">
        <v>46080</v>
      </c>
      <c r="C345" t="s">
        <v>11159</v>
      </c>
      <c r="D345">
        <v>16193.500899999999</v>
      </c>
    </row>
    <row r="346" spans="1:4">
      <c r="A346" s="48" t="s">
        <v>11366</v>
      </c>
      <c r="B346" s="25">
        <v>46080</v>
      </c>
      <c r="C346" t="s">
        <v>11159</v>
      </c>
      <c r="D346">
        <v>206.86539999999999</v>
      </c>
    </row>
    <row r="347" spans="1:4">
      <c r="A347" s="48" t="s">
        <v>6325</v>
      </c>
      <c r="B347" s="25">
        <v>46080</v>
      </c>
      <c r="C347" t="s">
        <v>11159</v>
      </c>
      <c r="D347">
        <v>1026.3377</v>
      </c>
    </row>
    <row r="348" spans="1:4">
      <c r="A348" s="48" t="s">
        <v>11367</v>
      </c>
      <c r="B348" s="25">
        <v>46080</v>
      </c>
      <c r="C348" t="s">
        <v>11159</v>
      </c>
      <c r="D348">
        <v>101.6277</v>
      </c>
    </row>
    <row r="349" spans="1:4">
      <c r="A349" s="48" t="s">
        <v>5599</v>
      </c>
      <c r="B349" s="25">
        <v>46080</v>
      </c>
      <c r="C349" t="s">
        <v>11159</v>
      </c>
      <c r="D349">
        <v>986.13570000000004</v>
      </c>
    </row>
    <row r="350" spans="1:4">
      <c r="A350" s="48" t="s">
        <v>1729</v>
      </c>
      <c r="B350" s="25">
        <v>46080</v>
      </c>
      <c r="C350" t="s">
        <v>11159</v>
      </c>
      <c r="D350">
        <v>1942761.0068999999</v>
      </c>
    </row>
    <row r="351" spans="1:4">
      <c r="A351" s="48" t="s">
        <v>11368</v>
      </c>
      <c r="B351" s="25">
        <v>46080</v>
      </c>
      <c r="C351" t="s">
        <v>11159</v>
      </c>
      <c r="D351">
        <v>424.58800000000002</v>
      </c>
    </row>
    <row r="352" spans="1:4">
      <c r="A352" s="48" t="s">
        <v>11369</v>
      </c>
      <c r="B352" s="25">
        <v>46080</v>
      </c>
      <c r="C352" t="s">
        <v>11159</v>
      </c>
      <c r="D352">
        <v>247.85079999999999</v>
      </c>
    </row>
    <row r="353" spans="1:4">
      <c r="A353" s="48" t="s">
        <v>11370</v>
      </c>
      <c r="B353" s="25">
        <v>46080</v>
      </c>
      <c r="C353" t="s">
        <v>11159</v>
      </c>
      <c r="D353">
        <v>1310.7614000000001</v>
      </c>
    </row>
    <row r="354" spans="1:4">
      <c r="A354" s="48" t="s">
        <v>11371</v>
      </c>
      <c r="B354" s="25">
        <v>46080</v>
      </c>
      <c r="C354" t="s">
        <v>11159</v>
      </c>
    </row>
    <row r="355" spans="1:4">
      <c r="A355" s="48" t="s">
        <v>11372</v>
      </c>
      <c r="B355" s="25">
        <v>46080</v>
      </c>
      <c r="C355" t="s">
        <v>11159</v>
      </c>
      <c r="D355">
        <v>2524.7031000000002</v>
      </c>
    </row>
    <row r="356" spans="1:4">
      <c r="A356" s="48" t="s">
        <v>11373</v>
      </c>
      <c r="B356" s="25">
        <v>46080</v>
      </c>
      <c r="C356" t="s">
        <v>11159</v>
      </c>
      <c r="D356">
        <v>593.33259999999996</v>
      </c>
    </row>
    <row r="357" spans="1:4">
      <c r="A357" s="48" t="s">
        <v>3929</v>
      </c>
      <c r="B357" s="25">
        <v>46080</v>
      </c>
      <c r="C357" t="s">
        <v>11159</v>
      </c>
      <c r="D357">
        <v>2333.1134000000002</v>
      </c>
    </row>
    <row r="358" spans="1:4">
      <c r="A358" s="48" t="s">
        <v>10680</v>
      </c>
      <c r="B358" s="25">
        <v>46080</v>
      </c>
      <c r="C358" t="s">
        <v>11159</v>
      </c>
      <c r="D358">
        <v>4263.1183000000001</v>
      </c>
    </row>
    <row r="359" spans="1:4">
      <c r="A359" s="48" t="s">
        <v>8287</v>
      </c>
      <c r="B359" s="25">
        <v>46080</v>
      </c>
      <c r="C359" t="s">
        <v>11159</v>
      </c>
      <c r="D359">
        <v>776.41780000000006</v>
      </c>
    </row>
    <row r="360" spans="1:4">
      <c r="A360" s="48" t="s">
        <v>6292</v>
      </c>
      <c r="B360" s="25">
        <v>46080</v>
      </c>
      <c r="C360" t="s">
        <v>11159</v>
      </c>
      <c r="D360">
        <v>60993.007700000002</v>
      </c>
    </row>
    <row r="361" spans="1:4">
      <c r="A361" s="48" t="s">
        <v>10566</v>
      </c>
      <c r="B361" s="25">
        <v>46080</v>
      </c>
      <c r="C361" t="s">
        <v>11159</v>
      </c>
      <c r="D361">
        <v>99875.434399999998</v>
      </c>
    </row>
    <row r="362" spans="1:4">
      <c r="A362" s="48" t="s">
        <v>11374</v>
      </c>
      <c r="B362" s="25">
        <v>46080</v>
      </c>
      <c r="C362" t="s">
        <v>11159</v>
      </c>
      <c r="D362">
        <v>764.47469999999998</v>
      </c>
    </row>
    <row r="363" spans="1:4">
      <c r="A363" s="48" t="s">
        <v>5040</v>
      </c>
      <c r="B363" s="25">
        <v>46080</v>
      </c>
      <c r="C363" t="s">
        <v>11159</v>
      </c>
      <c r="D363">
        <v>989.27890000000002</v>
      </c>
    </row>
    <row r="364" spans="1:4">
      <c r="A364" s="48" t="s">
        <v>5187</v>
      </c>
      <c r="B364" s="25">
        <v>46080</v>
      </c>
      <c r="C364" t="s">
        <v>11159</v>
      </c>
      <c r="D364">
        <v>1674.5962999999999</v>
      </c>
    </row>
    <row r="365" spans="1:4">
      <c r="A365" s="48" t="s">
        <v>10486</v>
      </c>
      <c r="B365" s="25">
        <v>46080</v>
      </c>
      <c r="C365" t="s">
        <v>11159</v>
      </c>
      <c r="D365">
        <v>10768.044099999999</v>
      </c>
    </row>
    <row r="366" spans="1:4">
      <c r="A366" s="48" t="s">
        <v>2490</v>
      </c>
      <c r="B366" s="25">
        <v>46080</v>
      </c>
      <c r="C366" t="s">
        <v>11159</v>
      </c>
      <c r="D366">
        <v>14919.801799999999</v>
      </c>
    </row>
    <row r="367" spans="1:4">
      <c r="A367" s="48" t="s">
        <v>11375</v>
      </c>
      <c r="B367" s="25">
        <v>46080</v>
      </c>
      <c r="C367" t="s">
        <v>11159</v>
      </c>
      <c r="D367" t="s">
        <v>11127</v>
      </c>
    </row>
    <row r="368" spans="1:4">
      <c r="A368" s="48" t="s">
        <v>11376</v>
      </c>
      <c r="B368" s="25">
        <v>46080</v>
      </c>
      <c r="C368" t="s">
        <v>11159</v>
      </c>
      <c r="D368">
        <v>11719.7145</v>
      </c>
    </row>
    <row r="369" spans="1:4">
      <c r="A369" s="48" t="s">
        <v>3608</v>
      </c>
      <c r="B369" s="25">
        <v>46080</v>
      </c>
      <c r="C369" t="s">
        <v>11159</v>
      </c>
      <c r="D369">
        <v>14240.3302</v>
      </c>
    </row>
    <row r="370" spans="1:4">
      <c r="A370" s="48" t="s">
        <v>10617</v>
      </c>
      <c r="B370" s="25">
        <v>46080</v>
      </c>
      <c r="C370" t="s">
        <v>11159</v>
      </c>
      <c r="D370">
        <v>1656300</v>
      </c>
    </row>
    <row r="371" spans="1:4">
      <c r="A371" s="48" t="s">
        <v>4850</v>
      </c>
      <c r="B371" s="25">
        <v>46080</v>
      </c>
      <c r="C371" t="s">
        <v>11159</v>
      </c>
      <c r="D371">
        <v>397.31670000000003</v>
      </c>
    </row>
    <row r="372" spans="1:4">
      <c r="A372" s="48" t="s">
        <v>6021</v>
      </c>
      <c r="B372" s="25">
        <v>46080</v>
      </c>
      <c r="C372" t="s">
        <v>11159</v>
      </c>
      <c r="D372">
        <v>60348.710500000001</v>
      </c>
    </row>
    <row r="373" spans="1:4">
      <c r="A373" s="48" t="s">
        <v>11377</v>
      </c>
      <c r="B373" s="25">
        <v>46080</v>
      </c>
      <c r="C373" t="s">
        <v>11159</v>
      </c>
      <c r="D373">
        <v>6652.1450000000004</v>
      </c>
    </row>
    <row r="374" spans="1:4">
      <c r="A374" s="48" t="s">
        <v>4222</v>
      </c>
      <c r="B374" s="25">
        <v>46080</v>
      </c>
      <c r="C374" t="s">
        <v>11159</v>
      </c>
      <c r="D374">
        <v>2805.5594999999998</v>
      </c>
    </row>
    <row r="375" spans="1:4">
      <c r="A375" s="48" t="s">
        <v>10416</v>
      </c>
      <c r="B375" s="25">
        <v>46080</v>
      </c>
      <c r="C375" t="s">
        <v>11159</v>
      </c>
      <c r="D375">
        <v>19245.195100000001</v>
      </c>
    </row>
    <row r="376" spans="1:4">
      <c r="A376" s="48" t="s">
        <v>11378</v>
      </c>
      <c r="B376" s="25">
        <v>46080</v>
      </c>
      <c r="C376" t="s">
        <v>11159</v>
      </c>
      <c r="D376">
        <v>11025.591700000001</v>
      </c>
    </row>
    <row r="377" spans="1:4">
      <c r="A377" s="48" t="s">
        <v>10675</v>
      </c>
      <c r="B377" s="25">
        <v>46080</v>
      </c>
      <c r="C377" t="s">
        <v>11159</v>
      </c>
      <c r="D377">
        <v>510.93770000000001</v>
      </c>
    </row>
    <row r="378" spans="1:4">
      <c r="A378" s="48" t="s">
        <v>3363</v>
      </c>
      <c r="B378" s="25">
        <v>46080</v>
      </c>
      <c r="C378" t="s">
        <v>11159</v>
      </c>
      <c r="D378">
        <v>5778.4231</v>
      </c>
    </row>
    <row r="379" spans="1:4">
      <c r="A379" s="48" t="s">
        <v>4696</v>
      </c>
      <c r="B379" s="25">
        <v>46080</v>
      </c>
      <c r="C379" t="s">
        <v>11159</v>
      </c>
      <c r="D379">
        <v>89104.353099999993</v>
      </c>
    </row>
    <row r="380" spans="1:4">
      <c r="A380" s="48" t="s">
        <v>10389</v>
      </c>
      <c r="B380" s="25">
        <v>46080</v>
      </c>
      <c r="C380" t="s">
        <v>11159</v>
      </c>
      <c r="D380">
        <v>360.4615</v>
      </c>
    </row>
    <row r="381" spans="1:4">
      <c r="A381" s="48" t="s">
        <v>11379</v>
      </c>
      <c r="B381" s="25">
        <v>46080</v>
      </c>
      <c r="C381" t="s">
        <v>11159</v>
      </c>
      <c r="D381">
        <v>211.21559999999999</v>
      </c>
    </row>
    <row r="382" spans="1:4">
      <c r="A382" s="48" t="s">
        <v>10513</v>
      </c>
      <c r="B382" s="25">
        <v>46080</v>
      </c>
      <c r="C382" t="s">
        <v>11159</v>
      </c>
      <c r="D382">
        <v>7422.3071</v>
      </c>
    </row>
    <row r="383" spans="1:4">
      <c r="A383" s="48" t="s">
        <v>8212</v>
      </c>
      <c r="B383" s="25">
        <v>46080</v>
      </c>
      <c r="C383" t="s">
        <v>11159</v>
      </c>
      <c r="D383">
        <v>20787.783899999999</v>
      </c>
    </row>
    <row r="384" spans="1:4">
      <c r="A384" s="48" t="s">
        <v>11380</v>
      </c>
      <c r="B384" s="25">
        <v>46080</v>
      </c>
      <c r="C384" t="s">
        <v>11159</v>
      </c>
      <c r="D384">
        <v>847.68209999999999</v>
      </c>
    </row>
    <row r="385" spans="1:4">
      <c r="A385" s="48" t="s">
        <v>11066</v>
      </c>
      <c r="B385" s="25">
        <v>46080</v>
      </c>
      <c r="C385" t="s">
        <v>11159</v>
      </c>
      <c r="D385">
        <v>526226.21120000002</v>
      </c>
    </row>
    <row r="386" spans="1:4">
      <c r="A386" s="48" t="s">
        <v>4653</v>
      </c>
      <c r="B386" s="25">
        <v>46080</v>
      </c>
      <c r="C386" t="s">
        <v>11159</v>
      </c>
      <c r="D386">
        <v>1482.8492000000001</v>
      </c>
    </row>
    <row r="387" spans="1:4">
      <c r="A387" s="48" t="s">
        <v>1958</v>
      </c>
      <c r="B387" s="25">
        <v>46080</v>
      </c>
      <c r="C387" t="s">
        <v>11159</v>
      </c>
      <c r="D387" t="s">
        <v>11127</v>
      </c>
    </row>
    <row r="388" spans="1:4">
      <c r="A388" s="48" t="s">
        <v>11381</v>
      </c>
      <c r="B388" s="25">
        <v>46080</v>
      </c>
      <c r="C388" t="s">
        <v>11159</v>
      </c>
      <c r="D388">
        <v>1297.5793000000001</v>
      </c>
    </row>
    <row r="389" spans="1:4">
      <c r="A389" s="48" t="s">
        <v>11382</v>
      </c>
      <c r="B389" s="25">
        <v>46080</v>
      </c>
      <c r="C389" t="s">
        <v>11159</v>
      </c>
      <c r="D389">
        <v>2382.1336000000001</v>
      </c>
    </row>
    <row r="390" spans="1:4">
      <c r="A390" s="48" t="s">
        <v>10986</v>
      </c>
      <c r="B390" s="25">
        <v>46080</v>
      </c>
      <c r="C390" t="s">
        <v>11159</v>
      </c>
      <c r="D390">
        <v>5680.0640999999996</v>
      </c>
    </row>
    <row r="391" spans="1:4">
      <c r="A391" s="48" t="s">
        <v>2910</v>
      </c>
      <c r="B391" s="25">
        <v>46080</v>
      </c>
      <c r="C391" t="s">
        <v>11159</v>
      </c>
      <c r="D391">
        <v>24413.3079</v>
      </c>
    </row>
    <row r="392" spans="1:4">
      <c r="A392" s="48" t="s">
        <v>11383</v>
      </c>
      <c r="B392" s="25">
        <v>46080</v>
      </c>
      <c r="C392" t="s">
        <v>11159</v>
      </c>
      <c r="D392">
        <v>7031.9467000000004</v>
      </c>
    </row>
    <row r="393" spans="1:4">
      <c r="A393" s="48" t="s">
        <v>10384</v>
      </c>
      <c r="B393" s="25">
        <v>46080</v>
      </c>
      <c r="C393" t="s">
        <v>11159</v>
      </c>
      <c r="D393">
        <v>63410.904900000001</v>
      </c>
    </row>
    <row r="394" spans="1:4">
      <c r="A394" s="48" t="s">
        <v>2905</v>
      </c>
      <c r="B394" s="25">
        <v>46080</v>
      </c>
      <c r="C394" t="s">
        <v>11159</v>
      </c>
      <c r="D394">
        <v>24413.3079</v>
      </c>
    </row>
    <row r="395" spans="1:4">
      <c r="A395" s="48" t="s">
        <v>11384</v>
      </c>
      <c r="B395" s="25">
        <v>46080</v>
      </c>
      <c r="C395" t="s">
        <v>11159</v>
      </c>
      <c r="D395">
        <v>673.9239</v>
      </c>
    </row>
    <row r="396" spans="1:4">
      <c r="A396" s="48" t="s">
        <v>9990</v>
      </c>
      <c r="B396" s="25">
        <v>46080</v>
      </c>
      <c r="C396" t="s">
        <v>11159</v>
      </c>
      <c r="D396">
        <v>402.34769999999997</v>
      </c>
    </row>
    <row r="397" spans="1:4">
      <c r="A397" s="48" t="s">
        <v>1442</v>
      </c>
      <c r="B397" s="25">
        <v>46080</v>
      </c>
      <c r="C397" t="s">
        <v>11159</v>
      </c>
      <c r="D397">
        <v>26859.689399999999</v>
      </c>
    </row>
    <row r="398" spans="1:4">
      <c r="A398" s="48" t="s">
        <v>11385</v>
      </c>
      <c r="B398" s="25">
        <v>46080</v>
      </c>
      <c r="C398" t="s">
        <v>11159</v>
      </c>
      <c r="D398">
        <v>5960.7668999999996</v>
      </c>
    </row>
    <row r="399" spans="1:4">
      <c r="A399" s="48" t="s">
        <v>11386</v>
      </c>
      <c r="B399" s="25">
        <v>46080</v>
      </c>
      <c r="C399" t="s">
        <v>11159</v>
      </c>
      <c r="D399">
        <v>11246.490100000001</v>
      </c>
    </row>
    <row r="400" spans="1:4">
      <c r="A400" s="48" t="s">
        <v>10148</v>
      </c>
      <c r="B400" s="25">
        <v>46080</v>
      </c>
      <c r="C400" t="s">
        <v>11159</v>
      </c>
      <c r="D400">
        <v>603069.94209999999</v>
      </c>
    </row>
    <row r="401" spans="1:4">
      <c r="A401" s="48" t="s">
        <v>10654</v>
      </c>
      <c r="B401" s="25">
        <v>46080</v>
      </c>
      <c r="C401" t="s">
        <v>11159</v>
      </c>
      <c r="D401">
        <v>118920.66469999999</v>
      </c>
    </row>
    <row r="402" spans="1:4">
      <c r="A402" s="48" t="s">
        <v>10966</v>
      </c>
      <c r="B402" s="25">
        <v>46080</v>
      </c>
      <c r="C402" t="s">
        <v>11159</v>
      </c>
      <c r="D402">
        <v>4330.5574999999999</v>
      </c>
    </row>
    <row r="403" spans="1:4">
      <c r="A403" s="48" t="s">
        <v>1953</v>
      </c>
      <c r="B403" s="25">
        <v>46080</v>
      </c>
      <c r="C403" t="s">
        <v>11159</v>
      </c>
      <c r="D403">
        <v>104825.67419999999</v>
      </c>
    </row>
    <row r="404" spans="1:4">
      <c r="A404" s="48" t="s">
        <v>10713</v>
      </c>
      <c r="B404" s="25">
        <v>46080</v>
      </c>
      <c r="C404" t="s">
        <v>11159</v>
      </c>
      <c r="D404">
        <v>1019.6193</v>
      </c>
    </row>
    <row r="405" spans="1:4">
      <c r="A405" s="48" t="s">
        <v>10584</v>
      </c>
      <c r="B405" s="25">
        <v>46080</v>
      </c>
      <c r="C405" t="s">
        <v>11159</v>
      </c>
      <c r="D405">
        <v>43093.250099999997</v>
      </c>
    </row>
    <row r="406" spans="1:4">
      <c r="A406" s="48" t="s">
        <v>6518</v>
      </c>
      <c r="B406" s="25">
        <v>46080</v>
      </c>
      <c r="C406" t="s">
        <v>11159</v>
      </c>
      <c r="D406">
        <v>2191.7069999999999</v>
      </c>
    </row>
    <row r="407" spans="1:4">
      <c r="A407" s="48" t="s">
        <v>10685</v>
      </c>
      <c r="B407" s="25">
        <v>46080</v>
      </c>
      <c r="C407" t="s">
        <v>11159</v>
      </c>
      <c r="D407">
        <v>1322.6874</v>
      </c>
    </row>
    <row r="408" spans="1:4">
      <c r="A408" s="48" t="s">
        <v>10238</v>
      </c>
      <c r="B408" s="25">
        <v>46080</v>
      </c>
      <c r="C408" t="s">
        <v>11159</v>
      </c>
      <c r="D408">
        <v>2497.3598999999999</v>
      </c>
    </row>
    <row r="409" spans="1:4">
      <c r="A409" s="48" t="s">
        <v>11387</v>
      </c>
      <c r="B409" s="25">
        <v>46080</v>
      </c>
      <c r="C409" t="s">
        <v>11159</v>
      </c>
      <c r="D409">
        <v>6783.4948999999997</v>
      </c>
    </row>
    <row r="410" spans="1:4">
      <c r="A410" s="48" t="s">
        <v>7722</v>
      </c>
      <c r="B410" s="25">
        <v>46080</v>
      </c>
      <c r="C410" t="s">
        <v>11159</v>
      </c>
      <c r="D410">
        <v>10102.738600000001</v>
      </c>
    </row>
    <row r="411" spans="1:4">
      <c r="A411" s="48" t="s">
        <v>2782</v>
      </c>
      <c r="B411" s="25">
        <v>46080</v>
      </c>
      <c r="C411" t="s">
        <v>11159</v>
      </c>
      <c r="D411">
        <v>64204.561800000003</v>
      </c>
    </row>
    <row r="412" spans="1:4">
      <c r="A412" s="48" t="s">
        <v>10949</v>
      </c>
      <c r="B412" s="25">
        <v>46080</v>
      </c>
      <c r="C412" t="s">
        <v>11159</v>
      </c>
      <c r="D412">
        <v>28973.031800000001</v>
      </c>
    </row>
    <row r="413" spans="1:4">
      <c r="A413" s="48" t="s">
        <v>4635</v>
      </c>
      <c r="B413" s="25">
        <v>46080</v>
      </c>
      <c r="C413" t="s">
        <v>11159</v>
      </c>
      <c r="D413">
        <v>4726.2416000000003</v>
      </c>
    </row>
    <row r="414" spans="1:4">
      <c r="A414" s="48" t="s">
        <v>11388</v>
      </c>
      <c r="B414" s="25">
        <v>46080</v>
      </c>
      <c r="C414" t="s">
        <v>11159</v>
      </c>
      <c r="D414">
        <v>38.497500000000002</v>
      </c>
    </row>
    <row r="415" spans="1:4">
      <c r="A415" s="48" t="s">
        <v>10579</v>
      </c>
      <c r="B415" s="25">
        <v>46080</v>
      </c>
      <c r="C415" t="s">
        <v>11159</v>
      </c>
      <c r="D415">
        <v>8035.1965</v>
      </c>
    </row>
    <row r="416" spans="1:4">
      <c r="A416" s="48" t="s">
        <v>11389</v>
      </c>
      <c r="B416" s="25">
        <v>46080</v>
      </c>
      <c r="C416" t="s">
        <v>11159</v>
      </c>
      <c r="D416">
        <v>34491.101799999997</v>
      </c>
    </row>
    <row r="417" spans="1:4">
      <c r="A417" s="48" t="s">
        <v>8068</v>
      </c>
      <c r="B417" s="25">
        <v>46080</v>
      </c>
      <c r="C417" t="s">
        <v>11159</v>
      </c>
      <c r="D417">
        <v>4680.6075000000001</v>
      </c>
    </row>
    <row r="418" spans="1:4">
      <c r="A418" s="48" t="s">
        <v>11390</v>
      </c>
      <c r="B418" s="25">
        <v>46080</v>
      </c>
      <c r="C418" t="s">
        <v>11159</v>
      </c>
      <c r="D418">
        <v>103537.58839999999</v>
      </c>
    </row>
    <row r="419" spans="1:4">
      <c r="A419" s="48" t="s">
        <v>11391</v>
      </c>
      <c r="B419" s="25">
        <v>46080</v>
      </c>
      <c r="C419" t="s">
        <v>11159</v>
      </c>
      <c r="D419">
        <v>28618.161400000001</v>
      </c>
    </row>
    <row r="420" spans="1:4">
      <c r="A420" s="48" t="s">
        <v>11392</v>
      </c>
      <c r="B420" s="25">
        <v>46080</v>
      </c>
      <c r="C420" t="s">
        <v>11159</v>
      </c>
      <c r="D420">
        <v>25947.0687</v>
      </c>
    </row>
    <row r="421" spans="1:4">
      <c r="A421" s="48" t="s">
        <v>11393</v>
      </c>
      <c r="B421" s="25">
        <v>46080</v>
      </c>
      <c r="C421" t="s">
        <v>11159</v>
      </c>
      <c r="D421">
        <v>24755.629300000001</v>
      </c>
    </row>
    <row r="422" spans="1:4">
      <c r="A422" s="48" t="s">
        <v>11394</v>
      </c>
      <c r="B422" s="25">
        <v>46080</v>
      </c>
      <c r="C422" t="s">
        <v>11159</v>
      </c>
      <c r="D422">
        <v>12763.9812</v>
      </c>
    </row>
    <row r="423" spans="1:4">
      <c r="A423" s="48" t="s">
        <v>11395</v>
      </c>
      <c r="B423" s="25">
        <v>46080</v>
      </c>
      <c r="C423" t="s">
        <v>11159</v>
      </c>
      <c r="D423">
        <v>5246.8993</v>
      </c>
    </row>
    <row r="424" spans="1:4">
      <c r="A424" s="48" t="s">
        <v>11396</v>
      </c>
      <c r="B424" s="25">
        <v>46080</v>
      </c>
      <c r="C424" t="s">
        <v>11159</v>
      </c>
      <c r="D424">
        <v>20017.819599999999</v>
      </c>
    </row>
    <row r="425" spans="1:4">
      <c r="A425" s="48" t="s">
        <v>10303</v>
      </c>
      <c r="B425" s="25">
        <v>46080</v>
      </c>
      <c r="C425" t="s">
        <v>11159</v>
      </c>
      <c r="D425">
        <v>59326.550999999999</v>
      </c>
    </row>
    <row r="426" spans="1:4">
      <c r="A426" s="48" t="s">
        <v>11397</v>
      </c>
      <c r="B426" s="25">
        <v>46080</v>
      </c>
      <c r="C426" t="s">
        <v>11159</v>
      </c>
      <c r="D426">
        <v>14406.9202</v>
      </c>
    </row>
    <row r="427" spans="1:4">
      <c r="A427" s="48" t="s">
        <v>11398</v>
      </c>
      <c r="B427" s="25">
        <v>46080</v>
      </c>
      <c r="C427" t="s">
        <v>11159</v>
      </c>
      <c r="D427">
        <v>143558.6324</v>
      </c>
    </row>
    <row r="428" spans="1:4">
      <c r="A428" s="48" t="s">
        <v>11399</v>
      </c>
      <c r="B428" s="25">
        <v>46080</v>
      </c>
      <c r="C428" t="s">
        <v>11159</v>
      </c>
      <c r="D428">
        <v>18052.861499999999</v>
      </c>
    </row>
    <row r="429" spans="1:4">
      <c r="A429" s="48" t="s">
        <v>11400</v>
      </c>
      <c r="B429" s="25">
        <v>46080</v>
      </c>
      <c r="C429" t="s">
        <v>11159</v>
      </c>
      <c r="D429">
        <v>188705.4356</v>
      </c>
    </row>
    <row r="430" spans="1:4">
      <c r="A430" s="48" t="s">
        <v>11401</v>
      </c>
      <c r="B430" s="25">
        <v>46080</v>
      </c>
      <c r="C430" t="s">
        <v>11159</v>
      </c>
      <c r="D430">
        <v>233876.80660000001</v>
      </c>
    </row>
    <row r="431" spans="1:4">
      <c r="A431" s="48" t="s">
        <v>11402</v>
      </c>
      <c r="B431" s="25">
        <v>46080</v>
      </c>
      <c r="C431" t="s">
        <v>11159</v>
      </c>
      <c r="D431">
        <v>31344.644899999999</v>
      </c>
    </row>
    <row r="432" spans="1:4">
      <c r="A432" s="48" t="s">
        <v>11403</v>
      </c>
      <c r="B432" s="25">
        <v>46080</v>
      </c>
      <c r="C432" t="s">
        <v>11159</v>
      </c>
      <c r="D432">
        <v>168004.22289999999</v>
      </c>
    </row>
    <row r="433" spans="1:4">
      <c r="A433" s="48" t="s">
        <v>11404</v>
      </c>
      <c r="B433" s="25">
        <v>46080</v>
      </c>
      <c r="C433" t="s">
        <v>11159</v>
      </c>
      <c r="D433">
        <v>5977.0294999999996</v>
      </c>
    </row>
    <row r="434" spans="1:4">
      <c r="A434" s="48" t="s">
        <v>11405</v>
      </c>
      <c r="B434" s="25">
        <v>46080</v>
      </c>
      <c r="C434" t="s">
        <v>11159</v>
      </c>
      <c r="D434">
        <v>13387.077499999999</v>
      </c>
    </row>
    <row r="435" spans="1:4">
      <c r="A435" s="48" t="s">
        <v>11406</v>
      </c>
      <c r="B435" s="25">
        <v>46080</v>
      </c>
      <c r="C435" t="s">
        <v>11159</v>
      </c>
      <c r="D435">
        <v>15850.0942</v>
      </c>
    </row>
    <row r="436" spans="1:4">
      <c r="A436" s="48" t="s">
        <v>11407</v>
      </c>
      <c r="B436" s="25">
        <v>46080</v>
      </c>
      <c r="C436" t="s">
        <v>11159</v>
      </c>
      <c r="D436">
        <v>9794.5226000000002</v>
      </c>
    </row>
    <row r="437" spans="1:4">
      <c r="A437" s="48" t="s">
        <v>11408</v>
      </c>
      <c r="B437" s="25">
        <v>46080</v>
      </c>
      <c r="C437" t="s">
        <v>11159</v>
      </c>
      <c r="D437">
        <v>37404.618600000002</v>
      </c>
    </row>
    <row r="438" spans="1:4">
      <c r="A438" s="48" t="s">
        <v>11409</v>
      </c>
      <c r="B438" s="25">
        <v>46080</v>
      </c>
      <c r="C438" t="s">
        <v>11159</v>
      </c>
      <c r="D438">
        <v>37192.682399999998</v>
      </c>
    </row>
    <row r="439" spans="1:4">
      <c r="A439" s="48" t="s">
        <v>7807</v>
      </c>
      <c r="B439" s="25">
        <v>46080</v>
      </c>
      <c r="C439" t="s">
        <v>11159</v>
      </c>
      <c r="D439">
        <v>50666.502500000002</v>
      </c>
    </row>
    <row r="440" spans="1:4">
      <c r="A440" s="48" t="s">
        <v>11410</v>
      </c>
      <c r="B440" s="25">
        <v>46080</v>
      </c>
      <c r="C440" t="s">
        <v>11159</v>
      </c>
      <c r="D440">
        <v>93454.450700000001</v>
      </c>
    </row>
    <row r="441" spans="1:4">
      <c r="A441" s="48" t="s">
        <v>11411</v>
      </c>
      <c r="B441" s="25">
        <v>46080</v>
      </c>
      <c r="C441" t="s">
        <v>11159</v>
      </c>
      <c r="D441">
        <v>51110.444199999998</v>
      </c>
    </row>
    <row r="442" spans="1:4">
      <c r="A442" s="48" t="s">
        <v>11412</v>
      </c>
      <c r="B442" s="25">
        <v>46080</v>
      </c>
      <c r="C442" t="s">
        <v>11159</v>
      </c>
      <c r="D442">
        <v>7322.4333999999999</v>
      </c>
    </row>
    <row r="443" spans="1:4">
      <c r="A443" s="48" t="s">
        <v>11413</v>
      </c>
      <c r="B443" s="25">
        <v>46080</v>
      </c>
      <c r="C443" t="s">
        <v>11159</v>
      </c>
      <c r="D443">
        <v>66222.731299999999</v>
      </c>
    </row>
    <row r="444" spans="1:4">
      <c r="A444" s="48" t="s">
        <v>11414</v>
      </c>
      <c r="B444" s="25">
        <v>46080</v>
      </c>
      <c r="C444" t="s">
        <v>11159</v>
      </c>
      <c r="D444">
        <v>110528.29180000001</v>
      </c>
    </row>
    <row r="445" spans="1:4">
      <c r="A445" s="48" t="s">
        <v>980</v>
      </c>
      <c r="B445" s="25">
        <v>46080</v>
      </c>
      <c r="C445" t="s">
        <v>11159</v>
      </c>
      <c r="D445">
        <v>31501.400399999999</v>
      </c>
    </row>
    <row r="446" spans="1:4">
      <c r="A446" s="48" t="s">
        <v>4444</v>
      </c>
      <c r="B446" s="25">
        <v>46080</v>
      </c>
      <c r="C446" t="s">
        <v>11159</v>
      </c>
      <c r="D446">
        <v>9526.8472999999994</v>
      </c>
    </row>
    <row r="447" spans="1:4">
      <c r="A447" s="48" t="s">
        <v>11415</v>
      </c>
      <c r="B447" s="25">
        <v>46080</v>
      </c>
      <c r="C447" t="s">
        <v>11159</v>
      </c>
      <c r="D447">
        <v>6203.9934999999996</v>
      </c>
    </row>
    <row r="448" spans="1:4">
      <c r="A448" s="48" t="s">
        <v>1531</v>
      </c>
      <c r="B448" s="25">
        <v>46080</v>
      </c>
      <c r="C448" t="s">
        <v>11159</v>
      </c>
      <c r="D448">
        <v>624906.45120000001</v>
      </c>
    </row>
    <row r="449" spans="1:4">
      <c r="A449" s="48" t="s">
        <v>1368</v>
      </c>
      <c r="B449" s="25">
        <v>46080</v>
      </c>
      <c r="C449" t="s">
        <v>11159</v>
      </c>
      <c r="D449">
        <v>126211.8066</v>
      </c>
    </row>
    <row r="450" spans="1:4">
      <c r="A450" s="48" t="s">
        <v>1539</v>
      </c>
      <c r="B450" s="25">
        <v>46080</v>
      </c>
      <c r="C450" t="s">
        <v>11159</v>
      </c>
      <c r="D450">
        <v>12785.257799999999</v>
      </c>
    </row>
    <row r="451" spans="1:4">
      <c r="A451" s="48" t="s">
        <v>1673</v>
      </c>
      <c r="B451" s="25">
        <v>46080</v>
      </c>
      <c r="C451" t="s">
        <v>11159</v>
      </c>
      <c r="D451">
        <v>192500.59469999999</v>
      </c>
    </row>
    <row r="452" spans="1:4">
      <c r="A452" s="48" t="s">
        <v>11416</v>
      </c>
      <c r="B452" s="25">
        <v>46080</v>
      </c>
      <c r="C452" t="s">
        <v>11159</v>
      </c>
      <c r="D452">
        <v>67533.897899999996</v>
      </c>
    </row>
    <row r="453" spans="1:4">
      <c r="A453" s="48" t="s">
        <v>11417</v>
      </c>
      <c r="B453" s="25">
        <v>46080</v>
      </c>
      <c r="C453" t="s">
        <v>11159</v>
      </c>
      <c r="D453">
        <v>9560.2929000000004</v>
      </c>
    </row>
    <row r="454" spans="1:4">
      <c r="A454" s="48" t="s">
        <v>7847</v>
      </c>
      <c r="B454" s="25">
        <v>46080</v>
      </c>
      <c r="C454" t="s">
        <v>11159</v>
      </c>
      <c r="D454">
        <v>182518.23</v>
      </c>
    </row>
    <row r="455" spans="1:4">
      <c r="A455" s="48" t="s">
        <v>3241</v>
      </c>
      <c r="B455" s="25">
        <v>46080</v>
      </c>
      <c r="C455" t="s">
        <v>11159</v>
      </c>
      <c r="D455">
        <v>62759.144399999997</v>
      </c>
    </row>
    <row r="456" spans="1:4">
      <c r="A456" s="48" t="s">
        <v>11418</v>
      </c>
      <c r="B456" s="25">
        <v>46080</v>
      </c>
      <c r="C456" t="s">
        <v>11159</v>
      </c>
      <c r="D456">
        <v>82638.000799999994</v>
      </c>
    </row>
    <row r="457" spans="1:4">
      <c r="A457" s="48" t="s">
        <v>11419</v>
      </c>
      <c r="B457" s="25">
        <v>46080</v>
      </c>
      <c r="C457" t="s">
        <v>11159</v>
      </c>
      <c r="D457">
        <v>135373.6367</v>
      </c>
    </row>
    <row r="458" spans="1:4">
      <c r="A458" s="48" t="s">
        <v>3471</v>
      </c>
      <c r="B458" s="25">
        <v>46080</v>
      </c>
      <c r="C458" t="s">
        <v>11159</v>
      </c>
      <c r="D458">
        <v>8126.6238999999996</v>
      </c>
    </row>
    <row r="459" spans="1:4">
      <c r="A459" s="48" t="s">
        <v>4084</v>
      </c>
      <c r="B459" s="25">
        <v>46080</v>
      </c>
      <c r="C459" t="s">
        <v>11159</v>
      </c>
      <c r="D459">
        <v>4305717</v>
      </c>
    </row>
    <row r="460" spans="1:4">
      <c r="A460" s="48" t="s">
        <v>4146</v>
      </c>
      <c r="B460" s="25">
        <v>46080</v>
      </c>
      <c r="C460" t="s">
        <v>11159</v>
      </c>
      <c r="D460">
        <v>358573.17070000002</v>
      </c>
    </row>
    <row r="461" spans="1:4">
      <c r="A461" s="48" t="s">
        <v>11420</v>
      </c>
      <c r="B461" s="25">
        <v>46080</v>
      </c>
      <c r="C461" t="s">
        <v>11159</v>
      </c>
      <c r="D461">
        <v>92050.2399</v>
      </c>
    </row>
    <row r="462" spans="1:4">
      <c r="A462" s="48" t="s">
        <v>4241</v>
      </c>
      <c r="B462" s="25">
        <v>46080</v>
      </c>
      <c r="C462" t="s">
        <v>11159</v>
      </c>
      <c r="D462">
        <v>281446.60460000002</v>
      </c>
    </row>
    <row r="463" spans="1:4">
      <c r="A463" s="48" t="s">
        <v>11421</v>
      </c>
      <c r="B463" s="25">
        <v>46080</v>
      </c>
      <c r="C463" t="s">
        <v>11159</v>
      </c>
      <c r="D463">
        <v>84676.706999999995</v>
      </c>
    </row>
    <row r="464" spans="1:4">
      <c r="A464" s="48" t="s">
        <v>4844</v>
      </c>
      <c r="B464" s="25">
        <v>46080</v>
      </c>
      <c r="C464" t="s">
        <v>11159</v>
      </c>
      <c r="D464">
        <v>461327.55469999998</v>
      </c>
    </row>
    <row r="465" spans="1:4">
      <c r="A465" s="48" t="s">
        <v>11422</v>
      </c>
      <c r="B465" s="25">
        <v>46080</v>
      </c>
      <c r="C465" t="s">
        <v>11159</v>
      </c>
      <c r="D465">
        <v>36989.428999999996</v>
      </c>
    </row>
    <row r="466" spans="1:4">
      <c r="A466" s="48" t="s">
        <v>5352</v>
      </c>
      <c r="B466" s="25">
        <v>46080</v>
      </c>
      <c r="C466" t="s">
        <v>11159</v>
      </c>
      <c r="D466">
        <v>4551.2052000000003</v>
      </c>
    </row>
    <row r="467" spans="1:4">
      <c r="A467" s="48" t="s">
        <v>11423</v>
      </c>
      <c r="B467" s="25">
        <v>46080</v>
      </c>
      <c r="C467" t="s">
        <v>11159</v>
      </c>
      <c r="D467">
        <v>128011.0546</v>
      </c>
    </row>
    <row r="468" spans="1:4">
      <c r="A468" s="48" t="s">
        <v>5985</v>
      </c>
      <c r="B468" s="25">
        <v>46080</v>
      </c>
      <c r="C468" t="s">
        <v>11159</v>
      </c>
      <c r="D468">
        <v>225325.24419999999</v>
      </c>
    </row>
    <row r="469" spans="1:4">
      <c r="A469" s="48" t="s">
        <v>11424</v>
      </c>
      <c r="B469" s="25">
        <v>46080</v>
      </c>
      <c r="C469" t="s">
        <v>11159</v>
      </c>
      <c r="D469">
        <v>83759.566000000006</v>
      </c>
    </row>
    <row r="470" spans="1:4">
      <c r="A470" s="48" t="s">
        <v>11425</v>
      </c>
      <c r="B470" s="25">
        <v>46080</v>
      </c>
      <c r="C470" t="s">
        <v>11159</v>
      </c>
      <c r="D470">
        <v>26632.068299999999</v>
      </c>
    </row>
    <row r="471" spans="1:4">
      <c r="A471" s="48" t="s">
        <v>11426</v>
      </c>
      <c r="B471" s="25">
        <v>46080</v>
      </c>
      <c r="C471" t="s">
        <v>11159</v>
      </c>
      <c r="D471">
        <v>154844.24400000001</v>
      </c>
    </row>
    <row r="472" spans="1:4">
      <c r="A472" s="48" t="s">
        <v>11427</v>
      </c>
      <c r="B472" s="25">
        <v>46080</v>
      </c>
      <c r="C472" t="s">
        <v>11159</v>
      </c>
      <c r="D472">
        <v>379011.13260000001</v>
      </c>
    </row>
    <row r="473" spans="1:4">
      <c r="A473" s="48" t="s">
        <v>11428</v>
      </c>
      <c r="B473" s="25">
        <v>46080</v>
      </c>
      <c r="C473" t="s">
        <v>11159</v>
      </c>
      <c r="D473">
        <v>12288.377899999999</v>
      </c>
    </row>
    <row r="474" spans="1:4">
      <c r="A474" s="48" t="s">
        <v>6561</v>
      </c>
      <c r="B474" s="25">
        <v>46080</v>
      </c>
      <c r="C474" t="s">
        <v>11159</v>
      </c>
      <c r="D474">
        <v>184909.5876</v>
      </c>
    </row>
    <row r="475" spans="1:4">
      <c r="A475" s="48" t="s">
        <v>11429</v>
      </c>
      <c r="B475" s="25">
        <v>46080</v>
      </c>
      <c r="C475" t="s">
        <v>11159</v>
      </c>
      <c r="D475">
        <v>54764.692199999998</v>
      </c>
    </row>
    <row r="476" spans="1:4">
      <c r="A476" s="48" t="s">
        <v>6971</v>
      </c>
      <c r="B476" s="25">
        <v>46080</v>
      </c>
      <c r="C476" t="s">
        <v>11159</v>
      </c>
      <c r="D476">
        <v>50903.819600000003</v>
      </c>
    </row>
    <row r="477" spans="1:4">
      <c r="A477" s="48" t="s">
        <v>11430</v>
      </c>
      <c r="B477" s="25">
        <v>46080</v>
      </c>
      <c r="C477" t="s">
        <v>11159</v>
      </c>
      <c r="D477">
        <v>19362.038400000001</v>
      </c>
    </row>
    <row r="478" spans="1:4">
      <c r="A478" s="48" t="s">
        <v>11431</v>
      </c>
      <c r="B478" s="25">
        <v>46080</v>
      </c>
      <c r="C478" t="s">
        <v>11159</v>
      </c>
      <c r="D478">
        <v>22064.311099999999</v>
      </c>
    </row>
    <row r="479" spans="1:4">
      <c r="A479" s="48" t="s">
        <v>11432</v>
      </c>
      <c r="B479" s="25">
        <v>46080</v>
      </c>
      <c r="C479" t="s">
        <v>11159</v>
      </c>
      <c r="D479">
        <v>28260.6253</v>
      </c>
    </row>
    <row r="480" spans="1:4">
      <c r="A480" s="48" t="s">
        <v>11433</v>
      </c>
      <c r="B480" s="25">
        <v>46080</v>
      </c>
      <c r="C480" t="s">
        <v>11159</v>
      </c>
      <c r="D480">
        <v>79465.4715</v>
      </c>
    </row>
    <row r="481" spans="1:4">
      <c r="A481" s="48" t="s">
        <v>11434</v>
      </c>
      <c r="B481" s="25">
        <v>46080</v>
      </c>
      <c r="C481" t="s">
        <v>11159</v>
      </c>
      <c r="D481">
        <v>13183.359899999999</v>
      </c>
    </row>
    <row r="482" spans="1:4">
      <c r="A482" s="48" t="s">
        <v>11435</v>
      </c>
      <c r="B482" s="25">
        <v>46080</v>
      </c>
      <c r="C482" t="s">
        <v>11159</v>
      </c>
      <c r="D482">
        <v>192757.46160000001</v>
      </c>
    </row>
    <row r="483" spans="1:4">
      <c r="A483" s="48" t="s">
        <v>7823</v>
      </c>
      <c r="B483" s="25">
        <v>46080</v>
      </c>
      <c r="C483" t="s">
        <v>11159</v>
      </c>
      <c r="D483">
        <v>313858.50109999999</v>
      </c>
    </row>
    <row r="484" spans="1:4">
      <c r="A484" s="48" t="s">
        <v>8760</v>
      </c>
      <c r="B484" s="25">
        <v>46080</v>
      </c>
      <c r="C484" t="s">
        <v>11159</v>
      </c>
      <c r="D484">
        <v>127014.86500000001</v>
      </c>
    </row>
    <row r="485" spans="1:4">
      <c r="A485" s="48" t="s">
        <v>11436</v>
      </c>
      <c r="B485" s="25">
        <v>46080</v>
      </c>
      <c r="C485" t="s">
        <v>11159</v>
      </c>
      <c r="D485">
        <v>10480.162200000001</v>
      </c>
    </row>
    <row r="486" spans="1:4">
      <c r="A486" s="48" t="s">
        <v>9249</v>
      </c>
      <c r="B486" s="25">
        <v>46080</v>
      </c>
      <c r="C486" t="s">
        <v>11159</v>
      </c>
      <c r="D486">
        <v>565728.64280000003</v>
      </c>
    </row>
    <row r="487" spans="1:4">
      <c r="A487" s="48" t="s">
        <v>9425</v>
      </c>
      <c r="B487" s="25">
        <v>46080</v>
      </c>
      <c r="C487" t="s">
        <v>11159</v>
      </c>
      <c r="D487">
        <v>209244.50870000001</v>
      </c>
    </row>
    <row r="488" spans="1:4">
      <c r="A488" s="48" t="s">
        <v>9726</v>
      </c>
      <c r="B488" s="25">
        <v>46080</v>
      </c>
      <c r="C488" t="s">
        <v>11159</v>
      </c>
      <c r="D488">
        <v>107719.30499999999</v>
      </c>
    </row>
    <row r="489" spans="1:4">
      <c r="A489" s="48" t="s">
        <v>11437</v>
      </c>
      <c r="B489" s="25">
        <v>46080</v>
      </c>
      <c r="C489" t="s">
        <v>11159</v>
      </c>
      <c r="D489">
        <v>128572.9316</v>
      </c>
    </row>
    <row r="490" spans="1:4">
      <c r="A490" s="48" t="s">
        <v>1383</v>
      </c>
      <c r="B490" s="25">
        <v>46080</v>
      </c>
      <c r="C490" t="s">
        <v>11159</v>
      </c>
      <c r="D490">
        <v>10241.5296</v>
      </c>
    </row>
    <row r="491" spans="1:4">
      <c r="A491" s="48" t="s">
        <v>1607</v>
      </c>
      <c r="B491" s="25">
        <v>46080</v>
      </c>
      <c r="C491" t="s">
        <v>11159</v>
      </c>
      <c r="D491">
        <v>160800.12</v>
      </c>
    </row>
    <row r="492" spans="1:4">
      <c r="A492" s="48" t="s">
        <v>11438</v>
      </c>
      <c r="B492" s="25">
        <v>46080</v>
      </c>
      <c r="C492" t="s">
        <v>11159</v>
      </c>
      <c r="D492">
        <v>162934.3106</v>
      </c>
    </row>
    <row r="493" spans="1:4">
      <c r="A493" s="48" t="s">
        <v>11439</v>
      </c>
      <c r="B493" s="25">
        <v>46080</v>
      </c>
      <c r="C493" t="s">
        <v>11159</v>
      </c>
      <c r="D493">
        <v>32711.980100000001</v>
      </c>
    </row>
    <row r="494" spans="1:4">
      <c r="A494" s="48" t="s">
        <v>11440</v>
      </c>
      <c r="B494" s="25">
        <v>46080</v>
      </c>
      <c r="C494" t="s">
        <v>11159</v>
      </c>
      <c r="D494">
        <v>36328.891799999998</v>
      </c>
    </row>
    <row r="495" spans="1:4">
      <c r="A495" s="48" t="s">
        <v>2412</v>
      </c>
      <c r="B495" s="25">
        <v>46080</v>
      </c>
      <c r="C495" t="s">
        <v>11159</v>
      </c>
      <c r="D495">
        <v>15687.863499999999</v>
      </c>
    </row>
    <row r="496" spans="1:4">
      <c r="A496" s="48" t="s">
        <v>2588</v>
      </c>
      <c r="B496" s="25">
        <v>46080</v>
      </c>
      <c r="C496" t="s">
        <v>11159</v>
      </c>
      <c r="D496">
        <v>232511.29199999999</v>
      </c>
    </row>
    <row r="497" spans="1:4">
      <c r="A497" s="48" t="s">
        <v>4132</v>
      </c>
      <c r="B497" s="25">
        <v>46080</v>
      </c>
      <c r="C497" t="s">
        <v>11159</v>
      </c>
      <c r="D497">
        <v>112978.46</v>
      </c>
    </row>
    <row r="498" spans="1:4">
      <c r="A498" s="48" t="s">
        <v>11441</v>
      </c>
      <c r="B498" s="25">
        <v>46080</v>
      </c>
      <c r="C498" t="s">
        <v>11159</v>
      </c>
      <c r="D498">
        <v>8410.9747000000007</v>
      </c>
    </row>
    <row r="499" spans="1:4">
      <c r="A499" s="48" t="s">
        <v>2664</v>
      </c>
      <c r="B499" s="25">
        <v>46080</v>
      </c>
      <c r="C499" t="s">
        <v>11159</v>
      </c>
      <c r="D499">
        <v>15325.021199999999</v>
      </c>
    </row>
    <row r="500" spans="1:4">
      <c r="A500" s="48" t="s">
        <v>11442</v>
      </c>
      <c r="B500" s="25">
        <v>46080</v>
      </c>
      <c r="C500" t="s">
        <v>11159</v>
      </c>
      <c r="D500">
        <v>135215.28</v>
      </c>
    </row>
    <row r="501" spans="1:4">
      <c r="A501" s="48" t="s">
        <v>11443</v>
      </c>
      <c r="B501" s="25">
        <v>46080</v>
      </c>
      <c r="C501" t="s">
        <v>11159</v>
      </c>
      <c r="D501">
        <v>388572.91450000001</v>
      </c>
    </row>
    <row r="502" spans="1:4">
      <c r="A502" s="48" t="s">
        <v>3404</v>
      </c>
      <c r="B502" s="25">
        <v>46080</v>
      </c>
      <c r="C502" t="s">
        <v>11159</v>
      </c>
      <c r="D502">
        <v>42543.908499999998</v>
      </c>
    </row>
    <row r="503" spans="1:4">
      <c r="A503" s="48" t="s">
        <v>11444</v>
      </c>
      <c r="B503" s="25">
        <v>46080</v>
      </c>
      <c r="C503" t="s">
        <v>11159</v>
      </c>
      <c r="D503">
        <v>16264.780699999999</v>
      </c>
    </row>
    <row r="504" spans="1:4">
      <c r="A504" s="48" t="s">
        <v>11445</v>
      </c>
      <c r="B504" s="25">
        <v>46080</v>
      </c>
      <c r="C504" t="s">
        <v>11159</v>
      </c>
      <c r="D504">
        <v>5271.2213000000002</v>
      </c>
    </row>
    <row r="505" spans="1:4">
      <c r="A505" s="48" t="s">
        <v>11446</v>
      </c>
      <c r="B505" s="25">
        <v>46080</v>
      </c>
      <c r="C505" t="s">
        <v>11159</v>
      </c>
      <c r="D505">
        <v>114090.1403</v>
      </c>
    </row>
    <row r="506" spans="1:4">
      <c r="A506" s="48" t="s">
        <v>11447</v>
      </c>
      <c r="B506" s="25">
        <v>46080</v>
      </c>
      <c r="C506" t="s">
        <v>11159</v>
      </c>
      <c r="D506">
        <v>306131.57780000003</v>
      </c>
    </row>
    <row r="507" spans="1:4">
      <c r="A507" s="48" t="s">
        <v>11448</v>
      </c>
      <c r="B507" s="25">
        <v>46080</v>
      </c>
      <c r="C507" t="s">
        <v>11159</v>
      </c>
      <c r="D507" t="s">
        <v>11127</v>
      </c>
    </row>
    <row r="508" spans="1:4">
      <c r="A508" s="48" t="s">
        <v>11449</v>
      </c>
      <c r="B508" s="25">
        <v>46080</v>
      </c>
      <c r="C508" t="s">
        <v>11159</v>
      </c>
      <c r="D508">
        <v>115266.5377</v>
      </c>
    </row>
    <row r="509" spans="1:4">
      <c r="A509" s="48" t="s">
        <v>11450</v>
      </c>
      <c r="B509" s="25">
        <v>46080</v>
      </c>
      <c r="C509" t="s">
        <v>11159</v>
      </c>
      <c r="D509">
        <v>32047.8279</v>
      </c>
    </row>
    <row r="510" spans="1:4">
      <c r="A510" s="48" t="s">
        <v>5669</v>
      </c>
      <c r="B510" s="25">
        <v>46080</v>
      </c>
      <c r="C510" t="s">
        <v>11159</v>
      </c>
      <c r="D510">
        <v>113117.24649999999</v>
      </c>
    </row>
    <row r="511" spans="1:4">
      <c r="A511" s="48" t="s">
        <v>11451</v>
      </c>
      <c r="B511" s="25">
        <v>46080</v>
      </c>
      <c r="C511" t="s">
        <v>11159</v>
      </c>
      <c r="D511">
        <v>28592.2448</v>
      </c>
    </row>
    <row r="512" spans="1:4">
      <c r="A512" s="48" t="s">
        <v>6933</v>
      </c>
      <c r="B512" s="25">
        <v>46080</v>
      </c>
      <c r="C512" t="s">
        <v>11159</v>
      </c>
      <c r="D512">
        <v>16930.924900000002</v>
      </c>
    </row>
    <row r="513" spans="1:4">
      <c r="A513" s="48" t="s">
        <v>11452</v>
      </c>
      <c r="B513" s="25">
        <v>46080</v>
      </c>
      <c r="C513" t="s">
        <v>11159</v>
      </c>
      <c r="D513">
        <v>79384.479699999996</v>
      </c>
    </row>
    <row r="514" spans="1:4">
      <c r="A514" s="48" t="s">
        <v>11453</v>
      </c>
      <c r="B514" s="25">
        <v>46080</v>
      </c>
      <c r="C514" t="s">
        <v>11159</v>
      </c>
      <c r="D514">
        <v>5815.1514999999999</v>
      </c>
    </row>
    <row r="515" spans="1:4">
      <c r="A515" s="48" t="s">
        <v>7941</v>
      </c>
      <c r="B515" s="25">
        <v>46080</v>
      </c>
      <c r="C515" t="s">
        <v>11159</v>
      </c>
      <c r="D515">
        <v>19636.1525</v>
      </c>
    </row>
    <row r="516" spans="1:4">
      <c r="A516" s="48" t="s">
        <v>11454</v>
      </c>
      <c r="B516" s="25">
        <v>46080</v>
      </c>
      <c r="C516" t="s">
        <v>11159</v>
      </c>
      <c r="D516">
        <v>15697.1414</v>
      </c>
    </row>
    <row r="517" spans="1:4">
      <c r="A517" s="48" t="s">
        <v>11455</v>
      </c>
      <c r="B517" s="25">
        <v>46080</v>
      </c>
      <c r="C517" t="s">
        <v>11159</v>
      </c>
      <c r="D517">
        <v>27915.791099999999</v>
      </c>
    </row>
    <row r="518" spans="1:4">
      <c r="A518" s="48" t="s">
        <v>9908</v>
      </c>
      <c r="B518" s="25">
        <v>46080</v>
      </c>
      <c r="C518" t="s">
        <v>11159</v>
      </c>
      <c r="D518">
        <v>1007.8221</v>
      </c>
    </row>
    <row r="519" spans="1:4">
      <c r="A519" s="48" t="s">
        <v>8466</v>
      </c>
      <c r="B519" s="25">
        <v>46080</v>
      </c>
      <c r="C519" t="s">
        <v>11159</v>
      </c>
      <c r="D519">
        <v>15779.3307</v>
      </c>
    </row>
    <row r="520" spans="1:4">
      <c r="A520" s="48" t="s">
        <v>11456</v>
      </c>
      <c r="B520" s="25">
        <v>46080</v>
      </c>
      <c r="C520" t="s">
        <v>11159</v>
      </c>
      <c r="D520">
        <v>174235.76790000001</v>
      </c>
    </row>
    <row r="521" spans="1:4">
      <c r="A521" s="48" t="s">
        <v>8768</v>
      </c>
      <c r="B521" s="25">
        <v>46080</v>
      </c>
      <c r="C521" t="s">
        <v>11159</v>
      </c>
      <c r="D521">
        <v>64750.110800000002</v>
      </c>
    </row>
    <row r="522" spans="1:4">
      <c r="A522" s="48" t="s">
        <v>8998</v>
      </c>
      <c r="B522" s="25">
        <v>46080</v>
      </c>
      <c r="C522" t="s">
        <v>11159</v>
      </c>
      <c r="D522">
        <v>84099.287400000001</v>
      </c>
    </row>
    <row r="523" spans="1:4">
      <c r="A523" s="48" t="s">
        <v>11457</v>
      </c>
      <c r="B523" s="25">
        <v>46080</v>
      </c>
      <c r="C523" t="s">
        <v>11159</v>
      </c>
      <c r="D523">
        <v>85881.951499999996</v>
      </c>
    </row>
    <row r="524" spans="1:4">
      <c r="A524" s="48" t="s">
        <v>11458</v>
      </c>
      <c r="B524" s="25">
        <v>46080</v>
      </c>
      <c r="C524" t="s">
        <v>11159</v>
      </c>
      <c r="D524">
        <v>295460.9535</v>
      </c>
    </row>
    <row r="525" spans="1:4">
      <c r="A525" s="48" t="s">
        <v>11459</v>
      </c>
      <c r="B525" s="25">
        <v>46080</v>
      </c>
      <c r="C525" t="s">
        <v>11159</v>
      </c>
      <c r="D525">
        <v>171499.89550000001</v>
      </c>
    </row>
    <row r="526" spans="1:4">
      <c r="A526" s="48" t="s">
        <v>11460</v>
      </c>
      <c r="B526" s="25">
        <v>46080</v>
      </c>
      <c r="C526" t="s">
        <v>11159</v>
      </c>
      <c r="D526">
        <v>34331.075100000002</v>
      </c>
    </row>
    <row r="527" spans="1:4">
      <c r="A527" s="48" t="s">
        <v>9797</v>
      </c>
      <c r="B527" s="25">
        <v>46080</v>
      </c>
      <c r="C527" t="s">
        <v>11159</v>
      </c>
      <c r="D527">
        <v>410356.6643</v>
      </c>
    </row>
    <row r="528" spans="1:4">
      <c r="A528" s="48" t="s">
        <v>9805</v>
      </c>
      <c r="B528" s="25">
        <v>46080</v>
      </c>
      <c r="C528" t="s">
        <v>11159</v>
      </c>
      <c r="D528">
        <v>172253.9553</v>
      </c>
    </row>
    <row r="529" spans="1:4">
      <c r="A529" s="48" t="s">
        <v>10356</v>
      </c>
      <c r="B529" s="25">
        <v>46080</v>
      </c>
      <c r="C529" t="s">
        <v>11159</v>
      </c>
      <c r="D529">
        <v>67915.781400000007</v>
      </c>
    </row>
    <row r="530" spans="1:4">
      <c r="A530" s="48" t="s">
        <v>4427</v>
      </c>
      <c r="B530" s="25">
        <v>46080</v>
      </c>
      <c r="C530" t="s">
        <v>11159</v>
      </c>
      <c r="D530">
        <v>2916341.5633</v>
      </c>
    </row>
    <row r="531" spans="1:4">
      <c r="A531" s="48" t="s">
        <v>5687</v>
      </c>
      <c r="B531" s="25">
        <v>46080</v>
      </c>
      <c r="C531" t="s">
        <v>11159</v>
      </c>
      <c r="D531">
        <v>227821.95</v>
      </c>
    </row>
    <row r="532" spans="1:4">
      <c r="A532" s="48" t="s">
        <v>11461</v>
      </c>
      <c r="B532" s="25">
        <v>46080</v>
      </c>
      <c r="C532" t="s">
        <v>11159</v>
      </c>
      <c r="D532">
        <v>70681.799100000004</v>
      </c>
    </row>
    <row r="533" spans="1:4">
      <c r="A533" s="48" t="s">
        <v>9067</v>
      </c>
      <c r="B533" s="25">
        <v>46080</v>
      </c>
      <c r="C533" t="s">
        <v>11159</v>
      </c>
      <c r="D533">
        <v>324450.35440000001</v>
      </c>
    </row>
    <row r="534" spans="1:4">
      <c r="A534" s="48" t="s">
        <v>11462</v>
      </c>
      <c r="B534" s="25">
        <v>46080</v>
      </c>
      <c r="C534" t="s">
        <v>11159</v>
      </c>
      <c r="D534">
        <v>68805.721000000005</v>
      </c>
    </row>
    <row r="535" spans="1:4">
      <c r="A535" s="48" t="s">
        <v>11463</v>
      </c>
      <c r="B535" s="25">
        <v>46080</v>
      </c>
      <c r="C535" t="s">
        <v>11159</v>
      </c>
      <c r="D535">
        <v>53927.053099999997</v>
      </c>
    </row>
    <row r="536" spans="1:4">
      <c r="A536" s="48" t="s">
        <v>9675</v>
      </c>
      <c r="B536" s="25">
        <v>46080</v>
      </c>
      <c r="C536" t="s">
        <v>11159</v>
      </c>
      <c r="D536">
        <v>52124.44</v>
      </c>
    </row>
    <row r="537" spans="1:4">
      <c r="A537" s="48" t="s">
        <v>8062</v>
      </c>
      <c r="B537" s="25">
        <v>46080</v>
      </c>
      <c r="C537" t="s">
        <v>11159</v>
      </c>
      <c r="D537">
        <v>15375.1525</v>
      </c>
    </row>
    <row r="538" spans="1:4">
      <c r="A538" s="48" t="s">
        <v>11464</v>
      </c>
      <c r="B538" s="25">
        <v>46080</v>
      </c>
      <c r="C538" t="s">
        <v>11159</v>
      </c>
      <c r="D538">
        <v>89423.033599999995</v>
      </c>
    </row>
    <row r="539" spans="1:4">
      <c r="A539" s="48" t="s">
        <v>11465</v>
      </c>
      <c r="B539" s="25">
        <v>46080</v>
      </c>
      <c r="C539" t="s">
        <v>11159</v>
      </c>
      <c r="D539">
        <v>84997.560700000002</v>
      </c>
    </row>
    <row r="540" spans="1:4">
      <c r="A540" s="48" t="s">
        <v>7587</v>
      </c>
      <c r="B540" s="25">
        <v>46080</v>
      </c>
      <c r="C540" t="s">
        <v>11159</v>
      </c>
      <c r="D540">
        <v>6946.2530999999999</v>
      </c>
    </row>
    <row r="541" spans="1:4">
      <c r="A541" s="48" t="s">
        <v>3943</v>
      </c>
      <c r="B541" s="25">
        <v>46080</v>
      </c>
      <c r="C541" t="s">
        <v>11159</v>
      </c>
      <c r="D541">
        <v>250668.55600000001</v>
      </c>
    </row>
    <row r="542" spans="1:4">
      <c r="A542" s="48" t="s">
        <v>11466</v>
      </c>
      <c r="B542" s="25">
        <v>46080</v>
      </c>
      <c r="C542" t="s">
        <v>11159</v>
      </c>
      <c r="D542">
        <v>108390.81200000001</v>
      </c>
    </row>
    <row r="543" spans="1:4">
      <c r="A543" s="48" t="s">
        <v>11467</v>
      </c>
      <c r="B543" s="25">
        <v>46080</v>
      </c>
      <c r="C543" t="s">
        <v>11159</v>
      </c>
      <c r="D543">
        <v>33222.175300000003</v>
      </c>
    </row>
    <row r="544" spans="1:4">
      <c r="A544" s="48" t="s">
        <v>11468</v>
      </c>
      <c r="B544" s="25">
        <v>46080</v>
      </c>
      <c r="C544" t="s">
        <v>11159</v>
      </c>
      <c r="D544">
        <v>47677.466200000003</v>
      </c>
    </row>
    <row r="545" spans="1:4">
      <c r="A545" s="48" t="s">
        <v>4574</v>
      </c>
      <c r="B545" s="25">
        <v>46080</v>
      </c>
      <c r="C545" t="s">
        <v>11159</v>
      </c>
      <c r="D545">
        <v>87074.043999999994</v>
      </c>
    </row>
    <row r="546" spans="1:4">
      <c r="A546" s="48" t="s">
        <v>4976</v>
      </c>
      <c r="B546" s="25">
        <v>46080</v>
      </c>
      <c r="C546" t="s">
        <v>11159</v>
      </c>
      <c r="D546">
        <v>81118.795299999998</v>
      </c>
    </row>
    <row r="547" spans="1:4">
      <c r="A547" s="48" t="s">
        <v>11469</v>
      </c>
      <c r="B547" s="25">
        <v>46080</v>
      </c>
      <c r="C547" t="s">
        <v>11159</v>
      </c>
      <c r="D547">
        <v>24133.9175</v>
      </c>
    </row>
    <row r="548" spans="1:4">
      <c r="A548" s="48" t="s">
        <v>7108</v>
      </c>
      <c r="B548" s="25">
        <v>46080</v>
      </c>
      <c r="C548" t="s">
        <v>11159</v>
      </c>
      <c r="D548">
        <v>50221.775999999998</v>
      </c>
    </row>
    <row r="549" spans="1:4">
      <c r="A549" s="48" t="s">
        <v>5415</v>
      </c>
      <c r="B549" s="25">
        <v>46080</v>
      </c>
      <c r="C549" t="s">
        <v>11159</v>
      </c>
      <c r="D549">
        <v>88321.1535</v>
      </c>
    </row>
    <row r="550" spans="1:4">
      <c r="A550" s="48" t="s">
        <v>11470</v>
      </c>
      <c r="B550" s="25">
        <v>46080</v>
      </c>
      <c r="C550" t="s">
        <v>11159</v>
      </c>
      <c r="D550">
        <v>62197.041899999997</v>
      </c>
    </row>
    <row r="551" spans="1:4">
      <c r="A551" s="48" t="s">
        <v>3122</v>
      </c>
      <c r="B551" s="25">
        <v>46080</v>
      </c>
      <c r="C551" t="s">
        <v>11159</v>
      </c>
      <c r="D551">
        <v>388309.64919999999</v>
      </c>
    </row>
    <row r="552" spans="1:4">
      <c r="A552" s="48" t="s">
        <v>11471</v>
      </c>
      <c r="B552" s="25">
        <v>46080</v>
      </c>
      <c r="C552" t="s">
        <v>11159</v>
      </c>
      <c r="D552">
        <v>51672.507799999999</v>
      </c>
    </row>
    <row r="553" spans="1:4">
      <c r="A553" s="48" t="s">
        <v>8816</v>
      </c>
      <c r="B553" s="25">
        <v>46080</v>
      </c>
      <c r="C553" t="s">
        <v>11159</v>
      </c>
      <c r="D553">
        <v>5501.0443999999998</v>
      </c>
    </row>
    <row r="554" spans="1:4">
      <c r="A554" s="48" t="s">
        <v>8932</v>
      </c>
      <c r="B554" s="25">
        <v>46080</v>
      </c>
      <c r="C554" t="s">
        <v>11159</v>
      </c>
      <c r="D554">
        <v>50251.234499999999</v>
      </c>
    </row>
    <row r="555" spans="1:4">
      <c r="A555" s="48" t="s">
        <v>5820</v>
      </c>
      <c r="B555" s="25">
        <v>46080</v>
      </c>
      <c r="C555" t="s">
        <v>11159</v>
      </c>
      <c r="D555">
        <v>45818.6198</v>
      </c>
    </row>
    <row r="556" spans="1:4">
      <c r="A556" s="48" t="s">
        <v>11472</v>
      </c>
      <c r="B556" s="25">
        <v>46080</v>
      </c>
      <c r="C556" t="s">
        <v>11159</v>
      </c>
      <c r="D556">
        <v>61596.49</v>
      </c>
    </row>
    <row r="557" spans="1:4">
      <c r="A557" s="48" t="s">
        <v>11473</v>
      </c>
      <c r="B557" s="25">
        <v>46080</v>
      </c>
      <c r="C557" t="s">
        <v>11159</v>
      </c>
      <c r="D557">
        <v>76375.765199999994</v>
      </c>
    </row>
    <row r="558" spans="1:4">
      <c r="A558" s="48" t="s">
        <v>7600</v>
      </c>
      <c r="B558" s="25">
        <v>46080</v>
      </c>
      <c r="C558" t="s">
        <v>11159</v>
      </c>
      <c r="D558">
        <v>96843.524099999995</v>
      </c>
    </row>
    <row r="559" spans="1:4">
      <c r="A559" s="48" t="s">
        <v>11474</v>
      </c>
      <c r="B559" s="25">
        <v>46080</v>
      </c>
      <c r="C559" t="s">
        <v>11159</v>
      </c>
      <c r="D559">
        <v>39902.173600000002</v>
      </c>
    </row>
    <row r="560" spans="1:4">
      <c r="A560" s="48" t="s">
        <v>4971</v>
      </c>
      <c r="B560" s="25">
        <v>46080</v>
      </c>
      <c r="C560" t="s">
        <v>11159</v>
      </c>
      <c r="D560">
        <v>992402.5723</v>
      </c>
    </row>
    <row r="561" spans="1:4">
      <c r="A561" s="48" t="s">
        <v>11475</v>
      </c>
      <c r="B561" s="25">
        <v>46080</v>
      </c>
      <c r="C561" t="s">
        <v>11159</v>
      </c>
      <c r="D561">
        <v>51524.842299999997</v>
      </c>
    </row>
    <row r="562" spans="1:4">
      <c r="A562" s="48" t="s">
        <v>4381</v>
      </c>
      <c r="B562" s="25">
        <v>46080</v>
      </c>
      <c r="C562" t="s">
        <v>11159</v>
      </c>
      <c r="D562">
        <v>3516.1197999999999</v>
      </c>
    </row>
    <row r="563" spans="1:4">
      <c r="A563" s="48" t="s">
        <v>11476</v>
      </c>
      <c r="B563" s="25">
        <v>46080</v>
      </c>
      <c r="C563" t="s">
        <v>11159</v>
      </c>
      <c r="D563">
        <v>24575.1774</v>
      </c>
    </row>
    <row r="564" spans="1:4">
      <c r="A564" s="48" t="s">
        <v>11477</v>
      </c>
      <c r="B564" s="25">
        <v>46080</v>
      </c>
      <c r="C564" t="s">
        <v>11159</v>
      </c>
      <c r="D564" t="s">
        <v>11127</v>
      </c>
    </row>
    <row r="565" spans="1:4">
      <c r="A565" s="48" t="s">
        <v>11478</v>
      </c>
      <c r="B565" s="25">
        <v>46080</v>
      </c>
      <c r="C565" t="s">
        <v>11159</v>
      </c>
      <c r="D565">
        <v>17577.675299999999</v>
      </c>
    </row>
    <row r="566" spans="1:4">
      <c r="A566" s="48" t="s">
        <v>11479</v>
      </c>
      <c r="B566" s="25">
        <v>46080</v>
      </c>
      <c r="C566" t="s">
        <v>11159</v>
      </c>
      <c r="D566">
        <v>170089.25649999999</v>
      </c>
    </row>
    <row r="567" spans="1:4">
      <c r="A567" s="48" t="s">
        <v>11480</v>
      </c>
      <c r="B567" s="25">
        <v>46080</v>
      </c>
      <c r="C567" t="s">
        <v>11159</v>
      </c>
      <c r="D567">
        <v>1626.9772</v>
      </c>
    </row>
    <row r="568" spans="1:4">
      <c r="A568" s="48" t="s">
        <v>11481</v>
      </c>
      <c r="B568" s="25">
        <v>46080</v>
      </c>
      <c r="C568" t="s">
        <v>11159</v>
      </c>
      <c r="D568">
        <v>28058.638299999999</v>
      </c>
    </row>
    <row r="569" spans="1:4">
      <c r="A569" s="48" t="s">
        <v>10047</v>
      </c>
      <c r="B569" s="25">
        <v>46080</v>
      </c>
      <c r="C569" t="s">
        <v>11159</v>
      </c>
      <c r="D569">
        <v>3135.0911999999998</v>
      </c>
    </row>
    <row r="570" spans="1:4">
      <c r="A570" s="48" t="s">
        <v>11482</v>
      </c>
      <c r="B570" s="25">
        <v>46080</v>
      </c>
      <c r="C570" t="s">
        <v>11159</v>
      </c>
      <c r="D570">
        <v>120952.47380000001</v>
      </c>
    </row>
    <row r="571" spans="1:4">
      <c r="A571" s="48" t="s">
        <v>11483</v>
      </c>
      <c r="B571" s="25">
        <v>46080</v>
      </c>
      <c r="C571" t="s">
        <v>11159</v>
      </c>
      <c r="D571">
        <v>11597.6697</v>
      </c>
    </row>
    <row r="572" spans="1:4">
      <c r="A572" s="48" t="s">
        <v>11484</v>
      </c>
      <c r="B572" s="25">
        <v>46080</v>
      </c>
      <c r="C572" t="s">
        <v>11159</v>
      </c>
      <c r="D572">
        <v>15445.7971</v>
      </c>
    </row>
    <row r="573" spans="1:4">
      <c r="A573" s="48" t="s">
        <v>11485</v>
      </c>
      <c r="B573" s="25">
        <v>46080</v>
      </c>
      <c r="C573" t="s">
        <v>11159</v>
      </c>
      <c r="D573">
        <v>107003.2681</v>
      </c>
    </row>
    <row r="574" spans="1:4">
      <c r="A574" s="48" t="s">
        <v>3579</v>
      </c>
      <c r="B574" s="25">
        <v>46080</v>
      </c>
      <c r="C574" t="s">
        <v>11159</v>
      </c>
      <c r="D574">
        <v>27550.1934</v>
      </c>
    </row>
    <row r="575" spans="1:4">
      <c r="A575" s="48" t="s">
        <v>11486</v>
      </c>
      <c r="B575" s="25">
        <v>46080</v>
      </c>
      <c r="C575" t="s">
        <v>11159</v>
      </c>
      <c r="D575">
        <v>20636.238600000001</v>
      </c>
    </row>
    <row r="576" spans="1:4">
      <c r="A576" s="48" t="s">
        <v>11487</v>
      </c>
      <c r="B576" s="25">
        <v>46080</v>
      </c>
      <c r="C576" t="s">
        <v>11159</v>
      </c>
      <c r="D576">
        <v>86310.8459</v>
      </c>
    </row>
    <row r="577" spans="1:4">
      <c r="A577" s="48" t="s">
        <v>11488</v>
      </c>
      <c r="B577" s="25">
        <v>46080</v>
      </c>
      <c r="C577" t="s">
        <v>11159</v>
      </c>
      <c r="D577">
        <v>292075.04920000001</v>
      </c>
    </row>
    <row r="578" spans="1:4">
      <c r="A578" s="48" t="s">
        <v>11489</v>
      </c>
      <c r="B578" s="25">
        <v>46080</v>
      </c>
      <c r="C578" t="s">
        <v>11159</v>
      </c>
      <c r="D578" t="s">
        <v>11127</v>
      </c>
    </row>
    <row r="579" spans="1:4">
      <c r="A579" s="48" t="s">
        <v>11490</v>
      </c>
      <c r="B579" s="25">
        <v>46080</v>
      </c>
      <c r="C579" t="s">
        <v>11159</v>
      </c>
      <c r="D579">
        <v>148423.76999999999</v>
      </c>
    </row>
    <row r="580" spans="1:4">
      <c r="A580" s="48" t="s">
        <v>8507</v>
      </c>
      <c r="B580" s="25">
        <v>46080</v>
      </c>
      <c r="C580" t="s">
        <v>11159</v>
      </c>
      <c r="D580">
        <v>29086.848999999998</v>
      </c>
    </row>
    <row r="581" spans="1:4">
      <c r="A581" s="48" t="s">
        <v>11491</v>
      </c>
      <c r="B581" s="25">
        <v>46080</v>
      </c>
      <c r="C581" t="s">
        <v>11159</v>
      </c>
      <c r="D581">
        <v>11522.3555</v>
      </c>
    </row>
    <row r="582" spans="1:4">
      <c r="A582" s="48" t="s">
        <v>1124</v>
      </c>
      <c r="B582" s="25">
        <v>46080</v>
      </c>
      <c r="C582" t="s">
        <v>11159</v>
      </c>
      <c r="D582">
        <v>31294.4395</v>
      </c>
    </row>
    <row r="583" spans="1:4">
      <c r="A583" s="48" t="s">
        <v>1842</v>
      </c>
      <c r="B583" s="25">
        <v>46080</v>
      </c>
      <c r="C583" t="s">
        <v>11159</v>
      </c>
      <c r="D583">
        <v>22614.005799999999</v>
      </c>
    </row>
    <row r="584" spans="1:4">
      <c r="A584" s="48" t="s">
        <v>11492</v>
      </c>
      <c r="B584" s="25">
        <v>46080</v>
      </c>
      <c r="C584" t="s">
        <v>11159</v>
      </c>
      <c r="D584">
        <v>5739.0748000000003</v>
      </c>
    </row>
    <row r="585" spans="1:4">
      <c r="A585" s="48" t="s">
        <v>11493</v>
      </c>
      <c r="B585" s="25">
        <v>46080</v>
      </c>
      <c r="C585" t="s">
        <v>11159</v>
      </c>
      <c r="D585">
        <v>177.2647</v>
      </c>
    </row>
    <row r="586" spans="1:4">
      <c r="A586" s="48" t="s">
        <v>11494</v>
      </c>
      <c r="B586" s="25">
        <v>46080</v>
      </c>
      <c r="C586" t="s">
        <v>11159</v>
      </c>
      <c r="D586">
        <v>57914.506699999998</v>
      </c>
    </row>
    <row r="587" spans="1:4">
      <c r="A587" s="48" t="s">
        <v>11495</v>
      </c>
      <c r="B587" s="25">
        <v>46080</v>
      </c>
      <c r="C587" t="s">
        <v>11159</v>
      </c>
      <c r="D587">
        <v>67169.689899999998</v>
      </c>
    </row>
    <row r="588" spans="1:4">
      <c r="A588" s="48" t="s">
        <v>11496</v>
      </c>
      <c r="B588" s="25">
        <v>46080</v>
      </c>
      <c r="C588" t="s">
        <v>11159</v>
      </c>
      <c r="D588">
        <v>63935.897900000004</v>
      </c>
    </row>
    <row r="589" spans="1:4">
      <c r="A589" s="48" t="s">
        <v>11497</v>
      </c>
      <c r="B589" s="25">
        <v>46080</v>
      </c>
      <c r="C589" t="s">
        <v>11159</v>
      </c>
      <c r="D589">
        <v>8546.4174000000003</v>
      </c>
    </row>
    <row r="590" spans="1:4">
      <c r="A590" s="48" t="s">
        <v>11498</v>
      </c>
      <c r="B590" s="25">
        <v>46080</v>
      </c>
      <c r="C590" t="s">
        <v>11159</v>
      </c>
      <c r="D590">
        <v>147081.29149999999</v>
      </c>
    </row>
    <row r="591" spans="1:4">
      <c r="A591" s="48" t="s">
        <v>11499</v>
      </c>
      <c r="B591" s="25">
        <v>46080</v>
      </c>
      <c r="C591" t="s">
        <v>11159</v>
      </c>
      <c r="D591">
        <v>6516.3968000000004</v>
      </c>
    </row>
    <row r="592" spans="1:4">
      <c r="A592" s="48" t="s">
        <v>11500</v>
      </c>
      <c r="B592" s="25">
        <v>46080</v>
      </c>
      <c r="C592" t="s">
        <v>11159</v>
      </c>
      <c r="D592" t="s">
        <v>11127</v>
      </c>
    </row>
    <row r="593" spans="1:4">
      <c r="A593" s="48" t="s">
        <v>11501</v>
      </c>
      <c r="B593" s="25">
        <v>46080</v>
      </c>
      <c r="C593" t="s">
        <v>11159</v>
      </c>
      <c r="D593">
        <v>79198.772599999997</v>
      </c>
    </row>
    <row r="594" spans="1:4">
      <c r="A594" s="48" t="s">
        <v>6368</v>
      </c>
      <c r="B594" s="25">
        <v>46080</v>
      </c>
      <c r="C594" t="s">
        <v>11159</v>
      </c>
      <c r="D594">
        <v>120651.3251</v>
      </c>
    </row>
    <row r="595" spans="1:4">
      <c r="A595" s="48" t="s">
        <v>11502</v>
      </c>
      <c r="B595" s="25">
        <v>46080</v>
      </c>
      <c r="C595" t="s">
        <v>11159</v>
      </c>
      <c r="D595">
        <v>13882.3447</v>
      </c>
    </row>
    <row r="596" spans="1:4">
      <c r="A596" s="48" t="s">
        <v>9449</v>
      </c>
      <c r="B596" s="25">
        <v>46080</v>
      </c>
      <c r="C596" t="s">
        <v>11159</v>
      </c>
      <c r="D596">
        <v>22376.872800000001</v>
      </c>
    </row>
    <row r="597" spans="1:4">
      <c r="A597" s="48" t="s">
        <v>11503</v>
      </c>
      <c r="B597" s="25">
        <v>46080</v>
      </c>
      <c r="C597" t="s">
        <v>11159</v>
      </c>
      <c r="D597">
        <v>11919.7976</v>
      </c>
    </row>
    <row r="598" spans="1:4">
      <c r="A598" s="48" t="s">
        <v>8424</v>
      </c>
      <c r="B598" s="25">
        <v>46080</v>
      </c>
      <c r="C598" t="s">
        <v>11159</v>
      </c>
      <c r="D598">
        <v>9133.8649999999998</v>
      </c>
    </row>
    <row r="599" spans="1:4">
      <c r="A599" s="48" t="s">
        <v>11504</v>
      </c>
      <c r="B599" s="25">
        <v>46080</v>
      </c>
      <c r="C599" t="s">
        <v>11159</v>
      </c>
      <c r="D599">
        <v>83148.867599999998</v>
      </c>
    </row>
    <row r="600" spans="1:4">
      <c r="A600" s="48" t="s">
        <v>11505</v>
      </c>
      <c r="B600" s="25">
        <v>46080</v>
      </c>
      <c r="C600" t="s">
        <v>11159</v>
      </c>
      <c r="D600">
        <v>36871.793599999997</v>
      </c>
    </row>
    <row r="601" spans="1:4">
      <c r="A601" s="48" t="s">
        <v>11506</v>
      </c>
      <c r="B601" s="25">
        <v>46080</v>
      </c>
      <c r="C601" t="s">
        <v>11159</v>
      </c>
      <c r="D601">
        <v>40705.279999999999</v>
      </c>
    </row>
    <row r="602" spans="1:4">
      <c r="A602" s="48" t="s">
        <v>11507</v>
      </c>
      <c r="B602" s="25">
        <v>46080</v>
      </c>
      <c r="C602" t="s">
        <v>11159</v>
      </c>
      <c r="D602">
        <v>50193.387199999997</v>
      </c>
    </row>
    <row r="603" spans="1:4">
      <c r="A603" s="48" t="s">
        <v>11508</v>
      </c>
      <c r="B603" s="25">
        <v>46080</v>
      </c>
      <c r="C603" t="s">
        <v>11159</v>
      </c>
      <c r="D603">
        <v>95725.8462</v>
      </c>
    </row>
    <row r="604" spans="1:4">
      <c r="A604" s="48" t="s">
        <v>6946</v>
      </c>
      <c r="B604" s="25">
        <v>46080</v>
      </c>
      <c r="C604" t="s">
        <v>11159</v>
      </c>
      <c r="D604">
        <v>15337.0699</v>
      </c>
    </row>
    <row r="605" spans="1:4">
      <c r="A605" s="48" t="s">
        <v>11509</v>
      </c>
      <c r="B605" s="25">
        <v>46080</v>
      </c>
      <c r="C605" t="s">
        <v>11159</v>
      </c>
      <c r="D605">
        <v>118452.6793</v>
      </c>
    </row>
    <row r="606" spans="1:4">
      <c r="A606" s="48" t="s">
        <v>6075</v>
      </c>
      <c r="B606" s="25">
        <v>46080</v>
      </c>
      <c r="C606" t="s">
        <v>11159</v>
      </c>
      <c r="D606">
        <v>13474.0447</v>
      </c>
    </row>
    <row r="607" spans="1:4">
      <c r="A607" s="48" t="s">
        <v>5919</v>
      </c>
      <c r="B607" s="25">
        <v>46080</v>
      </c>
      <c r="C607" t="s">
        <v>11159</v>
      </c>
      <c r="D607">
        <v>52291.491800000003</v>
      </c>
    </row>
    <row r="608" spans="1:4">
      <c r="A608" s="48" t="s">
        <v>11510</v>
      </c>
      <c r="B608" s="25">
        <v>46080</v>
      </c>
      <c r="C608" t="s">
        <v>11159</v>
      </c>
      <c r="D608">
        <v>6692.6216000000004</v>
      </c>
    </row>
    <row r="609" spans="1:4">
      <c r="A609" s="48" t="s">
        <v>11511</v>
      </c>
      <c r="B609" s="25">
        <v>46080</v>
      </c>
      <c r="C609" t="s">
        <v>11159</v>
      </c>
      <c r="D609">
        <v>19066.289100000002</v>
      </c>
    </row>
    <row r="610" spans="1:4">
      <c r="A610" s="48" t="s">
        <v>11512</v>
      </c>
      <c r="B610" s="25">
        <v>46080</v>
      </c>
      <c r="C610" t="s">
        <v>11159</v>
      </c>
      <c r="D610">
        <v>264394.6029</v>
      </c>
    </row>
    <row r="611" spans="1:4">
      <c r="A611" s="48" t="s">
        <v>11513</v>
      </c>
      <c r="B611" s="25">
        <v>46080</v>
      </c>
      <c r="C611" t="s">
        <v>11159</v>
      </c>
      <c r="D611">
        <v>79890.666899999997</v>
      </c>
    </row>
    <row r="612" spans="1:4">
      <c r="A612" s="48" t="s">
        <v>11514</v>
      </c>
      <c r="B612" s="25">
        <v>46080</v>
      </c>
      <c r="C612" t="s">
        <v>11159</v>
      </c>
      <c r="D612">
        <v>12859.2606</v>
      </c>
    </row>
    <row r="613" spans="1:4">
      <c r="A613" s="48" t="s">
        <v>11515</v>
      </c>
      <c r="B613" s="25">
        <v>46080</v>
      </c>
      <c r="C613" t="s">
        <v>11159</v>
      </c>
      <c r="D613">
        <v>34236.239999999998</v>
      </c>
    </row>
    <row r="614" spans="1:4">
      <c r="A614" s="48" t="s">
        <v>11516</v>
      </c>
      <c r="B614" s="25">
        <v>46080</v>
      </c>
      <c r="C614" t="s">
        <v>11159</v>
      </c>
      <c r="D614">
        <v>18633.6018</v>
      </c>
    </row>
    <row r="615" spans="1:4">
      <c r="A615" s="48" t="s">
        <v>11517</v>
      </c>
      <c r="B615" s="25">
        <v>46080</v>
      </c>
      <c r="C615" t="s">
        <v>11159</v>
      </c>
      <c r="D615">
        <v>24031.391199999998</v>
      </c>
    </row>
    <row r="616" spans="1:4">
      <c r="A616" s="48" t="s">
        <v>11518</v>
      </c>
      <c r="B616" s="25">
        <v>46080</v>
      </c>
      <c r="C616" t="s">
        <v>11159</v>
      </c>
      <c r="D616">
        <v>45780.229599999999</v>
      </c>
    </row>
    <row r="617" spans="1:4">
      <c r="A617" s="48" t="s">
        <v>11519</v>
      </c>
      <c r="B617" s="25">
        <v>46080</v>
      </c>
      <c r="C617" t="s">
        <v>11159</v>
      </c>
      <c r="D617">
        <v>66739.666100000002</v>
      </c>
    </row>
    <row r="618" spans="1:4">
      <c r="A618" s="48" t="s">
        <v>11520</v>
      </c>
      <c r="B618" s="25">
        <v>46080</v>
      </c>
      <c r="C618" t="s">
        <v>11159</v>
      </c>
      <c r="D618" t="s">
        <v>11127</v>
      </c>
    </row>
    <row r="619" spans="1:4">
      <c r="A619" s="48" t="s">
        <v>5277</v>
      </c>
      <c r="B619" s="25">
        <v>46080</v>
      </c>
      <c r="C619" t="s">
        <v>11159</v>
      </c>
      <c r="D619">
        <v>1458.7816</v>
      </c>
    </row>
    <row r="620" spans="1:4">
      <c r="A620" s="48" t="s">
        <v>11521</v>
      </c>
      <c r="B620" s="25">
        <v>46080</v>
      </c>
      <c r="C620" t="s">
        <v>11159</v>
      </c>
      <c r="D620">
        <v>8814.1175000000003</v>
      </c>
    </row>
    <row r="621" spans="1:4">
      <c r="A621" s="48" t="s">
        <v>11522</v>
      </c>
      <c r="B621" s="25">
        <v>46080</v>
      </c>
      <c r="C621" t="s">
        <v>11159</v>
      </c>
      <c r="D621">
        <v>586.63030000000003</v>
      </c>
    </row>
    <row r="622" spans="1:4">
      <c r="A622" s="48" t="s">
        <v>11523</v>
      </c>
      <c r="B622" s="25">
        <v>46080</v>
      </c>
      <c r="C622" t="s">
        <v>11159</v>
      </c>
      <c r="D622">
        <v>207943.74979999999</v>
      </c>
    </row>
    <row r="623" spans="1:4">
      <c r="A623" s="48" t="s">
        <v>11524</v>
      </c>
      <c r="B623" s="25">
        <v>46080</v>
      </c>
      <c r="C623" t="s">
        <v>11159</v>
      </c>
      <c r="D623">
        <v>6897.4120000000003</v>
      </c>
    </row>
    <row r="624" spans="1:4">
      <c r="A624" s="48" t="s">
        <v>11525</v>
      </c>
      <c r="B624" s="25">
        <v>46080</v>
      </c>
      <c r="C624" t="s">
        <v>11159</v>
      </c>
      <c r="D624">
        <v>8019.2105000000001</v>
      </c>
    </row>
    <row r="625" spans="1:4">
      <c r="A625" s="48" t="s">
        <v>11526</v>
      </c>
      <c r="B625" s="25">
        <v>46080</v>
      </c>
      <c r="C625" t="s">
        <v>11159</v>
      </c>
      <c r="D625">
        <v>48850.058199999999</v>
      </c>
    </row>
    <row r="626" spans="1:4">
      <c r="A626" s="48" t="s">
        <v>11527</v>
      </c>
      <c r="B626" s="25">
        <v>46080</v>
      </c>
      <c r="C626" t="s">
        <v>11159</v>
      </c>
      <c r="D626">
        <v>646.58799999999997</v>
      </c>
    </row>
    <row r="627" spans="1:4">
      <c r="A627" s="48" t="s">
        <v>11528</v>
      </c>
      <c r="B627" s="25">
        <v>46080</v>
      </c>
      <c r="C627" t="s">
        <v>11159</v>
      </c>
      <c r="D627">
        <v>5202.3711999999996</v>
      </c>
    </row>
    <row r="628" spans="1:4">
      <c r="A628" s="48" t="s">
        <v>11529</v>
      </c>
      <c r="B628" s="25">
        <v>46080</v>
      </c>
      <c r="C628" t="s">
        <v>11159</v>
      </c>
      <c r="D628">
        <v>9778.0442999999996</v>
      </c>
    </row>
    <row r="629" spans="1:4">
      <c r="A629" s="48" t="s">
        <v>11530</v>
      </c>
      <c r="B629" s="25">
        <v>46080</v>
      </c>
      <c r="C629" t="s">
        <v>11159</v>
      </c>
      <c r="D629">
        <v>8197.9238999999998</v>
      </c>
    </row>
    <row r="630" spans="1:4">
      <c r="A630" s="48" t="s">
        <v>8751</v>
      </c>
      <c r="B630" s="25">
        <v>46080</v>
      </c>
      <c r="C630" t="s">
        <v>11159</v>
      </c>
      <c r="D630">
        <v>58490.008399999999</v>
      </c>
    </row>
    <row r="631" spans="1:4">
      <c r="A631" s="48" t="s">
        <v>11531</v>
      </c>
      <c r="B631" s="25">
        <v>46080</v>
      </c>
      <c r="C631" t="s">
        <v>11159</v>
      </c>
      <c r="D631">
        <v>4071.9470000000001</v>
      </c>
    </row>
    <row r="632" spans="1:4">
      <c r="A632" s="48" t="s">
        <v>11532</v>
      </c>
      <c r="B632" s="25">
        <v>46080</v>
      </c>
      <c r="C632" t="s">
        <v>11159</v>
      </c>
      <c r="D632">
        <v>16352.102500000001</v>
      </c>
    </row>
    <row r="633" spans="1:4">
      <c r="A633" s="48" t="s">
        <v>11533</v>
      </c>
      <c r="B633" s="25">
        <v>46080</v>
      </c>
      <c r="C633" t="s">
        <v>11159</v>
      </c>
      <c r="D633">
        <v>12074.604600000001</v>
      </c>
    </row>
    <row r="634" spans="1:4">
      <c r="A634" s="48" t="s">
        <v>11534</v>
      </c>
      <c r="B634" s="25">
        <v>46080</v>
      </c>
      <c r="C634" t="s">
        <v>11159</v>
      </c>
      <c r="D634">
        <v>65610.742400000003</v>
      </c>
    </row>
    <row r="635" spans="1:4">
      <c r="A635" s="48" t="s">
        <v>11535</v>
      </c>
      <c r="B635" s="25">
        <v>46080</v>
      </c>
      <c r="C635" t="s">
        <v>11159</v>
      </c>
      <c r="D635">
        <v>33618.183299999997</v>
      </c>
    </row>
    <row r="636" spans="1:4">
      <c r="A636" s="48" t="s">
        <v>11536</v>
      </c>
      <c r="B636" s="25">
        <v>46080</v>
      </c>
      <c r="C636" t="s">
        <v>11159</v>
      </c>
      <c r="D636">
        <v>46099.733999999997</v>
      </c>
    </row>
    <row r="637" spans="1:4">
      <c r="A637" s="48" t="s">
        <v>11537</v>
      </c>
      <c r="B637" s="25">
        <v>46080</v>
      </c>
      <c r="C637" t="s">
        <v>11159</v>
      </c>
      <c r="D637">
        <v>8914.6528999999991</v>
      </c>
    </row>
    <row r="638" spans="1:4">
      <c r="A638" s="48" t="s">
        <v>11538</v>
      </c>
      <c r="B638" s="25">
        <v>46080</v>
      </c>
      <c r="C638" t="s">
        <v>11159</v>
      </c>
      <c r="D638">
        <v>14264.115</v>
      </c>
    </row>
    <row r="639" spans="1:4">
      <c r="A639" s="48" t="s">
        <v>11539</v>
      </c>
      <c r="B639" s="25">
        <v>46080</v>
      </c>
      <c r="C639" t="s">
        <v>11159</v>
      </c>
      <c r="D639">
        <v>11713.483</v>
      </c>
    </row>
    <row r="640" spans="1:4">
      <c r="A640" s="48" t="s">
        <v>11540</v>
      </c>
      <c r="B640" s="25">
        <v>46080</v>
      </c>
      <c r="C640" t="s">
        <v>11159</v>
      </c>
      <c r="D640">
        <v>35113.036800000002</v>
      </c>
    </row>
    <row r="641" spans="1:4">
      <c r="A641" s="48" t="s">
        <v>11541</v>
      </c>
      <c r="B641" s="25">
        <v>46080</v>
      </c>
      <c r="C641" t="s">
        <v>11159</v>
      </c>
      <c r="D641">
        <v>8109.2497000000003</v>
      </c>
    </row>
    <row r="642" spans="1:4">
      <c r="A642" s="48" t="s">
        <v>9538</v>
      </c>
      <c r="B642" s="25">
        <v>46080</v>
      </c>
      <c r="C642" t="s">
        <v>11159</v>
      </c>
      <c r="D642">
        <v>12053.845799999999</v>
      </c>
    </row>
    <row r="643" spans="1:4">
      <c r="A643" s="48" t="s">
        <v>11542</v>
      </c>
      <c r="B643" s="25">
        <v>46080</v>
      </c>
      <c r="C643" t="s">
        <v>11159</v>
      </c>
      <c r="D643">
        <v>2399.0675999999999</v>
      </c>
    </row>
    <row r="644" spans="1:4">
      <c r="A644" s="48" t="s">
        <v>11543</v>
      </c>
      <c r="B644" s="25">
        <v>46080</v>
      </c>
      <c r="C644" t="s">
        <v>11159</v>
      </c>
      <c r="D644">
        <v>12934.697099999999</v>
      </c>
    </row>
    <row r="645" spans="1:4">
      <c r="A645" s="48" t="s">
        <v>11544</v>
      </c>
      <c r="B645" s="25">
        <v>46080</v>
      </c>
      <c r="C645" t="s">
        <v>11159</v>
      </c>
      <c r="D645">
        <v>20199.072199999999</v>
      </c>
    </row>
    <row r="646" spans="1:4">
      <c r="A646" s="48" t="s">
        <v>2190</v>
      </c>
      <c r="B646" s="25">
        <v>46080</v>
      </c>
      <c r="C646" t="s">
        <v>11159</v>
      </c>
      <c r="D646">
        <v>30593.645</v>
      </c>
    </row>
    <row r="647" spans="1:4">
      <c r="A647" s="48" t="s">
        <v>8955</v>
      </c>
      <c r="B647" s="25">
        <v>46080</v>
      </c>
      <c r="C647" t="s">
        <v>11159</v>
      </c>
      <c r="D647" t="s">
        <v>11127</v>
      </c>
    </row>
    <row r="648" spans="1:4">
      <c r="A648" s="48" t="s">
        <v>8795</v>
      </c>
      <c r="B648" s="25">
        <v>46080</v>
      </c>
      <c r="C648" t="s">
        <v>11159</v>
      </c>
      <c r="D648">
        <v>5491.0955999999996</v>
      </c>
    </row>
    <row r="649" spans="1:4">
      <c r="A649" s="48" t="s">
        <v>5730</v>
      </c>
      <c r="B649" s="25">
        <v>46080</v>
      </c>
      <c r="C649" t="s">
        <v>11159</v>
      </c>
      <c r="D649">
        <v>14455.3406</v>
      </c>
    </row>
    <row r="650" spans="1:4">
      <c r="A650" s="48" t="s">
        <v>11545</v>
      </c>
      <c r="B650" s="25">
        <v>46080</v>
      </c>
      <c r="C650" t="s">
        <v>11159</v>
      </c>
      <c r="D650">
        <v>5445.7536</v>
      </c>
    </row>
    <row r="651" spans="1:4">
      <c r="A651" s="48" t="s">
        <v>5239</v>
      </c>
      <c r="B651" s="25">
        <v>46080</v>
      </c>
      <c r="C651" t="s">
        <v>11159</v>
      </c>
      <c r="D651">
        <v>8438.0586000000003</v>
      </c>
    </row>
    <row r="652" spans="1:4">
      <c r="A652" s="48" t="s">
        <v>3328</v>
      </c>
      <c r="B652" s="25">
        <v>46080</v>
      </c>
      <c r="C652" t="s">
        <v>11159</v>
      </c>
      <c r="D652">
        <v>66458.253100000002</v>
      </c>
    </row>
    <row r="653" spans="1:4">
      <c r="A653" s="48" t="s">
        <v>11546</v>
      </c>
      <c r="B653" s="25">
        <v>46080</v>
      </c>
      <c r="C653" t="s">
        <v>11159</v>
      </c>
      <c r="D653">
        <v>52869.044699999999</v>
      </c>
    </row>
    <row r="654" spans="1:4">
      <c r="A654" s="48" t="s">
        <v>11547</v>
      </c>
      <c r="B654" s="25">
        <v>46080</v>
      </c>
      <c r="C654" t="s">
        <v>11159</v>
      </c>
      <c r="D654">
        <v>6520.1683999999996</v>
      </c>
    </row>
    <row r="655" spans="1:4">
      <c r="A655" s="48" t="s">
        <v>11548</v>
      </c>
      <c r="B655" s="25">
        <v>46080</v>
      </c>
      <c r="C655" t="s">
        <v>11159</v>
      </c>
      <c r="D655">
        <v>34104</v>
      </c>
    </row>
    <row r="656" spans="1:4">
      <c r="A656" s="48" t="s">
        <v>11549</v>
      </c>
      <c r="B656" s="25">
        <v>46080</v>
      </c>
      <c r="C656" t="s">
        <v>11159</v>
      </c>
      <c r="D656">
        <v>17360.320100000001</v>
      </c>
    </row>
    <row r="657" spans="1:4">
      <c r="A657" s="48" t="s">
        <v>11550</v>
      </c>
      <c r="B657" s="25">
        <v>46080</v>
      </c>
      <c r="C657" t="s">
        <v>11159</v>
      </c>
      <c r="D657">
        <v>11650.8734</v>
      </c>
    </row>
    <row r="658" spans="1:4">
      <c r="A658" s="48" t="s">
        <v>11551</v>
      </c>
      <c r="B658" s="25">
        <v>46080</v>
      </c>
      <c r="C658" t="s">
        <v>11159</v>
      </c>
      <c r="D658">
        <v>11697.697700000001</v>
      </c>
    </row>
    <row r="659" spans="1:4">
      <c r="A659" s="48" t="s">
        <v>11552</v>
      </c>
      <c r="B659" s="25">
        <v>46080</v>
      </c>
      <c r="C659" t="s">
        <v>11159</v>
      </c>
      <c r="D659">
        <v>12365.872600000001</v>
      </c>
    </row>
    <row r="660" spans="1:4">
      <c r="A660" s="48" t="s">
        <v>11553</v>
      </c>
      <c r="B660" s="25">
        <v>46080</v>
      </c>
      <c r="C660" t="s">
        <v>11159</v>
      </c>
      <c r="D660">
        <v>27699.9228</v>
      </c>
    </row>
    <row r="661" spans="1:4">
      <c r="A661" s="48" t="s">
        <v>11554</v>
      </c>
      <c r="B661" s="25">
        <v>46080</v>
      </c>
      <c r="C661" t="s">
        <v>11159</v>
      </c>
      <c r="D661">
        <v>2469.9265999999998</v>
      </c>
    </row>
    <row r="662" spans="1:4">
      <c r="A662" s="48" t="s">
        <v>11555</v>
      </c>
      <c r="B662" s="25">
        <v>46080</v>
      </c>
      <c r="C662" t="s">
        <v>11159</v>
      </c>
      <c r="D662">
        <v>61521.366300000002</v>
      </c>
    </row>
    <row r="663" spans="1:4">
      <c r="A663" s="48" t="s">
        <v>7558</v>
      </c>
      <c r="B663" s="25">
        <v>46080</v>
      </c>
      <c r="C663" t="s">
        <v>11159</v>
      </c>
      <c r="D663">
        <v>187851.965</v>
      </c>
    </row>
    <row r="664" spans="1:4">
      <c r="A664" s="48" t="s">
        <v>11556</v>
      </c>
      <c r="B664" s="25">
        <v>46080</v>
      </c>
      <c r="C664" t="s">
        <v>11159</v>
      </c>
      <c r="D664">
        <v>55340.942600000002</v>
      </c>
    </row>
    <row r="665" spans="1:4">
      <c r="A665" s="48" t="s">
        <v>10907</v>
      </c>
      <c r="B665" s="25">
        <v>46080</v>
      </c>
      <c r="C665" t="s">
        <v>11159</v>
      </c>
      <c r="D665">
        <v>116611.7741</v>
      </c>
    </row>
    <row r="666" spans="1:4">
      <c r="A666" s="48" t="s">
        <v>11557</v>
      </c>
      <c r="B666" s="25">
        <v>46080</v>
      </c>
      <c r="C666" t="s">
        <v>11159</v>
      </c>
      <c r="D666">
        <v>18748.1852</v>
      </c>
    </row>
    <row r="667" spans="1:4">
      <c r="A667" s="48" t="s">
        <v>11558</v>
      </c>
      <c r="B667" s="25">
        <v>46080</v>
      </c>
      <c r="C667" t="s">
        <v>11159</v>
      </c>
      <c r="D667">
        <v>64322.385600000001</v>
      </c>
    </row>
    <row r="668" spans="1:4">
      <c r="A668" s="48" t="s">
        <v>11559</v>
      </c>
      <c r="B668" s="25">
        <v>46080</v>
      </c>
      <c r="C668" t="s">
        <v>11159</v>
      </c>
      <c r="D668">
        <v>4194.0092999999997</v>
      </c>
    </row>
    <row r="669" spans="1:4">
      <c r="A669" s="48" t="s">
        <v>10848</v>
      </c>
      <c r="B669" s="25">
        <v>46080</v>
      </c>
      <c r="C669" t="s">
        <v>11159</v>
      </c>
      <c r="D669">
        <v>7119.0568000000003</v>
      </c>
    </row>
    <row r="670" spans="1:4">
      <c r="A670" s="48" t="s">
        <v>11560</v>
      </c>
      <c r="B670" s="25">
        <v>46080</v>
      </c>
      <c r="C670" t="s">
        <v>11159</v>
      </c>
      <c r="D670">
        <v>7118.9848000000002</v>
      </c>
    </row>
    <row r="671" spans="1:4">
      <c r="A671" s="48" t="s">
        <v>11561</v>
      </c>
      <c r="B671" s="25">
        <v>46080</v>
      </c>
      <c r="C671" t="s">
        <v>11159</v>
      </c>
      <c r="D671">
        <v>40825.495999999999</v>
      </c>
    </row>
    <row r="672" spans="1:4">
      <c r="A672" s="48" t="s">
        <v>11562</v>
      </c>
      <c r="B672" s="25">
        <v>46080</v>
      </c>
      <c r="C672" t="s">
        <v>11159</v>
      </c>
      <c r="D672">
        <v>6318.1175000000003</v>
      </c>
    </row>
    <row r="673" spans="1:4">
      <c r="A673" s="48" t="s">
        <v>11563</v>
      </c>
      <c r="B673" s="25">
        <v>46080</v>
      </c>
      <c r="C673" t="s">
        <v>11159</v>
      </c>
      <c r="D673">
        <v>65557.9476</v>
      </c>
    </row>
    <row r="674" spans="1:4">
      <c r="A674" s="48" t="s">
        <v>11564</v>
      </c>
      <c r="B674" s="25">
        <v>46080</v>
      </c>
      <c r="C674" t="s">
        <v>11159</v>
      </c>
      <c r="D674">
        <v>26747.377799999998</v>
      </c>
    </row>
    <row r="675" spans="1:4">
      <c r="A675" s="48" t="s">
        <v>11565</v>
      </c>
      <c r="B675" s="25">
        <v>46080</v>
      </c>
      <c r="C675" t="s">
        <v>11159</v>
      </c>
      <c r="D675">
        <v>10090.059800000001</v>
      </c>
    </row>
    <row r="676" spans="1:4">
      <c r="A676" s="48" t="s">
        <v>11566</v>
      </c>
      <c r="B676" s="25">
        <v>46080</v>
      </c>
      <c r="C676" t="s">
        <v>11159</v>
      </c>
      <c r="D676">
        <v>6837.6966000000002</v>
      </c>
    </row>
    <row r="677" spans="1:4">
      <c r="A677" s="48" t="s">
        <v>11567</v>
      </c>
      <c r="B677" s="25">
        <v>46080</v>
      </c>
      <c r="C677" t="s">
        <v>11159</v>
      </c>
      <c r="D677">
        <v>4512.6873999999998</v>
      </c>
    </row>
    <row r="678" spans="1:4">
      <c r="A678" s="48" t="s">
        <v>11568</v>
      </c>
      <c r="B678" s="25">
        <v>46080</v>
      </c>
      <c r="C678" t="s">
        <v>11159</v>
      </c>
      <c r="D678">
        <v>28244.166300000001</v>
      </c>
    </row>
    <row r="679" spans="1:4">
      <c r="A679" s="48" t="s">
        <v>11569</v>
      </c>
      <c r="B679" s="25">
        <v>46080</v>
      </c>
      <c r="C679" t="s">
        <v>11159</v>
      </c>
      <c r="D679">
        <v>18328.4319</v>
      </c>
    </row>
    <row r="680" spans="1:4">
      <c r="A680" s="48" t="s">
        <v>11570</v>
      </c>
      <c r="B680" s="25">
        <v>46080</v>
      </c>
      <c r="C680" t="s">
        <v>11159</v>
      </c>
      <c r="D680">
        <v>133239.1942</v>
      </c>
    </row>
    <row r="681" spans="1:4">
      <c r="A681" s="48" t="s">
        <v>11571</v>
      </c>
      <c r="B681" s="25">
        <v>46080</v>
      </c>
      <c r="C681" t="s">
        <v>11159</v>
      </c>
      <c r="D681">
        <v>14815.259</v>
      </c>
    </row>
    <row r="682" spans="1:4">
      <c r="A682" s="48" t="s">
        <v>9146</v>
      </c>
      <c r="B682" s="25">
        <v>46080</v>
      </c>
      <c r="C682" t="s">
        <v>11159</v>
      </c>
      <c r="D682">
        <v>28233.799500000001</v>
      </c>
    </row>
    <row r="683" spans="1:4">
      <c r="A683" s="48" t="s">
        <v>11572</v>
      </c>
      <c r="B683" s="25">
        <v>46080</v>
      </c>
      <c r="C683" t="s">
        <v>11159</v>
      </c>
      <c r="D683">
        <v>6483.1782999999996</v>
      </c>
    </row>
    <row r="684" spans="1:4">
      <c r="A684" s="48" t="s">
        <v>11573</v>
      </c>
      <c r="B684" s="25">
        <v>46080</v>
      </c>
      <c r="C684" t="s">
        <v>11159</v>
      </c>
      <c r="D684">
        <v>32907.012300000002</v>
      </c>
    </row>
    <row r="685" spans="1:4">
      <c r="A685" s="48" t="s">
        <v>11574</v>
      </c>
      <c r="B685" s="25">
        <v>46080</v>
      </c>
      <c r="C685" t="s">
        <v>11159</v>
      </c>
      <c r="D685">
        <v>114580.8373</v>
      </c>
    </row>
    <row r="686" spans="1:4">
      <c r="A686" s="48" t="s">
        <v>6038</v>
      </c>
      <c r="B686" s="25">
        <v>46080</v>
      </c>
      <c r="C686" t="s">
        <v>11159</v>
      </c>
      <c r="D686">
        <v>22978.355599999999</v>
      </c>
    </row>
    <row r="687" spans="1:4">
      <c r="A687" s="48" t="s">
        <v>11575</v>
      </c>
      <c r="B687" s="25">
        <v>46080</v>
      </c>
      <c r="C687" t="s">
        <v>11159</v>
      </c>
      <c r="D687">
        <v>8882.0274000000009</v>
      </c>
    </row>
    <row r="688" spans="1:4">
      <c r="A688" s="48" t="s">
        <v>11576</v>
      </c>
      <c r="B688" s="25">
        <v>46080</v>
      </c>
      <c r="C688" t="s">
        <v>11159</v>
      </c>
      <c r="D688">
        <v>21007.913799999998</v>
      </c>
    </row>
    <row r="689" spans="1:4">
      <c r="A689" s="48" t="s">
        <v>11577</v>
      </c>
      <c r="B689" s="25">
        <v>46080</v>
      </c>
      <c r="C689" t="s">
        <v>11159</v>
      </c>
      <c r="D689">
        <v>43185.626700000001</v>
      </c>
    </row>
    <row r="690" spans="1:4">
      <c r="A690" s="48" t="s">
        <v>11578</v>
      </c>
      <c r="B690" s="25">
        <v>46080</v>
      </c>
      <c r="C690" t="s">
        <v>11159</v>
      </c>
      <c r="D690">
        <v>79306.679199999999</v>
      </c>
    </row>
    <row r="691" spans="1:4">
      <c r="A691" s="48" t="s">
        <v>11579</v>
      </c>
      <c r="B691" s="25">
        <v>46080</v>
      </c>
      <c r="C691" t="s">
        <v>11159</v>
      </c>
      <c r="D691">
        <v>102326.1663</v>
      </c>
    </row>
    <row r="692" spans="1:4">
      <c r="A692" s="48" t="s">
        <v>11580</v>
      </c>
      <c r="B692" s="25">
        <v>46080</v>
      </c>
      <c r="C692" t="s">
        <v>11159</v>
      </c>
      <c r="D692">
        <v>8842.1291999999994</v>
      </c>
    </row>
    <row r="693" spans="1:4">
      <c r="A693" s="48" t="s">
        <v>11581</v>
      </c>
      <c r="B693" s="25">
        <v>46080</v>
      </c>
      <c r="C693" t="s">
        <v>11159</v>
      </c>
      <c r="D693">
        <v>12630.599</v>
      </c>
    </row>
    <row r="694" spans="1:4">
      <c r="A694" s="48" t="s">
        <v>4312</v>
      </c>
      <c r="B694" s="25">
        <v>46080</v>
      </c>
      <c r="C694" t="s">
        <v>11159</v>
      </c>
      <c r="D694">
        <v>19439.265100000001</v>
      </c>
    </row>
    <row r="695" spans="1:4">
      <c r="A695" s="48" t="s">
        <v>11582</v>
      </c>
      <c r="B695" s="25">
        <v>46080</v>
      </c>
      <c r="C695" t="s">
        <v>11159</v>
      </c>
      <c r="D695">
        <v>5609.1558000000005</v>
      </c>
    </row>
    <row r="696" spans="1:4">
      <c r="A696" s="48" t="s">
        <v>11583</v>
      </c>
      <c r="B696" s="25">
        <v>46080</v>
      </c>
      <c r="C696" t="s">
        <v>11159</v>
      </c>
      <c r="D696">
        <v>5621.2983999999997</v>
      </c>
    </row>
    <row r="697" spans="1:4">
      <c r="A697" s="48" t="s">
        <v>11584</v>
      </c>
      <c r="B697" s="25">
        <v>46080</v>
      </c>
      <c r="C697" t="s">
        <v>11159</v>
      </c>
      <c r="D697">
        <v>65684.085999999996</v>
      </c>
    </row>
    <row r="698" spans="1:4">
      <c r="A698" s="48" t="s">
        <v>11585</v>
      </c>
      <c r="B698" s="25">
        <v>46080</v>
      </c>
      <c r="C698" t="s">
        <v>11159</v>
      </c>
      <c r="D698">
        <v>2664.3598999999999</v>
      </c>
    </row>
    <row r="699" spans="1:4">
      <c r="A699" s="48" t="s">
        <v>11586</v>
      </c>
      <c r="B699" s="25">
        <v>46080</v>
      </c>
      <c r="C699" t="s">
        <v>11159</v>
      </c>
      <c r="D699">
        <v>6435.3453</v>
      </c>
    </row>
    <row r="700" spans="1:4">
      <c r="A700" s="48" t="s">
        <v>11587</v>
      </c>
      <c r="B700" s="25">
        <v>46080</v>
      </c>
      <c r="C700" t="s">
        <v>11159</v>
      </c>
      <c r="D700">
        <v>87325.2166</v>
      </c>
    </row>
    <row r="701" spans="1:4">
      <c r="A701" s="48" t="s">
        <v>11588</v>
      </c>
      <c r="B701" s="25">
        <v>46080</v>
      </c>
      <c r="C701" t="s">
        <v>11159</v>
      </c>
      <c r="D701">
        <v>12190.5766</v>
      </c>
    </row>
    <row r="702" spans="1:4">
      <c r="A702" s="48" t="s">
        <v>11589</v>
      </c>
      <c r="B702" s="25">
        <v>46080</v>
      </c>
      <c r="C702" t="s">
        <v>11159</v>
      </c>
      <c r="D702">
        <v>44152.897100000002</v>
      </c>
    </row>
    <row r="703" spans="1:4">
      <c r="A703" s="48" t="s">
        <v>11590</v>
      </c>
      <c r="B703" s="25">
        <v>46080</v>
      </c>
      <c r="C703" t="s">
        <v>11159</v>
      </c>
      <c r="D703">
        <v>17861.8531</v>
      </c>
    </row>
    <row r="704" spans="1:4">
      <c r="A704" s="48" t="s">
        <v>11591</v>
      </c>
      <c r="B704" s="25">
        <v>46080</v>
      </c>
      <c r="C704" t="s">
        <v>11159</v>
      </c>
      <c r="D704">
        <v>81810.671100000007</v>
      </c>
    </row>
    <row r="705" spans="1:4">
      <c r="A705" s="48" t="s">
        <v>11592</v>
      </c>
      <c r="B705" s="25">
        <v>46080</v>
      </c>
      <c r="C705" t="s">
        <v>11159</v>
      </c>
      <c r="D705">
        <v>23346.870500000001</v>
      </c>
    </row>
    <row r="706" spans="1:4">
      <c r="A706" s="48" t="s">
        <v>11593</v>
      </c>
      <c r="B706" s="25">
        <v>46080</v>
      </c>
      <c r="C706" t="s">
        <v>11159</v>
      </c>
      <c r="D706">
        <v>21974.509300000002</v>
      </c>
    </row>
    <row r="707" spans="1:4">
      <c r="A707" s="48" t="s">
        <v>7906</v>
      </c>
      <c r="B707" s="25">
        <v>46080</v>
      </c>
      <c r="C707" t="s">
        <v>11159</v>
      </c>
      <c r="D707">
        <v>8034.7178999999996</v>
      </c>
    </row>
    <row r="708" spans="1:4">
      <c r="A708" s="48" t="s">
        <v>11594</v>
      </c>
      <c r="B708" s="25">
        <v>46080</v>
      </c>
      <c r="C708" t="s">
        <v>11159</v>
      </c>
      <c r="D708">
        <v>13950.3992</v>
      </c>
    </row>
    <row r="709" spans="1:4">
      <c r="A709" s="48" t="s">
        <v>5805</v>
      </c>
      <c r="B709" s="25">
        <v>46080</v>
      </c>
      <c r="C709" t="s">
        <v>11159</v>
      </c>
      <c r="D709">
        <v>20558.934000000001</v>
      </c>
    </row>
    <row r="710" spans="1:4">
      <c r="A710" s="48" t="s">
        <v>11595</v>
      </c>
      <c r="B710" s="25">
        <v>46080</v>
      </c>
      <c r="C710" t="s">
        <v>11159</v>
      </c>
      <c r="D710">
        <v>21721.5524</v>
      </c>
    </row>
    <row r="711" spans="1:4">
      <c r="A711" s="48" t="s">
        <v>4437</v>
      </c>
      <c r="B711" s="25">
        <v>46080</v>
      </c>
      <c r="C711" t="s">
        <v>11159</v>
      </c>
      <c r="D711">
        <v>42014.661399999997</v>
      </c>
    </row>
    <row r="712" spans="1:4">
      <c r="A712" s="48" t="s">
        <v>3957</v>
      </c>
      <c r="B712" s="25">
        <v>46080</v>
      </c>
      <c r="C712" t="s">
        <v>11159</v>
      </c>
      <c r="D712">
        <v>26194.484799999998</v>
      </c>
    </row>
    <row r="713" spans="1:4">
      <c r="A713" s="48" t="s">
        <v>11596</v>
      </c>
      <c r="B713" s="25">
        <v>46080</v>
      </c>
      <c r="C713" t="s">
        <v>11159</v>
      </c>
      <c r="D713">
        <v>14894.998600000001</v>
      </c>
    </row>
    <row r="714" spans="1:4">
      <c r="A714" s="48" t="s">
        <v>11597</v>
      </c>
      <c r="B714" s="25">
        <v>46080</v>
      </c>
      <c r="C714" t="s">
        <v>11159</v>
      </c>
      <c r="D714">
        <v>37331.546999999999</v>
      </c>
    </row>
    <row r="715" spans="1:4">
      <c r="A715" s="48" t="s">
        <v>3106</v>
      </c>
      <c r="B715" s="25">
        <v>46080</v>
      </c>
      <c r="C715" t="s">
        <v>11159</v>
      </c>
      <c r="D715">
        <v>35996.839800000002</v>
      </c>
    </row>
    <row r="716" spans="1:4">
      <c r="A716" s="48" t="s">
        <v>11598</v>
      </c>
      <c r="B716" s="25">
        <v>46080</v>
      </c>
      <c r="C716" t="s">
        <v>11159</v>
      </c>
      <c r="D716">
        <v>26437.65</v>
      </c>
    </row>
    <row r="717" spans="1:4">
      <c r="A717" s="48" t="s">
        <v>11599</v>
      </c>
      <c r="B717" s="25">
        <v>46080</v>
      </c>
      <c r="C717" t="s">
        <v>11159</v>
      </c>
      <c r="D717">
        <v>54229.321799999998</v>
      </c>
    </row>
    <row r="718" spans="1:4">
      <c r="A718" s="48" t="s">
        <v>11600</v>
      </c>
      <c r="B718" s="25">
        <v>46080</v>
      </c>
      <c r="C718" t="s">
        <v>11159</v>
      </c>
      <c r="D718">
        <v>11016.974</v>
      </c>
    </row>
    <row r="719" spans="1:4">
      <c r="A719" s="48" t="s">
        <v>11601</v>
      </c>
      <c r="B719" s="25">
        <v>46080</v>
      </c>
      <c r="C719" t="s">
        <v>11159</v>
      </c>
      <c r="D719">
        <v>29119.291799999999</v>
      </c>
    </row>
    <row r="720" spans="1:4">
      <c r="A720" s="48" t="s">
        <v>7147</v>
      </c>
      <c r="B720" s="25">
        <v>46080</v>
      </c>
      <c r="C720" t="s">
        <v>11159</v>
      </c>
      <c r="D720">
        <v>26110.795300000002</v>
      </c>
    </row>
    <row r="721" spans="1:4">
      <c r="A721" s="48" t="s">
        <v>11602</v>
      </c>
      <c r="B721" s="25">
        <v>46080</v>
      </c>
      <c r="C721" t="s">
        <v>11159</v>
      </c>
      <c r="D721">
        <v>16426.797999999999</v>
      </c>
    </row>
    <row r="722" spans="1:4">
      <c r="A722" s="48" t="s">
        <v>11603</v>
      </c>
      <c r="B722" s="25">
        <v>46080</v>
      </c>
      <c r="C722" t="s">
        <v>11159</v>
      </c>
      <c r="D722">
        <v>1259.8198</v>
      </c>
    </row>
    <row r="723" spans="1:4">
      <c r="A723" s="48" t="s">
        <v>11604</v>
      </c>
      <c r="B723" s="25">
        <v>46080</v>
      </c>
      <c r="C723" t="s">
        <v>11159</v>
      </c>
      <c r="D723">
        <v>13845.902400000001</v>
      </c>
    </row>
    <row r="724" spans="1:4">
      <c r="A724" s="48" t="s">
        <v>11605</v>
      </c>
      <c r="B724" s="25">
        <v>46080</v>
      </c>
      <c r="C724" t="s">
        <v>11159</v>
      </c>
      <c r="D724">
        <v>41697.466699999997</v>
      </c>
    </row>
    <row r="725" spans="1:4">
      <c r="A725" s="48" t="s">
        <v>11606</v>
      </c>
      <c r="B725" s="25">
        <v>46080</v>
      </c>
      <c r="C725" t="s">
        <v>11159</v>
      </c>
      <c r="D725">
        <v>1927.4492</v>
      </c>
    </row>
    <row r="726" spans="1:4">
      <c r="A726" s="48" t="s">
        <v>5563</v>
      </c>
      <c r="B726" s="25">
        <v>46080</v>
      </c>
      <c r="C726" t="s">
        <v>11159</v>
      </c>
      <c r="D726">
        <v>120069.1436</v>
      </c>
    </row>
    <row r="727" spans="1:4">
      <c r="A727" s="48" t="s">
        <v>11607</v>
      </c>
      <c r="B727" s="25">
        <v>46080</v>
      </c>
      <c r="C727" t="s">
        <v>11159</v>
      </c>
      <c r="D727">
        <v>30166.849200000001</v>
      </c>
    </row>
    <row r="728" spans="1:4">
      <c r="A728" s="48" t="s">
        <v>11608</v>
      </c>
      <c r="B728" s="25">
        <v>46080</v>
      </c>
      <c r="C728" t="s">
        <v>11159</v>
      </c>
      <c r="D728">
        <v>41969.142</v>
      </c>
    </row>
    <row r="729" spans="1:4">
      <c r="A729" s="48" t="s">
        <v>11609</v>
      </c>
      <c r="B729" s="25">
        <v>46080</v>
      </c>
      <c r="C729" t="s">
        <v>11159</v>
      </c>
      <c r="D729">
        <v>3380.6866</v>
      </c>
    </row>
    <row r="730" spans="1:4">
      <c r="A730" s="48" t="s">
        <v>11610</v>
      </c>
      <c r="B730" s="25">
        <v>46080</v>
      </c>
      <c r="C730" t="s">
        <v>11159</v>
      </c>
      <c r="D730">
        <v>32487.949799999999</v>
      </c>
    </row>
    <row r="731" spans="1:4">
      <c r="A731" s="48" t="s">
        <v>10118</v>
      </c>
      <c r="B731" s="25">
        <v>46080</v>
      </c>
      <c r="C731" t="s">
        <v>11159</v>
      </c>
      <c r="D731">
        <v>133003.69459999999</v>
      </c>
    </row>
    <row r="732" spans="1:4">
      <c r="A732" s="48" t="s">
        <v>11611</v>
      </c>
      <c r="B732" s="25">
        <v>46080</v>
      </c>
      <c r="C732" t="s">
        <v>11159</v>
      </c>
      <c r="D732">
        <v>12034.605299999999</v>
      </c>
    </row>
    <row r="733" spans="1:4">
      <c r="A733" s="48" t="s">
        <v>11612</v>
      </c>
      <c r="B733" s="25">
        <v>46080</v>
      </c>
      <c r="C733" t="s">
        <v>11159</v>
      </c>
      <c r="D733">
        <v>101942.4328</v>
      </c>
    </row>
    <row r="734" spans="1:4">
      <c r="A734" s="48" t="s">
        <v>11613</v>
      </c>
      <c r="B734" s="25">
        <v>46080</v>
      </c>
      <c r="C734" t="s">
        <v>11159</v>
      </c>
      <c r="D734">
        <v>128011.0546</v>
      </c>
    </row>
    <row r="735" spans="1:4">
      <c r="A735" s="48" t="s">
        <v>11614</v>
      </c>
      <c r="B735" s="25">
        <v>46080</v>
      </c>
      <c r="C735" t="s">
        <v>11159</v>
      </c>
      <c r="D735">
        <v>14740.7196</v>
      </c>
    </row>
    <row r="736" spans="1:4">
      <c r="A736" s="48" t="s">
        <v>11615</v>
      </c>
      <c r="B736" s="25">
        <v>46080</v>
      </c>
      <c r="C736" t="s">
        <v>11159</v>
      </c>
      <c r="D736">
        <v>39045.746800000001</v>
      </c>
    </row>
    <row r="737" spans="1:4">
      <c r="A737" s="48" t="s">
        <v>11616</v>
      </c>
      <c r="B737" s="25">
        <v>46080</v>
      </c>
      <c r="C737" t="s">
        <v>11159</v>
      </c>
      <c r="D737">
        <v>13358.584800000001</v>
      </c>
    </row>
    <row r="738" spans="1:4">
      <c r="A738" s="48" t="s">
        <v>11617</v>
      </c>
      <c r="B738" s="25">
        <v>46080</v>
      </c>
      <c r="C738" t="s">
        <v>11159</v>
      </c>
      <c r="D738">
        <v>27778.315900000001</v>
      </c>
    </row>
    <row r="739" spans="1:4">
      <c r="A739" s="48" t="s">
        <v>11618</v>
      </c>
      <c r="B739" s="25">
        <v>46080</v>
      </c>
      <c r="C739" t="s">
        <v>11159</v>
      </c>
      <c r="D739">
        <v>20902.098000000002</v>
      </c>
    </row>
    <row r="740" spans="1:4">
      <c r="A740" s="48" t="s">
        <v>10755</v>
      </c>
      <c r="B740" s="25">
        <v>46080</v>
      </c>
      <c r="C740" t="s">
        <v>11159</v>
      </c>
      <c r="D740">
        <v>14557.732</v>
      </c>
    </row>
    <row r="741" spans="1:4">
      <c r="A741" s="48" t="s">
        <v>6906</v>
      </c>
      <c r="B741" s="25">
        <v>46080</v>
      </c>
      <c r="C741" t="s">
        <v>11159</v>
      </c>
      <c r="D741">
        <v>2576.8564999999999</v>
      </c>
    </row>
    <row r="742" spans="1:4">
      <c r="A742" s="48" t="s">
        <v>11619</v>
      </c>
      <c r="B742" s="25">
        <v>46080</v>
      </c>
      <c r="C742" t="s">
        <v>11159</v>
      </c>
      <c r="D742">
        <v>24232.323799999998</v>
      </c>
    </row>
    <row r="743" spans="1:4">
      <c r="A743" s="48" t="s">
        <v>2843</v>
      </c>
      <c r="B743" s="25">
        <v>46080</v>
      </c>
      <c r="C743" t="s">
        <v>11159</v>
      </c>
      <c r="D743">
        <v>14197.6813</v>
      </c>
    </row>
    <row r="744" spans="1:4">
      <c r="A744" s="48" t="s">
        <v>11620</v>
      </c>
      <c r="B744" s="25">
        <v>46080</v>
      </c>
      <c r="C744" t="s">
        <v>11159</v>
      </c>
      <c r="D744">
        <v>8889.3120999999992</v>
      </c>
    </row>
    <row r="745" spans="1:4">
      <c r="A745" s="48" t="s">
        <v>11621</v>
      </c>
      <c r="B745" s="25">
        <v>46080</v>
      </c>
      <c r="C745" t="s">
        <v>11159</v>
      </c>
      <c r="D745">
        <v>7199.1197000000002</v>
      </c>
    </row>
    <row r="746" spans="1:4">
      <c r="A746" s="48" t="s">
        <v>11622</v>
      </c>
      <c r="B746" s="25">
        <v>46080</v>
      </c>
      <c r="C746" t="s">
        <v>11159</v>
      </c>
      <c r="D746">
        <v>41631.821600000003</v>
      </c>
    </row>
    <row r="747" spans="1:4">
      <c r="A747" s="48" t="s">
        <v>11623</v>
      </c>
      <c r="B747" s="25">
        <v>46080</v>
      </c>
      <c r="C747" t="s">
        <v>11159</v>
      </c>
      <c r="D747">
        <v>18287.118200000001</v>
      </c>
    </row>
    <row r="748" spans="1:4">
      <c r="A748" s="48" t="s">
        <v>11624</v>
      </c>
      <c r="B748" s="25">
        <v>46080</v>
      </c>
      <c r="C748" t="s">
        <v>11159</v>
      </c>
      <c r="D748">
        <v>849.57680000000005</v>
      </c>
    </row>
    <row r="749" spans="1:4">
      <c r="A749" s="48" t="s">
        <v>11625</v>
      </c>
      <c r="B749" s="25">
        <v>46080</v>
      </c>
      <c r="C749" t="s">
        <v>11159</v>
      </c>
      <c r="D749">
        <v>22593.668600000001</v>
      </c>
    </row>
    <row r="750" spans="1:4">
      <c r="A750" s="48" t="s">
        <v>3479</v>
      </c>
      <c r="B750" s="25">
        <v>46080</v>
      </c>
      <c r="C750" t="s">
        <v>11159</v>
      </c>
      <c r="D750">
        <v>6501.6364999999996</v>
      </c>
    </row>
    <row r="751" spans="1:4">
      <c r="A751" s="48" t="s">
        <v>1681</v>
      </c>
      <c r="B751" s="25">
        <v>46080</v>
      </c>
      <c r="C751" t="s">
        <v>11159</v>
      </c>
      <c r="D751">
        <v>5396.2120000000004</v>
      </c>
    </row>
    <row r="752" spans="1:4">
      <c r="A752" s="48" t="s">
        <v>11626</v>
      </c>
      <c r="B752" s="25">
        <v>46080</v>
      </c>
      <c r="C752" t="s">
        <v>11159</v>
      </c>
      <c r="D752">
        <v>11872.120999999999</v>
      </c>
    </row>
    <row r="753" spans="1:4">
      <c r="A753" s="48" t="s">
        <v>11627</v>
      </c>
      <c r="B753" s="25">
        <v>46080</v>
      </c>
      <c r="C753" t="s">
        <v>11159</v>
      </c>
      <c r="D753">
        <v>22599.287700000001</v>
      </c>
    </row>
    <row r="754" spans="1:4">
      <c r="A754" s="48" t="s">
        <v>11628</v>
      </c>
      <c r="B754" s="25">
        <v>46080</v>
      </c>
      <c r="C754" t="s">
        <v>11159</v>
      </c>
      <c r="D754">
        <v>30378.771799999999</v>
      </c>
    </row>
    <row r="755" spans="1:4">
      <c r="A755" s="48" t="s">
        <v>4801</v>
      </c>
      <c r="B755" s="25">
        <v>46080</v>
      </c>
      <c r="C755" t="s">
        <v>11159</v>
      </c>
      <c r="D755">
        <v>1324.2053000000001</v>
      </c>
    </row>
    <row r="756" spans="1:4">
      <c r="A756" s="48" t="s">
        <v>11629</v>
      </c>
      <c r="B756" s="25">
        <v>46080</v>
      </c>
      <c r="C756" t="s">
        <v>11159</v>
      </c>
      <c r="D756">
        <v>230.78649999999999</v>
      </c>
    </row>
    <row r="757" spans="1:4">
      <c r="A757" s="48" t="s">
        <v>10836</v>
      </c>
      <c r="B757" s="25">
        <v>46080</v>
      </c>
      <c r="C757" t="s">
        <v>11159</v>
      </c>
      <c r="D757">
        <v>7715.7034999999996</v>
      </c>
    </row>
    <row r="758" spans="1:4">
      <c r="A758" s="48" t="s">
        <v>11630</v>
      </c>
      <c r="B758" s="25">
        <v>46080</v>
      </c>
      <c r="C758" t="s">
        <v>11159</v>
      </c>
      <c r="D758">
        <v>8728.6052</v>
      </c>
    </row>
    <row r="759" spans="1:4">
      <c r="A759" s="48" t="s">
        <v>11631</v>
      </c>
      <c r="B759" s="25">
        <v>46080</v>
      </c>
      <c r="C759" t="s">
        <v>11159</v>
      </c>
      <c r="D759">
        <v>11369.8251</v>
      </c>
    </row>
    <row r="760" spans="1:4">
      <c r="A760" s="48" t="s">
        <v>11632</v>
      </c>
      <c r="B760" s="25">
        <v>46080</v>
      </c>
      <c r="C760" t="s">
        <v>11159</v>
      </c>
      <c r="D760">
        <v>14964.4213</v>
      </c>
    </row>
    <row r="761" spans="1:4">
      <c r="A761" s="48" t="s">
        <v>11633</v>
      </c>
      <c r="B761" s="25">
        <v>46080</v>
      </c>
      <c r="C761" t="s">
        <v>11159</v>
      </c>
      <c r="D761">
        <v>255615.56570000001</v>
      </c>
    </row>
    <row r="762" spans="1:4">
      <c r="A762" s="48" t="s">
        <v>2893</v>
      </c>
      <c r="B762" s="25">
        <v>46080</v>
      </c>
      <c r="C762" t="s">
        <v>11159</v>
      </c>
      <c r="D762">
        <v>247112.3658</v>
      </c>
    </row>
    <row r="763" spans="1:4">
      <c r="A763" s="48" t="s">
        <v>11634</v>
      </c>
      <c r="B763" s="25">
        <v>46080</v>
      </c>
      <c r="C763" t="s">
        <v>11159</v>
      </c>
      <c r="D763">
        <v>14446.744199999999</v>
      </c>
    </row>
    <row r="764" spans="1:4">
      <c r="A764" s="48" t="s">
        <v>11635</v>
      </c>
      <c r="B764" s="25">
        <v>46080</v>
      </c>
      <c r="C764" t="s">
        <v>11159</v>
      </c>
      <c r="D764">
        <v>13307.196900000001</v>
      </c>
    </row>
    <row r="765" spans="1:4">
      <c r="A765" s="48" t="s">
        <v>11636</v>
      </c>
      <c r="B765" s="25">
        <v>46080</v>
      </c>
      <c r="C765" t="s">
        <v>11159</v>
      </c>
      <c r="D765">
        <v>61292.328300000001</v>
      </c>
    </row>
    <row r="766" spans="1:4">
      <c r="A766" s="48" t="s">
        <v>11637</v>
      </c>
      <c r="B766" s="25">
        <v>46080</v>
      </c>
      <c r="C766" t="s">
        <v>11159</v>
      </c>
      <c r="D766">
        <v>5068.8270000000002</v>
      </c>
    </row>
    <row r="767" spans="1:4">
      <c r="A767" s="48" t="s">
        <v>8652</v>
      </c>
      <c r="B767" s="25">
        <v>46080</v>
      </c>
      <c r="C767" t="s">
        <v>11159</v>
      </c>
      <c r="D767">
        <v>5650.9921000000004</v>
      </c>
    </row>
    <row r="768" spans="1:4">
      <c r="A768" s="48" t="s">
        <v>8228</v>
      </c>
      <c r="B768" s="25">
        <v>46080</v>
      </c>
      <c r="C768" t="s">
        <v>11159</v>
      </c>
      <c r="D768">
        <v>24819.758099999999</v>
      </c>
    </row>
    <row r="769" spans="1:4">
      <c r="A769" s="48" t="s">
        <v>11638</v>
      </c>
      <c r="B769" s="25">
        <v>46080</v>
      </c>
      <c r="C769" t="s">
        <v>11159</v>
      </c>
      <c r="D769">
        <v>50343.258300000001</v>
      </c>
    </row>
    <row r="770" spans="1:4">
      <c r="A770" s="48" t="s">
        <v>4057</v>
      </c>
      <c r="B770" s="25">
        <v>46080</v>
      </c>
      <c r="C770" t="s">
        <v>11159</v>
      </c>
      <c r="D770">
        <v>9812.3729999999996</v>
      </c>
    </row>
    <row r="771" spans="1:4">
      <c r="A771" s="48" t="s">
        <v>11639</v>
      </c>
      <c r="B771" s="25">
        <v>46080</v>
      </c>
      <c r="C771" t="s">
        <v>11159</v>
      </c>
      <c r="D771">
        <v>211474.68419999999</v>
      </c>
    </row>
    <row r="772" spans="1:4">
      <c r="A772" s="48" t="s">
        <v>11640</v>
      </c>
      <c r="B772" s="25">
        <v>46080</v>
      </c>
      <c r="C772" t="s">
        <v>11159</v>
      </c>
      <c r="D772">
        <v>14614.2601</v>
      </c>
    </row>
    <row r="773" spans="1:4">
      <c r="A773" s="48" t="s">
        <v>8320</v>
      </c>
      <c r="B773" s="25">
        <v>46080</v>
      </c>
      <c r="C773" t="s">
        <v>11159</v>
      </c>
      <c r="D773">
        <v>2389.6860000000001</v>
      </c>
    </row>
    <row r="774" spans="1:4">
      <c r="A774" s="48" t="s">
        <v>11641</v>
      </c>
      <c r="B774" s="25">
        <v>46080</v>
      </c>
      <c r="C774" t="s">
        <v>11159</v>
      </c>
      <c r="D774">
        <v>1861.6497999999999</v>
      </c>
    </row>
    <row r="775" spans="1:4">
      <c r="A775" s="48" t="s">
        <v>11642</v>
      </c>
      <c r="B775" s="25">
        <v>46080</v>
      </c>
      <c r="C775" t="s">
        <v>11159</v>
      </c>
      <c r="D775">
        <v>43705.184600000001</v>
      </c>
    </row>
    <row r="776" spans="1:4">
      <c r="A776" s="48" t="s">
        <v>10665</v>
      </c>
      <c r="B776" s="25">
        <v>46080</v>
      </c>
      <c r="C776" t="s">
        <v>11159</v>
      </c>
      <c r="D776">
        <v>15841.3359</v>
      </c>
    </row>
    <row r="777" spans="1:4">
      <c r="A777" s="48" t="s">
        <v>11643</v>
      </c>
      <c r="B777" s="25">
        <v>46080</v>
      </c>
      <c r="C777" t="s">
        <v>11159</v>
      </c>
      <c r="D777">
        <v>4924.0177000000003</v>
      </c>
    </row>
    <row r="778" spans="1:4">
      <c r="A778" s="48" t="s">
        <v>11644</v>
      </c>
      <c r="B778" s="25">
        <v>46080</v>
      </c>
      <c r="C778" t="s">
        <v>11159</v>
      </c>
      <c r="D778">
        <v>17180.642899999999</v>
      </c>
    </row>
    <row r="779" spans="1:4">
      <c r="A779" s="48" t="s">
        <v>9444</v>
      </c>
      <c r="B779" s="25">
        <v>46080</v>
      </c>
      <c r="C779" t="s">
        <v>11159</v>
      </c>
      <c r="D779">
        <v>326424.55489999999</v>
      </c>
    </row>
    <row r="780" spans="1:4">
      <c r="A780" s="48" t="s">
        <v>11645</v>
      </c>
      <c r="B780" s="25">
        <v>46080</v>
      </c>
      <c r="C780" t="s">
        <v>11159</v>
      </c>
      <c r="D780">
        <v>5541.5470999999998</v>
      </c>
    </row>
    <row r="781" spans="1:4">
      <c r="A781" s="48" t="s">
        <v>6127</v>
      </c>
      <c r="B781" s="25">
        <v>46080</v>
      </c>
      <c r="C781" t="s">
        <v>11159</v>
      </c>
      <c r="D781">
        <v>16823.736000000001</v>
      </c>
    </row>
    <row r="782" spans="1:4">
      <c r="A782" s="48" t="s">
        <v>11646</v>
      </c>
      <c r="B782" s="25">
        <v>46080</v>
      </c>
      <c r="C782" t="s">
        <v>11159</v>
      </c>
      <c r="D782">
        <v>3107.0243</v>
      </c>
    </row>
    <row r="783" spans="1:4">
      <c r="A783" s="48" t="s">
        <v>11647</v>
      </c>
      <c r="B783" s="25">
        <v>46080</v>
      </c>
      <c r="C783" t="s">
        <v>11159</v>
      </c>
      <c r="D783">
        <v>938.36519999999996</v>
      </c>
    </row>
    <row r="784" spans="1:4">
      <c r="A784" s="48" t="s">
        <v>11648</v>
      </c>
      <c r="B784" s="25">
        <v>46080</v>
      </c>
      <c r="C784" t="s">
        <v>11159</v>
      </c>
      <c r="D784">
        <v>1259.8198</v>
      </c>
    </row>
    <row r="785" spans="1:4">
      <c r="A785" s="48" t="s">
        <v>11649</v>
      </c>
      <c r="B785" s="25">
        <v>46080</v>
      </c>
      <c r="C785" t="s">
        <v>11159</v>
      </c>
      <c r="D785">
        <v>17985.146000000001</v>
      </c>
    </row>
    <row r="786" spans="1:4">
      <c r="A786" s="48" t="s">
        <v>11650</v>
      </c>
      <c r="B786" s="25">
        <v>46080</v>
      </c>
      <c r="C786" t="s">
        <v>11159</v>
      </c>
      <c r="D786">
        <v>11187.182000000001</v>
      </c>
    </row>
    <row r="787" spans="1:4">
      <c r="A787" s="48" t="s">
        <v>11651</v>
      </c>
      <c r="B787" s="25">
        <v>46080</v>
      </c>
      <c r="C787" t="s">
        <v>11159</v>
      </c>
      <c r="D787">
        <v>35778.4398</v>
      </c>
    </row>
    <row r="788" spans="1:4">
      <c r="A788" s="48" t="s">
        <v>11652</v>
      </c>
      <c r="B788" s="25">
        <v>46080</v>
      </c>
      <c r="C788" t="s">
        <v>11159</v>
      </c>
      <c r="D788">
        <v>6285.009</v>
      </c>
    </row>
    <row r="789" spans="1:4">
      <c r="A789" s="48" t="s">
        <v>11653</v>
      </c>
      <c r="B789" s="25">
        <v>46080</v>
      </c>
      <c r="C789" t="s">
        <v>11159</v>
      </c>
      <c r="D789">
        <v>20886.917600000001</v>
      </c>
    </row>
    <row r="790" spans="1:4">
      <c r="A790" s="48" t="s">
        <v>11654</v>
      </c>
      <c r="B790" s="25">
        <v>46080</v>
      </c>
      <c r="C790" t="s">
        <v>11159</v>
      </c>
      <c r="D790">
        <v>5937.4258</v>
      </c>
    </row>
    <row r="791" spans="1:4">
      <c r="A791" s="48" t="s">
        <v>11655</v>
      </c>
      <c r="B791" s="25">
        <v>46080</v>
      </c>
      <c r="C791" t="s">
        <v>11159</v>
      </c>
      <c r="D791">
        <v>2779.7638999999999</v>
      </c>
    </row>
    <row r="792" spans="1:4">
      <c r="A792" s="48" t="s">
        <v>11656</v>
      </c>
      <c r="B792" s="25">
        <v>46080</v>
      </c>
      <c r="C792" t="s">
        <v>11159</v>
      </c>
      <c r="D792">
        <v>24022.378799999999</v>
      </c>
    </row>
    <row r="793" spans="1:4">
      <c r="A793" s="48" t="s">
        <v>11657</v>
      </c>
      <c r="B793" s="25">
        <v>46080</v>
      </c>
      <c r="C793" t="s">
        <v>11159</v>
      </c>
      <c r="D793">
        <v>73.367599999999996</v>
      </c>
    </row>
    <row r="794" spans="1:4">
      <c r="A794" s="48" t="s">
        <v>11658</v>
      </c>
      <c r="B794" s="25">
        <v>46080</v>
      </c>
      <c r="C794" t="s">
        <v>11159</v>
      </c>
      <c r="D794">
        <v>13138.1443</v>
      </c>
    </row>
    <row r="795" spans="1:4">
      <c r="A795" s="48" t="s">
        <v>11659</v>
      </c>
      <c r="B795" s="25">
        <v>46080</v>
      </c>
      <c r="C795" t="s">
        <v>11159</v>
      </c>
      <c r="D795">
        <v>4887.8481000000002</v>
      </c>
    </row>
    <row r="796" spans="1:4">
      <c r="A796" s="48" t="s">
        <v>11660</v>
      </c>
      <c r="B796" s="25">
        <v>46080</v>
      </c>
      <c r="C796" t="s">
        <v>11159</v>
      </c>
      <c r="D796">
        <v>50766.753700000001</v>
      </c>
    </row>
    <row r="797" spans="1:4">
      <c r="A797" s="48" t="s">
        <v>11661</v>
      </c>
      <c r="B797" s="25">
        <v>46080</v>
      </c>
      <c r="C797" t="s">
        <v>11159</v>
      </c>
      <c r="D797">
        <v>13685.511</v>
      </c>
    </row>
    <row r="798" spans="1:4">
      <c r="A798" s="48" t="s">
        <v>11662</v>
      </c>
      <c r="B798" s="25">
        <v>46080</v>
      </c>
      <c r="C798" t="s">
        <v>11159</v>
      </c>
      <c r="D798">
        <v>136569.399</v>
      </c>
    </row>
    <row r="799" spans="1:4">
      <c r="A799" s="48" t="s">
        <v>11663</v>
      </c>
      <c r="B799" s="25">
        <v>46080</v>
      </c>
      <c r="C799" t="s">
        <v>11159</v>
      </c>
      <c r="D799">
        <v>4718.4519</v>
      </c>
    </row>
    <row r="800" spans="1:4">
      <c r="A800" s="48" t="s">
        <v>9209</v>
      </c>
      <c r="B800" s="25">
        <v>46080</v>
      </c>
      <c r="C800" t="s">
        <v>11159</v>
      </c>
      <c r="D800">
        <v>10787.6975</v>
      </c>
    </row>
    <row r="801" spans="1:4">
      <c r="A801" s="48" t="s">
        <v>11664</v>
      </c>
      <c r="B801" s="25">
        <v>46080</v>
      </c>
      <c r="C801" t="s">
        <v>11159</v>
      </c>
      <c r="D801">
        <v>9365.1514999999999</v>
      </c>
    </row>
    <row r="802" spans="1:4">
      <c r="A802" s="48" t="s">
        <v>11665</v>
      </c>
      <c r="B802" s="25">
        <v>46080</v>
      </c>
      <c r="C802" t="s">
        <v>11159</v>
      </c>
      <c r="D802">
        <v>70625.493400000007</v>
      </c>
    </row>
    <row r="803" spans="1:4">
      <c r="A803" s="48" t="s">
        <v>7727</v>
      </c>
      <c r="B803" s="25">
        <v>46080</v>
      </c>
      <c r="C803" t="s">
        <v>11159</v>
      </c>
      <c r="D803">
        <v>20637.501799999998</v>
      </c>
    </row>
    <row r="804" spans="1:4">
      <c r="A804" s="48" t="s">
        <v>11666</v>
      </c>
      <c r="B804" s="25">
        <v>46080</v>
      </c>
      <c r="C804" t="s">
        <v>11159</v>
      </c>
      <c r="D804">
        <v>61987.828300000001</v>
      </c>
    </row>
    <row r="805" spans="1:4">
      <c r="A805" s="48" t="s">
        <v>7347</v>
      </c>
      <c r="B805" s="25">
        <v>46080</v>
      </c>
      <c r="C805" t="s">
        <v>11159</v>
      </c>
      <c r="D805">
        <v>86945.279299999995</v>
      </c>
    </row>
    <row r="806" spans="1:4">
      <c r="A806" s="48" t="s">
        <v>11667</v>
      </c>
      <c r="B806" s="25">
        <v>46080</v>
      </c>
      <c r="C806" t="s">
        <v>11159</v>
      </c>
      <c r="D806">
        <v>44508.166499999999</v>
      </c>
    </row>
    <row r="807" spans="1:4">
      <c r="A807" s="48" t="s">
        <v>11668</v>
      </c>
      <c r="B807" s="25">
        <v>46080</v>
      </c>
      <c r="C807" t="s">
        <v>11159</v>
      </c>
      <c r="D807">
        <v>12354.986699999999</v>
      </c>
    </row>
    <row r="808" spans="1:4">
      <c r="A808" s="48" t="s">
        <v>5755</v>
      </c>
      <c r="B808" s="25">
        <v>46080</v>
      </c>
      <c r="C808" t="s">
        <v>11159</v>
      </c>
      <c r="D808">
        <v>20154.197</v>
      </c>
    </row>
    <row r="809" spans="1:4">
      <c r="A809" s="48" t="s">
        <v>11669</v>
      </c>
      <c r="B809" s="25">
        <v>46080</v>
      </c>
      <c r="C809" t="s">
        <v>11159</v>
      </c>
      <c r="D809" t="s">
        <v>11127</v>
      </c>
    </row>
    <row r="810" spans="1:4">
      <c r="A810" s="48" t="s">
        <v>11670</v>
      </c>
      <c r="B810" s="25">
        <v>46080</v>
      </c>
      <c r="C810" t="s">
        <v>11159</v>
      </c>
      <c r="D810">
        <v>1767.231</v>
      </c>
    </row>
    <row r="811" spans="1:4">
      <c r="A811" s="48" t="s">
        <v>9358</v>
      </c>
      <c r="B811" s="25">
        <v>46080</v>
      </c>
      <c r="C811" t="s">
        <v>11159</v>
      </c>
      <c r="D811">
        <v>6815.3507</v>
      </c>
    </row>
    <row r="812" spans="1:4">
      <c r="A812" s="48" t="s">
        <v>4703</v>
      </c>
      <c r="B812" s="25">
        <v>46080</v>
      </c>
      <c r="C812" t="s">
        <v>11159</v>
      </c>
      <c r="D812">
        <v>8958.2872000000007</v>
      </c>
    </row>
    <row r="813" spans="1:4">
      <c r="A813" s="48" t="s">
        <v>10433</v>
      </c>
      <c r="B813" s="25">
        <v>46080</v>
      </c>
      <c r="C813" t="s">
        <v>11159</v>
      </c>
      <c r="D813">
        <v>6854.826</v>
      </c>
    </row>
    <row r="814" spans="1:4">
      <c r="A814" s="48" t="s">
        <v>11671</v>
      </c>
      <c r="B814" s="25">
        <v>46080</v>
      </c>
      <c r="C814" t="s">
        <v>11159</v>
      </c>
      <c r="D814">
        <v>544.24590000000001</v>
      </c>
    </row>
    <row r="815" spans="1:4">
      <c r="A815" s="48" t="s">
        <v>11672</v>
      </c>
      <c r="B815" s="25">
        <v>46080</v>
      </c>
      <c r="C815" t="s">
        <v>11159</v>
      </c>
      <c r="D815">
        <v>14010.8946</v>
      </c>
    </row>
    <row r="816" spans="1:4">
      <c r="A816" s="48" t="s">
        <v>11023</v>
      </c>
      <c r="B816" s="25">
        <v>46080</v>
      </c>
      <c r="C816" t="s">
        <v>11159</v>
      </c>
      <c r="D816">
        <v>3307.558</v>
      </c>
    </row>
    <row r="817" spans="1:4">
      <c r="A817" s="48" t="s">
        <v>6224</v>
      </c>
      <c r="B817" s="25">
        <v>46080</v>
      </c>
      <c r="C817" t="s">
        <v>11159</v>
      </c>
      <c r="D817">
        <v>761.05489999999998</v>
      </c>
    </row>
    <row r="818" spans="1:4">
      <c r="A818" s="48" t="s">
        <v>10034</v>
      </c>
      <c r="B818" s="25">
        <v>46080</v>
      </c>
      <c r="C818" t="s">
        <v>11159</v>
      </c>
      <c r="D818">
        <v>188.2516</v>
      </c>
    </row>
    <row r="819" spans="1:4">
      <c r="A819" s="48" t="s">
        <v>9947</v>
      </c>
      <c r="B819" s="25">
        <v>46080</v>
      </c>
      <c r="C819" t="s">
        <v>11159</v>
      </c>
      <c r="D819">
        <v>4046.2260000000001</v>
      </c>
    </row>
    <row r="820" spans="1:4">
      <c r="A820" s="48" t="s">
        <v>11673</v>
      </c>
      <c r="B820" s="25">
        <v>46080</v>
      </c>
      <c r="C820" t="s">
        <v>11159</v>
      </c>
      <c r="D820" t="s">
        <v>11127</v>
      </c>
    </row>
    <row r="821" spans="1:4">
      <c r="A821" s="48" t="s">
        <v>11674</v>
      </c>
      <c r="B821" s="25">
        <v>46080</v>
      </c>
      <c r="C821" t="s">
        <v>11159</v>
      </c>
      <c r="D821">
        <v>6736.1043</v>
      </c>
    </row>
    <row r="822" spans="1:4">
      <c r="A822" s="48" t="s">
        <v>10750</v>
      </c>
      <c r="B822" s="25">
        <v>46080</v>
      </c>
      <c r="C822" t="s">
        <v>11159</v>
      </c>
      <c r="D822">
        <v>23851.896499999999</v>
      </c>
    </row>
    <row r="823" spans="1:4">
      <c r="A823" s="48" t="s">
        <v>11675</v>
      </c>
      <c r="B823" s="25">
        <v>46080</v>
      </c>
      <c r="C823" t="s">
        <v>11159</v>
      </c>
      <c r="D823">
        <v>17216.290300000001</v>
      </c>
    </row>
    <row r="824" spans="1:4">
      <c r="A824" s="48" t="s">
        <v>11676</v>
      </c>
      <c r="B824" s="25">
        <v>46080</v>
      </c>
      <c r="C824" t="s">
        <v>11159</v>
      </c>
      <c r="D824">
        <v>41851.892699999997</v>
      </c>
    </row>
    <row r="825" spans="1:4">
      <c r="A825" s="48" t="s">
        <v>11677</v>
      </c>
      <c r="B825" s="25">
        <v>46080</v>
      </c>
      <c r="C825" t="s">
        <v>11159</v>
      </c>
      <c r="D825">
        <v>88948.888300000006</v>
      </c>
    </row>
    <row r="826" spans="1:4">
      <c r="A826" s="48" t="s">
        <v>11678</v>
      </c>
      <c r="B826" s="25">
        <v>46080</v>
      </c>
      <c r="C826" t="s">
        <v>11159</v>
      </c>
      <c r="D826">
        <v>4969.1026000000002</v>
      </c>
    </row>
    <row r="827" spans="1:4">
      <c r="A827" s="48" t="s">
        <v>6753</v>
      </c>
      <c r="B827" s="25">
        <v>46080</v>
      </c>
      <c r="C827" t="s">
        <v>11159</v>
      </c>
      <c r="D827">
        <v>13189.573200000001</v>
      </c>
    </row>
    <row r="828" spans="1:4">
      <c r="A828" s="48" t="s">
        <v>11679</v>
      </c>
      <c r="B828" s="25">
        <v>46080</v>
      </c>
      <c r="C828" t="s">
        <v>11159</v>
      </c>
      <c r="D828">
        <v>9313.3268000000007</v>
      </c>
    </row>
    <row r="829" spans="1:4">
      <c r="A829" s="48" t="s">
        <v>11680</v>
      </c>
      <c r="B829" s="25">
        <v>46080</v>
      </c>
      <c r="C829" t="s">
        <v>11159</v>
      </c>
      <c r="D829">
        <v>32105.487099999998</v>
      </c>
    </row>
    <row r="830" spans="1:4">
      <c r="A830" s="48" t="s">
        <v>11681</v>
      </c>
      <c r="B830" s="25">
        <v>46080</v>
      </c>
      <c r="C830" t="s">
        <v>11159</v>
      </c>
      <c r="D830">
        <v>388309.64919999999</v>
      </c>
    </row>
    <row r="831" spans="1:4">
      <c r="A831" s="48" t="s">
        <v>11682</v>
      </c>
      <c r="B831" s="25">
        <v>46080</v>
      </c>
      <c r="C831" t="s">
        <v>11159</v>
      </c>
      <c r="D831">
        <v>99664.987999999998</v>
      </c>
    </row>
    <row r="832" spans="1:4">
      <c r="A832" s="48" t="s">
        <v>7266</v>
      </c>
      <c r="B832" s="25">
        <v>46080</v>
      </c>
      <c r="C832" t="s">
        <v>11159</v>
      </c>
      <c r="D832">
        <v>40806.2264</v>
      </c>
    </row>
    <row r="833" spans="1:4">
      <c r="A833" s="48" t="s">
        <v>11683</v>
      </c>
      <c r="B833" s="25">
        <v>46080</v>
      </c>
      <c r="C833" t="s">
        <v>11159</v>
      </c>
      <c r="D833">
        <v>14087.2757</v>
      </c>
    </row>
    <row r="834" spans="1:4">
      <c r="A834" s="48" t="s">
        <v>9953</v>
      </c>
      <c r="B834" s="25">
        <v>46080</v>
      </c>
      <c r="C834" t="s">
        <v>11159</v>
      </c>
      <c r="D834">
        <v>38795.1587</v>
      </c>
    </row>
    <row r="835" spans="1:4">
      <c r="A835" s="48" t="s">
        <v>11684</v>
      </c>
      <c r="B835" s="25">
        <v>46080</v>
      </c>
      <c r="C835" t="s">
        <v>11159</v>
      </c>
      <c r="D835">
        <v>59013.0648</v>
      </c>
    </row>
    <row r="836" spans="1:4">
      <c r="A836" s="48" t="s">
        <v>9074</v>
      </c>
      <c r="B836" s="25">
        <v>46080</v>
      </c>
      <c r="C836" t="s">
        <v>11159</v>
      </c>
      <c r="D836">
        <v>47233.534500000002</v>
      </c>
    </row>
    <row r="837" spans="1:4">
      <c r="A837" s="48" t="s">
        <v>10316</v>
      </c>
      <c r="B837" s="25">
        <v>46080</v>
      </c>
      <c r="C837" t="s">
        <v>11159</v>
      </c>
      <c r="D837">
        <v>6569.8308999999999</v>
      </c>
    </row>
    <row r="838" spans="1:4">
      <c r="A838" s="48" t="s">
        <v>5192</v>
      </c>
      <c r="B838" s="25">
        <v>46080</v>
      </c>
      <c r="C838" t="s">
        <v>11159</v>
      </c>
      <c r="D838">
        <v>7446.8567000000003</v>
      </c>
    </row>
    <row r="839" spans="1:4">
      <c r="A839" s="48" t="s">
        <v>3897</v>
      </c>
      <c r="B839" s="25">
        <v>46080</v>
      </c>
      <c r="C839" t="s">
        <v>11159</v>
      </c>
      <c r="D839">
        <v>6212.6689999999999</v>
      </c>
    </row>
    <row r="840" spans="1:4">
      <c r="A840" s="48" t="s">
        <v>11685</v>
      </c>
      <c r="B840" s="25">
        <v>46080</v>
      </c>
      <c r="C840" t="s">
        <v>11159</v>
      </c>
      <c r="D840">
        <v>21420.683199999999</v>
      </c>
    </row>
    <row r="841" spans="1:4">
      <c r="A841" s="48" t="s">
        <v>10768</v>
      </c>
      <c r="B841" s="25">
        <v>46080</v>
      </c>
      <c r="C841" t="s">
        <v>11159</v>
      </c>
      <c r="D841">
        <v>5166.4220999999998</v>
      </c>
    </row>
    <row r="842" spans="1:4">
      <c r="A842" s="48" t="s">
        <v>11686</v>
      </c>
      <c r="B842" s="25">
        <v>46080</v>
      </c>
      <c r="C842" t="s">
        <v>11159</v>
      </c>
      <c r="D842">
        <v>13662.4401</v>
      </c>
    </row>
    <row r="843" spans="1:4">
      <c r="A843" s="48" t="s">
        <v>11687</v>
      </c>
      <c r="B843" s="25">
        <v>46080</v>
      </c>
      <c r="C843" t="s">
        <v>11159</v>
      </c>
      <c r="D843">
        <v>33063.313300000002</v>
      </c>
    </row>
    <row r="844" spans="1:4">
      <c r="A844" s="48" t="s">
        <v>11688</v>
      </c>
      <c r="B844" s="25">
        <v>46080</v>
      </c>
      <c r="C844" t="s">
        <v>11159</v>
      </c>
      <c r="D844">
        <v>7440.8161</v>
      </c>
    </row>
    <row r="845" spans="1:4">
      <c r="A845" s="48" t="s">
        <v>11689</v>
      </c>
      <c r="B845" s="25">
        <v>46080</v>
      </c>
      <c r="C845" t="s">
        <v>11159</v>
      </c>
      <c r="D845">
        <v>8281.1347000000005</v>
      </c>
    </row>
    <row r="846" spans="1:4">
      <c r="A846" s="48" t="s">
        <v>9155</v>
      </c>
      <c r="B846" s="25">
        <v>46080</v>
      </c>
      <c r="C846" t="s">
        <v>11159</v>
      </c>
      <c r="D846">
        <v>5508.4939999999997</v>
      </c>
    </row>
    <row r="847" spans="1:4">
      <c r="A847" s="48" t="s">
        <v>2304</v>
      </c>
      <c r="B847" s="25">
        <v>46080</v>
      </c>
      <c r="C847" t="s">
        <v>11159</v>
      </c>
      <c r="D847">
        <v>7832.4332000000004</v>
      </c>
    </row>
    <row r="848" spans="1:4">
      <c r="A848" s="48" t="s">
        <v>11690</v>
      </c>
      <c r="B848" s="25">
        <v>46080</v>
      </c>
      <c r="C848" t="s">
        <v>11159</v>
      </c>
      <c r="D848">
        <v>14492.545400000001</v>
      </c>
    </row>
    <row r="849" spans="1:4">
      <c r="A849" s="48" t="s">
        <v>11691</v>
      </c>
      <c r="B849" s="25">
        <v>46080</v>
      </c>
      <c r="C849" t="s">
        <v>11159</v>
      </c>
      <c r="D849">
        <v>10440.84</v>
      </c>
    </row>
    <row r="850" spans="1:4">
      <c r="A850" s="48" t="s">
        <v>11692</v>
      </c>
      <c r="B850" s="25">
        <v>46080</v>
      </c>
      <c r="C850" t="s">
        <v>11159</v>
      </c>
      <c r="D850">
        <v>21688.1417</v>
      </c>
    </row>
    <row r="851" spans="1:4">
      <c r="A851" s="48" t="s">
        <v>1071</v>
      </c>
      <c r="B851" s="25">
        <v>46080</v>
      </c>
      <c r="C851" t="s">
        <v>11159</v>
      </c>
      <c r="D851">
        <v>11316.2191</v>
      </c>
    </row>
    <row r="852" spans="1:4">
      <c r="A852" s="48" t="s">
        <v>6698</v>
      </c>
      <c r="B852" s="25">
        <v>46080</v>
      </c>
      <c r="C852" t="s">
        <v>11159</v>
      </c>
      <c r="D852">
        <v>11623.147000000001</v>
      </c>
    </row>
    <row r="853" spans="1:4">
      <c r="A853" s="48" t="s">
        <v>11693</v>
      </c>
      <c r="B853" s="25">
        <v>46080</v>
      </c>
      <c r="C853" t="s">
        <v>11159</v>
      </c>
      <c r="D853">
        <v>265009.59049999999</v>
      </c>
    </row>
    <row r="854" spans="1:4">
      <c r="A854" s="48" t="s">
        <v>11694</v>
      </c>
      <c r="B854" s="25">
        <v>46080</v>
      </c>
      <c r="C854" t="s">
        <v>11159</v>
      </c>
      <c r="D854">
        <v>47891.818099999997</v>
      </c>
    </row>
    <row r="855" spans="1:4">
      <c r="A855" s="48" t="s">
        <v>11695</v>
      </c>
      <c r="B855" s="25">
        <v>46080</v>
      </c>
      <c r="C855" t="s">
        <v>11159</v>
      </c>
      <c r="D855">
        <v>93208.854699999996</v>
      </c>
    </row>
    <row r="856" spans="1:4">
      <c r="A856" s="48" t="s">
        <v>11696</v>
      </c>
      <c r="B856" s="25">
        <v>46080</v>
      </c>
      <c r="C856" t="s">
        <v>11159</v>
      </c>
      <c r="D856">
        <v>464126.25400000002</v>
      </c>
    </row>
    <row r="857" spans="1:4">
      <c r="A857" s="48" t="s">
        <v>11697</v>
      </c>
      <c r="B857" s="25">
        <v>46080</v>
      </c>
      <c r="C857" t="s">
        <v>11159</v>
      </c>
      <c r="D857">
        <v>10298.6774</v>
      </c>
    </row>
    <row r="858" spans="1:4">
      <c r="A858" s="48" t="s">
        <v>11698</v>
      </c>
      <c r="B858" s="25">
        <v>46080</v>
      </c>
      <c r="C858" t="s">
        <v>11159</v>
      </c>
      <c r="D858">
        <v>2136.9666999999999</v>
      </c>
    </row>
    <row r="859" spans="1:4">
      <c r="A859" s="48" t="s">
        <v>11699</v>
      </c>
      <c r="B859" s="25">
        <v>46080</v>
      </c>
      <c r="C859" t="s">
        <v>11159</v>
      </c>
      <c r="D859">
        <v>179518.11060000001</v>
      </c>
    </row>
    <row r="860" spans="1:4">
      <c r="A860" s="48" t="s">
        <v>10123</v>
      </c>
      <c r="B860" s="25">
        <v>46080</v>
      </c>
      <c r="C860" t="s">
        <v>11159</v>
      </c>
      <c r="D860">
        <v>6218.0469999999996</v>
      </c>
    </row>
    <row r="861" spans="1:4">
      <c r="A861" s="48" t="s">
        <v>11700</v>
      </c>
      <c r="B861" s="25">
        <v>46080</v>
      </c>
      <c r="C861" t="s">
        <v>11159</v>
      </c>
      <c r="D861">
        <v>8575.9100999999991</v>
      </c>
    </row>
    <row r="862" spans="1:4">
      <c r="A862" s="48" t="s">
        <v>10726</v>
      </c>
      <c r="B862" s="25">
        <v>46080</v>
      </c>
      <c r="C862" t="s">
        <v>11159</v>
      </c>
      <c r="D862">
        <v>11218.257900000001</v>
      </c>
    </row>
    <row r="863" spans="1:4">
      <c r="A863" s="48" t="s">
        <v>11701</v>
      </c>
      <c r="B863" s="25">
        <v>46080</v>
      </c>
      <c r="C863" t="s">
        <v>11159</v>
      </c>
      <c r="D863">
        <v>8089.3746000000001</v>
      </c>
    </row>
    <row r="864" spans="1:4">
      <c r="A864" s="48" t="s">
        <v>11702</v>
      </c>
      <c r="B864" s="25">
        <v>46080</v>
      </c>
      <c r="C864" t="s">
        <v>11159</v>
      </c>
      <c r="D864">
        <v>125940.02310000001</v>
      </c>
    </row>
    <row r="865" spans="1:4">
      <c r="A865" s="48" t="s">
        <v>11703</v>
      </c>
      <c r="B865" s="25">
        <v>46080</v>
      </c>
      <c r="C865" t="s">
        <v>11159</v>
      </c>
      <c r="D865">
        <v>19398.477500000001</v>
      </c>
    </row>
    <row r="866" spans="1:4">
      <c r="A866" s="48" t="s">
        <v>11704</v>
      </c>
      <c r="B866" s="25">
        <v>46080</v>
      </c>
      <c r="C866" t="s">
        <v>11159</v>
      </c>
      <c r="D866">
        <v>6399.1984000000002</v>
      </c>
    </row>
    <row r="867" spans="1:4">
      <c r="A867" s="48" t="s">
        <v>11705</v>
      </c>
      <c r="B867" s="25">
        <v>46080</v>
      </c>
      <c r="C867" t="s">
        <v>11159</v>
      </c>
      <c r="D867">
        <v>2584.8361</v>
      </c>
    </row>
    <row r="868" spans="1:4">
      <c r="A868" s="48" t="s">
        <v>11706</v>
      </c>
      <c r="B868" s="25">
        <v>46080</v>
      </c>
      <c r="C868" t="s">
        <v>11159</v>
      </c>
      <c r="D868">
        <v>120651.3251</v>
      </c>
    </row>
    <row r="869" spans="1:4">
      <c r="A869" s="48" t="s">
        <v>6171</v>
      </c>
      <c r="B869" s="25">
        <v>46080</v>
      </c>
      <c r="C869" t="s">
        <v>11159</v>
      </c>
      <c r="D869">
        <v>48637.539700000001</v>
      </c>
    </row>
    <row r="870" spans="1:4">
      <c r="A870" s="48" t="s">
        <v>11707</v>
      </c>
      <c r="B870" s="25">
        <v>46080</v>
      </c>
      <c r="C870" t="s">
        <v>11159</v>
      </c>
      <c r="D870">
        <v>53828.345999999998</v>
      </c>
    </row>
    <row r="871" spans="1:4">
      <c r="A871" s="48" t="s">
        <v>7582</v>
      </c>
      <c r="B871" s="25">
        <v>46080</v>
      </c>
      <c r="C871" t="s">
        <v>11159</v>
      </c>
      <c r="D871">
        <v>148951.8339</v>
      </c>
    </row>
    <row r="872" spans="1:4">
      <c r="A872" s="48" t="s">
        <v>11708</v>
      </c>
      <c r="B872" s="25">
        <v>46080</v>
      </c>
      <c r="C872" t="s">
        <v>11159</v>
      </c>
      <c r="D872">
        <v>21002.901000000002</v>
      </c>
    </row>
    <row r="873" spans="1:4">
      <c r="A873" s="48" t="s">
        <v>11709</v>
      </c>
      <c r="B873" s="25">
        <v>46080</v>
      </c>
      <c r="C873" t="s">
        <v>11159</v>
      </c>
      <c r="D873">
        <v>85655.815499999997</v>
      </c>
    </row>
    <row r="874" spans="1:4">
      <c r="A874" s="48" t="s">
        <v>11710</v>
      </c>
      <c r="B874" s="25">
        <v>46080</v>
      </c>
      <c r="C874" t="s">
        <v>11159</v>
      </c>
      <c r="D874">
        <v>3064.4452000000001</v>
      </c>
    </row>
    <row r="875" spans="1:4">
      <c r="A875" s="48" t="s">
        <v>11711</v>
      </c>
      <c r="B875" s="25">
        <v>46080</v>
      </c>
      <c r="C875" t="s">
        <v>11159</v>
      </c>
      <c r="D875" t="s">
        <v>11127</v>
      </c>
    </row>
    <row r="876" spans="1:4">
      <c r="A876" s="48" t="s">
        <v>11712</v>
      </c>
      <c r="B876" s="25">
        <v>46080</v>
      </c>
      <c r="C876" t="s">
        <v>11159</v>
      </c>
      <c r="D876">
        <v>27286.0507</v>
      </c>
    </row>
    <row r="877" spans="1:4">
      <c r="A877" s="48" t="s">
        <v>11713</v>
      </c>
      <c r="B877" s="25">
        <v>46080</v>
      </c>
      <c r="C877" t="s">
        <v>11159</v>
      </c>
      <c r="D877">
        <v>15642.8595</v>
      </c>
    </row>
    <row r="878" spans="1:4">
      <c r="A878" s="48" t="s">
        <v>11714</v>
      </c>
      <c r="B878" s="25">
        <v>46080</v>
      </c>
      <c r="C878" t="s">
        <v>11159</v>
      </c>
      <c r="D878">
        <v>98461.834799999997</v>
      </c>
    </row>
    <row r="879" spans="1:4">
      <c r="A879" s="48" t="s">
        <v>1053</v>
      </c>
      <c r="B879" s="25">
        <v>46080</v>
      </c>
      <c r="C879" t="s">
        <v>11159</v>
      </c>
      <c r="D879">
        <v>17677.912499999999</v>
      </c>
    </row>
    <row r="880" spans="1:4">
      <c r="A880" s="48" t="s">
        <v>10606</v>
      </c>
      <c r="B880" s="25">
        <v>46080</v>
      </c>
      <c r="C880" t="s">
        <v>11159</v>
      </c>
      <c r="D880">
        <v>22451.991300000002</v>
      </c>
    </row>
    <row r="881" spans="1:4">
      <c r="A881" s="48" t="s">
        <v>10871</v>
      </c>
      <c r="B881" s="25">
        <v>46080</v>
      </c>
      <c r="C881" t="s">
        <v>11159</v>
      </c>
      <c r="D881">
        <v>1014.0959</v>
      </c>
    </row>
    <row r="882" spans="1:4">
      <c r="A882" s="48" t="s">
        <v>11715</v>
      </c>
      <c r="B882" s="25">
        <v>46080</v>
      </c>
      <c r="C882" t="s">
        <v>11159</v>
      </c>
      <c r="D882">
        <v>1129.463</v>
      </c>
    </row>
    <row r="883" spans="1:4">
      <c r="A883" s="48" t="s">
        <v>11716</v>
      </c>
      <c r="B883" s="25">
        <v>46080</v>
      </c>
      <c r="C883" t="s">
        <v>11159</v>
      </c>
      <c r="D883">
        <v>41486.689200000001</v>
      </c>
    </row>
    <row r="884" spans="1:4">
      <c r="A884" s="48" t="s">
        <v>11717</v>
      </c>
      <c r="B884" s="25">
        <v>46080</v>
      </c>
      <c r="C884" t="s">
        <v>11159</v>
      </c>
      <c r="D884">
        <v>7235.5902999999998</v>
      </c>
    </row>
    <row r="885" spans="1:4">
      <c r="A885" s="48" t="s">
        <v>11718</v>
      </c>
      <c r="B885" s="25">
        <v>46080</v>
      </c>
      <c r="C885" t="s">
        <v>11159</v>
      </c>
      <c r="D885">
        <v>59750.42</v>
      </c>
    </row>
    <row r="886" spans="1:4">
      <c r="A886" s="48" t="s">
        <v>11719</v>
      </c>
      <c r="B886" s="25">
        <v>46080</v>
      </c>
      <c r="C886" t="s">
        <v>11159</v>
      </c>
      <c r="D886">
        <v>36214.444799999997</v>
      </c>
    </row>
    <row r="887" spans="1:4">
      <c r="A887" s="48" t="s">
        <v>11720</v>
      </c>
      <c r="B887" s="25">
        <v>46080</v>
      </c>
      <c r="C887" t="s">
        <v>11159</v>
      </c>
      <c r="D887">
        <v>29405.434499999999</v>
      </c>
    </row>
    <row r="888" spans="1:4">
      <c r="A888" s="48" t="s">
        <v>11721</v>
      </c>
      <c r="B888" s="25">
        <v>46080</v>
      </c>
      <c r="C888" t="s">
        <v>11159</v>
      </c>
      <c r="D888">
        <v>64750.110800000002</v>
      </c>
    </row>
    <row r="889" spans="1:4">
      <c r="A889" s="48" t="s">
        <v>11722</v>
      </c>
      <c r="B889" s="25">
        <v>46080</v>
      </c>
      <c r="C889" t="s">
        <v>11159</v>
      </c>
      <c r="D889">
        <v>2016.6264000000001</v>
      </c>
    </row>
    <row r="890" spans="1:4">
      <c r="A890" s="48" t="s">
        <v>11723</v>
      </c>
      <c r="B890" s="25">
        <v>46080</v>
      </c>
      <c r="C890" t="s">
        <v>11159</v>
      </c>
      <c r="D890">
        <v>66458.253100000002</v>
      </c>
    </row>
    <row r="891" spans="1:4">
      <c r="A891" s="48" t="s">
        <v>11724</v>
      </c>
      <c r="B891" s="25">
        <v>46080</v>
      </c>
      <c r="C891" t="s">
        <v>11159</v>
      </c>
      <c r="D891">
        <v>448658.76189999998</v>
      </c>
    </row>
    <row r="892" spans="1:4">
      <c r="A892" s="48" t="s">
        <v>11725</v>
      </c>
      <c r="B892" s="25">
        <v>46080</v>
      </c>
      <c r="C892" t="s">
        <v>11159</v>
      </c>
      <c r="D892">
        <v>49784.312899999997</v>
      </c>
    </row>
    <row r="893" spans="1:4">
      <c r="A893" s="48" t="s">
        <v>11726</v>
      </c>
      <c r="B893" s="25">
        <v>46080</v>
      </c>
      <c r="C893" t="s">
        <v>11159</v>
      </c>
      <c r="D893">
        <v>8959.2597999999998</v>
      </c>
    </row>
    <row r="894" spans="1:4">
      <c r="A894" s="48" t="s">
        <v>11727</v>
      </c>
      <c r="B894" s="25">
        <v>46080</v>
      </c>
      <c r="C894" t="s">
        <v>11159</v>
      </c>
      <c r="D894">
        <v>35850.022499999999</v>
      </c>
    </row>
    <row r="895" spans="1:4">
      <c r="A895" s="48" t="s">
        <v>11728</v>
      </c>
      <c r="B895" s="25">
        <v>46080</v>
      </c>
      <c r="C895" t="s">
        <v>11159</v>
      </c>
      <c r="D895">
        <v>11629.2736</v>
      </c>
    </row>
    <row r="896" spans="1:4">
      <c r="A896" s="48" t="s">
        <v>5507</v>
      </c>
      <c r="B896" s="25">
        <v>46080</v>
      </c>
      <c r="C896" t="s">
        <v>11159</v>
      </c>
      <c r="D896">
        <v>96910.860400000005</v>
      </c>
    </row>
    <row r="897" spans="1:4">
      <c r="A897" s="48" t="s">
        <v>9283</v>
      </c>
      <c r="B897" s="25">
        <v>46080</v>
      </c>
      <c r="C897" t="s">
        <v>11159</v>
      </c>
      <c r="D897">
        <v>2443.9346999999998</v>
      </c>
    </row>
    <row r="898" spans="1:4">
      <c r="A898" s="48" t="s">
        <v>1594</v>
      </c>
      <c r="B898" s="25">
        <v>46080</v>
      </c>
      <c r="C898" t="s">
        <v>11159</v>
      </c>
      <c r="D898">
        <v>7538.7690000000002</v>
      </c>
    </row>
    <row r="899" spans="1:4">
      <c r="A899" s="48" t="s">
        <v>11729</v>
      </c>
      <c r="B899" s="25">
        <v>46080</v>
      </c>
      <c r="C899" t="s">
        <v>11159</v>
      </c>
      <c r="D899">
        <v>46317.558900000004</v>
      </c>
    </row>
    <row r="900" spans="1:4">
      <c r="A900" s="48" t="s">
        <v>11730</v>
      </c>
      <c r="B900" s="25">
        <v>46080</v>
      </c>
      <c r="C900" t="s">
        <v>11159</v>
      </c>
      <c r="D900">
        <v>15643.091200000001</v>
      </c>
    </row>
    <row r="901" spans="1:4">
      <c r="A901" s="48" t="s">
        <v>11731</v>
      </c>
      <c r="B901" s="25">
        <v>46080</v>
      </c>
      <c r="C901" t="s">
        <v>11159</v>
      </c>
      <c r="D901">
        <v>34307.289799999999</v>
      </c>
    </row>
    <row r="902" spans="1:4">
      <c r="A902" s="48" t="s">
        <v>2899</v>
      </c>
      <c r="B902" s="25">
        <v>46080</v>
      </c>
      <c r="C902" t="s">
        <v>11159</v>
      </c>
      <c r="D902">
        <v>12948.4139</v>
      </c>
    </row>
    <row r="903" spans="1:4">
      <c r="A903" s="48" t="s">
        <v>6198</v>
      </c>
      <c r="B903" s="25">
        <v>46080</v>
      </c>
      <c r="C903" t="s">
        <v>11159</v>
      </c>
      <c r="D903">
        <v>18660.086599999999</v>
      </c>
    </row>
    <row r="904" spans="1:4">
      <c r="A904" s="48" t="s">
        <v>10072</v>
      </c>
      <c r="B904" s="25">
        <v>46080</v>
      </c>
      <c r="C904" t="s">
        <v>11159</v>
      </c>
      <c r="D904">
        <v>2681.5821000000001</v>
      </c>
    </row>
    <row r="905" spans="1:4">
      <c r="A905" s="48" t="s">
        <v>6264</v>
      </c>
      <c r="B905" s="25">
        <v>46080</v>
      </c>
      <c r="C905" t="s">
        <v>11159</v>
      </c>
      <c r="D905">
        <v>40825.495999999999</v>
      </c>
    </row>
    <row r="906" spans="1:4">
      <c r="A906" s="48" t="s">
        <v>11732</v>
      </c>
      <c r="B906" s="25">
        <v>46080</v>
      </c>
      <c r="C906" t="s">
        <v>11159</v>
      </c>
      <c r="D906">
        <v>39712.465499999998</v>
      </c>
    </row>
    <row r="907" spans="1:4">
      <c r="A907" s="48" t="s">
        <v>11733</v>
      </c>
      <c r="B907" s="25">
        <v>46080</v>
      </c>
      <c r="C907" t="s">
        <v>11159</v>
      </c>
      <c r="D907">
        <v>8589.7790000000005</v>
      </c>
    </row>
    <row r="908" spans="1:4">
      <c r="A908" s="48" t="s">
        <v>11734</v>
      </c>
      <c r="B908" s="25">
        <v>46080</v>
      </c>
      <c r="C908" t="s">
        <v>11159</v>
      </c>
      <c r="D908">
        <v>30199.207299999998</v>
      </c>
    </row>
    <row r="909" spans="1:4">
      <c r="A909" s="48" t="s">
        <v>11735</v>
      </c>
      <c r="B909" s="25">
        <v>46080</v>
      </c>
      <c r="C909" t="s">
        <v>11159</v>
      </c>
      <c r="D909">
        <v>41420.041499999999</v>
      </c>
    </row>
    <row r="910" spans="1:4">
      <c r="A910" s="48" t="s">
        <v>11736</v>
      </c>
      <c r="B910" s="25">
        <v>46080</v>
      </c>
      <c r="C910" t="s">
        <v>11159</v>
      </c>
      <c r="D910">
        <v>14104.9357</v>
      </c>
    </row>
    <row r="911" spans="1:4">
      <c r="A911" s="48" t="s">
        <v>3917</v>
      </c>
      <c r="B911" s="25">
        <v>46080</v>
      </c>
      <c r="C911" t="s">
        <v>11159</v>
      </c>
      <c r="D911">
        <v>13693.576999999999</v>
      </c>
    </row>
    <row r="912" spans="1:4">
      <c r="A912" s="48" t="s">
        <v>11737</v>
      </c>
      <c r="B912" s="25">
        <v>46080</v>
      </c>
      <c r="C912" t="s">
        <v>11159</v>
      </c>
      <c r="D912">
        <v>6393.3289000000004</v>
      </c>
    </row>
    <row r="913" spans="1:4">
      <c r="A913" s="48" t="s">
        <v>11738</v>
      </c>
      <c r="B913" s="25">
        <v>46080</v>
      </c>
      <c r="C913" t="s">
        <v>11159</v>
      </c>
      <c r="D913">
        <v>15645.517400000001</v>
      </c>
    </row>
    <row r="914" spans="1:4">
      <c r="A914" s="48" t="s">
        <v>11739</v>
      </c>
      <c r="B914" s="25">
        <v>46080</v>
      </c>
      <c r="C914" t="s">
        <v>11159</v>
      </c>
      <c r="D914">
        <v>7773.2709000000004</v>
      </c>
    </row>
    <row r="915" spans="1:4">
      <c r="A915" s="48" t="s">
        <v>11740</v>
      </c>
      <c r="B915" s="25">
        <v>46080</v>
      </c>
      <c r="C915" t="s">
        <v>11159</v>
      </c>
      <c r="D915">
        <v>357614.07250000001</v>
      </c>
    </row>
    <row r="916" spans="1:4">
      <c r="A916" s="48" t="s">
        <v>11741</v>
      </c>
      <c r="B916" s="25">
        <v>46080</v>
      </c>
      <c r="C916" t="s">
        <v>11159</v>
      </c>
      <c r="D916">
        <v>15819.7736</v>
      </c>
    </row>
    <row r="917" spans="1:4">
      <c r="A917" s="48" t="s">
        <v>11742</v>
      </c>
      <c r="B917" s="25">
        <v>46080</v>
      </c>
      <c r="C917" t="s">
        <v>11159</v>
      </c>
      <c r="D917">
        <v>132988.7623</v>
      </c>
    </row>
    <row r="918" spans="1:4">
      <c r="A918" s="48" t="s">
        <v>11743</v>
      </c>
      <c r="B918" s="25">
        <v>46080</v>
      </c>
      <c r="C918" t="s">
        <v>11159</v>
      </c>
      <c r="D918">
        <v>84721.5</v>
      </c>
    </row>
    <row r="919" spans="1:4">
      <c r="A919" s="48" t="s">
        <v>11744</v>
      </c>
      <c r="B919" s="25">
        <v>46080</v>
      </c>
      <c r="C919" t="s">
        <v>11159</v>
      </c>
      <c r="D919">
        <v>26214.011900000001</v>
      </c>
    </row>
    <row r="920" spans="1:4">
      <c r="A920" s="48" t="s">
        <v>11745</v>
      </c>
      <c r="B920" s="25">
        <v>46080</v>
      </c>
      <c r="C920" t="s">
        <v>11159</v>
      </c>
      <c r="D920">
        <v>71488.539699999994</v>
      </c>
    </row>
    <row r="921" spans="1:4">
      <c r="A921" s="48" t="s">
        <v>5551</v>
      </c>
      <c r="B921" s="25">
        <v>46080</v>
      </c>
      <c r="C921" t="s">
        <v>11159</v>
      </c>
      <c r="D921">
        <v>178811.6256</v>
      </c>
    </row>
    <row r="922" spans="1:4">
      <c r="A922" s="48" t="s">
        <v>11746</v>
      </c>
      <c r="B922" s="25">
        <v>46080</v>
      </c>
      <c r="C922" t="s">
        <v>11159</v>
      </c>
      <c r="D922">
        <v>22131.359</v>
      </c>
    </row>
    <row r="923" spans="1:4">
      <c r="A923" s="48" t="s">
        <v>11747</v>
      </c>
      <c r="B923" s="25">
        <v>46080</v>
      </c>
      <c r="C923" t="s">
        <v>11159</v>
      </c>
      <c r="D923">
        <v>24054.484799999998</v>
      </c>
    </row>
    <row r="924" spans="1:4">
      <c r="A924" s="48" t="s">
        <v>11748</v>
      </c>
      <c r="B924" s="25">
        <v>46080</v>
      </c>
      <c r="C924" t="s">
        <v>11159</v>
      </c>
      <c r="D924">
        <v>78936.056299999997</v>
      </c>
    </row>
    <row r="925" spans="1:4">
      <c r="A925" s="48" t="s">
        <v>11749</v>
      </c>
      <c r="B925" s="25">
        <v>46080</v>
      </c>
      <c r="C925" t="s">
        <v>11159</v>
      </c>
      <c r="D925">
        <v>1555.5694000000001</v>
      </c>
    </row>
    <row r="926" spans="1:4">
      <c r="A926" s="48" t="s">
        <v>3736</v>
      </c>
      <c r="B926" s="25">
        <v>46080</v>
      </c>
      <c r="C926" t="s">
        <v>11159</v>
      </c>
      <c r="D926">
        <v>157225.29449999999</v>
      </c>
    </row>
    <row r="927" spans="1:4">
      <c r="A927" s="48" t="s">
        <v>2607</v>
      </c>
      <c r="B927" s="25">
        <v>46080</v>
      </c>
      <c r="C927" t="s">
        <v>11159</v>
      </c>
      <c r="D927">
        <v>89840.652799999996</v>
      </c>
    </row>
    <row r="928" spans="1:4">
      <c r="A928" s="48" t="s">
        <v>4454</v>
      </c>
      <c r="B928" s="25">
        <v>46080</v>
      </c>
      <c r="C928" t="s">
        <v>11159</v>
      </c>
      <c r="D928">
        <v>15165.0136</v>
      </c>
    </row>
    <row r="929" spans="1:4">
      <c r="A929" s="48" t="s">
        <v>11750</v>
      </c>
      <c r="B929" s="25">
        <v>46080</v>
      </c>
      <c r="C929" t="s">
        <v>11159</v>
      </c>
      <c r="D929">
        <v>4496.2164000000002</v>
      </c>
    </row>
    <row r="930" spans="1:4">
      <c r="A930" s="48" t="s">
        <v>11751</v>
      </c>
      <c r="B930" s="25">
        <v>46080</v>
      </c>
      <c r="C930" t="s">
        <v>11159</v>
      </c>
      <c r="D930">
        <v>3220.5057999999999</v>
      </c>
    </row>
    <row r="931" spans="1:4">
      <c r="A931" s="48" t="s">
        <v>3265</v>
      </c>
      <c r="B931" s="25">
        <v>46080</v>
      </c>
      <c r="C931" t="s">
        <v>11159</v>
      </c>
      <c r="D931">
        <v>11965.7052</v>
      </c>
    </row>
    <row r="932" spans="1:4">
      <c r="A932" s="48" t="s">
        <v>1913</v>
      </c>
      <c r="B932" s="25">
        <v>46080</v>
      </c>
      <c r="C932" t="s">
        <v>11159</v>
      </c>
      <c r="D932">
        <v>25355.2618</v>
      </c>
    </row>
    <row r="933" spans="1:4">
      <c r="A933" s="48" t="s">
        <v>11752</v>
      </c>
      <c r="B933" s="25">
        <v>46080</v>
      </c>
      <c r="C933" t="s">
        <v>11159</v>
      </c>
      <c r="D933">
        <v>25796.6551</v>
      </c>
    </row>
    <row r="934" spans="1:4">
      <c r="A934" s="48" t="s">
        <v>11753</v>
      </c>
      <c r="B934" s="25">
        <v>46080</v>
      </c>
      <c r="C934" t="s">
        <v>11159</v>
      </c>
      <c r="D934">
        <v>15659.1875</v>
      </c>
    </row>
    <row r="935" spans="1:4">
      <c r="A935" s="48" t="s">
        <v>6087</v>
      </c>
      <c r="B935" s="25">
        <v>46080</v>
      </c>
      <c r="C935" t="s">
        <v>11159</v>
      </c>
      <c r="D935">
        <v>322170.67609999998</v>
      </c>
    </row>
    <row r="936" spans="1:4">
      <c r="A936" s="48" t="s">
        <v>11754</v>
      </c>
      <c r="B936" s="25">
        <v>46080</v>
      </c>
      <c r="C936" t="s">
        <v>11159</v>
      </c>
      <c r="D936">
        <v>6116.58</v>
      </c>
    </row>
    <row r="937" spans="1:4">
      <c r="A937" s="48" t="s">
        <v>11755</v>
      </c>
      <c r="B937" s="25">
        <v>46080</v>
      </c>
      <c r="C937" t="s">
        <v>11159</v>
      </c>
      <c r="D937">
        <v>33311.2912</v>
      </c>
    </row>
    <row r="938" spans="1:4">
      <c r="A938" s="48" t="s">
        <v>6113</v>
      </c>
      <c r="B938" s="25">
        <v>46080</v>
      </c>
      <c r="C938" t="s">
        <v>11159</v>
      </c>
      <c r="D938">
        <v>17367.308300000001</v>
      </c>
    </row>
    <row r="939" spans="1:4">
      <c r="A939" s="48" t="s">
        <v>11756</v>
      </c>
      <c r="B939" s="25">
        <v>46080</v>
      </c>
      <c r="C939" t="s">
        <v>11159</v>
      </c>
      <c r="D939">
        <v>7283.2678999999998</v>
      </c>
    </row>
    <row r="940" spans="1:4">
      <c r="A940" s="48" t="s">
        <v>2859</v>
      </c>
      <c r="B940" s="25">
        <v>46080</v>
      </c>
      <c r="C940" t="s">
        <v>11159</v>
      </c>
      <c r="D940">
        <v>111674.186</v>
      </c>
    </row>
    <row r="941" spans="1:4">
      <c r="A941" s="48" t="s">
        <v>11757</v>
      </c>
      <c r="B941" s="25">
        <v>46080</v>
      </c>
      <c r="C941" t="s">
        <v>11159</v>
      </c>
      <c r="D941">
        <v>39160.905400000003</v>
      </c>
    </row>
    <row r="942" spans="1:4">
      <c r="A942" s="48" t="s">
        <v>11758</v>
      </c>
      <c r="B942" s="25">
        <v>46080</v>
      </c>
      <c r="C942" t="s">
        <v>11159</v>
      </c>
      <c r="D942">
        <v>265655.29210000002</v>
      </c>
    </row>
    <row r="943" spans="1:4">
      <c r="A943" s="48" t="s">
        <v>10377</v>
      </c>
      <c r="B943" s="25">
        <v>46080</v>
      </c>
      <c r="C943" t="s">
        <v>11159</v>
      </c>
      <c r="D943">
        <v>69321.173299999995</v>
      </c>
    </row>
    <row r="944" spans="1:4">
      <c r="A944" s="48" t="s">
        <v>11759</v>
      </c>
      <c r="B944" s="25">
        <v>46080</v>
      </c>
      <c r="C944" t="s">
        <v>11159</v>
      </c>
      <c r="D944">
        <v>3089.4268000000002</v>
      </c>
    </row>
    <row r="945" spans="1:4">
      <c r="A945" s="48" t="s">
        <v>1799</v>
      </c>
      <c r="B945" s="25">
        <v>46080</v>
      </c>
      <c r="C945" t="s">
        <v>11159</v>
      </c>
      <c r="D945">
        <v>4415.0343000000003</v>
      </c>
    </row>
    <row r="946" spans="1:4">
      <c r="A946" s="48" t="s">
        <v>9080</v>
      </c>
      <c r="B946" s="25">
        <v>46080</v>
      </c>
      <c r="C946" t="s">
        <v>11159</v>
      </c>
      <c r="D946">
        <v>26554.234799999998</v>
      </c>
    </row>
    <row r="947" spans="1:4">
      <c r="A947" s="48" t="s">
        <v>11760</v>
      </c>
      <c r="B947" s="25">
        <v>46080</v>
      </c>
      <c r="C947" t="s">
        <v>11159</v>
      </c>
      <c r="D947">
        <v>16695.313300000002</v>
      </c>
    </row>
    <row r="948" spans="1:4">
      <c r="A948" s="48" t="s">
        <v>11761</v>
      </c>
      <c r="B948" s="25">
        <v>46080</v>
      </c>
      <c r="C948" t="s">
        <v>11159</v>
      </c>
      <c r="D948">
        <v>5722.8535000000002</v>
      </c>
    </row>
    <row r="949" spans="1:4">
      <c r="A949" s="48" t="s">
        <v>7673</v>
      </c>
      <c r="B949" s="25">
        <v>46080</v>
      </c>
      <c r="C949" t="s">
        <v>11159</v>
      </c>
      <c r="D949">
        <v>5961.6864999999998</v>
      </c>
    </row>
    <row r="950" spans="1:4">
      <c r="A950" s="48" t="s">
        <v>11762</v>
      </c>
      <c r="B950" s="25">
        <v>46080</v>
      </c>
      <c r="C950" t="s">
        <v>11159</v>
      </c>
      <c r="D950">
        <v>12791.580400000001</v>
      </c>
    </row>
    <row r="951" spans="1:4">
      <c r="A951" s="48" t="s">
        <v>11763</v>
      </c>
      <c r="B951" s="25">
        <v>46080</v>
      </c>
      <c r="C951" t="s">
        <v>11159</v>
      </c>
      <c r="D951">
        <v>18784.591400000001</v>
      </c>
    </row>
    <row r="952" spans="1:4">
      <c r="A952" s="48" t="s">
        <v>5524</v>
      </c>
      <c r="B952" s="25">
        <v>46080</v>
      </c>
      <c r="C952" t="s">
        <v>11159</v>
      </c>
      <c r="D952">
        <v>9783.6154000000006</v>
      </c>
    </row>
    <row r="953" spans="1:4">
      <c r="A953" s="48" t="s">
        <v>5222</v>
      </c>
      <c r="B953" s="25">
        <v>46080</v>
      </c>
      <c r="C953" t="s">
        <v>11159</v>
      </c>
      <c r="D953">
        <v>29131.958299999998</v>
      </c>
    </row>
    <row r="954" spans="1:4">
      <c r="A954" s="48" t="s">
        <v>11764</v>
      </c>
      <c r="B954" s="25">
        <v>46080</v>
      </c>
      <c r="C954" t="s">
        <v>11159</v>
      </c>
      <c r="D954">
        <v>125226.126</v>
      </c>
    </row>
    <row r="955" spans="1:4">
      <c r="A955" s="48" t="s">
        <v>11765</v>
      </c>
      <c r="B955" s="25">
        <v>46080</v>
      </c>
      <c r="C955" t="s">
        <v>11159</v>
      </c>
      <c r="D955">
        <v>7685.3008</v>
      </c>
    </row>
    <row r="956" spans="1:4">
      <c r="A956" s="48" t="s">
        <v>11766</v>
      </c>
      <c r="B956" s="25">
        <v>46080</v>
      </c>
      <c r="C956" t="s">
        <v>11159</v>
      </c>
      <c r="D956">
        <v>5405.2268000000004</v>
      </c>
    </row>
    <row r="957" spans="1:4">
      <c r="A957" s="48" t="s">
        <v>11767</v>
      </c>
      <c r="B957" s="25">
        <v>46080</v>
      </c>
      <c r="C957" t="s">
        <v>11159</v>
      </c>
      <c r="D957">
        <v>9790.8022999999994</v>
      </c>
    </row>
    <row r="958" spans="1:4">
      <c r="A958" s="48" t="s">
        <v>11768</v>
      </c>
      <c r="B958" s="25">
        <v>46080</v>
      </c>
      <c r="C958" t="s">
        <v>11159</v>
      </c>
      <c r="D958">
        <v>3018.5698000000002</v>
      </c>
    </row>
    <row r="959" spans="1:4">
      <c r="A959" s="48" t="s">
        <v>11769</v>
      </c>
      <c r="B959" s="25">
        <v>46080</v>
      </c>
      <c r="C959" t="s">
        <v>11159</v>
      </c>
      <c r="D959">
        <v>46484.490700000002</v>
      </c>
    </row>
    <row r="960" spans="1:4">
      <c r="A960" s="48" t="s">
        <v>9476</v>
      </c>
      <c r="B960" s="25">
        <v>46080</v>
      </c>
      <c r="C960" t="s">
        <v>11159</v>
      </c>
      <c r="D960">
        <v>10177.1093</v>
      </c>
    </row>
    <row r="961" spans="1:4">
      <c r="A961" s="48" t="s">
        <v>11770</v>
      </c>
      <c r="B961" s="25">
        <v>46080</v>
      </c>
      <c r="C961" t="s">
        <v>11159</v>
      </c>
      <c r="D961">
        <v>5739.0748000000003</v>
      </c>
    </row>
    <row r="962" spans="1:4">
      <c r="A962" s="48" t="s">
        <v>2978</v>
      </c>
      <c r="B962" s="25">
        <v>46080</v>
      </c>
      <c r="C962" t="s">
        <v>11159</v>
      </c>
      <c r="D962">
        <v>18748.1852</v>
      </c>
    </row>
    <row r="963" spans="1:4">
      <c r="A963" s="48" t="s">
        <v>7041</v>
      </c>
      <c r="B963" s="25">
        <v>46080</v>
      </c>
      <c r="C963" t="s">
        <v>11159</v>
      </c>
      <c r="D963">
        <v>1767.231</v>
      </c>
    </row>
    <row r="964" spans="1:4">
      <c r="A964" s="48" t="s">
        <v>8480</v>
      </c>
      <c r="B964" s="25">
        <v>46080</v>
      </c>
      <c r="C964" t="s">
        <v>11159</v>
      </c>
      <c r="D964">
        <v>1129.463</v>
      </c>
    </row>
    <row r="965" spans="1:4">
      <c r="A965" s="48" t="s">
        <v>2157</v>
      </c>
      <c r="B965" s="25">
        <v>46080</v>
      </c>
      <c r="C965" t="s">
        <v>11159</v>
      </c>
      <c r="D965">
        <v>567.5752</v>
      </c>
    </row>
    <row r="966" spans="1:4">
      <c r="A966" s="48" t="s">
        <v>11771</v>
      </c>
      <c r="B966" s="25">
        <v>46080</v>
      </c>
      <c r="C966" t="s">
        <v>11159</v>
      </c>
      <c r="D966">
        <v>922.97850000000005</v>
      </c>
    </row>
    <row r="967" spans="1:4">
      <c r="A967" s="48" t="s">
        <v>5085</v>
      </c>
      <c r="B967" s="25">
        <v>46080</v>
      </c>
      <c r="C967" t="s">
        <v>11159</v>
      </c>
      <c r="D967">
        <v>54355.899599999997</v>
      </c>
    </row>
    <row r="968" spans="1:4">
      <c r="A968" s="48" t="s">
        <v>11772</v>
      </c>
      <c r="B968" s="25">
        <v>46080</v>
      </c>
      <c r="C968" t="s">
        <v>11159</v>
      </c>
      <c r="D968">
        <v>19674.396499999999</v>
      </c>
    </row>
    <row r="969" spans="1:4">
      <c r="A969" s="48" t="s">
        <v>8926</v>
      </c>
      <c r="B969" s="25">
        <v>46080</v>
      </c>
      <c r="C969" t="s">
        <v>11159</v>
      </c>
      <c r="D969">
        <v>30689.138999999999</v>
      </c>
    </row>
    <row r="970" spans="1:4">
      <c r="A970" s="48" t="s">
        <v>11773</v>
      </c>
      <c r="B970" s="25">
        <v>46080</v>
      </c>
      <c r="C970" t="s">
        <v>11159</v>
      </c>
      <c r="D970">
        <v>52480.399799999999</v>
      </c>
    </row>
    <row r="971" spans="1:4">
      <c r="A971" s="48" t="s">
        <v>11774</v>
      </c>
      <c r="B971" s="25">
        <v>46080</v>
      </c>
      <c r="C971" t="s">
        <v>11159</v>
      </c>
      <c r="D971">
        <v>9686.1039000000001</v>
      </c>
    </row>
    <row r="972" spans="1:4">
      <c r="A972" s="48" t="s">
        <v>11775</v>
      </c>
      <c r="B972" s="25">
        <v>46080</v>
      </c>
      <c r="C972" t="s">
        <v>11159</v>
      </c>
      <c r="D972">
        <v>6125.9551000000001</v>
      </c>
    </row>
    <row r="973" spans="1:4">
      <c r="A973" s="48" t="s">
        <v>11776</v>
      </c>
      <c r="B973" s="25">
        <v>46080</v>
      </c>
      <c r="C973" t="s">
        <v>11159</v>
      </c>
      <c r="D973">
        <v>8652.9973000000009</v>
      </c>
    </row>
    <row r="974" spans="1:4">
      <c r="A974" s="48" t="s">
        <v>11777</v>
      </c>
      <c r="B974" s="25">
        <v>46080</v>
      </c>
      <c r="C974" t="s">
        <v>11159</v>
      </c>
      <c r="D974">
        <v>4907.2960000000003</v>
      </c>
    </row>
    <row r="975" spans="1:4">
      <c r="A975" s="48" t="s">
        <v>11778</v>
      </c>
      <c r="B975" s="25">
        <v>46080</v>
      </c>
      <c r="C975" t="s">
        <v>11159</v>
      </c>
      <c r="D975">
        <v>134274.39939999999</v>
      </c>
    </row>
    <row r="976" spans="1:4">
      <c r="A976" s="48" t="s">
        <v>11779</v>
      </c>
      <c r="B976" s="25">
        <v>46080</v>
      </c>
      <c r="C976" t="s">
        <v>11159</v>
      </c>
      <c r="D976">
        <v>80429.804499999998</v>
      </c>
    </row>
    <row r="977" spans="1:4">
      <c r="A977" s="48" t="s">
        <v>11780</v>
      </c>
      <c r="B977" s="25">
        <v>46080</v>
      </c>
      <c r="C977" t="s">
        <v>11159</v>
      </c>
      <c r="D977">
        <v>3276.8424</v>
      </c>
    </row>
    <row r="978" spans="1:4">
      <c r="A978" s="48" t="s">
        <v>11781</v>
      </c>
      <c r="B978" s="25">
        <v>46080</v>
      </c>
      <c r="C978" t="s">
        <v>11159</v>
      </c>
      <c r="D978">
        <v>18327.133300000001</v>
      </c>
    </row>
    <row r="979" spans="1:4">
      <c r="A979" s="48" t="s">
        <v>11782</v>
      </c>
      <c r="B979" s="25">
        <v>46080</v>
      </c>
      <c r="C979" t="s">
        <v>11159</v>
      </c>
      <c r="D979">
        <v>157236.86910000001</v>
      </c>
    </row>
    <row r="980" spans="1:4">
      <c r="A980" s="48" t="s">
        <v>951</v>
      </c>
      <c r="B980" s="25">
        <v>46080</v>
      </c>
      <c r="C980" t="s">
        <v>11159</v>
      </c>
      <c r="D980">
        <v>9810.4874999999993</v>
      </c>
    </row>
    <row r="981" spans="1:4">
      <c r="A981" s="48" t="s">
        <v>11783</v>
      </c>
      <c r="B981" s="25">
        <v>46080</v>
      </c>
      <c r="C981" t="s">
        <v>11159</v>
      </c>
      <c r="D981">
        <v>18739.337599999999</v>
      </c>
    </row>
    <row r="982" spans="1:4">
      <c r="A982" s="48" t="s">
        <v>10452</v>
      </c>
      <c r="B982" s="25">
        <v>46080</v>
      </c>
      <c r="C982" t="s">
        <v>11159</v>
      </c>
      <c r="D982">
        <v>7154.3227999999999</v>
      </c>
    </row>
    <row r="983" spans="1:4">
      <c r="A983" s="48" t="s">
        <v>11784</v>
      </c>
      <c r="B983" s="25">
        <v>46080</v>
      </c>
      <c r="C983" t="s">
        <v>11159</v>
      </c>
      <c r="D983">
        <v>5499.7659999999996</v>
      </c>
    </row>
    <row r="984" spans="1:4">
      <c r="A984" s="48" t="s">
        <v>11785</v>
      </c>
      <c r="B984" s="25">
        <v>46080</v>
      </c>
      <c r="C984" t="s">
        <v>11159</v>
      </c>
      <c r="D984">
        <v>4100.6347999999998</v>
      </c>
    </row>
    <row r="985" spans="1:4">
      <c r="A985" s="48" t="s">
        <v>11786</v>
      </c>
      <c r="B985" s="25">
        <v>46080</v>
      </c>
      <c r="C985" t="s">
        <v>11159</v>
      </c>
      <c r="D985">
        <v>112015.0215</v>
      </c>
    </row>
    <row r="986" spans="1:4">
      <c r="A986" s="48" t="s">
        <v>11787</v>
      </c>
      <c r="B986" s="25">
        <v>46080</v>
      </c>
      <c r="C986" t="s">
        <v>11159</v>
      </c>
      <c r="D986">
        <v>2524.7031000000002</v>
      </c>
    </row>
    <row r="987" spans="1:4">
      <c r="A987" s="48" t="s">
        <v>11788</v>
      </c>
      <c r="B987" s="25">
        <v>46080</v>
      </c>
      <c r="C987" t="s">
        <v>11159</v>
      </c>
      <c r="D987">
        <v>5445.8572000000004</v>
      </c>
    </row>
    <row r="988" spans="1:4">
      <c r="A988" s="48" t="s">
        <v>11789</v>
      </c>
      <c r="B988" s="25">
        <v>46080</v>
      </c>
      <c r="C988" t="s">
        <v>11159</v>
      </c>
      <c r="D988">
        <v>42320.821900000003</v>
      </c>
    </row>
    <row r="989" spans="1:4">
      <c r="A989" s="48" t="s">
        <v>11790</v>
      </c>
      <c r="B989" s="25">
        <v>46080</v>
      </c>
      <c r="C989" t="s">
        <v>11159</v>
      </c>
      <c r="D989">
        <v>42109.862500000003</v>
      </c>
    </row>
    <row r="990" spans="1:4">
      <c r="A990" s="48" t="s">
        <v>11791</v>
      </c>
      <c r="B990" s="25">
        <v>46080</v>
      </c>
      <c r="C990" t="s">
        <v>11159</v>
      </c>
      <c r="D990">
        <v>101718.00689999999</v>
      </c>
    </row>
    <row r="991" spans="1:4">
      <c r="A991" s="48" t="s">
        <v>11792</v>
      </c>
      <c r="B991" s="25">
        <v>46080</v>
      </c>
      <c r="C991" t="s">
        <v>11159</v>
      </c>
      <c r="D991">
        <v>31915.102800000001</v>
      </c>
    </row>
    <row r="992" spans="1:4">
      <c r="A992" s="48" t="s">
        <v>11793</v>
      </c>
      <c r="B992" s="25">
        <v>46080</v>
      </c>
      <c r="C992" t="s">
        <v>11159</v>
      </c>
      <c r="D992">
        <v>4347.8231999999998</v>
      </c>
    </row>
    <row r="993" spans="1:4">
      <c r="A993" s="48" t="s">
        <v>10779</v>
      </c>
      <c r="B993" s="25">
        <v>46080</v>
      </c>
      <c r="C993" t="s">
        <v>11159</v>
      </c>
      <c r="D993">
        <v>3427.8757000000001</v>
      </c>
    </row>
    <row r="994" spans="1:4">
      <c r="A994" s="48" t="s">
        <v>11794</v>
      </c>
      <c r="B994" s="25">
        <v>46080</v>
      </c>
      <c r="C994" t="s">
        <v>11159</v>
      </c>
      <c r="D994">
        <v>31518.745299999999</v>
      </c>
    </row>
    <row r="995" spans="1:4">
      <c r="A995" s="48" t="s">
        <v>11795</v>
      </c>
      <c r="B995" s="25">
        <v>46080</v>
      </c>
      <c r="C995" t="s">
        <v>11159</v>
      </c>
      <c r="D995">
        <v>70316.227299999999</v>
      </c>
    </row>
    <row r="996" spans="1:4">
      <c r="A996" s="48" t="s">
        <v>11796</v>
      </c>
      <c r="B996" s="25">
        <v>46080</v>
      </c>
      <c r="C996" t="s">
        <v>11159</v>
      </c>
      <c r="D996">
        <v>129030.8603</v>
      </c>
    </row>
    <row r="997" spans="1:4">
      <c r="A997" s="48" t="s">
        <v>11797</v>
      </c>
      <c r="B997" s="25">
        <v>46080</v>
      </c>
      <c r="C997" t="s">
        <v>11159</v>
      </c>
      <c r="D997">
        <v>23174.193899999998</v>
      </c>
    </row>
    <row r="998" spans="1:4">
      <c r="A998" s="48" t="s">
        <v>11798</v>
      </c>
      <c r="B998" s="25">
        <v>46080</v>
      </c>
      <c r="C998" t="s">
        <v>11159</v>
      </c>
      <c r="D998">
        <v>9424.5681000000004</v>
      </c>
    </row>
    <row r="999" spans="1:4">
      <c r="A999" s="48" t="s">
        <v>11799</v>
      </c>
      <c r="B999" s="25">
        <v>46080</v>
      </c>
      <c r="C999" t="s">
        <v>11159</v>
      </c>
      <c r="D999">
        <v>10749.4558</v>
      </c>
    </row>
    <row r="1000" spans="1:4">
      <c r="A1000" s="48" t="s">
        <v>8109</v>
      </c>
      <c r="B1000" s="25">
        <v>46080</v>
      </c>
      <c r="C1000" t="s">
        <v>11159</v>
      </c>
      <c r="D1000">
        <v>9809.5609000000004</v>
      </c>
    </row>
    <row r="1001" spans="1:4">
      <c r="A1001" s="48" t="s">
        <v>11800</v>
      </c>
      <c r="B1001" s="25">
        <v>46080</v>
      </c>
      <c r="C1001" t="s">
        <v>11159</v>
      </c>
      <c r="D1001">
        <v>10999.686600000001</v>
      </c>
    </row>
    <row r="1002" spans="1:4">
      <c r="A1002" s="48" t="s">
        <v>9132</v>
      </c>
      <c r="B1002" s="25">
        <v>46080</v>
      </c>
      <c r="C1002" t="s">
        <v>11159</v>
      </c>
      <c r="D1002">
        <v>24826.993900000001</v>
      </c>
    </row>
    <row r="1003" spans="1:4">
      <c r="A1003" s="48" t="s">
        <v>11801</v>
      </c>
      <c r="B1003" s="25">
        <v>46080</v>
      </c>
      <c r="C1003" t="s">
        <v>11159</v>
      </c>
      <c r="D1003">
        <v>9208.6124</v>
      </c>
    </row>
    <row r="1004" spans="1:4">
      <c r="A1004" s="48" t="s">
        <v>11802</v>
      </c>
      <c r="B1004" s="25">
        <v>46080</v>
      </c>
      <c r="C1004" t="s">
        <v>11159</v>
      </c>
      <c r="D1004">
        <v>8409.1720999999998</v>
      </c>
    </row>
    <row r="1005" spans="1:4">
      <c r="A1005" s="48" t="s">
        <v>11803</v>
      </c>
      <c r="B1005" s="25">
        <v>46080</v>
      </c>
      <c r="C1005" t="s">
        <v>11159</v>
      </c>
      <c r="D1005">
        <v>11275.590200000001</v>
      </c>
    </row>
    <row r="1006" spans="1:4">
      <c r="A1006" s="48" t="s">
        <v>6122</v>
      </c>
      <c r="B1006" s="25">
        <v>46080</v>
      </c>
      <c r="C1006" t="s">
        <v>11159</v>
      </c>
      <c r="D1006">
        <v>28529.5173</v>
      </c>
    </row>
    <row r="1007" spans="1:4">
      <c r="A1007" s="48" t="s">
        <v>5452</v>
      </c>
      <c r="B1007" s="25">
        <v>46080</v>
      </c>
      <c r="C1007" t="s">
        <v>11159</v>
      </c>
      <c r="D1007">
        <v>16191.2039</v>
      </c>
    </row>
    <row r="1008" spans="1:4">
      <c r="A1008" s="48" t="s">
        <v>11804</v>
      </c>
      <c r="B1008" s="25">
        <v>46080</v>
      </c>
      <c r="C1008" t="s">
        <v>11159</v>
      </c>
      <c r="D1008">
        <v>29031.498599999999</v>
      </c>
    </row>
    <row r="1009" spans="1:4">
      <c r="A1009" s="48" t="s">
        <v>11805</v>
      </c>
      <c r="B1009" s="25">
        <v>46080</v>
      </c>
      <c r="C1009" t="s">
        <v>11159</v>
      </c>
      <c r="D1009">
        <v>5737.3289000000004</v>
      </c>
    </row>
    <row r="1010" spans="1:4">
      <c r="A1010" s="48" t="s">
        <v>11806</v>
      </c>
      <c r="B1010" s="25">
        <v>46080</v>
      </c>
      <c r="C1010" t="s">
        <v>11159</v>
      </c>
      <c r="D1010">
        <v>26387.3858</v>
      </c>
    </row>
    <row r="1011" spans="1:4">
      <c r="A1011" s="48" t="s">
        <v>11807</v>
      </c>
      <c r="B1011" s="25">
        <v>46080</v>
      </c>
      <c r="C1011" t="s">
        <v>11159</v>
      </c>
      <c r="D1011">
        <v>151898.12</v>
      </c>
    </row>
    <row r="1012" spans="1:4">
      <c r="A1012" s="48" t="s">
        <v>11808</v>
      </c>
      <c r="B1012" s="25">
        <v>46080</v>
      </c>
      <c r="C1012" t="s">
        <v>11159</v>
      </c>
      <c r="D1012">
        <v>4434.1889000000001</v>
      </c>
    </row>
    <row r="1013" spans="1:4">
      <c r="A1013" s="48" t="s">
        <v>11809</v>
      </c>
      <c r="B1013" s="25">
        <v>46080</v>
      </c>
      <c r="C1013" t="s">
        <v>11159</v>
      </c>
      <c r="D1013">
        <v>889.14869999999996</v>
      </c>
    </row>
    <row r="1014" spans="1:4">
      <c r="A1014" s="48" t="s">
        <v>11810</v>
      </c>
      <c r="B1014" s="25">
        <v>46080</v>
      </c>
      <c r="C1014" t="s">
        <v>11159</v>
      </c>
      <c r="D1014">
        <v>306.46699999999998</v>
      </c>
    </row>
    <row r="1015" spans="1:4">
      <c r="A1015" s="48" t="s">
        <v>5259</v>
      </c>
      <c r="B1015" s="25">
        <v>46080</v>
      </c>
      <c r="C1015" t="s">
        <v>11159</v>
      </c>
      <c r="D1015">
        <v>56659.782299999999</v>
      </c>
    </row>
    <row r="1016" spans="1:4">
      <c r="A1016" s="48" t="s">
        <v>7933</v>
      </c>
      <c r="B1016" s="25">
        <v>46080</v>
      </c>
      <c r="C1016" t="s">
        <v>11159</v>
      </c>
      <c r="D1016">
        <v>17613.260399999999</v>
      </c>
    </row>
    <row r="1017" spans="1:4">
      <c r="A1017" s="48" t="s">
        <v>11811</v>
      </c>
      <c r="B1017" s="25">
        <v>46080</v>
      </c>
      <c r="C1017" t="s">
        <v>11159</v>
      </c>
      <c r="D1017">
        <v>14887.9311</v>
      </c>
    </row>
    <row r="1018" spans="1:4">
      <c r="A1018" s="48" t="s">
        <v>11812</v>
      </c>
      <c r="B1018" s="25">
        <v>46080</v>
      </c>
      <c r="C1018" t="s">
        <v>11159</v>
      </c>
      <c r="D1018">
        <v>35901.688199999997</v>
      </c>
    </row>
    <row r="1019" spans="1:4">
      <c r="A1019" s="48" t="s">
        <v>1765</v>
      </c>
      <c r="B1019" s="25">
        <v>46080</v>
      </c>
      <c r="C1019" t="s">
        <v>11159</v>
      </c>
      <c r="D1019">
        <v>24227.116999999998</v>
      </c>
    </row>
    <row r="1020" spans="1:4">
      <c r="A1020" s="48" t="s">
        <v>11813</v>
      </c>
      <c r="B1020" s="25">
        <v>46080</v>
      </c>
      <c r="C1020" t="s">
        <v>11159</v>
      </c>
      <c r="D1020">
        <v>35587.950700000001</v>
      </c>
    </row>
    <row r="1021" spans="1:4">
      <c r="A1021" s="48" t="s">
        <v>11814</v>
      </c>
      <c r="B1021" s="25">
        <v>46080</v>
      </c>
      <c r="C1021" t="s">
        <v>11159</v>
      </c>
      <c r="D1021">
        <v>15998.589599999999</v>
      </c>
    </row>
    <row r="1022" spans="1:4">
      <c r="A1022" s="48" t="s">
        <v>11815</v>
      </c>
      <c r="B1022" s="25">
        <v>46080</v>
      </c>
      <c r="C1022" t="s">
        <v>11159</v>
      </c>
      <c r="D1022">
        <v>12170.088599999999</v>
      </c>
    </row>
    <row r="1023" spans="1:4">
      <c r="A1023" s="48" t="s">
        <v>8513</v>
      </c>
      <c r="B1023" s="25">
        <v>46080</v>
      </c>
      <c r="C1023" t="s">
        <v>11159</v>
      </c>
      <c r="D1023">
        <v>114036.59729999999</v>
      </c>
    </row>
    <row r="1024" spans="1:4">
      <c r="A1024" s="48" t="s">
        <v>8662</v>
      </c>
      <c r="B1024" s="25">
        <v>46080</v>
      </c>
      <c r="C1024" t="s">
        <v>11159</v>
      </c>
      <c r="D1024">
        <v>21700.083699999999</v>
      </c>
    </row>
    <row r="1025" spans="1:4">
      <c r="A1025" s="48" t="s">
        <v>7761</v>
      </c>
      <c r="B1025" s="25">
        <v>46080</v>
      </c>
      <c r="C1025" t="s">
        <v>11159</v>
      </c>
      <c r="D1025">
        <v>30813.449100000002</v>
      </c>
    </row>
    <row r="1026" spans="1:4">
      <c r="A1026" s="48" t="s">
        <v>8011</v>
      </c>
      <c r="B1026" s="25">
        <v>46080</v>
      </c>
      <c r="C1026" t="s">
        <v>11159</v>
      </c>
      <c r="D1026">
        <v>80670.668900000004</v>
      </c>
    </row>
    <row r="1027" spans="1:4">
      <c r="A1027" s="48" t="s">
        <v>7515</v>
      </c>
      <c r="B1027" s="25">
        <v>46080</v>
      </c>
      <c r="C1027" t="s">
        <v>11159</v>
      </c>
      <c r="D1027">
        <v>25150.951099999998</v>
      </c>
    </row>
    <row r="1028" spans="1:4">
      <c r="A1028" s="48" t="s">
        <v>7440</v>
      </c>
      <c r="B1028" s="25">
        <v>46080</v>
      </c>
      <c r="C1028" t="s">
        <v>11159</v>
      </c>
      <c r="D1028">
        <v>30412.424200000001</v>
      </c>
    </row>
    <row r="1029" spans="1:4">
      <c r="A1029" s="48" t="s">
        <v>11816</v>
      </c>
      <c r="B1029" s="25">
        <v>46080</v>
      </c>
      <c r="C1029" t="s">
        <v>11159</v>
      </c>
      <c r="D1029">
        <v>71291.024399999995</v>
      </c>
    </row>
    <row r="1030" spans="1:4">
      <c r="A1030" s="48" t="s">
        <v>11817</v>
      </c>
      <c r="B1030" s="25">
        <v>46080</v>
      </c>
      <c r="C1030" t="s">
        <v>11159</v>
      </c>
      <c r="D1030">
        <v>417753.10200000001</v>
      </c>
    </row>
    <row r="1031" spans="1:4">
      <c r="A1031" s="48" t="s">
        <v>3892</v>
      </c>
      <c r="B1031" s="25">
        <v>46080</v>
      </c>
      <c r="C1031" t="s">
        <v>11159</v>
      </c>
      <c r="D1031">
        <v>35979.994700000003</v>
      </c>
    </row>
    <row r="1032" spans="1:4">
      <c r="A1032" s="48" t="s">
        <v>3046</v>
      </c>
      <c r="B1032" s="25">
        <v>46080</v>
      </c>
      <c r="C1032" t="s">
        <v>11159</v>
      </c>
      <c r="D1032">
        <v>70716.338099999994</v>
      </c>
    </row>
    <row r="1033" spans="1:4">
      <c r="A1033" s="48" t="s">
        <v>2051</v>
      </c>
      <c r="B1033" s="25">
        <v>46080</v>
      </c>
      <c r="C1033" t="s">
        <v>11159</v>
      </c>
      <c r="D1033">
        <v>43659.317999999999</v>
      </c>
    </row>
    <row r="1034" spans="1:4">
      <c r="A1034" s="48" t="s">
        <v>1304</v>
      </c>
      <c r="B1034" s="25">
        <v>46080</v>
      </c>
      <c r="C1034" t="s">
        <v>11159</v>
      </c>
      <c r="D1034">
        <v>45008.012300000002</v>
      </c>
    </row>
    <row r="1035" spans="1:4">
      <c r="A1035" s="48" t="s">
        <v>1151</v>
      </c>
      <c r="B1035" s="25">
        <v>46080</v>
      </c>
      <c r="C1035" t="s">
        <v>11159</v>
      </c>
      <c r="D1035">
        <v>97139.389500000005</v>
      </c>
    </row>
    <row r="1036" spans="1:4">
      <c r="A1036" s="48" t="s">
        <v>11818</v>
      </c>
      <c r="B1036" s="25">
        <v>46080</v>
      </c>
      <c r="C1036" t="s">
        <v>11159</v>
      </c>
      <c r="D1036">
        <v>660.75559999999996</v>
      </c>
    </row>
    <row r="1037" spans="1:4">
      <c r="A1037" s="48" t="s">
        <v>4595</v>
      </c>
      <c r="B1037" s="25">
        <v>46080</v>
      </c>
      <c r="C1037" t="s">
        <v>11159</v>
      </c>
      <c r="D1037">
        <v>46410.381200000003</v>
      </c>
    </row>
    <row r="1038" spans="1:4">
      <c r="A1038" s="48" t="s">
        <v>4673</v>
      </c>
      <c r="B1038" s="25">
        <v>46080</v>
      </c>
      <c r="C1038" t="s">
        <v>11159</v>
      </c>
      <c r="D1038">
        <v>3162.6695</v>
      </c>
    </row>
    <row r="1039" spans="1:4">
      <c r="A1039" s="48" t="s">
        <v>11819</v>
      </c>
      <c r="B1039" s="25">
        <v>46080</v>
      </c>
      <c r="C1039" t="s">
        <v>11159</v>
      </c>
      <c r="D1039">
        <v>3566.9823999999999</v>
      </c>
    </row>
    <row r="1040" spans="1:4">
      <c r="A1040" s="48" t="s">
        <v>11820</v>
      </c>
      <c r="B1040" s="25">
        <v>46080</v>
      </c>
      <c r="C1040" t="s">
        <v>11159</v>
      </c>
      <c r="D1040">
        <v>8955.8549999999996</v>
      </c>
    </row>
    <row r="1041" spans="1:4">
      <c r="A1041" s="48" t="s">
        <v>11007</v>
      </c>
      <c r="B1041" s="25">
        <v>46080</v>
      </c>
      <c r="C1041" t="s">
        <v>11159</v>
      </c>
      <c r="D1041">
        <v>27836.443299999999</v>
      </c>
    </row>
    <row r="1042" spans="1:4">
      <c r="A1042" s="48" t="s">
        <v>7565</v>
      </c>
      <c r="B1042" s="25">
        <v>46080</v>
      </c>
      <c r="C1042" t="s">
        <v>11159</v>
      </c>
      <c r="D1042">
        <v>11635.9175</v>
      </c>
    </row>
    <row r="1043" spans="1:4">
      <c r="A1043" s="48" t="s">
        <v>11821</v>
      </c>
      <c r="B1043" s="25">
        <v>46080</v>
      </c>
      <c r="C1043" t="s">
        <v>11159</v>
      </c>
      <c r="D1043">
        <v>61379.311000000002</v>
      </c>
    </row>
    <row r="1044" spans="1:4">
      <c r="A1044" s="48" t="s">
        <v>11822</v>
      </c>
      <c r="B1044" s="25">
        <v>46080</v>
      </c>
      <c r="C1044" t="s">
        <v>11159</v>
      </c>
      <c r="D1044">
        <v>37887.072500000002</v>
      </c>
    </row>
    <row r="1045" spans="1:4">
      <c r="A1045" s="48" t="s">
        <v>11823</v>
      </c>
      <c r="B1045" s="25">
        <v>46080</v>
      </c>
      <c r="C1045" t="s">
        <v>11159</v>
      </c>
      <c r="D1045">
        <v>43625.519699999997</v>
      </c>
    </row>
    <row r="1046" spans="1:4">
      <c r="A1046" s="48" t="s">
        <v>6179</v>
      </c>
      <c r="B1046" s="25">
        <v>46080</v>
      </c>
      <c r="C1046" t="s">
        <v>11159</v>
      </c>
      <c r="D1046">
        <v>21380.3495</v>
      </c>
    </row>
    <row r="1047" spans="1:4">
      <c r="A1047" s="48" t="s">
        <v>11824</v>
      </c>
      <c r="B1047" s="25">
        <v>46080</v>
      </c>
      <c r="C1047" t="s">
        <v>11159</v>
      </c>
      <c r="D1047">
        <v>43583.112099999998</v>
      </c>
    </row>
    <row r="1048" spans="1:4">
      <c r="A1048" s="48" t="s">
        <v>11825</v>
      </c>
      <c r="B1048" s="25">
        <v>46080</v>
      </c>
      <c r="C1048" t="s">
        <v>11159</v>
      </c>
      <c r="D1048">
        <v>46465.527499999997</v>
      </c>
    </row>
    <row r="1049" spans="1:4">
      <c r="A1049" s="48" t="s">
        <v>11826</v>
      </c>
      <c r="B1049" s="25">
        <v>46080</v>
      </c>
      <c r="C1049" t="s">
        <v>11159</v>
      </c>
      <c r="D1049">
        <v>36866.917999999998</v>
      </c>
    </row>
    <row r="1050" spans="1:4">
      <c r="A1050" s="48" t="s">
        <v>2207</v>
      </c>
      <c r="B1050" s="25">
        <v>46080</v>
      </c>
      <c r="C1050" t="s">
        <v>11159</v>
      </c>
      <c r="D1050">
        <v>27981.1381</v>
      </c>
    </row>
    <row r="1051" spans="1:4">
      <c r="A1051" s="48" t="s">
        <v>2086</v>
      </c>
      <c r="B1051" s="25">
        <v>46080</v>
      </c>
      <c r="C1051" t="s">
        <v>11159</v>
      </c>
      <c r="D1051">
        <v>148276.554</v>
      </c>
    </row>
    <row r="1052" spans="1:4">
      <c r="A1052" s="48" t="s">
        <v>6457</v>
      </c>
      <c r="B1052" s="25">
        <v>46080</v>
      </c>
      <c r="C1052" t="s">
        <v>11159</v>
      </c>
      <c r="D1052">
        <v>183.65780000000001</v>
      </c>
    </row>
    <row r="1053" spans="1:4">
      <c r="A1053" s="48" t="s">
        <v>5644</v>
      </c>
      <c r="B1053" s="25">
        <v>46080</v>
      </c>
      <c r="C1053" t="s">
        <v>11159</v>
      </c>
      <c r="D1053">
        <v>586.63030000000003</v>
      </c>
    </row>
    <row r="1054" spans="1:4">
      <c r="A1054" s="48" t="s">
        <v>2067</v>
      </c>
      <c r="B1054" s="25">
        <v>46080</v>
      </c>
      <c r="C1054" t="s">
        <v>11159</v>
      </c>
      <c r="D1054">
        <v>1868.8334</v>
      </c>
    </row>
    <row r="1055" spans="1:4">
      <c r="A1055" s="48" t="s">
        <v>11827</v>
      </c>
      <c r="B1055" s="25">
        <v>46080</v>
      </c>
      <c r="C1055" t="s">
        <v>11159</v>
      </c>
      <c r="D1055">
        <v>27812.3148</v>
      </c>
    </row>
    <row r="1056" spans="1:4">
      <c r="A1056" s="48" t="s">
        <v>11828</v>
      </c>
      <c r="B1056" s="25">
        <v>46080</v>
      </c>
      <c r="C1056" t="s">
        <v>11159</v>
      </c>
      <c r="D1056">
        <v>3410.2262999999998</v>
      </c>
    </row>
    <row r="1057" spans="1:4">
      <c r="A1057" s="48" t="s">
        <v>9961</v>
      </c>
      <c r="B1057" s="25">
        <v>46080</v>
      </c>
      <c r="C1057" t="s">
        <v>11159</v>
      </c>
      <c r="D1057">
        <v>71675.897800000006</v>
      </c>
    </row>
    <row r="1058" spans="1:4">
      <c r="A1058" s="48" t="s">
        <v>6977</v>
      </c>
      <c r="B1058" s="25">
        <v>46080</v>
      </c>
      <c r="C1058" t="s">
        <v>11159</v>
      </c>
      <c r="D1058">
        <v>54764.692199999998</v>
      </c>
    </row>
    <row r="1059" spans="1:4">
      <c r="A1059" s="48" t="s">
        <v>9189</v>
      </c>
      <c r="B1059" s="25">
        <v>46080</v>
      </c>
      <c r="C1059" t="s">
        <v>11159</v>
      </c>
      <c r="D1059">
        <v>101942.4328</v>
      </c>
    </row>
    <row r="1060" spans="1:4">
      <c r="A1060" s="48" t="s">
        <v>11829</v>
      </c>
      <c r="B1060" s="25">
        <v>46080</v>
      </c>
      <c r="C1060" t="s">
        <v>11159</v>
      </c>
      <c r="D1060">
        <v>19835.571100000001</v>
      </c>
    </row>
    <row r="1061" spans="1:4">
      <c r="A1061" s="48" t="s">
        <v>11830</v>
      </c>
      <c r="B1061" s="25">
        <v>46080</v>
      </c>
      <c r="C1061" t="s">
        <v>11159</v>
      </c>
      <c r="D1061">
        <v>21156.904900000001</v>
      </c>
    </row>
    <row r="1062" spans="1:4">
      <c r="A1062" s="48" t="s">
        <v>9936</v>
      </c>
      <c r="B1062" s="25">
        <v>46080</v>
      </c>
      <c r="C1062" t="s">
        <v>11159</v>
      </c>
      <c r="D1062">
        <v>44356.525399999999</v>
      </c>
    </row>
    <row r="1063" spans="1:4">
      <c r="A1063" s="48" t="s">
        <v>9518</v>
      </c>
      <c r="B1063" s="25">
        <v>46080</v>
      </c>
      <c r="C1063" t="s">
        <v>11159</v>
      </c>
      <c r="D1063">
        <v>23119.0851</v>
      </c>
    </row>
    <row r="1064" spans="1:4">
      <c r="A1064" s="48" t="s">
        <v>11831</v>
      </c>
      <c r="B1064" s="25">
        <v>46080</v>
      </c>
      <c r="C1064" t="s">
        <v>11159</v>
      </c>
      <c r="D1064">
        <v>47.786299999999997</v>
      </c>
    </row>
    <row r="1065" spans="1:4">
      <c r="A1065" s="48" t="s">
        <v>4267</v>
      </c>
      <c r="B1065" s="25">
        <v>46080</v>
      </c>
      <c r="C1065" t="s">
        <v>11159</v>
      </c>
      <c r="D1065">
        <v>66464.061900000001</v>
      </c>
    </row>
    <row r="1066" spans="1:4">
      <c r="A1066" s="48" t="s">
        <v>9123</v>
      </c>
      <c r="B1066" s="25">
        <v>46080</v>
      </c>
      <c r="C1066" t="s">
        <v>11159</v>
      </c>
      <c r="D1066">
        <v>1515074.0425</v>
      </c>
    </row>
    <row r="1067" spans="1:4">
      <c r="A1067" s="48" t="s">
        <v>11832</v>
      </c>
      <c r="B1067" s="25">
        <v>46080</v>
      </c>
      <c r="C1067" t="s">
        <v>11159</v>
      </c>
      <c r="D1067">
        <v>19541.629499999999</v>
      </c>
    </row>
    <row r="1068" spans="1:4">
      <c r="A1068" s="48" t="s">
        <v>11833</v>
      </c>
      <c r="B1068" s="25">
        <v>46080</v>
      </c>
      <c r="C1068" t="s">
        <v>11159</v>
      </c>
      <c r="D1068">
        <v>16191.349700000001</v>
      </c>
    </row>
    <row r="1069" spans="1:4">
      <c r="A1069" s="48" t="s">
        <v>6842</v>
      </c>
      <c r="B1069" s="25">
        <v>46080</v>
      </c>
      <c r="C1069" t="s">
        <v>11159</v>
      </c>
      <c r="D1069">
        <v>1104.4553000000001</v>
      </c>
    </row>
    <row r="1070" spans="1:4">
      <c r="A1070" s="48" t="s">
        <v>11834</v>
      </c>
      <c r="B1070" s="25">
        <v>46080</v>
      </c>
      <c r="C1070" t="s">
        <v>11159</v>
      </c>
      <c r="D1070">
        <v>10369.4169</v>
      </c>
    </row>
    <row r="1071" spans="1:4">
      <c r="A1071" s="48" t="s">
        <v>4141</v>
      </c>
      <c r="B1071" s="25">
        <v>46080</v>
      </c>
      <c r="C1071" t="s">
        <v>11159</v>
      </c>
      <c r="D1071">
        <v>168004.22289999999</v>
      </c>
    </row>
    <row r="1072" spans="1:4">
      <c r="A1072" s="48" t="s">
        <v>5156</v>
      </c>
      <c r="B1072" s="25">
        <v>46080</v>
      </c>
      <c r="C1072" t="s">
        <v>11159</v>
      </c>
      <c r="D1072">
        <v>40050.085400000004</v>
      </c>
    </row>
    <row r="1073" spans="1:4">
      <c r="A1073" s="48" t="s">
        <v>1578</v>
      </c>
      <c r="B1073" s="25">
        <v>46080</v>
      </c>
      <c r="C1073" t="s">
        <v>11159</v>
      </c>
      <c r="D1073">
        <v>16825.409899999999</v>
      </c>
    </row>
    <row r="1074" spans="1:4">
      <c r="A1074" s="48" t="s">
        <v>11835</v>
      </c>
      <c r="B1074" s="25">
        <v>46080</v>
      </c>
      <c r="C1074" t="s">
        <v>11159</v>
      </c>
      <c r="D1074">
        <v>33664.909500000002</v>
      </c>
    </row>
    <row r="1075" spans="1:4">
      <c r="A1075" s="48" t="s">
        <v>10200</v>
      </c>
      <c r="B1075" s="25">
        <v>46080</v>
      </c>
      <c r="C1075" t="s">
        <v>11159</v>
      </c>
      <c r="D1075">
        <v>153423.28400000001</v>
      </c>
    </row>
    <row r="1076" spans="1:4">
      <c r="A1076" s="48" t="s">
        <v>10224</v>
      </c>
      <c r="B1076" s="25">
        <v>46080</v>
      </c>
      <c r="C1076" t="s">
        <v>11159</v>
      </c>
      <c r="D1076">
        <v>44907.445200000002</v>
      </c>
    </row>
    <row r="1077" spans="1:4">
      <c r="A1077" s="48" t="s">
        <v>10211</v>
      </c>
      <c r="B1077" s="25">
        <v>46080</v>
      </c>
      <c r="C1077" t="s">
        <v>11159</v>
      </c>
      <c r="D1077">
        <v>9206.0691999999999</v>
      </c>
    </row>
    <row r="1078" spans="1:4">
      <c r="A1078" s="48" t="s">
        <v>10053</v>
      </c>
      <c r="B1078" s="25">
        <v>46080</v>
      </c>
      <c r="C1078" t="s">
        <v>11159</v>
      </c>
      <c r="D1078">
        <v>41167.2402</v>
      </c>
    </row>
    <row r="1079" spans="1:4">
      <c r="A1079" s="48" t="s">
        <v>11836</v>
      </c>
      <c r="B1079" s="25">
        <v>46080</v>
      </c>
      <c r="C1079" t="s">
        <v>11159</v>
      </c>
      <c r="D1079">
        <v>7337.38</v>
      </c>
    </row>
    <row r="1080" spans="1:4">
      <c r="A1080" s="48" t="s">
        <v>11837</v>
      </c>
      <c r="B1080" s="25">
        <v>46080</v>
      </c>
      <c r="C1080" t="s">
        <v>11159</v>
      </c>
      <c r="D1080">
        <v>34973.135699999999</v>
      </c>
    </row>
    <row r="1081" spans="1:4">
      <c r="A1081" s="48" t="s">
        <v>11838</v>
      </c>
      <c r="B1081" s="25">
        <v>46080</v>
      </c>
      <c r="C1081" t="s">
        <v>11159</v>
      </c>
      <c r="D1081" t="s">
        <v>11127</v>
      </c>
    </row>
    <row r="1082" spans="1:4">
      <c r="A1082" s="48" t="s">
        <v>1395</v>
      </c>
      <c r="B1082" s="25">
        <v>46080</v>
      </c>
      <c r="C1082" t="s">
        <v>11159</v>
      </c>
      <c r="D1082">
        <v>35677.3125</v>
      </c>
    </row>
    <row r="1083" spans="1:4">
      <c r="A1083" s="48" t="s">
        <v>5210</v>
      </c>
      <c r="B1083" s="25">
        <v>46080</v>
      </c>
      <c r="C1083" t="s">
        <v>11159</v>
      </c>
      <c r="D1083">
        <v>16002.1927</v>
      </c>
    </row>
    <row r="1084" spans="1:4">
      <c r="A1084" s="48" t="s">
        <v>11839</v>
      </c>
      <c r="B1084" s="25">
        <v>46080</v>
      </c>
      <c r="C1084" t="s">
        <v>11159</v>
      </c>
      <c r="D1084">
        <v>6657.9782999999998</v>
      </c>
    </row>
    <row r="1085" spans="1:4">
      <c r="A1085" s="48" t="s">
        <v>11840</v>
      </c>
      <c r="B1085" s="25">
        <v>46080</v>
      </c>
      <c r="C1085" t="s">
        <v>11159</v>
      </c>
      <c r="D1085">
        <v>13306.337299999999</v>
      </c>
    </row>
    <row r="1086" spans="1:4">
      <c r="A1086" s="48" t="s">
        <v>4566</v>
      </c>
      <c r="B1086" s="25">
        <v>46080</v>
      </c>
      <c r="C1086" t="s">
        <v>11159</v>
      </c>
      <c r="D1086">
        <v>5372.9728999999998</v>
      </c>
    </row>
    <row r="1087" spans="1:4">
      <c r="A1087" s="48" t="s">
        <v>5517</v>
      </c>
      <c r="B1087" s="25">
        <v>46080</v>
      </c>
      <c r="C1087" t="s">
        <v>11159</v>
      </c>
      <c r="D1087">
        <v>31186.030200000001</v>
      </c>
    </row>
    <row r="1088" spans="1:4">
      <c r="A1088" s="48" t="s">
        <v>11841</v>
      </c>
      <c r="B1088" s="25">
        <v>46080</v>
      </c>
      <c r="C1088" t="s">
        <v>11159</v>
      </c>
      <c r="D1088">
        <v>5756.1419999999998</v>
      </c>
    </row>
    <row r="1089" spans="1:4">
      <c r="A1089" s="48" t="s">
        <v>11842</v>
      </c>
      <c r="B1089" s="25">
        <v>46080</v>
      </c>
      <c r="C1089" t="s">
        <v>11159</v>
      </c>
      <c r="D1089">
        <v>112485.8895</v>
      </c>
    </row>
    <row r="1090" spans="1:4">
      <c r="A1090" s="48" t="s">
        <v>10099</v>
      </c>
      <c r="B1090" s="25">
        <v>46080</v>
      </c>
      <c r="C1090" t="s">
        <v>11159</v>
      </c>
      <c r="D1090">
        <v>225742.0214</v>
      </c>
    </row>
    <row r="1091" spans="1:4">
      <c r="A1091" s="48" t="s">
        <v>2916</v>
      </c>
      <c r="B1091" s="25">
        <v>46080</v>
      </c>
      <c r="C1091" t="s">
        <v>11159</v>
      </c>
      <c r="D1091">
        <v>187296.8</v>
      </c>
    </row>
    <row r="1092" spans="1:4">
      <c r="A1092" s="48" t="s">
        <v>8897</v>
      </c>
      <c r="B1092" s="25">
        <v>46080</v>
      </c>
      <c r="C1092" t="s">
        <v>11159</v>
      </c>
      <c r="D1092">
        <v>23346.870500000001</v>
      </c>
    </row>
    <row r="1093" spans="1:4">
      <c r="A1093" s="48" t="s">
        <v>6862</v>
      </c>
      <c r="B1093" s="25">
        <v>46080</v>
      </c>
      <c r="C1093" t="s">
        <v>11159</v>
      </c>
      <c r="D1093">
        <v>275.84829999999999</v>
      </c>
    </row>
    <row r="1094" spans="1:4">
      <c r="A1094" s="48" t="s">
        <v>7612</v>
      </c>
      <c r="B1094" s="25">
        <v>46080</v>
      </c>
      <c r="C1094" t="s">
        <v>11159</v>
      </c>
      <c r="D1094">
        <v>1629.6596</v>
      </c>
    </row>
    <row r="1095" spans="1:4">
      <c r="A1095" s="48" t="s">
        <v>8088</v>
      </c>
      <c r="B1095" s="25">
        <v>46080</v>
      </c>
      <c r="C1095" t="s">
        <v>11159</v>
      </c>
      <c r="D1095">
        <v>12068.373900000001</v>
      </c>
    </row>
    <row r="1096" spans="1:4">
      <c r="A1096" s="48" t="s">
        <v>11843</v>
      </c>
      <c r="B1096" s="25">
        <v>46080</v>
      </c>
      <c r="C1096" t="s">
        <v>11159</v>
      </c>
      <c r="D1096">
        <v>35357.777600000001</v>
      </c>
    </row>
    <row r="1097" spans="1:4">
      <c r="A1097" s="48" t="s">
        <v>11844</v>
      </c>
      <c r="B1097" s="25">
        <v>46080</v>
      </c>
      <c r="C1097" t="s">
        <v>11159</v>
      </c>
      <c r="D1097">
        <v>33294.026100000003</v>
      </c>
    </row>
    <row r="1098" spans="1:4">
      <c r="A1098" s="48" t="s">
        <v>10885</v>
      </c>
      <c r="B1098" s="25">
        <v>46080</v>
      </c>
      <c r="C1098" t="s">
        <v>11159</v>
      </c>
      <c r="D1098">
        <v>1414.1758</v>
      </c>
    </row>
    <row r="1099" spans="1:4">
      <c r="A1099" s="48" t="s">
        <v>10476</v>
      </c>
      <c r="B1099" s="25">
        <v>46080</v>
      </c>
      <c r="C1099" t="s">
        <v>11159</v>
      </c>
      <c r="D1099">
        <v>24288.506300000001</v>
      </c>
    </row>
    <row r="1100" spans="1:4">
      <c r="A1100" s="48" t="s">
        <v>3188</v>
      </c>
      <c r="B1100" s="25">
        <v>46080</v>
      </c>
      <c r="C1100" t="s">
        <v>11159</v>
      </c>
      <c r="D1100">
        <v>107718.9708</v>
      </c>
    </row>
    <row r="1101" spans="1:4">
      <c r="A1101" s="48" t="s">
        <v>9326</v>
      </c>
      <c r="B1101" s="25">
        <v>46080</v>
      </c>
      <c r="C1101" t="s">
        <v>11159</v>
      </c>
      <c r="D1101">
        <v>1342.1727000000001</v>
      </c>
    </row>
    <row r="1102" spans="1:4">
      <c r="A1102" s="48" t="s">
        <v>11845</v>
      </c>
      <c r="B1102" s="25">
        <v>46080</v>
      </c>
      <c r="C1102" t="s">
        <v>11159</v>
      </c>
      <c r="D1102">
        <v>28759.2739</v>
      </c>
    </row>
    <row r="1103" spans="1:4">
      <c r="A1103" s="48" t="s">
        <v>11846</v>
      </c>
      <c r="B1103" s="25">
        <v>46080</v>
      </c>
      <c r="C1103" t="s">
        <v>11159</v>
      </c>
      <c r="D1103">
        <v>11092.638000000001</v>
      </c>
    </row>
    <row r="1104" spans="1:4">
      <c r="A1104" s="48" t="s">
        <v>11847</v>
      </c>
      <c r="B1104" s="25">
        <v>46080</v>
      </c>
      <c r="C1104" t="s">
        <v>11159</v>
      </c>
      <c r="D1104">
        <v>8210.7932000000001</v>
      </c>
    </row>
    <row r="1105" spans="1:4">
      <c r="A1105" s="48" t="s">
        <v>3699</v>
      </c>
      <c r="B1105" s="25">
        <v>46080</v>
      </c>
      <c r="C1105" t="s">
        <v>11159</v>
      </c>
      <c r="D1105">
        <v>6515.7802000000001</v>
      </c>
    </row>
    <row r="1106" spans="1:4">
      <c r="A1106" s="48" t="s">
        <v>9108</v>
      </c>
      <c r="B1106" s="25">
        <v>46080</v>
      </c>
      <c r="C1106" t="s">
        <v>11159</v>
      </c>
      <c r="D1106">
        <v>685.83299999999997</v>
      </c>
    </row>
    <row r="1107" spans="1:4">
      <c r="A1107" s="48" t="s">
        <v>4937</v>
      </c>
      <c r="B1107" s="25">
        <v>46080</v>
      </c>
      <c r="C1107" t="s">
        <v>11159</v>
      </c>
      <c r="D1107">
        <v>10844.186</v>
      </c>
    </row>
    <row r="1108" spans="1:4">
      <c r="A1108" s="48" t="s">
        <v>2923</v>
      </c>
      <c r="B1108" s="25">
        <v>46080</v>
      </c>
      <c r="C1108" t="s">
        <v>11159</v>
      </c>
      <c r="D1108">
        <v>394.87819999999999</v>
      </c>
    </row>
    <row r="1109" spans="1:4">
      <c r="A1109" s="48" t="s">
        <v>8412</v>
      </c>
      <c r="B1109" s="25">
        <v>46080</v>
      </c>
      <c r="C1109" t="s">
        <v>11159</v>
      </c>
      <c r="D1109">
        <v>13960.8056</v>
      </c>
    </row>
    <row r="1110" spans="1:4">
      <c r="A1110" s="48" t="s">
        <v>11848</v>
      </c>
      <c r="B1110" s="25">
        <v>46080</v>
      </c>
      <c r="C1110" t="s">
        <v>11159</v>
      </c>
      <c r="D1110">
        <v>10057.6713</v>
      </c>
    </row>
    <row r="1111" spans="1:4">
      <c r="A1111" s="48" t="s">
        <v>7768</v>
      </c>
      <c r="B1111" s="25">
        <v>46080</v>
      </c>
      <c r="C1111" t="s">
        <v>11159</v>
      </c>
      <c r="D1111">
        <v>849.65380000000005</v>
      </c>
    </row>
    <row r="1112" spans="1:4">
      <c r="A1112" s="48" t="s">
        <v>11072</v>
      </c>
      <c r="B1112" s="25">
        <v>46080</v>
      </c>
      <c r="C1112" t="s">
        <v>11159</v>
      </c>
      <c r="D1112">
        <v>55862.774299999997</v>
      </c>
    </row>
    <row r="1113" spans="1:4">
      <c r="A1113" s="48" t="s">
        <v>2553</v>
      </c>
      <c r="B1113" s="25">
        <v>46080</v>
      </c>
      <c r="C1113" t="s">
        <v>11159</v>
      </c>
      <c r="D1113">
        <v>454.37900000000002</v>
      </c>
    </row>
    <row r="1114" spans="1:4">
      <c r="A1114" s="48" t="s">
        <v>3368</v>
      </c>
      <c r="B1114" s="25">
        <v>46080</v>
      </c>
      <c r="C1114" t="s">
        <v>11159</v>
      </c>
      <c r="D1114">
        <v>8554.9555</v>
      </c>
    </row>
    <row r="1115" spans="1:4">
      <c r="A1115" s="48" t="s">
        <v>11849</v>
      </c>
      <c r="B1115" s="25">
        <v>46080</v>
      </c>
      <c r="C1115" t="s">
        <v>11159</v>
      </c>
      <c r="D1115">
        <v>21476.0638</v>
      </c>
    </row>
    <row r="1116" spans="1:4">
      <c r="A1116" s="48" t="s">
        <v>10737</v>
      </c>
      <c r="B1116" s="25">
        <v>46080</v>
      </c>
      <c r="C1116" t="s">
        <v>11159</v>
      </c>
      <c r="D1116">
        <v>16257.243399999999</v>
      </c>
    </row>
    <row r="1117" spans="1:4">
      <c r="A1117" s="48" t="s">
        <v>9707</v>
      </c>
      <c r="B1117" s="25">
        <v>46080</v>
      </c>
      <c r="C1117" t="s">
        <v>11159</v>
      </c>
      <c r="D1117">
        <v>173698.15700000001</v>
      </c>
    </row>
    <row r="1118" spans="1:4">
      <c r="A1118" s="48" t="s">
        <v>10228</v>
      </c>
      <c r="B1118" s="25">
        <v>46080</v>
      </c>
      <c r="C1118" t="s">
        <v>11159</v>
      </c>
      <c r="D1118">
        <v>9238.1929</v>
      </c>
    </row>
    <row r="1119" spans="1:4">
      <c r="A1119" s="48" t="s">
        <v>11850</v>
      </c>
      <c r="B1119" s="25">
        <v>46080</v>
      </c>
      <c r="C1119" t="s">
        <v>11159</v>
      </c>
      <c r="D1119">
        <v>27951.202399999998</v>
      </c>
    </row>
    <row r="1120" spans="1:4">
      <c r="A1120" s="48" t="s">
        <v>10066</v>
      </c>
      <c r="B1120" s="25">
        <v>46080</v>
      </c>
      <c r="C1120" t="s">
        <v>11159</v>
      </c>
      <c r="D1120">
        <v>41306.546999999999</v>
      </c>
    </row>
    <row r="1121" spans="1:4">
      <c r="A1121" s="48" t="s">
        <v>9228</v>
      </c>
      <c r="B1121" s="25">
        <v>46080</v>
      </c>
      <c r="C1121" t="s">
        <v>11159</v>
      </c>
      <c r="D1121">
        <v>47536.724800000004</v>
      </c>
    </row>
    <row r="1122" spans="1:4">
      <c r="A1122" s="48" t="s">
        <v>11851</v>
      </c>
      <c r="B1122" s="25">
        <v>46080</v>
      </c>
      <c r="C1122" t="s">
        <v>11159</v>
      </c>
      <c r="D1122">
        <v>40110.255400000002</v>
      </c>
    </row>
    <row r="1123" spans="1:4">
      <c r="A1123" s="48" t="s">
        <v>7652</v>
      </c>
      <c r="B1123" s="25">
        <v>46080</v>
      </c>
      <c r="C1123" t="s">
        <v>11159</v>
      </c>
      <c r="D1123">
        <v>20462.549800000001</v>
      </c>
    </row>
    <row r="1124" spans="1:4">
      <c r="A1124" s="48" t="s">
        <v>11852</v>
      </c>
      <c r="B1124" s="25">
        <v>46080</v>
      </c>
      <c r="C1124" t="s">
        <v>11159</v>
      </c>
      <c r="D1124">
        <v>145819.36799999999</v>
      </c>
    </row>
    <row r="1125" spans="1:4">
      <c r="A1125" s="48" t="s">
        <v>1205</v>
      </c>
      <c r="B1125" s="25">
        <v>46080</v>
      </c>
      <c r="C1125" t="s">
        <v>11159</v>
      </c>
      <c r="D1125">
        <v>144518.50399999999</v>
      </c>
    </row>
    <row r="1126" spans="1:4">
      <c r="A1126" s="48" t="s">
        <v>11853</v>
      </c>
      <c r="B1126" s="25">
        <v>46080</v>
      </c>
      <c r="C1126" t="s">
        <v>11159</v>
      </c>
      <c r="D1126">
        <v>17597.605899999999</v>
      </c>
    </row>
    <row r="1127" spans="1:4">
      <c r="A1127" s="48" t="s">
        <v>4775</v>
      </c>
      <c r="B1127" s="25">
        <v>46080</v>
      </c>
      <c r="C1127" t="s">
        <v>11159</v>
      </c>
      <c r="D1127">
        <v>66871.969299999997</v>
      </c>
    </row>
    <row r="1128" spans="1:4">
      <c r="A1128" s="48" t="s">
        <v>8208</v>
      </c>
      <c r="B1128" s="25">
        <v>46080</v>
      </c>
      <c r="C1128" t="s">
        <v>11159</v>
      </c>
      <c r="D1128">
        <v>16325.4326</v>
      </c>
    </row>
    <row r="1129" spans="1:4">
      <c r="A1129" s="48" t="s">
        <v>10157</v>
      </c>
      <c r="B1129" s="25">
        <v>46080</v>
      </c>
      <c r="C1129" t="s">
        <v>11159</v>
      </c>
      <c r="D1129">
        <v>44775.6875</v>
      </c>
    </row>
    <row r="1130" spans="1:4">
      <c r="A1130" s="48" t="s">
        <v>9747</v>
      </c>
      <c r="B1130" s="25">
        <v>46080</v>
      </c>
      <c r="C1130" t="s">
        <v>11159</v>
      </c>
      <c r="D1130">
        <v>12667.6994</v>
      </c>
    </row>
    <row r="1131" spans="1:4">
      <c r="A1131" s="48" t="s">
        <v>9556</v>
      </c>
      <c r="B1131" s="25">
        <v>46080</v>
      </c>
      <c r="C1131" t="s">
        <v>11159</v>
      </c>
      <c r="D1131">
        <v>14255.541499999999</v>
      </c>
    </row>
    <row r="1132" spans="1:4">
      <c r="A1132" s="48" t="s">
        <v>7800</v>
      </c>
      <c r="B1132" s="25">
        <v>46080</v>
      </c>
      <c r="C1132" t="s">
        <v>11159</v>
      </c>
      <c r="D1132">
        <v>16139.7246</v>
      </c>
    </row>
    <row r="1133" spans="1:4">
      <c r="A1133" s="48" t="s">
        <v>7386</v>
      </c>
      <c r="B1133" s="25">
        <v>46080</v>
      </c>
      <c r="C1133" t="s">
        <v>11159</v>
      </c>
      <c r="D1133">
        <v>10713.18</v>
      </c>
    </row>
    <row r="1134" spans="1:4">
      <c r="A1134" s="48" t="s">
        <v>7188</v>
      </c>
      <c r="B1134" s="25">
        <v>46080</v>
      </c>
      <c r="C1134" t="s">
        <v>11159</v>
      </c>
      <c r="D1134">
        <v>28616.596699999998</v>
      </c>
    </row>
    <row r="1135" spans="1:4">
      <c r="A1135" s="48" t="s">
        <v>6667</v>
      </c>
      <c r="B1135" s="25">
        <v>46080</v>
      </c>
      <c r="C1135" t="s">
        <v>11159</v>
      </c>
      <c r="D1135">
        <v>38406.032899999998</v>
      </c>
    </row>
    <row r="1136" spans="1:4">
      <c r="A1136" s="48" t="s">
        <v>5638</v>
      </c>
      <c r="B1136" s="25">
        <v>46080</v>
      </c>
      <c r="C1136" t="s">
        <v>11159</v>
      </c>
      <c r="D1136">
        <v>23058.393499999998</v>
      </c>
    </row>
    <row r="1137" spans="1:4">
      <c r="A1137" s="48" t="s">
        <v>4528</v>
      </c>
      <c r="B1137" s="25">
        <v>46080</v>
      </c>
      <c r="C1137" t="s">
        <v>11159</v>
      </c>
      <c r="D1137">
        <v>7933.5749999999998</v>
      </c>
    </row>
    <row r="1138" spans="1:4">
      <c r="A1138" s="48" t="s">
        <v>11854</v>
      </c>
      <c r="B1138" s="25">
        <v>46080</v>
      </c>
      <c r="C1138" t="s">
        <v>11159</v>
      </c>
      <c r="D1138">
        <v>20709.997299999999</v>
      </c>
    </row>
    <row r="1139" spans="1:4">
      <c r="A1139" s="48" t="s">
        <v>3847</v>
      </c>
      <c r="B1139" s="25">
        <v>46080</v>
      </c>
      <c r="C1139" t="s">
        <v>11159</v>
      </c>
      <c r="D1139">
        <v>121518.72</v>
      </c>
    </row>
    <row r="1140" spans="1:4">
      <c r="A1140" s="48" t="s">
        <v>11855</v>
      </c>
      <c r="B1140" s="25">
        <v>46080</v>
      </c>
      <c r="C1140" t="s">
        <v>11159</v>
      </c>
      <c r="D1140">
        <v>10252.8138</v>
      </c>
    </row>
    <row r="1141" spans="1:4">
      <c r="A1141" s="48" t="s">
        <v>2355</v>
      </c>
      <c r="B1141" s="25">
        <v>46080</v>
      </c>
      <c r="C1141" t="s">
        <v>11159</v>
      </c>
      <c r="D1141">
        <v>66241.724900000001</v>
      </c>
    </row>
    <row r="1142" spans="1:4">
      <c r="A1142" s="48" t="s">
        <v>11856</v>
      </c>
      <c r="B1142" s="25">
        <v>46080</v>
      </c>
      <c r="C1142" t="s">
        <v>11159</v>
      </c>
      <c r="D1142">
        <v>40923.003700000001</v>
      </c>
    </row>
    <row r="1143" spans="1:4">
      <c r="A1143" s="48" t="s">
        <v>1273</v>
      </c>
      <c r="B1143" s="25">
        <v>46080</v>
      </c>
      <c r="C1143" t="s">
        <v>11159</v>
      </c>
      <c r="D1143">
        <v>44010.074500000002</v>
      </c>
    </row>
    <row r="1144" spans="1:4">
      <c r="A1144" s="48" t="s">
        <v>2447</v>
      </c>
      <c r="B1144" s="25">
        <v>46080</v>
      </c>
      <c r="C1144" t="s">
        <v>11159</v>
      </c>
      <c r="D1144">
        <v>10727.4141</v>
      </c>
    </row>
    <row r="1145" spans="1:4">
      <c r="A1145" s="48" t="s">
        <v>2816</v>
      </c>
      <c r="B1145" s="25">
        <v>46080</v>
      </c>
      <c r="C1145" t="s">
        <v>11159</v>
      </c>
      <c r="D1145">
        <v>507.09550000000002</v>
      </c>
    </row>
    <row r="1146" spans="1:4">
      <c r="A1146" s="48" t="s">
        <v>8282</v>
      </c>
      <c r="B1146" s="25">
        <v>46080</v>
      </c>
      <c r="C1146" t="s">
        <v>11159</v>
      </c>
      <c r="D1146">
        <v>402.57080000000002</v>
      </c>
    </row>
    <row r="1147" spans="1:4">
      <c r="A1147" s="48" t="s">
        <v>11857</v>
      </c>
      <c r="B1147" s="25">
        <v>46080</v>
      </c>
      <c r="C1147" t="s">
        <v>11159</v>
      </c>
      <c r="D1147">
        <v>15273.666800000001</v>
      </c>
    </row>
    <row r="1148" spans="1:4">
      <c r="A1148" s="48" t="s">
        <v>11858</v>
      </c>
      <c r="B1148" s="25">
        <v>46080</v>
      </c>
      <c r="C1148" t="s">
        <v>11159</v>
      </c>
      <c r="D1148">
        <v>7015.5703000000003</v>
      </c>
    </row>
    <row r="1149" spans="1:4">
      <c r="A1149" s="48" t="s">
        <v>11859</v>
      </c>
      <c r="B1149" s="25">
        <v>46080</v>
      </c>
      <c r="C1149" t="s">
        <v>11159</v>
      </c>
      <c r="D1149">
        <v>11294.6214</v>
      </c>
    </row>
    <row r="1150" spans="1:4">
      <c r="A1150" s="48" t="s">
        <v>6638</v>
      </c>
      <c r="B1150" s="25">
        <v>46080</v>
      </c>
      <c r="C1150" t="s">
        <v>11159</v>
      </c>
      <c r="D1150">
        <v>11971.8027</v>
      </c>
    </row>
    <row r="1151" spans="1:4">
      <c r="A1151" s="48" t="s">
        <v>5253</v>
      </c>
      <c r="B1151" s="25">
        <v>46080</v>
      </c>
      <c r="C1151" t="s">
        <v>11159</v>
      </c>
      <c r="D1151">
        <v>21030.100399999999</v>
      </c>
    </row>
    <row r="1152" spans="1:4">
      <c r="A1152" s="48" t="s">
        <v>7127</v>
      </c>
      <c r="B1152" s="25">
        <v>46080</v>
      </c>
      <c r="C1152" t="s">
        <v>11159</v>
      </c>
      <c r="D1152">
        <v>16822.116699999999</v>
      </c>
    </row>
    <row r="1153" spans="1:4">
      <c r="A1153" s="48" t="s">
        <v>9022</v>
      </c>
      <c r="B1153" s="25">
        <v>46080</v>
      </c>
      <c r="C1153" t="s">
        <v>11159</v>
      </c>
      <c r="D1153">
        <v>68075.676600000006</v>
      </c>
    </row>
    <row r="1154" spans="1:4">
      <c r="A1154" s="48" t="s">
        <v>11860</v>
      </c>
      <c r="B1154" s="25">
        <v>46080</v>
      </c>
      <c r="C1154" t="s">
        <v>11159</v>
      </c>
      <c r="D1154">
        <v>52654.987699999998</v>
      </c>
    </row>
    <row r="1155" spans="1:4">
      <c r="A1155" s="48" t="s">
        <v>9583</v>
      </c>
      <c r="B1155" s="25">
        <v>46080</v>
      </c>
      <c r="C1155" t="s">
        <v>11159</v>
      </c>
      <c r="D1155">
        <v>22346.4025</v>
      </c>
    </row>
    <row r="1156" spans="1:4">
      <c r="A1156" s="48" t="s">
        <v>4192</v>
      </c>
      <c r="B1156" s="25">
        <v>46080</v>
      </c>
      <c r="C1156" t="s">
        <v>11159</v>
      </c>
      <c r="D1156">
        <v>6986.5598</v>
      </c>
    </row>
    <row r="1157" spans="1:4">
      <c r="A1157" s="48" t="s">
        <v>11861</v>
      </c>
      <c r="B1157" s="25">
        <v>46080</v>
      </c>
      <c r="C1157" t="s">
        <v>11159</v>
      </c>
      <c r="D1157">
        <v>19044.227800000001</v>
      </c>
    </row>
    <row r="1158" spans="1:4">
      <c r="A1158" s="48" t="s">
        <v>3724</v>
      </c>
      <c r="B1158" s="25">
        <v>46080</v>
      </c>
      <c r="C1158" t="s">
        <v>11159</v>
      </c>
      <c r="D1158">
        <v>29777.0291</v>
      </c>
    </row>
    <row r="1159" spans="1:4">
      <c r="A1159" s="48" t="s">
        <v>7913</v>
      </c>
      <c r="B1159" s="25">
        <v>46080</v>
      </c>
      <c r="C1159" t="s">
        <v>11159</v>
      </c>
      <c r="D1159">
        <v>14843.4226</v>
      </c>
    </row>
    <row r="1160" spans="1:4">
      <c r="A1160" s="48" t="s">
        <v>11862</v>
      </c>
      <c r="B1160" s="25">
        <v>46080</v>
      </c>
      <c r="C1160" t="s">
        <v>11159</v>
      </c>
      <c r="D1160">
        <v>167747.81049999999</v>
      </c>
    </row>
    <row r="1161" spans="1:4">
      <c r="A1161" s="48" t="s">
        <v>6580</v>
      </c>
      <c r="B1161" s="25">
        <v>46080</v>
      </c>
      <c r="C1161" t="s">
        <v>11159</v>
      </c>
      <c r="D1161">
        <v>15528.5733</v>
      </c>
    </row>
    <row r="1162" spans="1:4">
      <c r="A1162" s="48" t="s">
        <v>11863</v>
      </c>
      <c r="B1162" s="25">
        <v>46080</v>
      </c>
      <c r="C1162" t="s">
        <v>11159</v>
      </c>
      <c r="D1162">
        <v>56129.103300000002</v>
      </c>
    </row>
    <row r="1163" spans="1:4">
      <c r="A1163" s="48" t="s">
        <v>4291</v>
      </c>
      <c r="B1163" s="25">
        <v>46080</v>
      </c>
      <c r="C1163" t="s">
        <v>11159</v>
      </c>
      <c r="D1163">
        <v>13273.067999999999</v>
      </c>
    </row>
    <row r="1164" spans="1:4">
      <c r="A1164" s="48" t="s">
        <v>11864</v>
      </c>
      <c r="B1164" s="25">
        <v>46080</v>
      </c>
      <c r="C1164" t="s">
        <v>11159</v>
      </c>
      <c r="D1164">
        <v>88938.919599999994</v>
      </c>
    </row>
    <row r="1165" spans="1:4">
      <c r="A1165" s="48" t="s">
        <v>11865</v>
      </c>
      <c r="B1165" s="25">
        <v>46080</v>
      </c>
      <c r="C1165" t="s">
        <v>11159</v>
      </c>
      <c r="D1165">
        <v>5395.1206000000002</v>
      </c>
    </row>
    <row r="1166" spans="1:4">
      <c r="A1166" s="48" t="s">
        <v>1419</v>
      </c>
      <c r="B1166" s="25">
        <v>46080</v>
      </c>
      <c r="C1166" t="s">
        <v>11159</v>
      </c>
      <c r="D1166">
        <v>24147.3786</v>
      </c>
    </row>
    <row r="1167" spans="1:4">
      <c r="A1167" s="48" t="s">
        <v>5460</v>
      </c>
      <c r="B1167" s="25">
        <v>46080</v>
      </c>
      <c r="C1167" t="s">
        <v>11159</v>
      </c>
      <c r="D1167">
        <v>820.04229999999995</v>
      </c>
    </row>
    <row r="1168" spans="1:4">
      <c r="A1168" s="48" t="s">
        <v>11866</v>
      </c>
      <c r="B1168" s="25">
        <v>46080</v>
      </c>
      <c r="C1168" t="s">
        <v>11159</v>
      </c>
      <c r="D1168">
        <v>10569.8177</v>
      </c>
    </row>
    <row r="1169" spans="1:4">
      <c r="A1169" s="48" t="s">
        <v>10549</v>
      </c>
      <c r="B1169" s="25">
        <v>46080</v>
      </c>
      <c r="C1169" t="s">
        <v>11159</v>
      </c>
      <c r="D1169">
        <v>4569.6835000000001</v>
      </c>
    </row>
    <row r="1170" spans="1:4">
      <c r="A1170" s="48" t="s">
        <v>11867</v>
      </c>
      <c r="B1170" s="25">
        <v>46080</v>
      </c>
      <c r="C1170" t="s">
        <v>11159</v>
      </c>
      <c r="D1170">
        <v>18614.551800000001</v>
      </c>
    </row>
    <row r="1171" spans="1:4">
      <c r="A1171" s="48" t="s">
        <v>10171</v>
      </c>
      <c r="B1171" s="25">
        <v>46080</v>
      </c>
      <c r="C1171" t="s">
        <v>11159</v>
      </c>
      <c r="D1171">
        <v>102949.50410000001</v>
      </c>
    </row>
    <row r="1172" spans="1:4">
      <c r="A1172" s="48" t="s">
        <v>10273</v>
      </c>
      <c r="B1172" s="25">
        <v>46080</v>
      </c>
      <c r="C1172" t="s">
        <v>11159</v>
      </c>
      <c r="D1172">
        <v>5698.3447999999999</v>
      </c>
    </row>
    <row r="1173" spans="1:4">
      <c r="A1173" s="48" t="s">
        <v>10215</v>
      </c>
      <c r="B1173" s="25">
        <v>46080</v>
      </c>
      <c r="C1173" t="s">
        <v>11159</v>
      </c>
      <c r="D1173">
        <v>2600.0801000000001</v>
      </c>
    </row>
    <row r="1174" spans="1:4">
      <c r="A1174" s="48" t="s">
        <v>5113</v>
      </c>
      <c r="B1174" s="25">
        <v>46080</v>
      </c>
      <c r="C1174" t="s">
        <v>11159</v>
      </c>
      <c r="D1174">
        <v>36647.917600000001</v>
      </c>
    </row>
    <row r="1175" spans="1:4">
      <c r="A1175" s="48" t="s">
        <v>11868</v>
      </c>
      <c r="B1175" s="25">
        <v>46080</v>
      </c>
      <c r="C1175" t="s">
        <v>11159</v>
      </c>
      <c r="D1175">
        <v>8597.8019999999997</v>
      </c>
    </row>
    <row r="1176" spans="1:4">
      <c r="A1176" s="48" t="s">
        <v>11869</v>
      </c>
      <c r="B1176" s="25">
        <v>46080</v>
      </c>
      <c r="C1176" t="s">
        <v>11159</v>
      </c>
      <c r="D1176">
        <v>5693.9893000000002</v>
      </c>
    </row>
    <row r="1177" spans="1:4">
      <c r="A1177" s="48" t="s">
        <v>11870</v>
      </c>
      <c r="B1177" s="25">
        <v>46080</v>
      </c>
      <c r="C1177" t="s">
        <v>11159</v>
      </c>
      <c r="D1177">
        <v>9501.8862000000008</v>
      </c>
    </row>
    <row r="1178" spans="1:4">
      <c r="A1178" s="48" t="s">
        <v>6889</v>
      </c>
      <c r="B1178" s="25">
        <v>46080</v>
      </c>
      <c r="C1178" t="s">
        <v>11159</v>
      </c>
      <c r="D1178">
        <v>13650.6291</v>
      </c>
    </row>
    <row r="1179" spans="1:4">
      <c r="A1179" s="48" t="s">
        <v>6313</v>
      </c>
      <c r="B1179" s="25">
        <v>46080</v>
      </c>
      <c r="C1179" t="s">
        <v>11159</v>
      </c>
      <c r="D1179">
        <v>9626.8786</v>
      </c>
    </row>
    <row r="1180" spans="1:4">
      <c r="A1180" s="48" t="s">
        <v>11871</v>
      </c>
      <c r="B1180" s="25">
        <v>46080</v>
      </c>
      <c r="C1180" t="s">
        <v>11159</v>
      </c>
      <c r="D1180">
        <v>9655.4038999999993</v>
      </c>
    </row>
    <row r="1181" spans="1:4">
      <c r="A1181" s="48" t="s">
        <v>8179</v>
      </c>
      <c r="B1181" s="25">
        <v>46080</v>
      </c>
      <c r="C1181" t="s">
        <v>11159</v>
      </c>
      <c r="D1181">
        <v>14744.7842</v>
      </c>
    </row>
    <row r="1182" spans="1:4">
      <c r="A1182" s="48" t="s">
        <v>7643</v>
      </c>
      <c r="B1182" s="25">
        <v>46080</v>
      </c>
      <c r="C1182" t="s">
        <v>11159</v>
      </c>
      <c r="D1182">
        <v>39617.194799999997</v>
      </c>
    </row>
    <row r="1183" spans="1:4">
      <c r="A1183" s="48" t="s">
        <v>5427</v>
      </c>
      <c r="B1183" s="25">
        <v>46080</v>
      </c>
      <c r="C1183" t="s">
        <v>11159</v>
      </c>
      <c r="D1183">
        <v>27981.6898</v>
      </c>
    </row>
    <row r="1184" spans="1:4">
      <c r="A1184" s="48" t="s">
        <v>11872</v>
      </c>
      <c r="B1184" s="25">
        <v>46080</v>
      </c>
      <c r="C1184" t="s">
        <v>11159</v>
      </c>
      <c r="D1184">
        <v>66310.030299999999</v>
      </c>
    </row>
    <row r="1185" spans="1:4">
      <c r="A1185" s="48" t="s">
        <v>1546</v>
      </c>
      <c r="B1185" s="25">
        <v>46080</v>
      </c>
      <c r="C1185" t="s">
        <v>11159</v>
      </c>
      <c r="D1185">
        <v>22084.771000000001</v>
      </c>
    </row>
    <row r="1186" spans="1:4">
      <c r="A1186" s="48" t="s">
        <v>8939</v>
      </c>
      <c r="B1186" s="25">
        <v>46080</v>
      </c>
      <c r="C1186" t="s">
        <v>11159</v>
      </c>
      <c r="D1186">
        <v>5763.6628000000001</v>
      </c>
    </row>
    <row r="1187" spans="1:4">
      <c r="A1187" s="48" t="s">
        <v>903</v>
      </c>
      <c r="B1187" s="25">
        <v>46080</v>
      </c>
      <c r="C1187" t="s">
        <v>11159</v>
      </c>
      <c r="D1187">
        <v>6271.0464000000002</v>
      </c>
    </row>
    <row r="1188" spans="1:4">
      <c r="A1188" s="48" t="s">
        <v>11873</v>
      </c>
      <c r="B1188" s="25">
        <v>46080</v>
      </c>
      <c r="C1188" t="s">
        <v>11159</v>
      </c>
      <c r="D1188">
        <v>40110.255400000002</v>
      </c>
    </row>
    <row r="1189" spans="1:4">
      <c r="A1189" s="48" t="s">
        <v>6811</v>
      </c>
      <c r="B1189" s="25">
        <v>46080</v>
      </c>
      <c r="C1189" t="s">
        <v>11159</v>
      </c>
      <c r="D1189">
        <v>58476.160799999998</v>
      </c>
    </row>
    <row r="1190" spans="1:4">
      <c r="A1190" s="48" t="s">
        <v>870</v>
      </c>
      <c r="B1190" s="25">
        <v>46080</v>
      </c>
      <c r="C1190" t="s">
        <v>11159</v>
      </c>
      <c r="D1190">
        <v>23634.625400000001</v>
      </c>
    </row>
    <row r="1191" spans="1:4">
      <c r="A1191" s="48" t="s">
        <v>7920</v>
      </c>
      <c r="B1191" s="25">
        <v>46080</v>
      </c>
      <c r="C1191" t="s">
        <v>11159</v>
      </c>
      <c r="D1191">
        <v>15273.666800000001</v>
      </c>
    </row>
    <row r="1192" spans="1:4">
      <c r="A1192" s="48" t="s">
        <v>6156</v>
      </c>
      <c r="B1192" s="25">
        <v>46080</v>
      </c>
      <c r="C1192" t="s">
        <v>11159</v>
      </c>
      <c r="D1192">
        <v>3089.4268000000002</v>
      </c>
    </row>
    <row r="1193" spans="1:4">
      <c r="A1193" s="48" t="s">
        <v>5266</v>
      </c>
      <c r="B1193" s="25">
        <v>46080</v>
      </c>
      <c r="C1193" t="s">
        <v>11159</v>
      </c>
      <c r="D1193">
        <v>15285.569299999999</v>
      </c>
    </row>
    <row r="1194" spans="1:4">
      <c r="A1194" s="48" t="s">
        <v>6584</v>
      </c>
      <c r="B1194" s="25">
        <v>46080</v>
      </c>
      <c r="C1194" t="s">
        <v>11159</v>
      </c>
      <c r="D1194">
        <v>7204.0479999999998</v>
      </c>
    </row>
    <row r="1195" spans="1:4">
      <c r="A1195" s="48" t="s">
        <v>8699</v>
      </c>
      <c r="B1195" s="25">
        <v>46080</v>
      </c>
      <c r="C1195" t="s">
        <v>11159</v>
      </c>
      <c r="D1195">
        <v>2033.8105</v>
      </c>
    </row>
    <row r="1196" spans="1:4">
      <c r="A1196" s="48" t="s">
        <v>3209</v>
      </c>
      <c r="B1196" s="25">
        <v>46080</v>
      </c>
      <c r="C1196" t="s">
        <v>11159</v>
      </c>
      <c r="D1196">
        <v>6973.2884999999997</v>
      </c>
    </row>
    <row r="1197" spans="1:4">
      <c r="A1197" s="48" t="s">
        <v>10670</v>
      </c>
      <c r="B1197" s="25">
        <v>46080</v>
      </c>
      <c r="C1197" t="s">
        <v>11159</v>
      </c>
      <c r="D1197">
        <v>10433.972100000001</v>
      </c>
    </row>
    <row r="1198" spans="1:4">
      <c r="A1198" s="48" t="s">
        <v>11874</v>
      </c>
      <c r="B1198" s="25">
        <v>46080</v>
      </c>
      <c r="C1198" t="s">
        <v>11159</v>
      </c>
      <c r="D1198">
        <v>41304.955699999999</v>
      </c>
    </row>
    <row r="1199" spans="1:4">
      <c r="A1199" s="48" t="s">
        <v>9320</v>
      </c>
      <c r="B1199" s="25">
        <v>46080</v>
      </c>
      <c r="C1199" t="s">
        <v>11159</v>
      </c>
      <c r="D1199">
        <v>15645.517400000001</v>
      </c>
    </row>
    <row r="1200" spans="1:4">
      <c r="A1200" s="48" t="s">
        <v>8368</v>
      </c>
      <c r="B1200" s="25">
        <v>46080</v>
      </c>
      <c r="C1200" t="s">
        <v>11159</v>
      </c>
      <c r="D1200">
        <v>345629.38880000002</v>
      </c>
    </row>
    <row r="1201" spans="1:4">
      <c r="A1201" s="48" t="s">
        <v>9902</v>
      </c>
      <c r="B1201" s="25">
        <v>46080</v>
      </c>
      <c r="C1201" t="s">
        <v>11159</v>
      </c>
      <c r="D1201">
        <v>36262.734100000001</v>
      </c>
    </row>
    <row r="1202" spans="1:4">
      <c r="A1202" s="48" t="s">
        <v>9881</v>
      </c>
      <c r="B1202" s="25">
        <v>46080</v>
      </c>
      <c r="C1202" t="s">
        <v>11159</v>
      </c>
      <c r="D1202">
        <v>19440.1728</v>
      </c>
    </row>
    <row r="1203" spans="1:4">
      <c r="A1203" s="48" t="s">
        <v>2333</v>
      </c>
      <c r="B1203" s="25">
        <v>46080</v>
      </c>
      <c r="C1203" t="s">
        <v>11159</v>
      </c>
      <c r="D1203">
        <v>1470.1878999999999</v>
      </c>
    </row>
    <row r="1204" spans="1:4">
      <c r="A1204" s="48" t="s">
        <v>10447</v>
      </c>
      <c r="B1204" s="25">
        <v>46080</v>
      </c>
      <c r="C1204" t="s">
        <v>11159</v>
      </c>
      <c r="D1204">
        <v>12918.141</v>
      </c>
    </row>
    <row r="1205" spans="1:4">
      <c r="A1205" s="48" t="s">
        <v>4507</v>
      </c>
      <c r="B1205" s="25">
        <v>46080</v>
      </c>
      <c r="C1205" t="s">
        <v>11159</v>
      </c>
      <c r="D1205">
        <v>12425.224</v>
      </c>
    </row>
    <row r="1206" spans="1:4">
      <c r="A1206" s="48" t="s">
        <v>9196</v>
      </c>
      <c r="B1206" s="25">
        <v>46080</v>
      </c>
      <c r="C1206" t="s">
        <v>11159</v>
      </c>
      <c r="D1206">
        <v>101942.4328</v>
      </c>
    </row>
    <row r="1207" spans="1:4">
      <c r="A1207" s="48" t="s">
        <v>3623</v>
      </c>
      <c r="B1207" s="25">
        <v>46080</v>
      </c>
      <c r="C1207" t="s">
        <v>11159</v>
      </c>
      <c r="D1207">
        <v>7530.7209999999995</v>
      </c>
    </row>
    <row r="1208" spans="1:4">
      <c r="A1208" s="48" t="s">
        <v>3714</v>
      </c>
      <c r="B1208" s="25">
        <v>46080</v>
      </c>
      <c r="C1208" t="s">
        <v>11159</v>
      </c>
      <c r="D1208">
        <v>127375.1967</v>
      </c>
    </row>
    <row r="1209" spans="1:4">
      <c r="A1209" s="48" t="s">
        <v>1254</v>
      </c>
      <c r="B1209" s="25">
        <v>46080</v>
      </c>
      <c r="C1209" t="s">
        <v>11159</v>
      </c>
      <c r="D1209">
        <v>94828.906799999997</v>
      </c>
    </row>
    <row r="1210" spans="1:4">
      <c r="A1210" s="48" t="s">
        <v>9568</v>
      </c>
      <c r="B1210" s="25">
        <v>46080</v>
      </c>
      <c r="C1210" t="s">
        <v>11159</v>
      </c>
      <c r="D1210">
        <v>582.92049999999995</v>
      </c>
    </row>
    <row r="1211" spans="1:4">
      <c r="A1211" s="48" t="s">
        <v>6722</v>
      </c>
      <c r="B1211" s="25">
        <v>46080</v>
      </c>
      <c r="C1211" t="s">
        <v>11159</v>
      </c>
      <c r="D1211">
        <v>4401.9159</v>
      </c>
    </row>
    <row r="1212" spans="1:4">
      <c r="A1212" s="48" t="s">
        <v>8809</v>
      </c>
      <c r="B1212" s="25">
        <v>46080</v>
      </c>
      <c r="C1212" t="s">
        <v>11159</v>
      </c>
      <c r="D1212">
        <v>1161.7518</v>
      </c>
    </row>
    <row r="1213" spans="1:4">
      <c r="A1213" s="48" t="s">
        <v>8672</v>
      </c>
      <c r="B1213" s="25">
        <v>46080</v>
      </c>
      <c r="C1213" t="s">
        <v>11159</v>
      </c>
      <c r="D1213">
        <v>27878.9967</v>
      </c>
    </row>
    <row r="1214" spans="1:4">
      <c r="A1214" s="48" t="s">
        <v>9735</v>
      </c>
      <c r="B1214" s="25">
        <v>46080</v>
      </c>
      <c r="C1214" t="s">
        <v>11159</v>
      </c>
      <c r="D1214">
        <v>43988.715799999998</v>
      </c>
    </row>
    <row r="1215" spans="1:4">
      <c r="A1215" s="48" t="s">
        <v>1095</v>
      </c>
      <c r="B1215" s="25">
        <v>46080</v>
      </c>
      <c r="C1215" t="s">
        <v>11159</v>
      </c>
      <c r="D1215">
        <v>22855.524600000001</v>
      </c>
    </row>
    <row r="1216" spans="1:4">
      <c r="A1216" s="48" t="s">
        <v>4560</v>
      </c>
      <c r="B1216" s="25">
        <v>46080</v>
      </c>
      <c r="C1216" t="s">
        <v>11159</v>
      </c>
      <c r="D1216">
        <v>5271.2213000000002</v>
      </c>
    </row>
    <row r="1217" spans="1:4">
      <c r="A1217" s="48" t="s">
        <v>8918</v>
      </c>
      <c r="B1217" s="25">
        <v>46080</v>
      </c>
      <c r="C1217" t="s">
        <v>11159</v>
      </c>
      <c r="D1217">
        <v>14492.545400000001</v>
      </c>
    </row>
    <row r="1218" spans="1:4">
      <c r="A1218" s="48" t="s">
        <v>10139</v>
      </c>
      <c r="B1218" s="25">
        <v>46080</v>
      </c>
      <c r="C1218" t="s">
        <v>11159</v>
      </c>
      <c r="D1218">
        <v>387132.04560000001</v>
      </c>
    </row>
    <row r="1219" spans="1:4">
      <c r="A1219" s="48" t="s">
        <v>9386</v>
      </c>
      <c r="B1219" s="25">
        <v>46080</v>
      </c>
      <c r="C1219" t="s">
        <v>11159</v>
      </c>
      <c r="D1219">
        <v>7286.3437000000004</v>
      </c>
    </row>
    <row r="1220" spans="1:4">
      <c r="A1220" s="48" t="s">
        <v>6618</v>
      </c>
      <c r="B1220" s="25">
        <v>46080</v>
      </c>
      <c r="C1220" t="s">
        <v>11159</v>
      </c>
      <c r="D1220">
        <v>235460.93979999999</v>
      </c>
    </row>
    <row r="1221" spans="1:4">
      <c r="A1221" s="48" t="s">
        <v>1864</v>
      </c>
      <c r="B1221" s="25">
        <v>46080</v>
      </c>
      <c r="C1221" t="s">
        <v>11159</v>
      </c>
      <c r="D1221">
        <v>757.88480000000004</v>
      </c>
    </row>
    <row r="1222" spans="1:4">
      <c r="A1222" s="48" t="s">
        <v>11124</v>
      </c>
      <c r="B1222" s="25">
        <v>46080</v>
      </c>
      <c r="C1222" t="s">
        <v>11159</v>
      </c>
      <c r="D1222">
        <v>116657.2939</v>
      </c>
    </row>
    <row r="1223" spans="1:4">
      <c r="A1223" s="48" t="s">
        <v>11875</v>
      </c>
      <c r="B1223" s="25">
        <v>46080</v>
      </c>
      <c r="C1223" t="s">
        <v>11159</v>
      </c>
      <c r="D1223">
        <v>10177.1093</v>
      </c>
    </row>
    <row r="1224" spans="1:4">
      <c r="A1224" s="48" t="s">
        <v>11122</v>
      </c>
      <c r="B1224" s="25">
        <v>46080</v>
      </c>
      <c r="C1224" t="s">
        <v>11159</v>
      </c>
      <c r="D1224">
        <v>2489.4706999999999</v>
      </c>
    </row>
    <row r="1225" spans="1:4">
      <c r="A1225" s="48" t="s">
        <v>11131</v>
      </c>
      <c r="B1225" s="25">
        <v>46080</v>
      </c>
      <c r="C1225" t="s">
        <v>11159</v>
      </c>
      <c r="D1225">
        <v>68075.676600000006</v>
      </c>
    </row>
    <row r="1226" spans="1:4">
      <c r="A1226" s="48" t="s">
        <v>11889</v>
      </c>
      <c r="B1226" s="25">
        <v>46080</v>
      </c>
      <c r="C1226" t="s">
        <v>11159</v>
      </c>
      <c r="D1226">
        <v>5146.9492</v>
      </c>
    </row>
    <row r="1227" spans="1:4">
      <c r="A1227" s="48" t="s">
        <v>11893</v>
      </c>
      <c r="B1227" s="25">
        <v>46080</v>
      </c>
      <c r="C1227" t="s">
        <v>11159</v>
      </c>
      <c r="D1227">
        <v>2686.5511000000001</v>
      </c>
    </row>
    <row r="1228" spans="1:4">
      <c r="A1228" s="48" t="s">
        <v>11904</v>
      </c>
      <c r="B1228" s="25">
        <v>46080</v>
      </c>
      <c r="C1228" t="s">
        <v>11159</v>
      </c>
      <c r="D1228">
        <v>23994.3577</v>
      </c>
    </row>
    <row r="1229" spans="1:4">
      <c r="A1229" s="48" t="s">
        <v>11913</v>
      </c>
      <c r="B1229" s="25">
        <v>46080</v>
      </c>
      <c r="C1229" t="s">
        <v>11159</v>
      </c>
      <c r="D1229">
        <v>19024.373500000002</v>
      </c>
    </row>
    <row r="1230" spans="1:4">
      <c r="A1230" s="48" t="s">
        <v>11917</v>
      </c>
      <c r="B1230" s="25">
        <v>46080</v>
      </c>
      <c r="C1230" t="s">
        <v>11159</v>
      </c>
      <c r="D1230">
        <v>126282.15330000001</v>
      </c>
    </row>
    <row r="1231" spans="1:4">
      <c r="A1231" s="48" t="s">
        <v>12008</v>
      </c>
      <c r="B1231" s="25">
        <v>46080</v>
      </c>
      <c r="C1231" t="s">
        <v>11159</v>
      </c>
      <c r="D1231">
        <v>17116.254799999999</v>
      </c>
    </row>
    <row r="1232" spans="1:4">
      <c r="A1232" s="48" t="s">
        <v>11197</v>
      </c>
      <c r="B1232" s="25">
        <v>46080</v>
      </c>
      <c r="C1232" t="s">
        <v>11159</v>
      </c>
      <c r="D1232">
        <v>10430.563599999999</v>
      </c>
    </row>
    <row r="1233" spans="1:4">
      <c r="A1233" s="48" t="s">
        <v>12015</v>
      </c>
      <c r="B1233" s="25">
        <v>46080</v>
      </c>
      <c r="C1233" t="s">
        <v>11159</v>
      </c>
      <c r="D1233">
        <v>8269.7047000000002</v>
      </c>
    </row>
    <row r="1234" spans="1:4">
      <c r="A1234" s="48" t="s">
        <v>12018</v>
      </c>
      <c r="B1234" s="25">
        <v>46080</v>
      </c>
      <c r="C1234" t="s">
        <v>11159</v>
      </c>
      <c r="D1234">
        <v>202179.4039</v>
      </c>
    </row>
    <row r="1235" spans="1:4">
      <c r="A1235" s="48" t="s">
        <v>12028</v>
      </c>
      <c r="B1235" s="25">
        <v>46080</v>
      </c>
      <c r="C1235" t="s">
        <v>11159</v>
      </c>
      <c r="D1235">
        <v>22791.0723</v>
      </c>
    </row>
    <row r="1236" spans="1:4">
      <c r="A1236" s="48" t="s">
        <v>12055</v>
      </c>
      <c r="B1236" s="25">
        <v>46080</v>
      </c>
      <c r="C1236" t="s">
        <v>11159</v>
      </c>
      <c r="D1236">
        <v>4972.7646000000004</v>
      </c>
    </row>
    <row r="1237" spans="1:4">
      <c r="A1237" s="48" t="s">
        <v>12060</v>
      </c>
      <c r="B1237" s="25">
        <v>46080</v>
      </c>
      <c r="C1237" t="s">
        <v>11159</v>
      </c>
      <c r="D1237">
        <v>1312.0322000000001</v>
      </c>
    </row>
    <row r="1238" spans="1:4">
      <c r="A1238" s="48" t="s">
        <v>10660</v>
      </c>
      <c r="B1238" s="25">
        <v>46080</v>
      </c>
      <c r="C1238" t="s">
        <v>11159</v>
      </c>
      <c r="D1238">
        <v>12831.829900000001</v>
      </c>
    </row>
    <row r="1239" spans="1:4">
      <c r="A1239" s="48" t="s">
        <v>12067</v>
      </c>
      <c r="B1239" s="25">
        <v>46080</v>
      </c>
      <c r="C1239" t="s">
        <v>11159</v>
      </c>
      <c r="D1239">
        <v>2379.7507000000001</v>
      </c>
    </row>
    <row r="1240" spans="1:4">
      <c r="A1240" s="48" t="s">
        <v>12064</v>
      </c>
      <c r="B1240" s="25">
        <v>46080</v>
      </c>
      <c r="C1240" t="s">
        <v>11159</v>
      </c>
      <c r="D1240">
        <v>15505.597599999999</v>
      </c>
    </row>
    <row r="1241" spans="1:4">
      <c r="A1241" s="48" t="s">
        <v>12071</v>
      </c>
      <c r="B1241" s="25">
        <v>46080</v>
      </c>
      <c r="C1241" t="s">
        <v>11159</v>
      </c>
      <c r="D1241">
        <v>27996.1518</v>
      </c>
    </row>
    <row r="1242" spans="1:4">
      <c r="A1242" s="48" t="s">
        <v>12074</v>
      </c>
      <c r="B1242" s="25">
        <v>46080</v>
      </c>
      <c r="C1242" t="s">
        <v>11159</v>
      </c>
      <c r="D1242" t="s">
        <v>11127</v>
      </c>
    </row>
    <row r="1243" spans="1:4">
      <c r="A1243" s="48" t="s">
        <v>12092</v>
      </c>
      <c r="B1243" s="25">
        <v>46080</v>
      </c>
      <c r="C1243" t="s">
        <v>11159</v>
      </c>
      <c r="D1243">
        <v>72388.670100000003</v>
      </c>
    </row>
    <row r="1244" spans="1:4">
      <c r="A1244" s="48" t="s">
        <v>12095</v>
      </c>
      <c r="B1244" s="25">
        <v>46080</v>
      </c>
      <c r="C1244" t="s">
        <v>11159</v>
      </c>
      <c r="D1244">
        <v>487.608</v>
      </c>
    </row>
    <row r="1245" spans="1:4">
      <c r="A1245" s="48" t="s">
        <v>12097</v>
      </c>
      <c r="B1245" s="25">
        <v>46080</v>
      </c>
      <c r="C1245" t="s">
        <v>11159</v>
      </c>
      <c r="D1245">
        <v>20440.182100000002</v>
      </c>
    </row>
    <row r="1246" spans="1:4">
      <c r="A1246" s="48" t="s">
        <v>12106</v>
      </c>
      <c r="B1246" s="25">
        <v>46080</v>
      </c>
      <c r="C1246" t="s">
        <v>11159</v>
      </c>
      <c r="D1246">
        <v>26576.363099999999</v>
      </c>
    </row>
    <row r="1247" spans="1:4">
      <c r="A1247" s="48" t="s">
        <v>11296</v>
      </c>
      <c r="B1247" s="25">
        <v>46080</v>
      </c>
      <c r="C1247" t="s">
        <v>11159</v>
      </c>
      <c r="D1247">
        <v>20809.8282</v>
      </c>
    </row>
    <row r="1248" spans="1:4">
      <c r="A1248" s="49" t="s">
        <v>12164</v>
      </c>
      <c r="B1248" s="25">
        <v>46080</v>
      </c>
      <c r="C1248" t="s">
        <v>11159</v>
      </c>
      <c r="D1248">
        <v>1663.9086</v>
      </c>
    </row>
    <row r="1249" spans="1:4">
      <c r="A1249" s="48" t="s">
        <v>11790</v>
      </c>
      <c r="B1249" s="25">
        <v>46080</v>
      </c>
      <c r="C1249" t="s">
        <v>11159</v>
      </c>
      <c r="D1249">
        <v>42109.862500000003</v>
      </c>
    </row>
    <row r="1250" spans="1:4">
      <c r="A1250" s="48" t="s">
        <v>12112</v>
      </c>
      <c r="B1250" s="25">
        <v>46080</v>
      </c>
      <c r="C1250" t="s">
        <v>11159</v>
      </c>
      <c r="D1250">
        <v>76538.084799999997</v>
      </c>
    </row>
    <row r="1251" spans="1:4">
      <c r="A1251" s="48" t="s">
        <v>12116</v>
      </c>
      <c r="B1251" s="25">
        <v>46080</v>
      </c>
      <c r="C1251" t="s">
        <v>11159</v>
      </c>
      <c r="D1251">
        <v>107519.4338</v>
      </c>
    </row>
    <row r="1252" spans="1:4">
      <c r="A1252" s="48" t="s">
        <v>12119</v>
      </c>
      <c r="B1252" s="25">
        <v>46080</v>
      </c>
      <c r="C1252" t="s">
        <v>11159</v>
      </c>
      <c r="D1252">
        <v>15310.0713</v>
      </c>
    </row>
    <row r="1253" spans="1:4">
      <c r="A1253" s="48" t="s">
        <v>11874</v>
      </c>
      <c r="B1253" s="25">
        <v>46080</v>
      </c>
      <c r="C1253" t="s">
        <v>11159</v>
      </c>
      <c r="D1253">
        <v>41304.955699999999</v>
      </c>
    </row>
    <row r="1254" spans="1:4">
      <c r="A1254" s="48" t="s">
        <v>11569</v>
      </c>
      <c r="B1254" s="25">
        <v>46080</v>
      </c>
      <c r="C1254" t="s">
        <v>11159</v>
      </c>
      <c r="D1254">
        <v>18328.4319</v>
      </c>
    </row>
    <row r="1255" spans="1:4">
      <c r="A1255" s="48" t="s">
        <v>12125</v>
      </c>
      <c r="B1255" s="25">
        <v>46080</v>
      </c>
      <c r="C1255" t="s">
        <v>11159</v>
      </c>
      <c r="D1255">
        <v>24502.435300000001</v>
      </c>
    </row>
    <row r="1256" spans="1:4">
      <c r="A1256" s="48" t="s">
        <v>12129</v>
      </c>
      <c r="B1256" s="25">
        <v>46080</v>
      </c>
      <c r="C1256" t="s">
        <v>11159</v>
      </c>
      <c r="D1256">
        <v>18616.783800000001</v>
      </c>
    </row>
    <row r="1257" spans="1:4">
      <c r="A1257" t="s">
        <v>11589</v>
      </c>
      <c r="B1257" s="25">
        <v>46080</v>
      </c>
      <c r="C1257" t="s">
        <v>11159</v>
      </c>
      <c r="D1257">
        <v>44152.897100000002</v>
      </c>
    </row>
    <row r="1258" spans="1:4">
      <c r="A1258" s="39" t="s">
        <v>12136</v>
      </c>
      <c r="B1258" s="25">
        <v>46080</v>
      </c>
      <c r="C1258" t="s">
        <v>11159</v>
      </c>
      <c r="D1258">
        <v>93775.577699999994</v>
      </c>
    </row>
    <row r="1259" spans="1:4">
      <c r="A1259" t="s">
        <v>11508</v>
      </c>
      <c r="B1259" s="25">
        <v>46080</v>
      </c>
      <c r="C1259" t="s">
        <v>11159</v>
      </c>
      <c r="D1259">
        <v>95725.8462</v>
      </c>
    </row>
    <row r="1260" spans="1:4">
      <c r="A1260" s="39" t="s">
        <v>12143</v>
      </c>
      <c r="B1260" s="25">
        <v>46080</v>
      </c>
      <c r="C1260" t="s">
        <v>11159</v>
      </c>
      <c r="D1260">
        <v>15573.6387</v>
      </c>
    </row>
    <row r="1261" spans="1:4">
      <c r="A1261" s="39" t="s">
        <v>12147</v>
      </c>
      <c r="B1261" s="25">
        <v>46080</v>
      </c>
      <c r="C1261" t="s">
        <v>11159</v>
      </c>
      <c r="D1261">
        <v>125384.2056</v>
      </c>
    </row>
    <row r="1262" spans="1:4">
      <c r="A1262" t="s">
        <v>11833</v>
      </c>
      <c r="B1262" s="25">
        <v>46080</v>
      </c>
      <c r="C1262" t="s">
        <v>11159</v>
      </c>
      <c r="D1262">
        <v>16191.349700000001</v>
      </c>
    </row>
    <row r="1263" spans="1:4">
      <c r="A1263" t="s">
        <v>11518</v>
      </c>
      <c r="B1263" s="25">
        <v>46080</v>
      </c>
      <c r="C1263" t="s">
        <v>11159</v>
      </c>
      <c r="D1263">
        <v>45780.229599999999</v>
      </c>
    </row>
    <row r="1264" spans="1:4">
      <c r="A1264" t="s">
        <v>11578</v>
      </c>
      <c r="B1264" s="25">
        <v>46080</v>
      </c>
      <c r="C1264" t="s">
        <v>11159</v>
      </c>
      <c r="D1264">
        <v>79306.679199999999</v>
      </c>
    </row>
    <row r="1265" spans="1:4">
      <c r="A1265" s="39" t="s">
        <v>12160</v>
      </c>
      <c r="B1265" s="25">
        <v>46080</v>
      </c>
      <c r="C1265" t="s">
        <v>11159</v>
      </c>
      <c r="D1265">
        <v>406.87490000000003</v>
      </c>
    </row>
    <row r="1266" spans="1:4">
      <c r="A1266" t="s">
        <v>6924</v>
      </c>
      <c r="B1266" s="25">
        <v>46080</v>
      </c>
      <c r="C1266" t="s">
        <v>11159</v>
      </c>
      <c r="D1266">
        <v>1994.2047</v>
      </c>
    </row>
    <row r="1267" spans="1:4">
      <c r="A1267" t="s">
        <v>12168</v>
      </c>
      <c r="B1267" s="25">
        <v>46080</v>
      </c>
      <c r="C1267" t="s">
        <v>11159</v>
      </c>
      <c r="D1267">
        <v>52269.938499999997</v>
      </c>
    </row>
    <row r="1268" spans="1:4">
      <c r="A1268" t="s">
        <v>12169</v>
      </c>
      <c r="B1268" s="25">
        <v>46080</v>
      </c>
      <c r="C1268" t="s">
        <v>11159</v>
      </c>
      <c r="D1268" s="46">
        <v>3568.3045000000002</v>
      </c>
    </row>
    <row r="1269" spans="1:4">
      <c r="A1269" t="s">
        <v>1455</v>
      </c>
      <c r="B1269" s="25">
        <v>46080</v>
      </c>
      <c r="C1269" t="s">
        <v>11159</v>
      </c>
      <c r="D1269">
        <v>3117.3885</v>
      </c>
    </row>
    <row r="1270" spans="1:4">
      <c r="A1270" t="s">
        <v>12052</v>
      </c>
      <c r="B1270" s="25">
        <v>46080</v>
      </c>
      <c r="C1270" t="s">
        <v>11159</v>
      </c>
      <c r="D1270">
        <v>173.56970000000001</v>
      </c>
    </row>
    <row r="1271" spans="1:4">
      <c r="A1271" t="s">
        <v>12080</v>
      </c>
      <c r="B1271" s="25">
        <v>46080</v>
      </c>
      <c r="C1271" t="s">
        <v>11159</v>
      </c>
      <c r="D1271">
        <v>86469.612999999998</v>
      </c>
    </row>
    <row r="1272" spans="1:4">
      <c r="A1272" t="s">
        <v>12157</v>
      </c>
      <c r="B1272" s="25">
        <v>46080</v>
      </c>
      <c r="C1272" t="s">
        <v>11159</v>
      </c>
      <c r="D1272">
        <v>2489.4706999999999</v>
      </c>
    </row>
    <row r="1273" spans="1:4">
      <c r="A1273" t="s">
        <v>1701</v>
      </c>
      <c r="B1273" s="25">
        <v>46080</v>
      </c>
      <c r="C1273" t="s">
        <v>11159</v>
      </c>
      <c r="D1273">
        <v>15478.990299999999</v>
      </c>
    </row>
    <row r="1274" spans="1:4">
      <c r="A1274" t="s">
        <v>11579</v>
      </c>
      <c r="B1274" s="25">
        <v>46080</v>
      </c>
      <c r="C1274" t="s">
        <v>11159</v>
      </c>
      <c r="D1274">
        <v>102326.1663</v>
      </c>
    </row>
    <row r="1275" spans="1:4">
      <c r="A1275" t="s">
        <v>11447</v>
      </c>
      <c r="B1275" s="25">
        <v>46080</v>
      </c>
      <c r="C1275" t="s">
        <v>11159</v>
      </c>
      <c r="D1275">
        <v>306131.57780000003</v>
      </c>
    </row>
    <row r="1276" spans="1:4">
      <c r="A1276" t="s">
        <v>11570</v>
      </c>
      <c r="B1276" s="25">
        <v>46080</v>
      </c>
      <c r="C1276" t="s">
        <v>11159</v>
      </c>
      <c r="D1276">
        <v>133239.1942</v>
      </c>
    </row>
    <row r="1277" spans="1:4">
      <c r="A1277" t="s">
        <v>12197</v>
      </c>
      <c r="B1277" s="25">
        <v>46080</v>
      </c>
      <c r="C1277" t="s">
        <v>11159</v>
      </c>
      <c r="D1277">
        <v>26769.446499999998</v>
      </c>
    </row>
    <row r="1278" spans="1:4">
      <c r="A1278" t="s">
        <v>12179</v>
      </c>
      <c r="B1278" s="25">
        <v>46080</v>
      </c>
      <c r="C1278" t="s">
        <v>11159</v>
      </c>
      <c r="D1278">
        <v>12572.2112</v>
      </c>
    </row>
    <row r="1279" spans="1:4">
      <c r="A1279" t="s">
        <v>12191</v>
      </c>
      <c r="B1279" s="25">
        <v>46080</v>
      </c>
      <c r="C1279" t="s">
        <v>11159</v>
      </c>
      <c r="D1279">
        <v>40698.3315</v>
      </c>
    </row>
    <row r="1280" spans="1:4">
      <c r="A1280" t="s">
        <v>12201</v>
      </c>
      <c r="B1280" s="25">
        <v>46080</v>
      </c>
      <c r="C1280" t="s">
        <v>11159</v>
      </c>
      <c r="D1280">
        <v>12873.181</v>
      </c>
    </row>
    <row r="1281" spans="1:4">
      <c r="A1281" t="s">
        <v>12188</v>
      </c>
      <c r="B1281" s="25">
        <v>46080</v>
      </c>
      <c r="C1281" t="s">
        <v>11159</v>
      </c>
      <c r="D1281">
        <v>12395.24</v>
      </c>
    </row>
    <row r="1282" spans="1:4">
      <c r="A1282" t="s">
        <v>12208</v>
      </c>
      <c r="B1282" s="25">
        <v>46080</v>
      </c>
      <c r="C1282" t="s">
        <v>11159</v>
      </c>
      <c r="D1282">
        <v>674.18340000000001</v>
      </c>
    </row>
    <row r="1283" spans="1:4">
      <c r="A1283" t="s">
        <v>12174</v>
      </c>
      <c r="B1283" s="25">
        <v>46080</v>
      </c>
      <c r="C1283" t="s">
        <v>11159</v>
      </c>
      <c r="D1283">
        <v>45366.212699999996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D826-AB58-4BCA-A73E-ABA4C16031FB}">
  <sheetPr>
    <tabColor theme="5" tint="0.39997558519241921"/>
  </sheetPr>
  <dimension ref="A1:C454"/>
  <sheetViews>
    <sheetView topLeftCell="A419" workbookViewId="0">
      <selection sqref="A1:H4"/>
    </sheetView>
  </sheetViews>
  <sheetFormatPr defaultRowHeight="14.4"/>
  <cols>
    <col min="1" max="1" width="19.33203125" bestFit="1" customWidth="1"/>
    <col min="2" max="2" width="23.109375" bestFit="1" customWidth="1"/>
  </cols>
  <sheetData>
    <row r="1" spans="1:3">
      <c r="A1" t="s">
        <v>12087</v>
      </c>
      <c r="B1" t="s">
        <v>12088</v>
      </c>
      <c r="C1" t="s">
        <v>12089</v>
      </c>
    </row>
    <row r="2" spans="1:3">
      <c r="A2" t="s">
        <v>9375</v>
      </c>
      <c r="B2" t="s">
        <v>9370</v>
      </c>
      <c r="C2" t="s">
        <v>93</v>
      </c>
    </row>
    <row r="3" spans="1:3">
      <c r="A3" t="s">
        <v>10953</v>
      </c>
      <c r="B3" t="s">
        <v>10949</v>
      </c>
      <c r="C3" t="s">
        <v>91</v>
      </c>
    </row>
    <row r="4" spans="1:3">
      <c r="A4" t="s">
        <v>10906</v>
      </c>
      <c r="B4" t="s">
        <v>10907</v>
      </c>
      <c r="C4" t="s">
        <v>99</v>
      </c>
    </row>
    <row r="5" spans="1:3">
      <c r="A5" t="s">
        <v>11125</v>
      </c>
      <c r="B5" t="s">
        <v>11124</v>
      </c>
      <c r="C5" t="s">
        <v>89</v>
      </c>
    </row>
    <row r="6" spans="1:3">
      <c r="A6" t="s">
        <v>10707</v>
      </c>
      <c r="B6" t="s">
        <v>10703</v>
      </c>
      <c r="C6" t="s">
        <v>89</v>
      </c>
    </row>
    <row r="7" spans="1:3">
      <c r="A7" t="s">
        <v>12050</v>
      </c>
      <c r="B7" t="s">
        <v>12052</v>
      </c>
      <c r="C7" t="s">
        <v>103</v>
      </c>
    </row>
    <row r="8" spans="1:3">
      <c r="A8" t="s">
        <v>10652</v>
      </c>
      <c r="B8" t="s">
        <v>10647</v>
      </c>
      <c r="C8" t="s">
        <v>99</v>
      </c>
    </row>
    <row r="9" spans="1:3">
      <c r="A9" t="s">
        <v>10609</v>
      </c>
      <c r="B9" t="s">
        <v>10606</v>
      </c>
      <c r="C9" t="s">
        <v>103</v>
      </c>
    </row>
    <row r="10" spans="1:3">
      <c r="A10" t="s">
        <v>10578</v>
      </c>
      <c r="B10" t="s">
        <v>10579</v>
      </c>
      <c r="C10" t="s">
        <v>89</v>
      </c>
    </row>
    <row r="11" spans="1:3">
      <c r="A11" t="s">
        <v>10559</v>
      </c>
      <c r="B11" t="s">
        <v>10555</v>
      </c>
      <c r="C11" t="s">
        <v>99</v>
      </c>
    </row>
    <row r="12" spans="1:3">
      <c r="A12" t="s">
        <v>10383</v>
      </c>
      <c r="B12" t="s">
        <v>10384</v>
      </c>
      <c r="C12" t="s">
        <v>103</v>
      </c>
    </row>
    <row r="13" spans="1:3">
      <c r="A13" t="s">
        <v>10355</v>
      </c>
      <c r="B13" t="s">
        <v>10356</v>
      </c>
      <c r="C13" t="s">
        <v>99</v>
      </c>
    </row>
    <row r="14" spans="1:3">
      <c r="A14" t="s">
        <v>10147</v>
      </c>
      <c r="B14" t="s">
        <v>10148</v>
      </c>
      <c r="C14" t="s">
        <v>85</v>
      </c>
    </row>
    <row r="15" spans="1:3">
      <c r="A15" t="s">
        <v>10127</v>
      </c>
      <c r="B15" t="s">
        <v>10123</v>
      </c>
      <c r="C15" t="s">
        <v>103</v>
      </c>
    </row>
    <row r="16" spans="1:3">
      <c r="A16" t="s">
        <v>9941</v>
      </c>
      <c r="B16" t="s">
        <v>9936</v>
      </c>
      <c r="C16" t="s">
        <v>85</v>
      </c>
    </row>
    <row r="17" spans="1:3">
      <c r="A17" t="s">
        <v>9906</v>
      </c>
      <c r="B17" t="s">
        <v>9902</v>
      </c>
      <c r="C17" t="s">
        <v>103</v>
      </c>
    </row>
    <row r="18" spans="1:3">
      <c r="A18" t="s">
        <v>9887</v>
      </c>
      <c r="B18" t="s">
        <v>9881</v>
      </c>
      <c r="C18" t="s">
        <v>103</v>
      </c>
    </row>
    <row r="19" spans="1:3">
      <c r="A19" t="s">
        <v>12058</v>
      </c>
      <c r="B19" t="s">
        <v>12060</v>
      </c>
      <c r="C19" t="s">
        <v>99</v>
      </c>
    </row>
    <row r="20" spans="1:3">
      <c r="A20" t="s">
        <v>7772</v>
      </c>
      <c r="B20" t="s">
        <v>7768</v>
      </c>
      <c r="C20" t="s">
        <v>91</v>
      </c>
    </row>
    <row r="21" spans="1:3">
      <c r="A21" t="s">
        <v>4805</v>
      </c>
      <c r="B21" t="s">
        <v>4801</v>
      </c>
      <c r="C21" t="s">
        <v>103</v>
      </c>
    </row>
    <row r="22" spans="1:3">
      <c r="A22" t="s">
        <v>9330</v>
      </c>
      <c r="B22" t="s">
        <v>9326</v>
      </c>
      <c r="C22" t="s">
        <v>99</v>
      </c>
    </row>
    <row r="23" spans="1:3">
      <c r="A23" t="s">
        <v>9112</v>
      </c>
      <c r="B23" t="s">
        <v>9108</v>
      </c>
      <c r="C23" t="s">
        <v>103</v>
      </c>
    </row>
    <row r="24" spans="1:3">
      <c r="A24" t="s">
        <v>7725</v>
      </c>
      <c r="B24" t="s">
        <v>7722</v>
      </c>
      <c r="C24" t="s">
        <v>101</v>
      </c>
    </row>
    <row r="25" spans="1:3">
      <c r="A25" t="s">
        <v>6288</v>
      </c>
      <c r="B25" t="s">
        <v>6284</v>
      </c>
      <c r="C25" t="s">
        <v>99</v>
      </c>
    </row>
    <row r="26" spans="1:3">
      <c r="A26" t="s">
        <v>5957</v>
      </c>
      <c r="B26" t="s">
        <v>5953</v>
      </c>
      <c r="C26" t="s">
        <v>99</v>
      </c>
    </row>
    <row r="27" spans="1:3">
      <c r="A27" t="s">
        <v>5466</v>
      </c>
      <c r="B27" t="s">
        <v>5460</v>
      </c>
      <c r="C27" t="s">
        <v>103</v>
      </c>
    </row>
    <row r="28" spans="1:3">
      <c r="A28" t="s">
        <v>5044</v>
      </c>
      <c r="B28" t="s">
        <v>5040</v>
      </c>
      <c r="C28" t="s">
        <v>103</v>
      </c>
    </row>
    <row r="29" spans="1:3">
      <c r="A29" t="s">
        <v>4943</v>
      </c>
      <c r="B29" t="s">
        <v>4937</v>
      </c>
      <c r="C29" t="s">
        <v>91</v>
      </c>
    </row>
    <row r="30" spans="1:3">
      <c r="A30" t="s">
        <v>4598</v>
      </c>
      <c r="B30" t="s">
        <v>4595</v>
      </c>
      <c r="C30" t="s">
        <v>103</v>
      </c>
    </row>
    <row r="31" spans="1:3">
      <c r="A31" t="s">
        <v>4585</v>
      </c>
      <c r="B31" t="s">
        <v>4581</v>
      </c>
      <c r="C31" t="s">
        <v>99</v>
      </c>
    </row>
    <row r="32" spans="1:3">
      <c r="A32" t="s">
        <v>3702</v>
      </c>
      <c r="B32" t="s">
        <v>3699</v>
      </c>
      <c r="C32" t="s">
        <v>91</v>
      </c>
    </row>
    <row r="33" spans="1:3">
      <c r="A33" t="s">
        <v>3614</v>
      </c>
      <c r="B33" t="s">
        <v>3608</v>
      </c>
      <c r="C33" t="s">
        <v>95</v>
      </c>
    </row>
    <row r="34" spans="1:3">
      <c r="A34" t="s">
        <v>2927</v>
      </c>
      <c r="B34" t="s">
        <v>2923</v>
      </c>
      <c r="C34" t="s">
        <v>103</v>
      </c>
    </row>
    <row r="35" spans="1:3">
      <c r="A35" t="s">
        <v>2557</v>
      </c>
      <c r="B35" t="s">
        <v>2553</v>
      </c>
      <c r="C35" t="s">
        <v>95</v>
      </c>
    </row>
    <row r="36" spans="1:3">
      <c r="A36" t="s">
        <v>11076</v>
      </c>
      <c r="B36" t="s">
        <v>11072</v>
      </c>
      <c r="C36" t="s">
        <v>103</v>
      </c>
    </row>
    <row r="37" spans="1:3">
      <c r="A37" t="s">
        <v>11070</v>
      </c>
      <c r="B37" t="s">
        <v>11066</v>
      </c>
      <c r="C37" t="s">
        <v>89</v>
      </c>
    </row>
    <row r="38" spans="1:3">
      <c r="A38" t="s">
        <v>12062</v>
      </c>
      <c r="B38" t="s">
        <v>12064</v>
      </c>
      <c r="C38" t="s">
        <v>99</v>
      </c>
    </row>
    <row r="39" spans="1:3">
      <c r="A39" t="s">
        <v>10890</v>
      </c>
      <c r="B39" t="s">
        <v>10885</v>
      </c>
      <c r="C39" t="s">
        <v>89</v>
      </c>
    </row>
    <row r="40" spans="1:3">
      <c r="A40" t="s">
        <v>11011</v>
      </c>
      <c r="B40" t="s">
        <v>11007</v>
      </c>
      <c r="C40" t="s">
        <v>85</v>
      </c>
    </row>
    <row r="41" spans="1:3">
      <c r="A41" t="s">
        <v>10381</v>
      </c>
      <c r="B41" t="s">
        <v>10377</v>
      </c>
      <c r="C41" t="s">
        <v>95</v>
      </c>
    </row>
    <row r="42" spans="1:3">
      <c r="A42" t="s">
        <v>10990</v>
      </c>
      <c r="B42" t="s">
        <v>10986</v>
      </c>
      <c r="C42" t="s">
        <v>89</v>
      </c>
    </row>
    <row r="43" spans="1:3">
      <c r="A43" t="s">
        <v>12065</v>
      </c>
      <c r="B43" t="s">
        <v>12067</v>
      </c>
      <c r="C43" t="s">
        <v>101</v>
      </c>
    </row>
    <row r="44" spans="1:3">
      <c r="A44" t="s">
        <v>8286</v>
      </c>
      <c r="B44" t="s">
        <v>8282</v>
      </c>
      <c r="C44" t="s">
        <v>95</v>
      </c>
    </row>
    <row r="45" spans="1:3">
      <c r="A45" t="s">
        <v>2493</v>
      </c>
      <c r="B45" t="s">
        <v>2490</v>
      </c>
      <c r="C45" t="s">
        <v>95</v>
      </c>
    </row>
    <row r="46" spans="1:3">
      <c r="A46" t="s">
        <v>2453</v>
      </c>
      <c r="B46" t="s">
        <v>2447</v>
      </c>
      <c r="C46" t="s">
        <v>91</v>
      </c>
    </row>
    <row r="47" spans="1:3">
      <c r="A47" t="s">
        <v>7701</v>
      </c>
      <c r="B47" t="s">
        <v>7702</v>
      </c>
      <c r="C47" t="s">
        <v>99</v>
      </c>
    </row>
    <row r="48" spans="1:3">
      <c r="A48" t="s">
        <v>7923</v>
      </c>
      <c r="B48" t="s">
        <v>7920</v>
      </c>
      <c r="C48" t="s">
        <v>101</v>
      </c>
    </row>
    <row r="49" spans="1:3">
      <c r="A49" t="s">
        <v>4639</v>
      </c>
      <c r="B49" t="s">
        <v>4635</v>
      </c>
      <c r="C49" t="s">
        <v>103</v>
      </c>
    </row>
    <row r="50" spans="1:3">
      <c r="A50" t="s">
        <v>10664</v>
      </c>
      <c r="B50" t="s">
        <v>10660</v>
      </c>
      <c r="C50" t="s">
        <v>89</v>
      </c>
    </row>
    <row r="51" spans="1:3">
      <c r="A51" t="s">
        <v>10659</v>
      </c>
      <c r="B51" t="s">
        <v>10654</v>
      </c>
      <c r="C51" t="s">
        <v>89</v>
      </c>
    </row>
    <row r="52" spans="1:3">
      <c r="A52" t="s">
        <v>10616</v>
      </c>
      <c r="B52" t="s">
        <v>10617</v>
      </c>
      <c r="C52" t="s">
        <v>89</v>
      </c>
    </row>
    <row r="53" spans="1:3">
      <c r="A53" t="s">
        <v>10570</v>
      </c>
      <c r="B53" t="s">
        <v>10566</v>
      </c>
      <c r="C53" t="s">
        <v>89</v>
      </c>
    </row>
    <row r="54" spans="1:3">
      <c r="A54" t="s">
        <v>10529</v>
      </c>
      <c r="B54" t="s">
        <v>10526</v>
      </c>
      <c r="C54" t="s">
        <v>99</v>
      </c>
    </row>
    <row r="55" spans="1:3">
      <c r="A55" t="s">
        <v>10272</v>
      </c>
      <c r="B55" t="s">
        <v>10268</v>
      </c>
      <c r="C55" t="s">
        <v>103</v>
      </c>
    </row>
    <row r="56" spans="1:3">
      <c r="A56" t="s">
        <v>10232</v>
      </c>
      <c r="B56" t="s">
        <v>10228</v>
      </c>
      <c r="C56" t="s">
        <v>89</v>
      </c>
    </row>
    <row r="57" spans="1:3">
      <c r="A57" t="s">
        <v>12069</v>
      </c>
      <c r="B57" t="s">
        <v>12071</v>
      </c>
      <c r="C57" t="s">
        <v>89</v>
      </c>
    </row>
    <row r="58" spans="1:3">
      <c r="A58" t="s">
        <v>5281</v>
      </c>
      <c r="B58" t="s">
        <v>5277</v>
      </c>
      <c r="C58" t="s">
        <v>89</v>
      </c>
    </row>
    <row r="59" spans="1:3">
      <c r="A59" t="s">
        <v>4572</v>
      </c>
      <c r="B59" t="s">
        <v>4566</v>
      </c>
      <c r="C59" t="s">
        <v>103</v>
      </c>
    </row>
    <row r="60" spans="1:3">
      <c r="A60" t="s">
        <v>2786</v>
      </c>
      <c r="B60" t="s">
        <v>2782</v>
      </c>
      <c r="C60" t="s">
        <v>103</v>
      </c>
    </row>
    <row r="61" spans="1:3">
      <c r="A61" t="s">
        <v>956</v>
      </c>
      <c r="B61" t="s">
        <v>951</v>
      </c>
      <c r="C61" t="s">
        <v>95</v>
      </c>
    </row>
    <row r="62" spans="1:3">
      <c r="A62" t="s">
        <v>4175</v>
      </c>
      <c r="B62" t="s">
        <v>4176</v>
      </c>
      <c r="C62" t="s">
        <v>91</v>
      </c>
    </row>
    <row r="63" spans="1:3">
      <c r="A63" t="s">
        <v>12072</v>
      </c>
      <c r="B63" t="s">
        <v>12074</v>
      </c>
      <c r="C63" t="s">
        <v>91</v>
      </c>
    </row>
    <row r="64" spans="1:3">
      <c r="A64" t="s">
        <v>6847</v>
      </c>
      <c r="B64" t="s">
        <v>6842</v>
      </c>
      <c r="C64" t="s">
        <v>103</v>
      </c>
    </row>
    <row r="65" spans="1:3">
      <c r="A65" t="s">
        <v>12075</v>
      </c>
      <c r="B65" t="s">
        <v>11296</v>
      </c>
      <c r="C65" t="s">
        <v>99</v>
      </c>
    </row>
    <row r="66" spans="1:3">
      <c r="A66" t="s">
        <v>9522</v>
      </c>
      <c r="B66" t="s">
        <v>9518</v>
      </c>
      <c r="C66" t="s">
        <v>91</v>
      </c>
    </row>
    <row r="67" spans="1:3">
      <c r="A67" t="s">
        <v>2339</v>
      </c>
      <c r="B67" t="s">
        <v>2333</v>
      </c>
      <c r="C67" t="s">
        <v>101</v>
      </c>
    </row>
    <row r="68" spans="1:3">
      <c r="A68" t="s">
        <v>5510</v>
      </c>
      <c r="B68" t="s">
        <v>5507</v>
      </c>
      <c r="C68" t="s">
        <v>99</v>
      </c>
    </row>
    <row r="69" spans="1:3">
      <c r="A69" t="s">
        <v>4385</v>
      </c>
      <c r="B69" t="s">
        <v>4381</v>
      </c>
      <c r="C69" t="s">
        <v>91</v>
      </c>
    </row>
    <row r="70" spans="1:3">
      <c r="A70" t="s">
        <v>3372</v>
      </c>
      <c r="B70" t="s">
        <v>3368</v>
      </c>
      <c r="C70" t="s">
        <v>101</v>
      </c>
    </row>
    <row r="71" spans="1:3">
      <c r="A71" t="s">
        <v>11064</v>
      </c>
      <c r="B71" t="s">
        <v>11058</v>
      </c>
      <c r="C71" t="s">
        <v>103</v>
      </c>
    </row>
    <row r="72" spans="1:3">
      <c r="A72" t="s">
        <v>7304</v>
      </c>
      <c r="B72" t="s">
        <v>7298</v>
      </c>
      <c r="C72" t="s">
        <v>101</v>
      </c>
    </row>
    <row r="73" spans="1:3">
      <c r="A73" t="s">
        <v>9375</v>
      </c>
      <c r="B73" t="s">
        <v>9370</v>
      </c>
      <c r="C73" t="s">
        <v>93</v>
      </c>
    </row>
    <row r="74" spans="1:3">
      <c r="A74" t="s">
        <v>9574</v>
      </c>
      <c r="B74" t="s">
        <v>9568</v>
      </c>
      <c r="C74" t="s">
        <v>95</v>
      </c>
    </row>
    <row r="75" spans="1:3">
      <c r="A75" t="s">
        <v>9475</v>
      </c>
      <c r="B75" t="s">
        <v>11875</v>
      </c>
      <c r="C75" t="s">
        <v>99</v>
      </c>
    </row>
    <row r="76" spans="1:3">
      <c r="A76" t="s">
        <v>6866</v>
      </c>
      <c r="B76" t="s">
        <v>6862</v>
      </c>
      <c r="C76" t="s">
        <v>103</v>
      </c>
    </row>
    <row r="77" spans="1:3">
      <c r="A77" t="s">
        <v>10953</v>
      </c>
      <c r="B77" t="s">
        <v>10949</v>
      </c>
      <c r="C77" t="s">
        <v>91</v>
      </c>
    </row>
    <row r="78" spans="1:3">
      <c r="A78" t="s">
        <v>10906</v>
      </c>
      <c r="B78" t="s">
        <v>10907</v>
      </c>
      <c r="C78" t="s">
        <v>99</v>
      </c>
    </row>
    <row r="79" spans="1:3">
      <c r="A79" t="s">
        <v>11125</v>
      </c>
      <c r="B79" t="s">
        <v>11124</v>
      </c>
      <c r="C79" t="s">
        <v>89</v>
      </c>
    </row>
    <row r="80" spans="1:3">
      <c r="A80" t="s">
        <v>10707</v>
      </c>
      <c r="B80" t="s">
        <v>10703</v>
      </c>
      <c r="C80" t="s">
        <v>89</v>
      </c>
    </row>
    <row r="81" spans="1:3">
      <c r="A81" t="s">
        <v>12050</v>
      </c>
      <c r="B81" t="s">
        <v>12052</v>
      </c>
      <c r="C81" t="s">
        <v>103</v>
      </c>
    </row>
    <row r="82" spans="1:3">
      <c r="A82" t="s">
        <v>10652</v>
      </c>
      <c r="B82" t="s">
        <v>10647</v>
      </c>
      <c r="C82" t="s">
        <v>99</v>
      </c>
    </row>
    <row r="83" spans="1:3">
      <c r="A83" t="s">
        <v>10609</v>
      </c>
      <c r="B83" t="s">
        <v>10606</v>
      </c>
      <c r="C83" t="s">
        <v>103</v>
      </c>
    </row>
    <row r="84" spans="1:3">
      <c r="A84" t="s">
        <v>10578</v>
      </c>
      <c r="B84" t="s">
        <v>10579</v>
      </c>
      <c r="C84" t="s">
        <v>89</v>
      </c>
    </row>
    <row r="85" spans="1:3">
      <c r="A85" t="s">
        <v>10559</v>
      </c>
      <c r="B85" t="s">
        <v>10555</v>
      </c>
      <c r="C85" t="s">
        <v>99</v>
      </c>
    </row>
    <row r="86" spans="1:3">
      <c r="A86" t="s">
        <v>10383</v>
      </c>
      <c r="B86" t="s">
        <v>10384</v>
      </c>
      <c r="C86" t="s">
        <v>103</v>
      </c>
    </row>
    <row r="87" spans="1:3">
      <c r="A87" t="s">
        <v>10355</v>
      </c>
      <c r="B87" t="s">
        <v>10356</v>
      </c>
      <c r="C87" t="s">
        <v>99</v>
      </c>
    </row>
    <row r="88" spans="1:3">
      <c r="A88" t="s">
        <v>10147</v>
      </c>
      <c r="B88" t="s">
        <v>10148</v>
      </c>
      <c r="C88" t="s">
        <v>85</v>
      </c>
    </row>
    <row r="89" spans="1:3">
      <c r="A89" t="s">
        <v>10127</v>
      </c>
      <c r="B89" t="s">
        <v>10123</v>
      </c>
      <c r="C89" t="s">
        <v>103</v>
      </c>
    </row>
    <row r="90" spans="1:3">
      <c r="A90" t="s">
        <v>9941</v>
      </c>
      <c r="B90" t="s">
        <v>9936</v>
      </c>
      <c r="C90" t="s">
        <v>85</v>
      </c>
    </row>
    <row r="91" spans="1:3">
      <c r="A91" t="s">
        <v>9906</v>
      </c>
      <c r="B91" t="s">
        <v>9902</v>
      </c>
      <c r="C91" t="s">
        <v>103</v>
      </c>
    </row>
    <row r="92" spans="1:3">
      <c r="A92" t="s">
        <v>9887</v>
      </c>
      <c r="B92" t="s">
        <v>9881</v>
      </c>
      <c r="C92" t="s">
        <v>103</v>
      </c>
    </row>
    <row r="93" spans="1:3">
      <c r="A93" t="s">
        <v>12058</v>
      </c>
      <c r="B93" t="s">
        <v>12060</v>
      </c>
      <c r="C93" t="s">
        <v>99</v>
      </c>
    </row>
    <row r="94" spans="1:3">
      <c r="A94" t="s">
        <v>7772</v>
      </c>
      <c r="B94" t="s">
        <v>7768</v>
      </c>
      <c r="C94" t="s">
        <v>91</v>
      </c>
    </row>
    <row r="95" spans="1:3">
      <c r="A95" t="s">
        <v>4805</v>
      </c>
      <c r="B95" t="s">
        <v>4801</v>
      </c>
      <c r="C95" t="s">
        <v>103</v>
      </c>
    </row>
    <row r="96" spans="1:3">
      <c r="A96" t="s">
        <v>9330</v>
      </c>
      <c r="B96" t="s">
        <v>9326</v>
      </c>
      <c r="C96" t="s">
        <v>99</v>
      </c>
    </row>
    <row r="97" spans="1:3">
      <c r="A97" t="s">
        <v>9112</v>
      </c>
      <c r="B97" t="s">
        <v>9108</v>
      </c>
      <c r="C97" t="s">
        <v>103</v>
      </c>
    </row>
    <row r="98" spans="1:3">
      <c r="A98" t="s">
        <v>7725</v>
      </c>
      <c r="B98" t="s">
        <v>7722</v>
      </c>
      <c r="C98" t="s">
        <v>101</v>
      </c>
    </row>
    <row r="99" spans="1:3">
      <c r="A99" t="s">
        <v>6288</v>
      </c>
      <c r="B99" t="s">
        <v>6284</v>
      </c>
      <c r="C99" t="s">
        <v>99</v>
      </c>
    </row>
    <row r="100" spans="1:3">
      <c r="A100" t="s">
        <v>5957</v>
      </c>
      <c r="B100" t="s">
        <v>5953</v>
      </c>
      <c r="C100" t="s">
        <v>99</v>
      </c>
    </row>
    <row r="101" spans="1:3">
      <c r="A101" t="s">
        <v>5466</v>
      </c>
      <c r="B101" t="s">
        <v>5460</v>
      </c>
      <c r="C101" t="s">
        <v>103</v>
      </c>
    </row>
    <row r="102" spans="1:3">
      <c r="A102" t="s">
        <v>5044</v>
      </c>
      <c r="B102" t="s">
        <v>5040</v>
      </c>
      <c r="C102" t="s">
        <v>103</v>
      </c>
    </row>
    <row r="103" spans="1:3">
      <c r="A103" t="s">
        <v>4943</v>
      </c>
      <c r="B103" t="s">
        <v>4937</v>
      </c>
      <c r="C103" t="s">
        <v>91</v>
      </c>
    </row>
    <row r="104" spans="1:3">
      <c r="A104" t="s">
        <v>4598</v>
      </c>
      <c r="B104" t="s">
        <v>4595</v>
      </c>
      <c r="C104" t="s">
        <v>103</v>
      </c>
    </row>
    <row r="105" spans="1:3">
      <c r="A105" t="s">
        <v>4585</v>
      </c>
      <c r="B105" t="s">
        <v>4581</v>
      </c>
      <c r="C105" t="s">
        <v>99</v>
      </c>
    </row>
    <row r="106" spans="1:3">
      <c r="A106" t="s">
        <v>3702</v>
      </c>
      <c r="B106" t="s">
        <v>3699</v>
      </c>
      <c r="C106" t="s">
        <v>91</v>
      </c>
    </row>
    <row r="107" spans="1:3">
      <c r="A107" t="s">
        <v>3614</v>
      </c>
      <c r="B107" t="s">
        <v>3608</v>
      </c>
      <c r="C107" t="s">
        <v>95</v>
      </c>
    </row>
    <row r="108" spans="1:3">
      <c r="A108" t="s">
        <v>2927</v>
      </c>
      <c r="B108" t="s">
        <v>2923</v>
      </c>
      <c r="C108" t="s">
        <v>103</v>
      </c>
    </row>
    <row r="109" spans="1:3">
      <c r="A109" t="s">
        <v>2557</v>
      </c>
      <c r="B109" t="s">
        <v>2553</v>
      </c>
      <c r="C109" t="s">
        <v>95</v>
      </c>
    </row>
    <row r="110" spans="1:3">
      <c r="A110" t="s">
        <v>11076</v>
      </c>
      <c r="B110" t="s">
        <v>11072</v>
      </c>
      <c r="C110" t="s">
        <v>103</v>
      </c>
    </row>
    <row r="111" spans="1:3">
      <c r="A111" t="s">
        <v>11070</v>
      </c>
      <c r="B111" t="s">
        <v>11066</v>
      </c>
      <c r="C111" t="s">
        <v>89</v>
      </c>
    </row>
    <row r="112" spans="1:3">
      <c r="A112" t="s">
        <v>12062</v>
      </c>
      <c r="B112" t="s">
        <v>12064</v>
      </c>
      <c r="C112" t="s">
        <v>99</v>
      </c>
    </row>
    <row r="113" spans="1:3">
      <c r="A113" t="s">
        <v>10890</v>
      </c>
      <c r="B113" t="s">
        <v>10885</v>
      </c>
      <c r="C113" t="s">
        <v>89</v>
      </c>
    </row>
    <row r="114" spans="1:3">
      <c r="A114" t="s">
        <v>11011</v>
      </c>
      <c r="B114" t="s">
        <v>11007</v>
      </c>
      <c r="C114" t="s">
        <v>85</v>
      </c>
    </row>
    <row r="115" spans="1:3">
      <c r="A115" t="s">
        <v>10381</v>
      </c>
      <c r="B115" t="s">
        <v>10377</v>
      </c>
      <c r="C115" t="s">
        <v>95</v>
      </c>
    </row>
    <row r="116" spans="1:3">
      <c r="A116" t="s">
        <v>10990</v>
      </c>
      <c r="B116" t="s">
        <v>10986</v>
      </c>
      <c r="C116" t="s">
        <v>89</v>
      </c>
    </row>
    <row r="117" spans="1:3">
      <c r="A117" t="s">
        <v>6729</v>
      </c>
      <c r="B117" t="s">
        <v>6722</v>
      </c>
      <c r="C117" t="s">
        <v>99</v>
      </c>
    </row>
    <row r="118" spans="1:3">
      <c r="A118" t="s">
        <v>1302</v>
      </c>
      <c r="B118" t="s">
        <v>1294</v>
      </c>
      <c r="C118" t="s">
        <v>101</v>
      </c>
    </row>
    <row r="119" spans="1:3">
      <c r="A119" t="s">
        <v>12065</v>
      </c>
      <c r="B119" t="s">
        <v>12067</v>
      </c>
      <c r="C119" t="s">
        <v>101</v>
      </c>
    </row>
    <row r="120" spans="1:3">
      <c r="A120" t="s">
        <v>8286</v>
      </c>
      <c r="B120" t="s">
        <v>8282</v>
      </c>
      <c r="C120" t="s">
        <v>95</v>
      </c>
    </row>
    <row r="121" spans="1:3">
      <c r="A121" t="s">
        <v>2493</v>
      </c>
      <c r="B121" t="s">
        <v>2490</v>
      </c>
      <c r="C121" t="s">
        <v>95</v>
      </c>
    </row>
    <row r="122" spans="1:3">
      <c r="A122" t="s">
        <v>2453</v>
      </c>
      <c r="B122" t="s">
        <v>2447</v>
      </c>
      <c r="C122" t="s">
        <v>91</v>
      </c>
    </row>
    <row r="123" spans="1:3">
      <c r="A123" t="s">
        <v>8942</v>
      </c>
      <c r="B123" t="s">
        <v>8939</v>
      </c>
      <c r="C123" t="s">
        <v>95</v>
      </c>
    </row>
    <row r="124" spans="1:3">
      <c r="A124" t="s">
        <v>12175</v>
      </c>
      <c r="B124" t="s">
        <v>8320</v>
      </c>
      <c r="C124" t="s">
        <v>103</v>
      </c>
    </row>
    <row r="125" spans="1:3">
      <c r="A125" t="s">
        <v>912</v>
      </c>
      <c r="B125" t="s">
        <v>903</v>
      </c>
      <c r="C125" t="s">
        <v>101</v>
      </c>
    </row>
    <row r="126" spans="1:3">
      <c r="A126" t="s">
        <v>6913</v>
      </c>
      <c r="B126" t="s">
        <v>6906</v>
      </c>
      <c r="C126" t="s">
        <v>101</v>
      </c>
    </row>
    <row r="127" spans="1:3">
      <c r="A127" t="s">
        <v>11887</v>
      </c>
      <c r="B127" t="s">
        <v>11889</v>
      </c>
      <c r="C127" t="s">
        <v>93</v>
      </c>
    </row>
    <row r="128" spans="1:3">
      <c r="A128" t="s">
        <v>8484</v>
      </c>
      <c r="B128" t="s">
        <v>8480</v>
      </c>
      <c r="C128" t="s">
        <v>95</v>
      </c>
    </row>
    <row r="129" spans="1:3">
      <c r="A129" t="s">
        <v>11891</v>
      </c>
      <c r="B129" t="s">
        <v>11893</v>
      </c>
      <c r="C129" t="s">
        <v>99</v>
      </c>
    </row>
    <row r="130" spans="1:3">
      <c r="A130" t="s">
        <v>3192</v>
      </c>
      <c r="B130" t="s">
        <v>3188</v>
      </c>
      <c r="C130" t="s">
        <v>99</v>
      </c>
    </row>
    <row r="131" spans="1:3">
      <c r="A131" t="s">
        <v>2984</v>
      </c>
      <c r="B131" t="s">
        <v>2978</v>
      </c>
      <c r="C131" t="s">
        <v>99</v>
      </c>
    </row>
    <row r="132" spans="1:3">
      <c r="A132" t="s">
        <v>7923</v>
      </c>
      <c r="B132" t="s">
        <v>7920</v>
      </c>
      <c r="C132" t="s">
        <v>101</v>
      </c>
    </row>
    <row r="133" spans="1:3">
      <c r="A133" t="s">
        <v>4639</v>
      </c>
      <c r="B133" t="s">
        <v>4635</v>
      </c>
      <c r="C133" t="s">
        <v>103</v>
      </c>
    </row>
    <row r="134" spans="1:3">
      <c r="A134" t="s">
        <v>10659</v>
      </c>
      <c r="B134" t="s">
        <v>10654</v>
      </c>
      <c r="C134" t="s">
        <v>89</v>
      </c>
    </row>
    <row r="135" spans="1:3">
      <c r="A135" t="s">
        <v>10616</v>
      </c>
      <c r="B135" t="s">
        <v>10617</v>
      </c>
      <c r="C135" t="s">
        <v>89</v>
      </c>
    </row>
    <row r="136" spans="1:3">
      <c r="A136" t="s">
        <v>10570</v>
      </c>
      <c r="B136" t="s">
        <v>10566</v>
      </c>
      <c r="C136" t="s">
        <v>89</v>
      </c>
    </row>
    <row r="137" spans="1:3">
      <c r="A137" t="s">
        <v>10529</v>
      </c>
      <c r="B137" t="s">
        <v>10526</v>
      </c>
      <c r="C137" t="s">
        <v>99</v>
      </c>
    </row>
    <row r="138" spans="1:3">
      <c r="A138" t="s">
        <v>10272</v>
      </c>
      <c r="B138" t="s">
        <v>10268</v>
      </c>
      <c r="C138" t="s">
        <v>103</v>
      </c>
    </row>
    <row r="139" spans="1:3">
      <c r="A139" t="s">
        <v>10232</v>
      </c>
      <c r="B139" t="s">
        <v>10228</v>
      </c>
      <c r="C139" t="s">
        <v>89</v>
      </c>
    </row>
    <row r="140" spans="1:3">
      <c r="A140" t="s">
        <v>12069</v>
      </c>
      <c r="B140" t="s">
        <v>12071</v>
      </c>
      <c r="C140" t="s">
        <v>89</v>
      </c>
    </row>
    <row r="141" spans="1:3">
      <c r="A141" t="s">
        <v>6299</v>
      </c>
      <c r="B141" t="s">
        <v>6300</v>
      </c>
      <c r="C141" t="s">
        <v>99</v>
      </c>
    </row>
    <row r="142" spans="1:3">
      <c r="A142" t="s">
        <v>5983</v>
      </c>
      <c r="B142" t="s">
        <v>5978</v>
      </c>
      <c r="C142" t="s">
        <v>99</v>
      </c>
    </row>
    <row r="143" spans="1:3">
      <c r="A143" t="s">
        <v>5281</v>
      </c>
      <c r="B143" t="s">
        <v>5277</v>
      </c>
      <c r="C143" t="s">
        <v>89</v>
      </c>
    </row>
    <row r="144" spans="1:3">
      <c r="A144" t="s">
        <v>4701</v>
      </c>
      <c r="B144" t="s">
        <v>4696</v>
      </c>
      <c r="C144" t="s">
        <v>103</v>
      </c>
    </row>
    <row r="145" spans="1:3">
      <c r="A145" t="s">
        <v>4572</v>
      </c>
      <c r="B145" t="s">
        <v>4566</v>
      </c>
      <c r="C145" t="s">
        <v>103</v>
      </c>
    </row>
    <row r="146" spans="1:3">
      <c r="A146" t="s">
        <v>2786</v>
      </c>
      <c r="B146" t="s">
        <v>2782</v>
      </c>
      <c r="C146" t="s">
        <v>103</v>
      </c>
    </row>
    <row r="147" spans="1:3">
      <c r="A147" t="s">
        <v>956</v>
      </c>
      <c r="B147" t="s">
        <v>951</v>
      </c>
      <c r="C147" t="s">
        <v>95</v>
      </c>
    </row>
    <row r="148" spans="1:3">
      <c r="A148" t="s">
        <v>4175</v>
      </c>
      <c r="B148" t="s">
        <v>4176</v>
      </c>
      <c r="C148" t="s">
        <v>91</v>
      </c>
    </row>
    <row r="149" spans="1:3">
      <c r="A149" t="s">
        <v>12072</v>
      </c>
      <c r="B149" t="s">
        <v>12074</v>
      </c>
      <c r="C149" t="s">
        <v>91</v>
      </c>
    </row>
    <row r="150" spans="1:3">
      <c r="A150" t="s">
        <v>6847</v>
      </c>
      <c r="B150" t="s">
        <v>6842</v>
      </c>
      <c r="C150" t="s">
        <v>103</v>
      </c>
    </row>
    <row r="151" spans="1:3">
      <c r="A151" t="s">
        <v>12075</v>
      </c>
      <c r="B151" t="s">
        <v>11296</v>
      </c>
      <c r="C151" t="s">
        <v>99</v>
      </c>
    </row>
    <row r="152" spans="1:3">
      <c r="A152" t="s">
        <v>8703</v>
      </c>
      <c r="B152" t="s">
        <v>8699</v>
      </c>
      <c r="C152" t="s">
        <v>101</v>
      </c>
    </row>
    <row r="153" spans="1:3">
      <c r="A153" t="s">
        <v>5196</v>
      </c>
      <c r="B153" t="s">
        <v>5192</v>
      </c>
      <c r="C153" t="s">
        <v>93</v>
      </c>
    </row>
    <row r="154" spans="1:3">
      <c r="A154" t="s">
        <v>4464</v>
      </c>
      <c r="B154" t="s">
        <v>4460</v>
      </c>
      <c r="C154" t="s">
        <v>103</v>
      </c>
    </row>
    <row r="155" spans="1:3">
      <c r="A155" t="s">
        <v>9522</v>
      </c>
      <c r="B155" t="s">
        <v>9518</v>
      </c>
      <c r="C155" t="s">
        <v>91</v>
      </c>
    </row>
    <row r="156" spans="1:3">
      <c r="A156" t="s">
        <v>7944</v>
      </c>
      <c r="B156" t="s">
        <v>7941</v>
      </c>
      <c r="C156" t="s">
        <v>101</v>
      </c>
    </row>
    <row r="157" spans="1:3">
      <c r="A157" t="s">
        <v>2847</v>
      </c>
      <c r="B157" t="s">
        <v>2843</v>
      </c>
      <c r="C157" t="s">
        <v>91</v>
      </c>
    </row>
    <row r="158" spans="1:3">
      <c r="A158" t="s">
        <v>1130</v>
      </c>
      <c r="B158" t="s">
        <v>1124</v>
      </c>
      <c r="C158" t="s">
        <v>101</v>
      </c>
    </row>
    <row r="159" spans="1:3">
      <c r="A159" t="s">
        <v>5264</v>
      </c>
      <c r="B159" t="s">
        <v>5259</v>
      </c>
      <c r="C159" t="s">
        <v>99</v>
      </c>
    </row>
    <row r="160" spans="1:3">
      <c r="A160" t="s">
        <v>5521</v>
      </c>
      <c r="B160" t="s">
        <v>5517</v>
      </c>
      <c r="C160" t="s">
        <v>99</v>
      </c>
    </row>
    <row r="161" spans="1:3">
      <c r="A161" t="s">
        <v>5510</v>
      </c>
      <c r="B161" t="s">
        <v>5507</v>
      </c>
      <c r="C161" t="s">
        <v>99</v>
      </c>
    </row>
    <row r="162" spans="1:3">
      <c r="A162" t="s">
        <v>5510</v>
      </c>
      <c r="B162" t="s">
        <v>5507</v>
      </c>
      <c r="C162" t="s">
        <v>99</v>
      </c>
    </row>
    <row r="163" spans="1:3">
      <c r="A163" t="s">
        <v>5185</v>
      </c>
      <c r="B163" t="s">
        <v>5181</v>
      </c>
      <c r="C163" t="s">
        <v>93</v>
      </c>
    </row>
    <row r="164" spans="1:3">
      <c r="A164" t="s">
        <v>1232</v>
      </c>
      <c r="B164" t="s">
        <v>1226</v>
      </c>
      <c r="C164" t="s">
        <v>95</v>
      </c>
    </row>
    <row r="165" spans="1:3">
      <c r="A165" t="s">
        <v>11896</v>
      </c>
      <c r="B165" t="s">
        <v>11870</v>
      </c>
      <c r="C165" t="s">
        <v>95</v>
      </c>
    </row>
    <row r="166" spans="1:3">
      <c r="A166" t="s">
        <v>4459</v>
      </c>
      <c r="B166" t="s">
        <v>4454</v>
      </c>
      <c r="C166" t="s">
        <v>101</v>
      </c>
    </row>
    <row r="167" spans="1:3">
      <c r="A167" t="s">
        <v>3904</v>
      </c>
      <c r="B167" t="s">
        <v>3897</v>
      </c>
      <c r="C167" t="s">
        <v>89</v>
      </c>
    </row>
    <row r="168" spans="1:3">
      <c r="A168" t="s">
        <v>3904</v>
      </c>
      <c r="B168" t="s">
        <v>3897</v>
      </c>
      <c r="C168" t="s">
        <v>89</v>
      </c>
    </row>
    <row r="169" spans="1:3">
      <c r="A169" t="s">
        <v>2904</v>
      </c>
      <c r="B169" t="s">
        <v>2899</v>
      </c>
      <c r="C169" t="s">
        <v>101</v>
      </c>
    </row>
    <row r="170" spans="1:3">
      <c r="A170" t="s">
        <v>9810</v>
      </c>
      <c r="B170" t="s">
        <v>9805</v>
      </c>
      <c r="C170" t="s">
        <v>95</v>
      </c>
    </row>
    <row r="171" spans="1:3">
      <c r="A171" t="s">
        <v>9810</v>
      </c>
      <c r="B171" t="s">
        <v>9805</v>
      </c>
      <c r="C171" t="s">
        <v>95</v>
      </c>
    </row>
    <row r="172" spans="1:3">
      <c r="A172" t="s">
        <v>4247</v>
      </c>
      <c r="B172" t="s">
        <v>4241</v>
      </c>
      <c r="C172" t="s">
        <v>101</v>
      </c>
    </row>
    <row r="173" spans="1:3">
      <c r="A173" t="s">
        <v>3727</v>
      </c>
      <c r="B173" t="s">
        <v>3724</v>
      </c>
      <c r="C173" t="s">
        <v>99</v>
      </c>
    </row>
    <row r="174" spans="1:3">
      <c r="A174" t="s">
        <v>12053</v>
      </c>
      <c r="B174" t="s">
        <v>12055</v>
      </c>
      <c r="C174" t="s">
        <v>103</v>
      </c>
    </row>
    <row r="175" spans="1:3">
      <c r="A175" t="s">
        <v>12006</v>
      </c>
      <c r="B175" t="s">
        <v>12008</v>
      </c>
      <c r="C175" t="s">
        <v>103</v>
      </c>
    </row>
    <row r="176" spans="1:3">
      <c r="A176" t="s">
        <v>4778</v>
      </c>
      <c r="B176" t="s">
        <v>4775</v>
      </c>
      <c r="C176" t="s">
        <v>103</v>
      </c>
    </row>
    <row r="177" spans="1:3">
      <c r="A177" t="s">
        <v>2897</v>
      </c>
      <c r="B177" t="s">
        <v>2893</v>
      </c>
      <c r="C177" t="s">
        <v>89</v>
      </c>
    </row>
    <row r="178" spans="1:3">
      <c r="A178" t="s">
        <v>2594</v>
      </c>
      <c r="B178" t="s">
        <v>2588</v>
      </c>
      <c r="C178" t="s">
        <v>95</v>
      </c>
    </row>
    <row r="179" spans="1:3">
      <c r="A179" t="s">
        <v>2594</v>
      </c>
      <c r="B179" t="s">
        <v>2588</v>
      </c>
      <c r="C179" t="s">
        <v>95</v>
      </c>
    </row>
    <row r="180" spans="1:3">
      <c r="A180" t="s">
        <v>6982</v>
      </c>
      <c r="B180" t="s">
        <v>6977</v>
      </c>
      <c r="C180" t="s">
        <v>95</v>
      </c>
    </row>
    <row r="181" spans="1:3">
      <c r="A181" t="s">
        <v>2921</v>
      </c>
      <c r="B181" t="s">
        <v>2916</v>
      </c>
      <c r="C181" t="s">
        <v>99</v>
      </c>
    </row>
    <row r="182" spans="1:3">
      <c r="A182" t="s">
        <v>5160</v>
      </c>
      <c r="B182" t="s">
        <v>5156</v>
      </c>
      <c r="C182" t="s">
        <v>95</v>
      </c>
    </row>
    <row r="183" spans="1:3">
      <c r="A183" t="s">
        <v>4270</v>
      </c>
      <c r="B183" t="s">
        <v>4267</v>
      </c>
      <c r="C183" t="s">
        <v>99</v>
      </c>
    </row>
    <row r="184" spans="1:3">
      <c r="A184" t="s">
        <v>8469</v>
      </c>
      <c r="B184" t="s">
        <v>8466</v>
      </c>
      <c r="C184" t="s">
        <v>95</v>
      </c>
    </row>
    <row r="185" spans="1:3">
      <c r="A185" t="s">
        <v>11901</v>
      </c>
      <c r="B185" t="s">
        <v>11720</v>
      </c>
      <c r="C185" t="s">
        <v>89</v>
      </c>
    </row>
    <row r="186" spans="1:3">
      <c r="A186" t="s">
        <v>6937</v>
      </c>
      <c r="B186" t="s">
        <v>6933</v>
      </c>
      <c r="C186" t="s">
        <v>95</v>
      </c>
    </row>
    <row r="187" spans="1:3">
      <c r="A187" t="s">
        <v>6641</v>
      </c>
      <c r="B187" t="s">
        <v>6638</v>
      </c>
      <c r="C187" t="s">
        <v>95</v>
      </c>
    </row>
    <row r="188" spans="1:3">
      <c r="A188" t="s">
        <v>9072</v>
      </c>
      <c r="B188" t="s">
        <v>9067</v>
      </c>
      <c r="C188" t="s">
        <v>97</v>
      </c>
    </row>
    <row r="189" spans="1:3">
      <c r="A189" t="s">
        <v>8511</v>
      </c>
      <c r="B189" t="s">
        <v>8507</v>
      </c>
      <c r="C189" t="s">
        <v>85</v>
      </c>
    </row>
    <row r="190" spans="1:3">
      <c r="A190" t="s">
        <v>6174</v>
      </c>
      <c r="B190" t="s">
        <v>6171</v>
      </c>
      <c r="C190" t="s">
        <v>97</v>
      </c>
    </row>
    <row r="191" spans="1:3">
      <c r="A191" t="s">
        <v>5825</v>
      </c>
      <c r="B191" t="s">
        <v>5820</v>
      </c>
      <c r="C191" t="s">
        <v>99</v>
      </c>
    </row>
    <row r="192" spans="1:3">
      <c r="A192" t="s">
        <v>5734</v>
      </c>
      <c r="B192" t="s">
        <v>5730</v>
      </c>
      <c r="C192" t="s">
        <v>85</v>
      </c>
    </row>
    <row r="193" spans="1:3">
      <c r="A193" t="s">
        <v>5734</v>
      </c>
      <c r="B193" t="s">
        <v>5730</v>
      </c>
      <c r="C193" t="s">
        <v>85</v>
      </c>
    </row>
    <row r="194" spans="1:3">
      <c r="A194" t="s">
        <v>4564</v>
      </c>
      <c r="B194" t="s">
        <v>4560</v>
      </c>
      <c r="C194" t="s">
        <v>93</v>
      </c>
    </row>
    <row r="195" spans="1:3">
      <c r="A195" t="s">
        <v>1394</v>
      </c>
      <c r="B195" t="s">
        <v>1395</v>
      </c>
      <c r="C195" t="s">
        <v>85</v>
      </c>
    </row>
    <row r="196" spans="1:3">
      <c r="A196" t="s">
        <v>10970</v>
      </c>
      <c r="B196" t="s">
        <v>10966</v>
      </c>
      <c r="C196" t="s">
        <v>101</v>
      </c>
    </row>
    <row r="197" spans="1:3">
      <c r="A197" t="s">
        <v>10970</v>
      </c>
      <c r="B197" t="s">
        <v>10966</v>
      </c>
      <c r="C197" t="s">
        <v>101</v>
      </c>
    </row>
    <row r="198" spans="1:3">
      <c r="A198" t="s">
        <v>10772</v>
      </c>
      <c r="B198" t="s">
        <v>10768</v>
      </c>
      <c r="C198" t="s">
        <v>95</v>
      </c>
    </row>
    <row r="199" spans="1:3">
      <c r="A199" t="s">
        <v>10730</v>
      </c>
      <c r="B199" t="s">
        <v>10726</v>
      </c>
      <c r="C199" t="s">
        <v>91</v>
      </c>
    </row>
    <row r="200" spans="1:3">
      <c r="A200" t="s">
        <v>10609</v>
      </c>
      <c r="B200" t="s">
        <v>10606</v>
      </c>
      <c r="C200" t="s">
        <v>103</v>
      </c>
    </row>
    <row r="201" spans="1:3">
      <c r="A201" t="s">
        <v>10609</v>
      </c>
      <c r="B201" t="s">
        <v>10606</v>
      </c>
      <c r="C201" t="s">
        <v>103</v>
      </c>
    </row>
    <row r="202" spans="1:3">
      <c r="A202" t="s">
        <v>10553</v>
      </c>
      <c r="B202" t="s">
        <v>10549</v>
      </c>
      <c r="C202" t="s">
        <v>89</v>
      </c>
    </row>
    <row r="203" spans="1:3">
      <c r="A203" t="s">
        <v>10553</v>
      </c>
      <c r="B203" t="s">
        <v>10549</v>
      </c>
      <c r="C203" t="s">
        <v>89</v>
      </c>
    </row>
    <row r="204" spans="1:3">
      <c r="A204" t="s">
        <v>10383</v>
      </c>
      <c r="B204" t="s">
        <v>10384</v>
      </c>
      <c r="C204" t="s">
        <v>103</v>
      </c>
    </row>
    <row r="205" spans="1:3">
      <c r="A205" t="s">
        <v>10147</v>
      </c>
      <c r="B205" t="s">
        <v>10148</v>
      </c>
      <c r="C205" t="s">
        <v>85</v>
      </c>
    </row>
    <row r="206" spans="1:3">
      <c r="A206" t="s">
        <v>9951</v>
      </c>
      <c r="B206" t="s">
        <v>9947</v>
      </c>
      <c r="C206" t="s">
        <v>89</v>
      </c>
    </row>
    <row r="207" spans="1:3">
      <c r="A207" t="s">
        <v>9941</v>
      </c>
      <c r="B207" t="s">
        <v>9936</v>
      </c>
      <c r="C207" t="s">
        <v>85</v>
      </c>
    </row>
    <row r="208" spans="1:3">
      <c r="A208" t="s">
        <v>9941</v>
      </c>
      <c r="B208" t="s">
        <v>9936</v>
      </c>
      <c r="C208" t="s">
        <v>85</v>
      </c>
    </row>
    <row r="209" spans="1:3">
      <c r="A209" t="s">
        <v>9941</v>
      </c>
      <c r="B209" t="s">
        <v>9936</v>
      </c>
      <c r="C209" t="s">
        <v>85</v>
      </c>
    </row>
    <row r="210" spans="1:3">
      <c r="A210" t="s">
        <v>4200</v>
      </c>
      <c r="B210" t="s">
        <v>4192</v>
      </c>
      <c r="C210" t="s">
        <v>89</v>
      </c>
    </row>
    <row r="211" spans="1:3">
      <c r="A211" t="s">
        <v>9078</v>
      </c>
      <c r="B211" t="s">
        <v>9074</v>
      </c>
      <c r="C211" t="s">
        <v>99</v>
      </c>
    </row>
    <row r="212" spans="1:3">
      <c r="A212" t="s">
        <v>6317</v>
      </c>
      <c r="B212" t="s">
        <v>6313</v>
      </c>
      <c r="C212" t="s">
        <v>95</v>
      </c>
    </row>
    <row r="213" spans="1:3">
      <c r="A213" t="s">
        <v>12010</v>
      </c>
      <c r="B213" t="s">
        <v>11197</v>
      </c>
      <c r="C213" t="s">
        <v>103</v>
      </c>
    </row>
    <row r="214" spans="1:3">
      <c r="A214" t="s">
        <v>4598</v>
      </c>
      <c r="B214" t="s">
        <v>4595</v>
      </c>
      <c r="C214" t="s">
        <v>103</v>
      </c>
    </row>
    <row r="215" spans="1:3">
      <c r="A215" t="s">
        <v>4424</v>
      </c>
      <c r="B215" t="s">
        <v>4420</v>
      </c>
      <c r="C215" t="s">
        <v>103</v>
      </c>
    </row>
    <row r="216" spans="1:3">
      <c r="A216" t="s">
        <v>1704</v>
      </c>
      <c r="B216" t="s">
        <v>1701</v>
      </c>
      <c r="C216" t="s">
        <v>103</v>
      </c>
    </row>
    <row r="217" spans="1:3">
      <c r="A217" t="s">
        <v>1704</v>
      </c>
      <c r="B217" t="s">
        <v>1701</v>
      </c>
      <c r="C217" t="s">
        <v>103</v>
      </c>
    </row>
    <row r="218" spans="1:3">
      <c r="A218" t="s">
        <v>8676</v>
      </c>
      <c r="B218" t="s">
        <v>8672</v>
      </c>
      <c r="C218" t="s">
        <v>99</v>
      </c>
    </row>
    <row r="219" spans="1:3">
      <c r="A219" t="s">
        <v>5569</v>
      </c>
      <c r="B219" t="s">
        <v>5563</v>
      </c>
      <c r="C219" t="s">
        <v>99</v>
      </c>
    </row>
    <row r="220" spans="1:3">
      <c r="A220" t="s">
        <v>5569</v>
      </c>
      <c r="B220" t="s">
        <v>5563</v>
      </c>
      <c r="C220" t="s">
        <v>99</v>
      </c>
    </row>
    <row r="221" spans="1:3">
      <c r="A221" t="s">
        <v>3269</v>
      </c>
      <c r="B221" t="s">
        <v>3265</v>
      </c>
      <c r="C221" t="s">
        <v>97</v>
      </c>
    </row>
    <row r="222" spans="1:3">
      <c r="A222" t="s">
        <v>1768</v>
      </c>
      <c r="B222" t="s">
        <v>1765</v>
      </c>
      <c r="C222" t="s">
        <v>87</v>
      </c>
    </row>
    <row r="223" spans="1:3">
      <c r="A223" t="s">
        <v>10741</v>
      </c>
      <c r="B223" t="s">
        <v>10737</v>
      </c>
      <c r="C223" t="s">
        <v>103</v>
      </c>
    </row>
    <row r="224" spans="1:3">
      <c r="A224" t="s">
        <v>10307</v>
      </c>
      <c r="B224" t="s">
        <v>10303</v>
      </c>
      <c r="C224" t="s">
        <v>97</v>
      </c>
    </row>
    <row r="225" spans="1:3">
      <c r="A225" t="s">
        <v>10307</v>
      </c>
      <c r="B225" t="s">
        <v>10303</v>
      </c>
      <c r="C225" t="s">
        <v>97</v>
      </c>
    </row>
    <row r="226" spans="1:3">
      <c r="A226" t="s">
        <v>10227</v>
      </c>
      <c r="B226" t="s">
        <v>10224</v>
      </c>
      <c r="C226" t="s">
        <v>95</v>
      </c>
    </row>
    <row r="227" spans="1:3">
      <c r="A227" t="s">
        <v>10227</v>
      </c>
      <c r="B227" t="s">
        <v>10224</v>
      </c>
      <c r="C227" t="s">
        <v>95</v>
      </c>
    </row>
    <row r="228" spans="1:3">
      <c r="A228" t="s">
        <v>10214</v>
      </c>
      <c r="B228" t="s">
        <v>10211</v>
      </c>
      <c r="C228" t="s">
        <v>95</v>
      </c>
    </row>
    <row r="229" spans="1:3">
      <c r="A229" t="s">
        <v>10214</v>
      </c>
      <c r="B229" t="s">
        <v>10211</v>
      </c>
      <c r="C229" t="s">
        <v>95</v>
      </c>
    </row>
    <row r="230" spans="1:3">
      <c r="A230" t="s">
        <v>10206</v>
      </c>
      <c r="B230" t="s">
        <v>10200</v>
      </c>
      <c r="C230" t="s">
        <v>95</v>
      </c>
    </row>
    <row r="231" spans="1:3">
      <c r="A231" t="s">
        <v>10206</v>
      </c>
      <c r="B231" t="s">
        <v>10200</v>
      </c>
      <c r="C231" t="s">
        <v>95</v>
      </c>
    </row>
    <row r="232" spans="1:3">
      <c r="A232" t="s">
        <v>10175</v>
      </c>
      <c r="B232" t="s">
        <v>10171</v>
      </c>
      <c r="C232" t="s">
        <v>89</v>
      </c>
    </row>
    <row r="233" spans="1:3">
      <c r="A233" t="s">
        <v>10144</v>
      </c>
      <c r="B233" t="s">
        <v>10139</v>
      </c>
      <c r="C233" t="s">
        <v>103</v>
      </c>
    </row>
    <row r="234" spans="1:3">
      <c r="A234" t="s">
        <v>12013</v>
      </c>
      <c r="B234" t="s">
        <v>12015</v>
      </c>
      <c r="C234" t="s">
        <v>89</v>
      </c>
    </row>
    <row r="235" spans="1:3">
      <c r="A235" t="s">
        <v>10122</v>
      </c>
      <c r="B235" t="s">
        <v>10118</v>
      </c>
      <c r="C235" t="s">
        <v>89</v>
      </c>
    </row>
    <row r="236" spans="1:3">
      <c r="A236" t="s">
        <v>10122</v>
      </c>
      <c r="B236" t="s">
        <v>10118</v>
      </c>
      <c r="C236" t="s">
        <v>89</v>
      </c>
    </row>
    <row r="237" spans="1:3">
      <c r="A237" t="s">
        <v>10102</v>
      </c>
      <c r="B237" t="s">
        <v>10099</v>
      </c>
      <c r="C237" t="s">
        <v>99</v>
      </c>
    </row>
    <row r="238" spans="1:3">
      <c r="A238" t="s">
        <v>10102</v>
      </c>
      <c r="B238" t="s">
        <v>10099</v>
      </c>
      <c r="C238" t="s">
        <v>99</v>
      </c>
    </row>
    <row r="239" spans="1:3">
      <c r="A239" t="s">
        <v>10071</v>
      </c>
      <c r="B239" t="s">
        <v>10066</v>
      </c>
      <c r="C239" t="s">
        <v>99</v>
      </c>
    </row>
    <row r="240" spans="1:3">
      <c r="A240" t="s">
        <v>10057</v>
      </c>
      <c r="B240" t="s">
        <v>10053</v>
      </c>
      <c r="C240" t="s">
        <v>91</v>
      </c>
    </row>
    <row r="241" spans="1:3">
      <c r="A241" t="s">
        <v>9965</v>
      </c>
      <c r="B241" t="s">
        <v>9961</v>
      </c>
      <c r="C241" t="s">
        <v>85</v>
      </c>
    </row>
    <row r="242" spans="1:3">
      <c r="A242" t="s">
        <v>11076</v>
      </c>
      <c r="B242" t="s">
        <v>11072</v>
      </c>
      <c r="C242" t="s">
        <v>103</v>
      </c>
    </row>
    <row r="243" spans="1:3">
      <c r="A243" t="s">
        <v>3827</v>
      </c>
      <c r="B243" t="s">
        <v>3823</v>
      </c>
      <c r="C243" t="s">
        <v>99</v>
      </c>
    </row>
    <row r="244" spans="1:3">
      <c r="A244" t="s">
        <v>4512</v>
      </c>
      <c r="B244" t="s">
        <v>4507</v>
      </c>
      <c r="C244" t="s">
        <v>101</v>
      </c>
    </row>
    <row r="245" spans="1:3">
      <c r="A245" t="s">
        <v>1917</v>
      </c>
      <c r="B245" t="s">
        <v>1913</v>
      </c>
      <c r="C245" t="s">
        <v>85</v>
      </c>
    </row>
    <row r="246" spans="1:3">
      <c r="A246" t="s">
        <v>10674</v>
      </c>
      <c r="B246" t="s">
        <v>10670</v>
      </c>
      <c r="C246" t="s">
        <v>103</v>
      </c>
    </row>
    <row r="247" spans="1:3">
      <c r="A247" t="s">
        <v>10659</v>
      </c>
      <c r="B247" t="s">
        <v>10654</v>
      </c>
      <c r="C247" t="s">
        <v>89</v>
      </c>
    </row>
    <row r="248" spans="1:3">
      <c r="A248" t="s">
        <v>10616</v>
      </c>
      <c r="B248" t="s">
        <v>10617</v>
      </c>
      <c r="C248" t="s">
        <v>89</v>
      </c>
    </row>
    <row r="249" spans="1:3">
      <c r="A249" t="s">
        <v>10616</v>
      </c>
      <c r="B249" t="s">
        <v>10617</v>
      </c>
      <c r="C249" t="s">
        <v>89</v>
      </c>
    </row>
    <row r="250" spans="1:3">
      <c r="A250" t="s">
        <v>10616</v>
      </c>
      <c r="B250" t="s">
        <v>10617</v>
      </c>
      <c r="C250" t="s">
        <v>89</v>
      </c>
    </row>
    <row r="251" spans="1:3">
      <c r="A251" t="s">
        <v>10529</v>
      </c>
      <c r="B251" t="s">
        <v>10526</v>
      </c>
      <c r="C251" t="s">
        <v>99</v>
      </c>
    </row>
    <row r="252" spans="1:3">
      <c r="A252" t="s">
        <v>10517</v>
      </c>
      <c r="B252" t="s">
        <v>10513</v>
      </c>
      <c r="C252" t="s">
        <v>101</v>
      </c>
    </row>
    <row r="253" spans="1:3">
      <c r="A253" t="s">
        <v>9800</v>
      </c>
      <c r="B253" t="s">
        <v>9797</v>
      </c>
      <c r="C253" t="s">
        <v>97</v>
      </c>
    </row>
    <row r="254" spans="1:3">
      <c r="A254" t="s">
        <v>9800</v>
      </c>
      <c r="B254" t="s">
        <v>9797</v>
      </c>
      <c r="C254" t="s">
        <v>97</v>
      </c>
    </row>
    <row r="255" spans="1:3">
      <c r="A255" t="s">
        <v>12016</v>
      </c>
      <c r="B255" t="s">
        <v>12018</v>
      </c>
      <c r="C255" t="s">
        <v>97</v>
      </c>
    </row>
    <row r="256" spans="1:3">
      <c r="A256" t="s">
        <v>9750</v>
      </c>
      <c r="B256" t="s">
        <v>9747</v>
      </c>
      <c r="C256" t="s">
        <v>95</v>
      </c>
    </row>
    <row r="257" spans="1:3">
      <c r="A257" t="s">
        <v>9711</v>
      </c>
      <c r="B257" t="s">
        <v>9707</v>
      </c>
      <c r="C257" t="s">
        <v>89</v>
      </c>
    </row>
    <row r="258" spans="1:3">
      <c r="A258" t="s">
        <v>9680</v>
      </c>
      <c r="B258" t="s">
        <v>9675</v>
      </c>
      <c r="C258" t="s">
        <v>89</v>
      </c>
    </row>
    <row r="259" spans="1:3">
      <c r="A259" t="s">
        <v>9680</v>
      </c>
      <c r="B259" t="s">
        <v>9675</v>
      </c>
      <c r="C259" t="s">
        <v>89</v>
      </c>
    </row>
    <row r="260" spans="1:3">
      <c r="A260" t="s">
        <v>9559</v>
      </c>
      <c r="B260" t="s">
        <v>9556</v>
      </c>
      <c r="C260" t="s">
        <v>89</v>
      </c>
    </row>
    <row r="261" spans="1:3">
      <c r="A261" t="s">
        <v>9443</v>
      </c>
      <c r="B261" t="s">
        <v>9444</v>
      </c>
      <c r="C261" t="s">
        <v>89</v>
      </c>
    </row>
    <row r="262" spans="1:3">
      <c r="A262" t="s">
        <v>9443</v>
      </c>
      <c r="B262" t="s">
        <v>9444</v>
      </c>
      <c r="C262" t="s">
        <v>89</v>
      </c>
    </row>
    <row r="263" spans="1:3">
      <c r="A263" t="s">
        <v>9135</v>
      </c>
      <c r="B263" t="s">
        <v>9132</v>
      </c>
      <c r="C263" t="s">
        <v>91</v>
      </c>
    </row>
    <row r="264" spans="1:3">
      <c r="A264" t="s">
        <v>9126</v>
      </c>
      <c r="B264" t="s">
        <v>9123</v>
      </c>
      <c r="C264" t="s">
        <v>89</v>
      </c>
    </row>
    <row r="265" spans="1:3">
      <c r="A265" t="s">
        <v>9126</v>
      </c>
      <c r="B265" t="s">
        <v>9123</v>
      </c>
      <c r="C265" t="s">
        <v>89</v>
      </c>
    </row>
    <row r="266" spans="1:3">
      <c r="A266" t="s">
        <v>9126</v>
      </c>
      <c r="B266" t="s">
        <v>9123</v>
      </c>
      <c r="C266" t="s">
        <v>89</v>
      </c>
    </row>
    <row r="267" spans="1:3">
      <c r="A267" t="s">
        <v>9010</v>
      </c>
      <c r="B267" t="s">
        <v>9008</v>
      </c>
      <c r="C267" t="s">
        <v>99</v>
      </c>
    </row>
    <row r="268" spans="1:3">
      <c r="A268" t="s">
        <v>9010</v>
      </c>
      <c r="B268" t="s">
        <v>9008</v>
      </c>
      <c r="C268" t="s">
        <v>99</v>
      </c>
    </row>
    <row r="269" spans="1:3">
      <c r="A269" t="s">
        <v>8903</v>
      </c>
      <c r="B269" t="s">
        <v>8897</v>
      </c>
      <c r="C269" t="s">
        <v>101</v>
      </c>
    </row>
    <row r="270" spans="1:3">
      <c r="A270" t="s">
        <v>8667</v>
      </c>
      <c r="B270" t="s">
        <v>8662</v>
      </c>
      <c r="C270" t="s">
        <v>95</v>
      </c>
    </row>
    <row r="271" spans="1:3">
      <c r="A271" t="s">
        <v>8520</v>
      </c>
      <c r="B271" t="s">
        <v>8513</v>
      </c>
      <c r="C271" t="s">
        <v>97</v>
      </c>
    </row>
    <row r="272" spans="1:3">
      <c r="A272" t="s">
        <v>8429</v>
      </c>
      <c r="B272" t="s">
        <v>8424</v>
      </c>
      <c r="C272" t="s">
        <v>91</v>
      </c>
    </row>
    <row r="273" spans="1:3">
      <c r="A273" t="s">
        <v>8429</v>
      </c>
      <c r="B273" t="s">
        <v>8424</v>
      </c>
      <c r="C273" t="s">
        <v>91</v>
      </c>
    </row>
    <row r="274" spans="1:3">
      <c r="A274" t="s">
        <v>8231</v>
      </c>
      <c r="B274" t="s">
        <v>8228</v>
      </c>
      <c r="C274" t="s">
        <v>101</v>
      </c>
    </row>
    <row r="275" spans="1:3">
      <c r="A275" t="s">
        <v>8210</v>
      </c>
      <c r="B275" t="s">
        <v>8208</v>
      </c>
      <c r="C275" t="s">
        <v>89</v>
      </c>
    </row>
    <row r="276" spans="1:3">
      <c r="A276" t="s">
        <v>8067</v>
      </c>
      <c r="B276" t="s">
        <v>8062</v>
      </c>
      <c r="C276" t="s">
        <v>101</v>
      </c>
    </row>
    <row r="277" spans="1:3">
      <c r="A277" t="s">
        <v>8017</v>
      </c>
      <c r="B277" t="s">
        <v>8011</v>
      </c>
      <c r="C277" t="s">
        <v>95</v>
      </c>
    </row>
    <row r="278" spans="1:3">
      <c r="A278" t="s">
        <v>8017</v>
      </c>
      <c r="B278" t="s">
        <v>8011</v>
      </c>
      <c r="C278" t="s">
        <v>95</v>
      </c>
    </row>
    <row r="279" spans="1:3">
      <c r="A279" t="s">
        <v>7846</v>
      </c>
      <c r="B279" t="s">
        <v>7847</v>
      </c>
      <c r="C279" t="s">
        <v>89</v>
      </c>
    </row>
    <row r="280" spans="1:3">
      <c r="A280" t="s">
        <v>7826</v>
      </c>
      <c r="B280" t="s">
        <v>7823</v>
      </c>
      <c r="C280" t="s">
        <v>89</v>
      </c>
    </row>
    <row r="281" spans="1:3">
      <c r="A281" t="s">
        <v>7826</v>
      </c>
      <c r="B281" t="s">
        <v>7823</v>
      </c>
      <c r="C281" t="s">
        <v>89</v>
      </c>
    </row>
    <row r="282" spans="1:3">
      <c r="A282" t="s">
        <v>7656</v>
      </c>
      <c r="B282" t="s">
        <v>7652</v>
      </c>
      <c r="C282" t="s">
        <v>93</v>
      </c>
    </row>
    <row r="283" spans="1:3">
      <c r="A283" t="s">
        <v>7646</v>
      </c>
      <c r="B283" t="s">
        <v>7643</v>
      </c>
      <c r="C283" t="s">
        <v>89</v>
      </c>
    </row>
    <row r="284" spans="1:3">
      <c r="A284" t="s">
        <v>7646</v>
      </c>
      <c r="B284" t="s">
        <v>7643</v>
      </c>
      <c r="C284" t="s">
        <v>89</v>
      </c>
    </row>
    <row r="285" spans="1:3">
      <c r="A285" t="s">
        <v>12020</v>
      </c>
      <c r="B285" t="s">
        <v>11428</v>
      </c>
      <c r="C285" t="s">
        <v>91</v>
      </c>
    </row>
    <row r="286" spans="1:3">
      <c r="A286" t="s">
        <v>7447</v>
      </c>
      <c r="B286" t="s">
        <v>7440</v>
      </c>
      <c r="C286" t="s">
        <v>95</v>
      </c>
    </row>
    <row r="287" spans="1:3">
      <c r="A287" t="s">
        <v>7352</v>
      </c>
      <c r="B287" t="s">
        <v>7347</v>
      </c>
      <c r="C287" t="s">
        <v>93</v>
      </c>
    </row>
    <row r="288" spans="1:3">
      <c r="A288" t="s">
        <v>11905</v>
      </c>
      <c r="B288" t="s">
        <v>11845</v>
      </c>
      <c r="C288" t="s">
        <v>87</v>
      </c>
    </row>
    <row r="289" spans="1:3">
      <c r="A289" t="s">
        <v>7193</v>
      </c>
      <c r="B289" t="s">
        <v>7188</v>
      </c>
      <c r="C289" t="s">
        <v>87</v>
      </c>
    </row>
    <row r="290" spans="1:3">
      <c r="A290" t="s">
        <v>6953</v>
      </c>
      <c r="B290" t="s">
        <v>6946</v>
      </c>
      <c r="C290" t="s">
        <v>89</v>
      </c>
    </row>
    <row r="291" spans="1:3">
      <c r="A291" t="s">
        <v>6701</v>
      </c>
      <c r="B291" t="s">
        <v>6698</v>
      </c>
      <c r="C291" t="s">
        <v>89</v>
      </c>
    </row>
    <row r="292" spans="1:3">
      <c r="A292" t="s">
        <v>6670</v>
      </c>
      <c r="B292" t="s">
        <v>6667</v>
      </c>
      <c r="C292" t="s">
        <v>97</v>
      </c>
    </row>
    <row r="293" spans="1:3">
      <c r="A293" t="s">
        <v>6670</v>
      </c>
      <c r="B293" t="s">
        <v>6667</v>
      </c>
      <c r="C293" t="s">
        <v>97</v>
      </c>
    </row>
    <row r="294" spans="1:3">
      <c r="A294" t="s">
        <v>6626</v>
      </c>
      <c r="B294" t="s">
        <v>6618</v>
      </c>
      <c r="C294" t="s">
        <v>95</v>
      </c>
    </row>
    <row r="295" spans="1:3">
      <c r="A295" t="s">
        <v>6626</v>
      </c>
      <c r="B295" t="s">
        <v>6618</v>
      </c>
      <c r="C295" t="s">
        <v>95</v>
      </c>
    </row>
    <row r="296" spans="1:3">
      <c r="A296" t="s">
        <v>6583</v>
      </c>
      <c r="B296" t="s">
        <v>6580</v>
      </c>
      <c r="C296" t="s">
        <v>95</v>
      </c>
    </row>
    <row r="297" spans="1:3">
      <c r="A297" t="s">
        <v>6566</v>
      </c>
      <c r="B297" t="s">
        <v>6561</v>
      </c>
      <c r="C297" t="s">
        <v>97</v>
      </c>
    </row>
    <row r="298" spans="1:3">
      <c r="A298" t="s">
        <v>6133</v>
      </c>
      <c r="B298" t="s">
        <v>6127</v>
      </c>
      <c r="C298" t="s">
        <v>97</v>
      </c>
    </row>
    <row r="299" spans="1:3">
      <c r="A299" t="s">
        <v>6125</v>
      </c>
      <c r="B299" t="s">
        <v>6122</v>
      </c>
      <c r="C299" t="s">
        <v>89</v>
      </c>
    </row>
    <row r="300" spans="1:3">
      <c r="A300" t="s">
        <v>6125</v>
      </c>
      <c r="B300" t="s">
        <v>6122</v>
      </c>
      <c r="C300" t="s">
        <v>89</v>
      </c>
    </row>
    <row r="301" spans="1:3">
      <c r="A301" t="s">
        <v>6116</v>
      </c>
      <c r="B301" t="s">
        <v>6113</v>
      </c>
      <c r="C301" t="s">
        <v>89</v>
      </c>
    </row>
    <row r="302" spans="1:3">
      <c r="A302" t="s">
        <v>6041</v>
      </c>
      <c r="B302" t="s">
        <v>6038</v>
      </c>
      <c r="C302" t="s">
        <v>97</v>
      </c>
    </row>
    <row r="303" spans="1:3">
      <c r="A303" t="s">
        <v>5992</v>
      </c>
      <c r="B303" t="s">
        <v>5985</v>
      </c>
      <c r="C303" t="s">
        <v>89</v>
      </c>
    </row>
    <row r="304" spans="1:3">
      <c r="A304" t="s">
        <v>5992</v>
      </c>
      <c r="B304" t="s">
        <v>5985</v>
      </c>
      <c r="C304" t="s">
        <v>89</v>
      </c>
    </row>
    <row r="305" spans="1:3">
      <c r="A305" t="s">
        <v>5992</v>
      </c>
      <c r="B305" t="s">
        <v>5985</v>
      </c>
      <c r="C305" t="s">
        <v>89</v>
      </c>
    </row>
    <row r="306" spans="1:3">
      <c r="A306" t="s">
        <v>5642</v>
      </c>
      <c r="B306" t="s">
        <v>5638</v>
      </c>
      <c r="C306" t="s">
        <v>93</v>
      </c>
    </row>
    <row r="307" spans="1:3">
      <c r="A307" t="s">
        <v>5550</v>
      </c>
      <c r="B307" t="s">
        <v>5551</v>
      </c>
      <c r="C307" t="s">
        <v>97</v>
      </c>
    </row>
    <row r="308" spans="1:3">
      <c r="A308" t="s">
        <v>5550</v>
      </c>
      <c r="B308" t="s">
        <v>5551</v>
      </c>
      <c r="C308" t="s">
        <v>97</v>
      </c>
    </row>
    <row r="309" spans="1:3">
      <c r="A309" t="s">
        <v>5458</v>
      </c>
      <c r="B309" t="s">
        <v>5452</v>
      </c>
      <c r="C309" t="s">
        <v>95</v>
      </c>
    </row>
    <row r="310" spans="1:3">
      <c r="A310" t="s">
        <v>5433</v>
      </c>
      <c r="B310" t="s">
        <v>5427</v>
      </c>
      <c r="C310" t="s">
        <v>89</v>
      </c>
    </row>
    <row r="311" spans="1:3">
      <c r="A311" t="s">
        <v>5421</v>
      </c>
      <c r="B311" t="s">
        <v>5415</v>
      </c>
      <c r="C311" t="s">
        <v>95</v>
      </c>
    </row>
    <row r="312" spans="1:3">
      <c r="A312" t="s">
        <v>5229</v>
      </c>
      <c r="B312" t="s">
        <v>5222</v>
      </c>
      <c r="C312" t="s">
        <v>101</v>
      </c>
    </row>
    <row r="313" spans="1:3">
      <c r="A313" t="s">
        <v>5213</v>
      </c>
      <c r="B313" t="s">
        <v>5210</v>
      </c>
      <c r="C313" t="s">
        <v>91</v>
      </c>
    </row>
    <row r="314" spans="1:3">
      <c r="A314" t="s">
        <v>5213</v>
      </c>
      <c r="B314" t="s">
        <v>5210</v>
      </c>
      <c r="C314" t="s">
        <v>91</v>
      </c>
    </row>
    <row r="315" spans="1:3">
      <c r="A315" t="s">
        <v>4974</v>
      </c>
      <c r="B315" t="s">
        <v>4971</v>
      </c>
      <c r="C315" t="s">
        <v>97</v>
      </c>
    </row>
    <row r="316" spans="1:3">
      <c r="A316" t="s">
        <v>4974</v>
      </c>
      <c r="B316" t="s">
        <v>4971</v>
      </c>
      <c r="C316" t="s">
        <v>97</v>
      </c>
    </row>
    <row r="317" spans="1:3">
      <c r="A317" t="s">
        <v>4974</v>
      </c>
      <c r="B317" t="s">
        <v>4971</v>
      </c>
      <c r="C317" t="s">
        <v>97</v>
      </c>
    </row>
    <row r="318" spans="1:3">
      <c r="A318" t="s">
        <v>4426</v>
      </c>
      <c r="B318" t="s">
        <v>4427</v>
      </c>
      <c r="C318" t="s">
        <v>89</v>
      </c>
    </row>
    <row r="319" spans="1:3">
      <c r="A319" t="s">
        <v>4426</v>
      </c>
      <c r="B319" t="s">
        <v>4427</v>
      </c>
      <c r="C319" t="s">
        <v>89</v>
      </c>
    </row>
    <row r="320" spans="1:3">
      <c r="A320" t="s">
        <v>4426</v>
      </c>
      <c r="B320" t="s">
        <v>4427</v>
      </c>
      <c r="C320" t="s">
        <v>89</v>
      </c>
    </row>
    <row r="321" spans="1:3">
      <c r="A321" t="s">
        <v>4296</v>
      </c>
      <c r="B321" t="s">
        <v>4291</v>
      </c>
      <c r="C321" t="s">
        <v>97</v>
      </c>
    </row>
    <row r="322" spans="1:3">
      <c r="A322" t="s">
        <v>4296</v>
      </c>
      <c r="B322" t="s">
        <v>4291</v>
      </c>
      <c r="C322" t="s">
        <v>97</v>
      </c>
    </row>
    <row r="323" spans="1:3">
      <c r="A323" t="s">
        <v>4135</v>
      </c>
      <c r="B323" t="s">
        <v>4132</v>
      </c>
      <c r="C323" t="s">
        <v>89</v>
      </c>
    </row>
    <row r="324" spans="1:3">
      <c r="A324" t="s">
        <v>4135</v>
      </c>
      <c r="B324" t="s">
        <v>4132</v>
      </c>
      <c r="C324" t="s">
        <v>89</v>
      </c>
    </row>
    <row r="325" spans="1:3">
      <c r="A325" t="s">
        <v>4083</v>
      </c>
      <c r="B325" t="s">
        <v>4084</v>
      </c>
      <c r="C325" t="s">
        <v>89</v>
      </c>
    </row>
    <row r="326" spans="1:3">
      <c r="A326" t="s">
        <v>4083</v>
      </c>
      <c r="B326" t="s">
        <v>4084</v>
      </c>
      <c r="C326" t="s">
        <v>89</v>
      </c>
    </row>
    <row r="327" spans="1:3">
      <c r="A327" t="s">
        <v>4083</v>
      </c>
      <c r="B327" t="s">
        <v>4084</v>
      </c>
      <c r="C327" t="s">
        <v>89</v>
      </c>
    </row>
    <row r="328" spans="1:3">
      <c r="A328" t="s">
        <v>4063</v>
      </c>
      <c r="B328" t="s">
        <v>4057</v>
      </c>
      <c r="C328" t="s">
        <v>95</v>
      </c>
    </row>
    <row r="329" spans="1:3">
      <c r="A329" t="s">
        <v>3895</v>
      </c>
      <c r="B329" t="s">
        <v>3892</v>
      </c>
      <c r="C329" t="s">
        <v>95</v>
      </c>
    </row>
    <row r="330" spans="1:3">
      <c r="A330" t="s">
        <v>3852</v>
      </c>
      <c r="B330" t="s">
        <v>3847</v>
      </c>
      <c r="C330" t="s">
        <v>89</v>
      </c>
    </row>
    <row r="331" spans="1:3">
      <c r="A331" t="s">
        <v>3852</v>
      </c>
      <c r="B331" t="s">
        <v>3847</v>
      </c>
      <c r="C331" t="s">
        <v>89</v>
      </c>
    </row>
    <row r="332" spans="1:3">
      <c r="A332" t="s">
        <v>3719</v>
      </c>
      <c r="B332" t="s">
        <v>3714</v>
      </c>
      <c r="C332" t="s">
        <v>95</v>
      </c>
    </row>
    <row r="333" spans="1:3">
      <c r="A333" t="s">
        <v>11908</v>
      </c>
      <c r="B333" t="s">
        <v>11419</v>
      </c>
      <c r="C333" t="s">
        <v>91</v>
      </c>
    </row>
    <row r="334" spans="1:3">
      <c r="A334" t="s">
        <v>11911</v>
      </c>
      <c r="B334" t="s">
        <v>11913</v>
      </c>
      <c r="C334" t="s">
        <v>103</v>
      </c>
    </row>
    <row r="335" spans="1:3">
      <c r="A335" t="s">
        <v>3051</v>
      </c>
      <c r="B335" t="s">
        <v>3046</v>
      </c>
      <c r="C335" t="s">
        <v>95</v>
      </c>
    </row>
    <row r="336" spans="1:3">
      <c r="A336" t="s">
        <v>2211</v>
      </c>
      <c r="B336" t="s">
        <v>2207</v>
      </c>
      <c r="C336" t="s">
        <v>93</v>
      </c>
    </row>
    <row r="337" spans="1:3">
      <c r="A337" t="s">
        <v>2211</v>
      </c>
      <c r="B337" t="s">
        <v>2207</v>
      </c>
      <c r="C337" t="s">
        <v>93</v>
      </c>
    </row>
    <row r="338" spans="1:3">
      <c r="A338" t="s">
        <v>2091</v>
      </c>
      <c r="B338" t="s">
        <v>2086</v>
      </c>
      <c r="C338" t="s">
        <v>97</v>
      </c>
    </row>
    <row r="339" spans="1:3">
      <c r="A339" t="s">
        <v>2058</v>
      </c>
      <c r="B339" t="s">
        <v>2051</v>
      </c>
      <c r="C339" t="s">
        <v>101</v>
      </c>
    </row>
    <row r="340" spans="1:3">
      <c r="A340" t="s">
        <v>1679</v>
      </c>
      <c r="B340" t="s">
        <v>1673</v>
      </c>
      <c r="C340" t="s">
        <v>89</v>
      </c>
    </row>
    <row r="341" spans="1:3">
      <c r="A341" t="s">
        <v>1679</v>
      </c>
      <c r="B341" t="s">
        <v>1673</v>
      </c>
      <c r="C341" t="s">
        <v>89</v>
      </c>
    </row>
    <row r="342" spans="1:3">
      <c r="A342" t="s">
        <v>1424</v>
      </c>
      <c r="B342" t="s">
        <v>1419</v>
      </c>
      <c r="C342" t="s">
        <v>95</v>
      </c>
    </row>
    <row r="343" spans="1:3">
      <c r="A343" t="s">
        <v>12023</v>
      </c>
      <c r="B343" t="s">
        <v>11856</v>
      </c>
      <c r="C343" t="s">
        <v>91</v>
      </c>
    </row>
    <row r="344" spans="1:3">
      <c r="A344" t="s">
        <v>1276</v>
      </c>
      <c r="B344" t="s">
        <v>1273</v>
      </c>
      <c r="C344" t="s">
        <v>95</v>
      </c>
    </row>
    <row r="345" spans="1:3">
      <c r="A345" t="s">
        <v>1260</v>
      </c>
      <c r="B345" t="s">
        <v>1254</v>
      </c>
      <c r="C345" t="s">
        <v>89</v>
      </c>
    </row>
    <row r="346" spans="1:3">
      <c r="A346" t="s">
        <v>1260</v>
      </c>
      <c r="B346" t="s">
        <v>1254</v>
      </c>
      <c r="C346" t="s">
        <v>89</v>
      </c>
    </row>
    <row r="347" spans="1:3">
      <c r="A347" t="s">
        <v>1260</v>
      </c>
      <c r="B347" t="s">
        <v>1254</v>
      </c>
      <c r="C347" t="s">
        <v>89</v>
      </c>
    </row>
    <row r="348" spans="1:3">
      <c r="A348" t="s">
        <v>1156</v>
      </c>
      <c r="B348" t="s">
        <v>1151</v>
      </c>
      <c r="C348" t="s">
        <v>95</v>
      </c>
    </row>
    <row r="349" spans="1:3">
      <c r="A349" t="s">
        <v>1062</v>
      </c>
      <c r="B349" t="s">
        <v>1053</v>
      </c>
      <c r="C349" t="s">
        <v>91</v>
      </c>
    </row>
    <row r="350" spans="1:3">
      <c r="A350" t="s">
        <v>986</v>
      </c>
      <c r="B350" t="s">
        <v>980</v>
      </c>
      <c r="C350" t="s">
        <v>95</v>
      </c>
    </row>
    <row r="351" spans="1:3">
      <c r="A351" t="s">
        <v>12026</v>
      </c>
      <c r="B351" t="s">
        <v>12028</v>
      </c>
      <c r="C351" t="s">
        <v>89</v>
      </c>
    </row>
    <row r="352" spans="1:3">
      <c r="A352" t="s">
        <v>877</v>
      </c>
      <c r="B352" t="s">
        <v>870</v>
      </c>
      <c r="C352" t="s">
        <v>89</v>
      </c>
    </row>
    <row r="353" spans="1:3">
      <c r="A353" t="s">
        <v>877</v>
      </c>
      <c r="B353" t="s">
        <v>870</v>
      </c>
      <c r="C353" t="s">
        <v>89</v>
      </c>
    </row>
    <row r="354" spans="1:3">
      <c r="A354" t="s">
        <v>8845</v>
      </c>
      <c r="B354" t="s">
        <v>8841</v>
      </c>
      <c r="C354" t="s">
        <v>101</v>
      </c>
    </row>
    <row r="355" spans="1:3">
      <c r="A355" t="s">
        <v>9362</v>
      </c>
      <c r="B355" t="s">
        <v>9358</v>
      </c>
      <c r="C355" t="s">
        <v>93</v>
      </c>
    </row>
    <row r="356" spans="1:3">
      <c r="A356" t="s">
        <v>9330</v>
      </c>
      <c r="B356" t="s">
        <v>9326</v>
      </c>
      <c r="C356" t="s">
        <v>99</v>
      </c>
    </row>
    <row r="357" spans="1:3">
      <c r="A357" t="s">
        <v>9307</v>
      </c>
      <c r="B357" t="s">
        <v>9303</v>
      </c>
      <c r="C357" t="s">
        <v>97</v>
      </c>
    </row>
    <row r="358" spans="1:3">
      <c r="A358" t="s">
        <v>9219</v>
      </c>
      <c r="B358" t="s">
        <v>9215</v>
      </c>
      <c r="C358" t="s">
        <v>95</v>
      </c>
    </row>
    <row r="359" spans="1:3">
      <c r="A359" t="s">
        <v>9112</v>
      </c>
      <c r="B359" t="s">
        <v>9108</v>
      </c>
      <c r="C359" t="s">
        <v>103</v>
      </c>
    </row>
    <row r="360" spans="1:3">
      <c r="A360" t="s">
        <v>11915</v>
      </c>
      <c r="B360" t="s">
        <v>11917</v>
      </c>
      <c r="C360" t="s">
        <v>85</v>
      </c>
    </row>
    <row r="361" spans="1:3">
      <c r="A361" t="s">
        <v>8814</v>
      </c>
      <c r="B361" t="s">
        <v>8809</v>
      </c>
      <c r="C361" t="s">
        <v>89</v>
      </c>
    </row>
    <row r="362" spans="1:3">
      <c r="A362" t="s">
        <v>8170</v>
      </c>
      <c r="B362" t="s">
        <v>8166</v>
      </c>
      <c r="C362" t="s">
        <v>99</v>
      </c>
    </row>
    <row r="363" spans="1:3">
      <c r="A363" t="s">
        <v>7725</v>
      </c>
      <c r="B363" t="s">
        <v>7722</v>
      </c>
      <c r="C363" t="s">
        <v>101</v>
      </c>
    </row>
    <row r="364" spans="1:3">
      <c r="A364" t="s">
        <v>6461</v>
      </c>
      <c r="B364" t="s">
        <v>6457</v>
      </c>
      <c r="C364" t="s">
        <v>103</v>
      </c>
    </row>
    <row r="365" spans="1:3">
      <c r="A365" t="s">
        <v>6288</v>
      </c>
      <c r="B365" t="s">
        <v>6284</v>
      </c>
      <c r="C365" t="s">
        <v>99</v>
      </c>
    </row>
    <row r="366" spans="1:3">
      <c r="A366" t="s">
        <v>6166</v>
      </c>
      <c r="B366" t="s">
        <v>6162</v>
      </c>
      <c r="C366" t="s">
        <v>103</v>
      </c>
    </row>
    <row r="367" spans="1:3">
      <c r="A367" t="s">
        <v>6025</v>
      </c>
      <c r="B367" t="s">
        <v>6021</v>
      </c>
      <c r="C367" t="s">
        <v>101</v>
      </c>
    </row>
    <row r="368" spans="1:3">
      <c r="A368" t="s">
        <v>5957</v>
      </c>
      <c r="B368" t="s">
        <v>5953</v>
      </c>
      <c r="C368" t="s">
        <v>99</v>
      </c>
    </row>
    <row r="369" spans="1:3">
      <c r="A369" t="s">
        <v>5831</v>
      </c>
      <c r="B369" t="s">
        <v>5827</v>
      </c>
      <c r="C369" t="s">
        <v>99</v>
      </c>
    </row>
    <row r="370" spans="1:3">
      <c r="A370" t="s">
        <v>5728</v>
      </c>
      <c r="B370" t="s">
        <v>5723</v>
      </c>
      <c r="C370" t="s">
        <v>89</v>
      </c>
    </row>
    <row r="371" spans="1:3">
      <c r="A371" t="s">
        <v>5648</v>
      </c>
      <c r="B371" t="s">
        <v>5644</v>
      </c>
      <c r="C371" t="s">
        <v>95</v>
      </c>
    </row>
    <row r="372" spans="1:3">
      <c r="A372" t="s">
        <v>5611</v>
      </c>
      <c r="B372" t="s">
        <v>5605</v>
      </c>
      <c r="C372" t="s">
        <v>99</v>
      </c>
    </row>
    <row r="373" spans="1:3">
      <c r="A373" t="s">
        <v>5466</v>
      </c>
      <c r="B373" t="s">
        <v>5460</v>
      </c>
      <c r="C373" t="s">
        <v>103</v>
      </c>
    </row>
    <row r="374" spans="1:3">
      <c r="A374" t="s">
        <v>5173</v>
      </c>
      <c r="B374" t="s">
        <v>5169</v>
      </c>
      <c r="C374" t="s">
        <v>99</v>
      </c>
    </row>
    <row r="375" spans="1:3">
      <c r="A375" t="s">
        <v>5044</v>
      </c>
      <c r="B375" t="s">
        <v>5040</v>
      </c>
      <c r="C375" t="s">
        <v>103</v>
      </c>
    </row>
    <row r="376" spans="1:3">
      <c r="A376" t="s">
        <v>4943</v>
      </c>
      <c r="B376" t="s">
        <v>4937</v>
      </c>
      <c r="C376" t="s">
        <v>91</v>
      </c>
    </row>
    <row r="377" spans="1:3">
      <c r="A377" t="s">
        <v>4679</v>
      </c>
      <c r="B377" t="s">
        <v>4673</v>
      </c>
      <c r="C377" t="s">
        <v>103</v>
      </c>
    </row>
    <row r="378" spans="1:3">
      <c r="A378" t="s">
        <v>4598</v>
      </c>
      <c r="B378" t="s">
        <v>4595</v>
      </c>
      <c r="C378" t="s">
        <v>103</v>
      </c>
    </row>
    <row r="379" spans="1:3">
      <c r="A379" t="s">
        <v>4585</v>
      </c>
      <c r="B379" t="s">
        <v>4581</v>
      </c>
      <c r="C379" t="s">
        <v>99</v>
      </c>
    </row>
    <row r="380" spans="1:3">
      <c r="A380" t="s">
        <v>4424</v>
      </c>
      <c r="B380" t="s">
        <v>4420</v>
      </c>
      <c r="C380" t="s">
        <v>103</v>
      </c>
    </row>
    <row r="381" spans="1:3">
      <c r="A381" t="s">
        <v>11123</v>
      </c>
      <c r="B381" t="s">
        <v>11122</v>
      </c>
      <c r="C381" t="s">
        <v>99</v>
      </c>
    </row>
    <row r="382" spans="1:3">
      <c r="A382" t="s">
        <v>4069</v>
      </c>
      <c r="B382" t="s">
        <v>4065</v>
      </c>
      <c r="C382" t="s">
        <v>91</v>
      </c>
    </row>
    <row r="383" spans="1:3">
      <c r="A383" t="s">
        <v>3702</v>
      </c>
      <c r="B383" t="s">
        <v>3699</v>
      </c>
      <c r="C383" t="s">
        <v>91</v>
      </c>
    </row>
    <row r="384" spans="1:3">
      <c r="A384" t="s">
        <v>3627</v>
      </c>
      <c r="B384" t="s">
        <v>3623</v>
      </c>
      <c r="C384" t="s">
        <v>99</v>
      </c>
    </row>
    <row r="385" spans="1:3">
      <c r="A385" t="s">
        <v>3614</v>
      </c>
      <c r="B385" t="s">
        <v>3608</v>
      </c>
      <c r="C385" t="s">
        <v>95</v>
      </c>
    </row>
    <row r="386" spans="1:3">
      <c r="A386" t="s">
        <v>3253</v>
      </c>
      <c r="B386" t="s">
        <v>3249</v>
      </c>
      <c r="C386" t="s">
        <v>89</v>
      </c>
    </row>
    <row r="387" spans="1:3">
      <c r="A387" t="s">
        <v>2927</v>
      </c>
      <c r="B387" t="s">
        <v>2923</v>
      </c>
      <c r="C387" t="s">
        <v>103</v>
      </c>
    </row>
    <row r="388" spans="1:3">
      <c r="A388" t="s">
        <v>2820</v>
      </c>
      <c r="B388" t="s">
        <v>2816</v>
      </c>
      <c r="C388" t="s">
        <v>89</v>
      </c>
    </row>
    <row r="389" spans="1:3">
      <c r="A389" t="s">
        <v>2557</v>
      </c>
      <c r="B389" t="s">
        <v>2553</v>
      </c>
      <c r="C389" t="s">
        <v>95</v>
      </c>
    </row>
    <row r="390" spans="1:3">
      <c r="A390" t="s">
        <v>2161</v>
      </c>
      <c r="B390" t="s">
        <v>2157</v>
      </c>
      <c r="C390" t="s">
        <v>103</v>
      </c>
    </row>
    <row r="391" spans="1:3">
      <c r="A391" t="s">
        <v>2073</v>
      </c>
      <c r="B391" t="s">
        <v>2067</v>
      </c>
      <c r="C391" t="s">
        <v>97</v>
      </c>
    </row>
    <row r="392" spans="1:3">
      <c r="A392" t="s">
        <v>1957</v>
      </c>
      <c r="B392" t="s">
        <v>1953</v>
      </c>
      <c r="C392" t="s">
        <v>89</v>
      </c>
    </row>
    <row r="393" spans="1:3">
      <c r="A393" t="s">
        <v>1869</v>
      </c>
      <c r="B393" t="s">
        <v>1864</v>
      </c>
      <c r="C393" t="s">
        <v>85</v>
      </c>
    </row>
    <row r="394" spans="1:3">
      <c r="A394" t="s">
        <v>1598</v>
      </c>
      <c r="B394" t="s">
        <v>1594</v>
      </c>
      <c r="C394" t="s">
        <v>103</v>
      </c>
    </row>
    <row r="395" spans="1:3">
      <c r="A395" t="s">
        <v>1564</v>
      </c>
      <c r="B395" t="s">
        <v>1560</v>
      </c>
      <c r="C395" t="s">
        <v>93</v>
      </c>
    </row>
    <row r="396" spans="1:3">
      <c r="A396" t="s">
        <v>1412</v>
      </c>
      <c r="B396" t="s">
        <v>1408</v>
      </c>
      <c r="C396" t="s">
        <v>103</v>
      </c>
    </row>
    <row r="397" spans="1:3">
      <c r="A397" t="s">
        <v>7151</v>
      </c>
      <c r="B397" t="s">
        <v>7147</v>
      </c>
      <c r="C397" t="s">
        <v>103</v>
      </c>
    </row>
    <row r="398" spans="1:3">
      <c r="A398" t="s">
        <v>6299</v>
      </c>
      <c r="B398" t="s">
        <v>6300</v>
      </c>
      <c r="C398" t="s">
        <v>99</v>
      </c>
    </row>
    <row r="399" spans="1:3">
      <c r="A399" t="s">
        <v>5983</v>
      </c>
      <c r="B399" t="s">
        <v>5978</v>
      </c>
      <c r="C399" t="s">
        <v>99</v>
      </c>
    </row>
    <row r="400" spans="1:3">
      <c r="A400" t="s">
        <v>4572</v>
      </c>
      <c r="B400" t="s">
        <v>4566</v>
      </c>
      <c r="C400" t="s">
        <v>103</v>
      </c>
    </row>
    <row r="401" spans="1:3">
      <c r="A401" t="s">
        <v>12090</v>
      </c>
      <c r="B401" t="s">
        <v>12092</v>
      </c>
      <c r="C401" t="s">
        <v>99</v>
      </c>
    </row>
    <row r="402" spans="1:3">
      <c r="A402" t="s">
        <v>12093</v>
      </c>
      <c r="B402" t="s">
        <v>12095</v>
      </c>
      <c r="C402" t="s">
        <v>99</v>
      </c>
    </row>
    <row r="403" spans="1:3">
      <c r="A403" t="s">
        <v>12099</v>
      </c>
      <c r="B403" t="s">
        <v>12097</v>
      </c>
      <c r="C403" t="s">
        <v>95</v>
      </c>
    </row>
    <row r="404" spans="1:3">
      <c r="A404" t="s">
        <v>12104</v>
      </c>
      <c r="B404" t="s">
        <v>12106</v>
      </c>
      <c r="C404" t="s">
        <v>89</v>
      </c>
    </row>
    <row r="405" spans="1:3">
      <c r="A405" t="s">
        <v>12078</v>
      </c>
      <c r="B405" t="s">
        <v>12080</v>
      </c>
      <c r="C405" t="s">
        <v>89</v>
      </c>
    </row>
    <row r="406" spans="1:3">
      <c r="A406" t="s">
        <v>12162</v>
      </c>
      <c r="B406" t="s">
        <v>12164</v>
      </c>
      <c r="C406" t="s">
        <v>103</v>
      </c>
    </row>
    <row r="407" spans="1:3">
      <c r="A407" t="s">
        <v>12108</v>
      </c>
      <c r="B407" t="s">
        <v>11790</v>
      </c>
      <c r="C407" t="s">
        <v>91</v>
      </c>
    </row>
    <row r="408" spans="1:3">
      <c r="A408" t="s">
        <v>12110</v>
      </c>
      <c r="B408" t="s">
        <v>12112</v>
      </c>
      <c r="C408" t="s">
        <v>99</v>
      </c>
    </row>
    <row r="409" spans="1:3">
      <c r="A409" t="s">
        <v>12114</v>
      </c>
      <c r="B409" t="s">
        <v>12116</v>
      </c>
      <c r="C409" t="s">
        <v>99</v>
      </c>
    </row>
    <row r="410" spans="1:3">
      <c r="A410" t="s">
        <v>12117</v>
      </c>
      <c r="B410" t="s">
        <v>12119</v>
      </c>
      <c r="C410" t="s">
        <v>91</v>
      </c>
    </row>
    <row r="411" spans="1:3">
      <c r="A411" t="s">
        <v>1746</v>
      </c>
      <c r="B411" t="s">
        <v>11874</v>
      </c>
      <c r="C411" t="s">
        <v>101</v>
      </c>
    </row>
    <row r="412" spans="1:3">
      <c r="A412" t="s">
        <v>12120</v>
      </c>
      <c r="B412" t="s">
        <v>11569</v>
      </c>
      <c r="C412" t="s">
        <v>93</v>
      </c>
    </row>
    <row r="413" spans="1:3">
      <c r="A413" t="s">
        <v>12123</v>
      </c>
      <c r="B413" t="s">
        <v>12125</v>
      </c>
      <c r="C413" t="s">
        <v>95</v>
      </c>
    </row>
    <row r="414" spans="1:3">
      <c r="A414" t="s">
        <v>12127</v>
      </c>
      <c r="B414" t="s">
        <v>12129</v>
      </c>
      <c r="C414" t="s">
        <v>95</v>
      </c>
    </row>
    <row r="415" spans="1:3">
      <c r="A415" t="s">
        <v>12131</v>
      </c>
      <c r="B415" t="s">
        <v>11589</v>
      </c>
      <c r="C415" t="s">
        <v>97</v>
      </c>
    </row>
    <row r="416" spans="1:3">
      <c r="A416" t="s">
        <v>12134</v>
      </c>
      <c r="B416" t="s">
        <v>12136</v>
      </c>
      <c r="C416" t="s">
        <v>89</v>
      </c>
    </row>
    <row r="417" spans="1:3">
      <c r="A417" t="s">
        <v>12138</v>
      </c>
      <c r="B417" t="s">
        <v>11508</v>
      </c>
      <c r="C417" t="s">
        <v>91</v>
      </c>
    </row>
    <row r="418" spans="1:3">
      <c r="A418" t="s">
        <v>12141</v>
      </c>
      <c r="B418" t="s">
        <v>12143</v>
      </c>
      <c r="C418" t="s">
        <v>95</v>
      </c>
    </row>
    <row r="419" spans="1:3">
      <c r="A419" t="s">
        <v>12145</v>
      </c>
      <c r="B419" t="s">
        <v>12147</v>
      </c>
      <c r="C419" t="s">
        <v>97</v>
      </c>
    </row>
    <row r="420" spans="1:3">
      <c r="A420" t="s">
        <v>12149</v>
      </c>
      <c r="B420" t="s">
        <v>11833</v>
      </c>
      <c r="C420" t="s">
        <v>95</v>
      </c>
    </row>
    <row r="421" spans="1:3">
      <c r="A421" t="s">
        <v>12152</v>
      </c>
      <c r="B421" t="s">
        <v>11518</v>
      </c>
      <c r="C421" t="s">
        <v>95</v>
      </c>
    </row>
    <row r="422" spans="1:3">
      <c r="A422" t="s">
        <v>12155</v>
      </c>
      <c r="B422" t="s">
        <v>11578</v>
      </c>
      <c r="C422" t="s">
        <v>89</v>
      </c>
    </row>
    <row r="423" spans="1:3">
      <c r="A423" t="s">
        <v>12158</v>
      </c>
      <c r="B423" t="s">
        <v>12160</v>
      </c>
      <c r="C423" t="s">
        <v>103</v>
      </c>
    </row>
    <row r="424" spans="1:3">
      <c r="A424" t="s">
        <v>1208</v>
      </c>
      <c r="B424" t="s">
        <v>1205</v>
      </c>
      <c r="C424" t="s">
        <v>91</v>
      </c>
    </row>
    <row r="425" spans="1:3">
      <c r="A425" t="s">
        <v>8772</v>
      </c>
      <c r="B425" t="s">
        <v>8768</v>
      </c>
      <c r="C425" t="s">
        <v>103</v>
      </c>
    </row>
    <row r="426" spans="1:3">
      <c r="A426" t="s">
        <v>6183</v>
      </c>
      <c r="B426" t="s">
        <v>6179</v>
      </c>
      <c r="C426" t="s">
        <v>89</v>
      </c>
    </row>
    <row r="427" spans="1:3">
      <c r="A427" t="s">
        <v>5759</v>
      </c>
      <c r="B427" t="s">
        <v>5755</v>
      </c>
      <c r="C427" t="s">
        <v>97</v>
      </c>
    </row>
    <row r="428" spans="1:3">
      <c r="A428" s="27" t="s">
        <v>7389</v>
      </c>
      <c r="B428" s="27" t="s">
        <v>7386</v>
      </c>
      <c r="C428" s="27" t="s">
        <v>89</v>
      </c>
    </row>
    <row r="429" spans="1:3">
      <c r="A429" t="s">
        <v>11123</v>
      </c>
      <c r="B429" t="s">
        <v>12157</v>
      </c>
      <c r="C429" t="s">
        <v>99</v>
      </c>
    </row>
    <row r="430" spans="1:3">
      <c r="A430" t="s">
        <v>6928</v>
      </c>
      <c r="B430" t="s">
        <v>6924</v>
      </c>
      <c r="C430" t="s">
        <v>91</v>
      </c>
    </row>
    <row r="431" spans="1:3">
      <c r="A431" t="s">
        <v>12166</v>
      </c>
      <c r="B431" t="s">
        <v>12168</v>
      </c>
      <c r="C431" t="s">
        <v>93</v>
      </c>
    </row>
    <row r="432" spans="1:3">
      <c r="A432" t="s">
        <v>12170</v>
      </c>
      <c r="B432" t="s">
        <v>12169</v>
      </c>
      <c r="C432" t="s">
        <v>89</v>
      </c>
    </row>
    <row r="433" spans="1:3">
      <c r="A433" t="s">
        <v>12172</v>
      </c>
      <c r="B433" t="s">
        <v>1455</v>
      </c>
      <c r="C433" t="s">
        <v>91</v>
      </c>
    </row>
    <row r="434" spans="1:3">
      <c r="A434" t="s">
        <v>5173</v>
      </c>
      <c r="B434" t="s">
        <v>12174</v>
      </c>
      <c r="C434" t="s">
        <v>99</v>
      </c>
    </row>
    <row r="435" spans="1:3">
      <c r="A435" t="s">
        <v>12203</v>
      </c>
      <c r="B435" t="s">
        <v>11579</v>
      </c>
      <c r="C435" t="s">
        <v>95</v>
      </c>
    </row>
    <row r="436" spans="1:3">
      <c r="A436" t="s">
        <v>12192</v>
      </c>
      <c r="B436" t="s">
        <v>11447</v>
      </c>
      <c r="C436" t="s">
        <v>97</v>
      </c>
    </row>
    <row r="437" spans="1:3">
      <c r="A437" t="s">
        <v>12181</v>
      </c>
      <c r="B437" t="s">
        <v>11570</v>
      </c>
      <c r="C437" t="s">
        <v>99</v>
      </c>
    </row>
    <row r="438" spans="1:3">
      <c r="A438" t="s">
        <v>12195</v>
      </c>
      <c r="B438" t="s">
        <v>12197</v>
      </c>
      <c r="C438" t="s">
        <v>97</v>
      </c>
    </row>
    <row r="439" spans="1:3">
      <c r="A439" t="s">
        <v>12177</v>
      </c>
      <c r="B439" t="s">
        <v>12179</v>
      </c>
      <c r="C439" t="s">
        <v>95</v>
      </c>
    </row>
    <row r="440" spans="1:3">
      <c r="A440" t="s">
        <v>12189</v>
      </c>
      <c r="B440" t="s">
        <v>12191</v>
      </c>
      <c r="C440" t="s">
        <v>89</v>
      </c>
    </row>
    <row r="441" spans="1:3">
      <c r="A441" t="s">
        <v>12199</v>
      </c>
      <c r="B441" t="s">
        <v>12201</v>
      </c>
      <c r="C441" t="s">
        <v>97</v>
      </c>
    </row>
    <row r="442" spans="1:3">
      <c r="A442" t="s">
        <v>12186</v>
      </c>
      <c r="B442" t="s">
        <v>12188</v>
      </c>
      <c r="C442" t="s">
        <v>99</v>
      </c>
    </row>
    <row r="443" spans="1:3">
      <c r="A443" t="s">
        <v>3988</v>
      </c>
      <c r="B443" t="s">
        <v>3985</v>
      </c>
      <c r="C443" t="s">
        <v>95</v>
      </c>
    </row>
    <row r="444" spans="1:3">
      <c r="A444" t="s">
        <v>12205</v>
      </c>
      <c r="B444" t="s">
        <v>12207</v>
      </c>
      <c r="C444" t="s">
        <v>101</v>
      </c>
    </row>
    <row r="445" spans="1:3">
      <c r="A445" t="s">
        <v>12184</v>
      </c>
      <c r="B445" t="s">
        <v>11904</v>
      </c>
      <c r="C445" t="s">
        <v>95</v>
      </c>
    </row>
    <row r="446" spans="1:3">
      <c r="A446" t="s">
        <v>5721</v>
      </c>
      <c r="B446" t="s">
        <v>5714</v>
      </c>
      <c r="C446" t="s">
        <v>89</v>
      </c>
    </row>
    <row r="447" spans="1:3">
      <c r="A447" t="s">
        <v>6799</v>
      </c>
      <c r="B447" t="s">
        <v>6795</v>
      </c>
      <c r="C447" t="s">
        <v>91</v>
      </c>
    </row>
    <row r="448" spans="1:3">
      <c r="A448" t="s">
        <v>10754</v>
      </c>
      <c r="B448" t="s">
        <v>10750</v>
      </c>
      <c r="C448" t="s">
        <v>91</v>
      </c>
    </row>
    <row r="449" spans="1:3">
      <c r="A449" t="s">
        <v>4151</v>
      </c>
      <c r="B449" t="s">
        <v>4146</v>
      </c>
      <c r="C449" t="s">
        <v>97</v>
      </c>
    </row>
    <row r="450" spans="1:3">
      <c r="A450" t="s">
        <v>9544</v>
      </c>
      <c r="B450" t="s">
        <v>9538</v>
      </c>
      <c r="C450" t="s">
        <v>93</v>
      </c>
    </row>
    <row r="451" spans="1:3">
      <c r="A451" t="s">
        <v>4709</v>
      </c>
      <c r="B451" t="s">
        <v>4703</v>
      </c>
      <c r="C451" t="s">
        <v>87</v>
      </c>
    </row>
    <row r="452" spans="1:3">
      <c r="A452" t="s">
        <v>8112</v>
      </c>
      <c r="B452" t="s">
        <v>8109</v>
      </c>
      <c r="C452" t="s">
        <v>91</v>
      </c>
    </row>
    <row r="453" spans="1:3">
      <c r="A453" t="s">
        <v>7918</v>
      </c>
      <c r="B453" t="s">
        <v>7913</v>
      </c>
      <c r="C453" t="s">
        <v>101</v>
      </c>
    </row>
    <row r="454" spans="1:3">
      <c r="A454" t="s">
        <v>9324</v>
      </c>
      <c r="B454" t="s">
        <v>9320</v>
      </c>
      <c r="C454" t="s">
        <v>103</v>
      </c>
    </row>
  </sheetData>
  <conditionalFormatting sqref="B428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5D86-5F35-4DC0-BF26-859231A15157}">
  <dimension ref="A1:D250"/>
  <sheetViews>
    <sheetView workbookViewId="0">
      <selection sqref="A1:H4"/>
    </sheetView>
  </sheetViews>
  <sheetFormatPr defaultRowHeight="14.4"/>
  <cols>
    <col min="1" max="1" width="11.6640625" bestFit="1" customWidth="1"/>
    <col min="2" max="2" width="37.6640625" bestFit="1" customWidth="1"/>
    <col min="3" max="3" width="11.6640625" bestFit="1" customWidth="1"/>
    <col min="4" max="4" width="8.33203125" bestFit="1" customWidth="1"/>
  </cols>
  <sheetData>
    <row r="1" spans="1:4">
      <c r="A1" s="4" t="s">
        <v>827</v>
      </c>
      <c r="B1" s="4" t="s">
        <v>826</v>
      </c>
      <c r="C1" s="4" t="s">
        <v>825</v>
      </c>
      <c r="D1" s="4" t="s">
        <v>824</v>
      </c>
    </row>
    <row r="2" spans="1:4">
      <c r="A2" s="2" t="s">
        <v>823</v>
      </c>
      <c r="B2" s="2" t="s">
        <v>822</v>
      </c>
      <c r="C2" s="2" t="s">
        <v>821</v>
      </c>
      <c r="D2" s="2">
        <v>4</v>
      </c>
    </row>
    <row r="3" spans="1:4">
      <c r="A3" s="3" t="s">
        <v>820</v>
      </c>
      <c r="B3" s="3" t="s">
        <v>819</v>
      </c>
      <c r="C3" s="3" t="s">
        <v>818</v>
      </c>
      <c r="D3" s="3">
        <v>8</v>
      </c>
    </row>
    <row r="4" spans="1:4">
      <c r="A4" s="2" t="s">
        <v>817</v>
      </c>
      <c r="B4" s="2" t="s">
        <v>816</v>
      </c>
      <c r="C4" s="2" t="s">
        <v>815</v>
      </c>
      <c r="D4" s="2">
        <v>12</v>
      </c>
    </row>
    <row r="5" spans="1:4">
      <c r="A5" s="3" t="s">
        <v>814</v>
      </c>
      <c r="B5" s="3" t="s">
        <v>813</v>
      </c>
      <c r="C5" s="3" t="s">
        <v>812</v>
      </c>
      <c r="D5" s="3">
        <v>16</v>
      </c>
    </row>
    <row r="6" spans="1:4">
      <c r="A6" s="2" t="s">
        <v>811</v>
      </c>
      <c r="B6" s="2" t="s">
        <v>810</v>
      </c>
      <c r="C6" s="2" t="s">
        <v>809</v>
      </c>
      <c r="D6" s="2">
        <v>20</v>
      </c>
    </row>
    <row r="7" spans="1:4">
      <c r="A7" s="3" t="s">
        <v>808</v>
      </c>
      <c r="B7" s="3" t="s">
        <v>807</v>
      </c>
      <c r="C7" s="3" t="s">
        <v>806</v>
      </c>
      <c r="D7" s="3">
        <v>24</v>
      </c>
    </row>
    <row r="8" spans="1:4">
      <c r="A8" s="2" t="s">
        <v>805</v>
      </c>
      <c r="B8" s="2" t="s">
        <v>804</v>
      </c>
      <c r="C8" s="2" t="s">
        <v>803</v>
      </c>
      <c r="D8" s="2">
        <v>660</v>
      </c>
    </row>
    <row r="9" spans="1:4">
      <c r="A9" s="3" t="s">
        <v>802</v>
      </c>
      <c r="B9" s="3" t="s">
        <v>801</v>
      </c>
      <c r="C9" s="3" t="s">
        <v>800</v>
      </c>
      <c r="D9" s="3">
        <v>10</v>
      </c>
    </row>
    <row r="10" spans="1:4">
      <c r="A10" s="2" t="s">
        <v>799</v>
      </c>
      <c r="B10" s="2" t="s">
        <v>798</v>
      </c>
      <c r="C10" s="2" t="s">
        <v>797</v>
      </c>
      <c r="D10" s="2">
        <v>28</v>
      </c>
    </row>
    <row r="11" spans="1:4">
      <c r="A11" s="3" t="s">
        <v>796</v>
      </c>
      <c r="B11" s="3" t="s">
        <v>46</v>
      </c>
      <c r="C11" s="3" t="s">
        <v>795</v>
      </c>
      <c r="D11" s="3">
        <v>32</v>
      </c>
    </row>
    <row r="12" spans="1:4">
      <c r="A12" s="2" t="s">
        <v>794</v>
      </c>
      <c r="B12" s="2" t="s">
        <v>793</v>
      </c>
      <c r="C12" s="2" t="s">
        <v>792</v>
      </c>
      <c r="D12" s="2">
        <v>51</v>
      </c>
    </row>
    <row r="13" spans="1:4">
      <c r="A13" s="3" t="s">
        <v>791</v>
      </c>
      <c r="B13" s="3" t="s">
        <v>790</v>
      </c>
      <c r="C13" s="3" t="s">
        <v>789</v>
      </c>
      <c r="D13" s="3">
        <v>533</v>
      </c>
    </row>
    <row r="14" spans="1:4">
      <c r="A14" s="2" t="s">
        <v>788</v>
      </c>
      <c r="B14" s="2" t="s">
        <v>28</v>
      </c>
      <c r="C14" s="2" t="s">
        <v>787</v>
      </c>
      <c r="D14" s="2">
        <v>36</v>
      </c>
    </row>
    <row r="15" spans="1:4">
      <c r="A15" s="3" t="s">
        <v>786</v>
      </c>
      <c r="B15" s="3" t="s">
        <v>27</v>
      </c>
      <c r="C15" s="3" t="s">
        <v>785</v>
      </c>
      <c r="D15" s="3">
        <v>40</v>
      </c>
    </row>
    <row r="16" spans="1:4">
      <c r="A16" s="2" t="s">
        <v>784</v>
      </c>
      <c r="B16" s="2" t="s">
        <v>783</v>
      </c>
      <c r="C16" s="2" t="s">
        <v>782</v>
      </c>
      <c r="D16" s="2">
        <v>31</v>
      </c>
    </row>
    <row r="17" spans="1:4">
      <c r="A17" s="3" t="s">
        <v>781</v>
      </c>
      <c r="B17" s="3" t="s">
        <v>780</v>
      </c>
      <c r="C17" s="3" t="s">
        <v>779</v>
      </c>
      <c r="D17" s="3">
        <v>44</v>
      </c>
    </row>
    <row r="18" spans="1:4">
      <c r="A18" s="2" t="s">
        <v>778</v>
      </c>
      <c r="B18" s="2" t="s">
        <v>777</v>
      </c>
      <c r="C18" s="2" t="s">
        <v>776</v>
      </c>
      <c r="D18" s="2">
        <v>48</v>
      </c>
    </row>
    <row r="19" spans="1:4">
      <c r="A19" s="3" t="s">
        <v>775</v>
      </c>
      <c r="B19" s="3" t="s">
        <v>60</v>
      </c>
      <c r="C19" s="3" t="s">
        <v>774</v>
      </c>
      <c r="D19" s="3">
        <v>50</v>
      </c>
    </row>
    <row r="20" spans="1:4">
      <c r="A20" s="2" t="s">
        <v>773</v>
      </c>
      <c r="B20" s="2" t="s">
        <v>772</v>
      </c>
      <c r="C20" s="2" t="s">
        <v>771</v>
      </c>
      <c r="D20" s="2">
        <v>52</v>
      </c>
    </row>
    <row r="21" spans="1:4">
      <c r="A21" s="3" t="s">
        <v>770</v>
      </c>
      <c r="B21" s="3" t="s">
        <v>769</v>
      </c>
      <c r="C21" s="3" t="s">
        <v>768</v>
      </c>
      <c r="D21" s="3">
        <v>112</v>
      </c>
    </row>
    <row r="22" spans="1:4">
      <c r="A22" s="2" t="s">
        <v>767</v>
      </c>
      <c r="B22" s="2" t="s">
        <v>26</v>
      </c>
      <c r="C22" s="2" t="s">
        <v>766</v>
      </c>
      <c r="D22" s="2">
        <v>56</v>
      </c>
    </row>
    <row r="23" spans="1:4">
      <c r="A23" s="3" t="s">
        <v>765</v>
      </c>
      <c r="B23" s="3" t="s">
        <v>764</v>
      </c>
      <c r="C23" s="3" t="s">
        <v>763</v>
      </c>
      <c r="D23" s="3">
        <v>84</v>
      </c>
    </row>
    <row r="24" spans="1:4">
      <c r="A24" s="2" t="s">
        <v>762</v>
      </c>
      <c r="B24" s="2" t="s">
        <v>761</v>
      </c>
      <c r="C24" s="2" t="s">
        <v>760</v>
      </c>
      <c r="D24" s="2">
        <v>204</v>
      </c>
    </row>
    <row r="25" spans="1:4">
      <c r="A25" s="3" t="s">
        <v>759</v>
      </c>
      <c r="B25" s="3" t="s">
        <v>758</v>
      </c>
      <c r="C25" s="3" t="s">
        <v>757</v>
      </c>
      <c r="D25" s="3">
        <v>60</v>
      </c>
    </row>
    <row r="26" spans="1:4">
      <c r="A26" s="2" t="s">
        <v>756</v>
      </c>
      <c r="B26" s="2" t="s">
        <v>755</v>
      </c>
      <c r="C26" s="2" t="s">
        <v>754</v>
      </c>
      <c r="D26" s="2">
        <v>64</v>
      </c>
    </row>
    <row r="27" spans="1:4">
      <c r="A27" s="3" t="s">
        <v>753</v>
      </c>
      <c r="B27" s="3" t="s">
        <v>752</v>
      </c>
      <c r="C27" s="3" t="s">
        <v>751</v>
      </c>
      <c r="D27" s="3">
        <v>68</v>
      </c>
    </row>
    <row r="28" spans="1:4">
      <c r="A28" s="2" t="s">
        <v>750</v>
      </c>
      <c r="B28" s="2" t="s">
        <v>749</v>
      </c>
      <c r="C28" s="2" t="s">
        <v>748</v>
      </c>
      <c r="D28" s="2">
        <v>535</v>
      </c>
    </row>
    <row r="29" spans="1:4">
      <c r="A29" s="3" t="s">
        <v>747</v>
      </c>
      <c r="B29" s="3" t="s">
        <v>746</v>
      </c>
      <c r="C29" s="3" t="s">
        <v>745</v>
      </c>
      <c r="D29" s="3">
        <v>70</v>
      </c>
    </row>
    <row r="30" spans="1:4">
      <c r="A30" s="2" t="s">
        <v>744</v>
      </c>
      <c r="B30" s="2" t="s">
        <v>73</v>
      </c>
      <c r="C30" s="2" t="s">
        <v>743</v>
      </c>
      <c r="D30" s="2">
        <v>72</v>
      </c>
    </row>
    <row r="31" spans="1:4">
      <c r="A31" s="3" t="s">
        <v>742</v>
      </c>
      <c r="B31" s="3" t="s">
        <v>741</v>
      </c>
      <c r="C31" s="3" t="s">
        <v>740</v>
      </c>
      <c r="D31" s="3">
        <v>74</v>
      </c>
    </row>
    <row r="32" spans="1:4">
      <c r="A32" s="2" t="s">
        <v>739</v>
      </c>
      <c r="B32" s="2" t="s">
        <v>50</v>
      </c>
      <c r="C32" s="2" t="s">
        <v>738</v>
      </c>
      <c r="D32" s="2">
        <v>76</v>
      </c>
    </row>
    <row r="33" spans="1:4">
      <c r="A33" s="3" t="s">
        <v>737</v>
      </c>
      <c r="B33" s="3" t="s">
        <v>736</v>
      </c>
      <c r="C33" s="3" t="s">
        <v>735</v>
      </c>
      <c r="D33" s="3">
        <v>86</v>
      </c>
    </row>
    <row r="34" spans="1:4">
      <c r="A34" s="2" t="s">
        <v>734</v>
      </c>
      <c r="B34" s="2" t="s">
        <v>733</v>
      </c>
      <c r="C34" s="2" t="s">
        <v>732</v>
      </c>
      <c r="D34" s="2">
        <v>96</v>
      </c>
    </row>
    <row r="35" spans="1:4">
      <c r="A35" s="3" t="s">
        <v>731</v>
      </c>
      <c r="B35" s="3" t="s">
        <v>730</v>
      </c>
      <c r="C35" s="3" t="s">
        <v>729</v>
      </c>
      <c r="D35" s="3">
        <v>100</v>
      </c>
    </row>
    <row r="36" spans="1:4">
      <c r="A36" s="2" t="s">
        <v>728</v>
      </c>
      <c r="B36" s="2" t="s">
        <v>727</v>
      </c>
      <c r="C36" s="2" t="s">
        <v>726</v>
      </c>
      <c r="D36" s="2">
        <v>854</v>
      </c>
    </row>
    <row r="37" spans="1:4">
      <c r="A37" s="3" t="s">
        <v>725</v>
      </c>
      <c r="B37" s="3" t="s">
        <v>724</v>
      </c>
      <c r="C37" s="3" t="s">
        <v>723</v>
      </c>
      <c r="D37" s="3">
        <v>108</v>
      </c>
    </row>
    <row r="38" spans="1:4">
      <c r="A38" s="2" t="s">
        <v>722</v>
      </c>
      <c r="B38" s="2" t="s">
        <v>721</v>
      </c>
      <c r="C38" s="2" t="s">
        <v>720</v>
      </c>
      <c r="D38" s="2">
        <v>132</v>
      </c>
    </row>
    <row r="39" spans="1:4">
      <c r="A39" s="3" t="s">
        <v>719</v>
      </c>
      <c r="B39" s="3" t="s">
        <v>718</v>
      </c>
      <c r="C39" s="3" t="s">
        <v>717</v>
      </c>
      <c r="D39" s="3">
        <v>116</v>
      </c>
    </row>
    <row r="40" spans="1:4">
      <c r="A40" s="2" t="s">
        <v>716</v>
      </c>
      <c r="B40" s="2" t="s">
        <v>715</v>
      </c>
      <c r="C40" s="2" t="s">
        <v>714</v>
      </c>
      <c r="D40" s="2">
        <v>120</v>
      </c>
    </row>
    <row r="41" spans="1:4">
      <c r="A41" s="3" t="s">
        <v>713</v>
      </c>
      <c r="B41" s="3" t="s">
        <v>25</v>
      </c>
      <c r="C41" s="3" t="s">
        <v>712</v>
      </c>
      <c r="D41" s="3">
        <v>124</v>
      </c>
    </row>
    <row r="42" spans="1:4">
      <c r="A42" s="2" t="s">
        <v>711</v>
      </c>
      <c r="B42" s="2" t="s">
        <v>710</v>
      </c>
      <c r="C42" s="2" t="s">
        <v>709</v>
      </c>
      <c r="D42" s="2">
        <v>136</v>
      </c>
    </row>
    <row r="43" spans="1:4">
      <c r="A43" s="3" t="s">
        <v>708</v>
      </c>
      <c r="B43" s="3" t="s">
        <v>707</v>
      </c>
      <c r="C43" s="3" t="s">
        <v>706</v>
      </c>
      <c r="D43" s="3">
        <v>140</v>
      </c>
    </row>
    <row r="44" spans="1:4">
      <c r="A44" s="2" t="s">
        <v>705</v>
      </c>
      <c r="B44" s="2" t="s">
        <v>704</v>
      </c>
      <c r="C44" s="2" t="s">
        <v>703</v>
      </c>
      <c r="D44" s="2">
        <v>148</v>
      </c>
    </row>
    <row r="45" spans="1:4">
      <c r="A45" s="3" t="s">
        <v>702</v>
      </c>
      <c r="B45" s="3" t="s">
        <v>49</v>
      </c>
      <c r="C45" s="3" t="s">
        <v>701</v>
      </c>
      <c r="D45" s="3">
        <v>152</v>
      </c>
    </row>
    <row r="46" spans="1:4">
      <c r="A46" s="2" t="s">
        <v>700</v>
      </c>
      <c r="B46" s="2" t="s">
        <v>24</v>
      </c>
      <c r="C46" s="2" t="s">
        <v>699</v>
      </c>
      <c r="D46" s="2">
        <v>156</v>
      </c>
    </row>
    <row r="47" spans="1:4">
      <c r="A47" s="3" t="s">
        <v>698</v>
      </c>
      <c r="B47" s="3" t="s">
        <v>697</v>
      </c>
      <c r="C47" s="3" t="s">
        <v>696</v>
      </c>
      <c r="D47" s="3">
        <v>162</v>
      </c>
    </row>
    <row r="48" spans="1:4">
      <c r="A48" s="2" t="s">
        <v>695</v>
      </c>
      <c r="B48" s="2" t="s">
        <v>694</v>
      </c>
      <c r="C48" s="2" t="s">
        <v>693</v>
      </c>
      <c r="D48" s="2">
        <v>166</v>
      </c>
    </row>
    <row r="49" spans="1:4">
      <c r="A49" s="3" t="s">
        <v>692</v>
      </c>
      <c r="B49" s="3" t="s">
        <v>44</v>
      </c>
      <c r="C49" s="3" t="s">
        <v>691</v>
      </c>
      <c r="D49" s="3">
        <v>170</v>
      </c>
    </row>
    <row r="50" spans="1:4">
      <c r="A50" s="2" t="s">
        <v>690</v>
      </c>
      <c r="B50" s="2" t="s">
        <v>689</v>
      </c>
      <c r="C50" s="2" t="s">
        <v>688</v>
      </c>
      <c r="D50" s="2">
        <v>174</v>
      </c>
    </row>
    <row r="51" spans="1:4">
      <c r="A51" s="3" t="s">
        <v>687</v>
      </c>
      <c r="B51" s="3" t="s">
        <v>686</v>
      </c>
      <c r="C51" s="3" t="s">
        <v>685</v>
      </c>
      <c r="D51" s="3">
        <v>180</v>
      </c>
    </row>
    <row r="52" spans="1:4">
      <c r="A52" s="2" t="s">
        <v>684</v>
      </c>
      <c r="B52" s="2" t="s">
        <v>683</v>
      </c>
      <c r="C52" s="2" t="s">
        <v>682</v>
      </c>
      <c r="D52" s="2">
        <v>178</v>
      </c>
    </row>
    <row r="53" spans="1:4">
      <c r="A53" s="3" t="s">
        <v>681</v>
      </c>
      <c r="B53" s="3" t="s">
        <v>680</v>
      </c>
      <c r="C53" s="3" t="s">
        <v>679</v>
      </c>
      <c r="D53" s="3">
        <v>184</v>
      </c>
    </row>
    <row r="54" spans="1:4">
      <c r="A54" s="2" t="s">
        <v>678</v>
      </c>
      <c r="B54" s="2" t="s">
        <v>677</v>
      </c>
      <c r="C54" s="2" t="s">
        <v>676</v>
      </c>
      <c r="D54" s="2">
        <v>188</v>
      </c>
    </row>
    <row r="55" spans="1:4">
      <c r="A55" s="3" t="s">
        <v>675</v>
      </c>
      <c r="B55" s="3" t="s">
        <v>674</v>
      </c>
      <c r="C55" s="3" t="s">
        <v>673</v>
      </c>
      <c r="D55" s="3">
        <v>191</v>
      </c>
    </row>
    <row r="56" spans="1:4">
      <c r="A56" s="2" t="s">
        <v>672</v>
      </c>
      <c r="B56" s="2" t="s">
        <v>671</v>
      </c>
      <c r="C56" s="2" t="s">
        <v>670</v>
      </c>
      <c r="D56" s="2">
        <v>192</v>
      </c>
    </row>
    <row r="57" spans="1:4">
      <c r="A57" s="3" t="s">
        <v>669</v>
      </c>
      <c r="B57" s="3" t="s">
        <v>668</v>
      </c>
      <c r="C57" s="3" t="s">
        <v>667</v>
      </c>
      <c r="D57" s="3">
        <v>531</v>
      </c>
    </row>
    <row r="58" spans="1:4">
      <c r="A58" s="2" t="s">
        <v>666</v>
      </c>
      <c r="B58" s="2" t="s">
        <v>665</v>
      </c>
      <c r="C58" s="2" t="s">
        <v>664</v>
      </c>
      <c r="D58" s="2">
        <v>196</v>
      </c>
    </row>
    <row r="59" spans="1:4">
      <c r="A59" s="3" t="s">
        <v>663</v>
      </c>
      <c r="B59" s="3" t="s">
        <v>662</v>
      </c>
      <c r="C59" s="3" t="s">
        <v>661</v>
      </c>
      <c r="D59" s="3">
        <v>203</v>
      </c>
    </row>
    <row r="60" spans="1:4">
      <c r="A60" s="2" t="s">
        <v>660</v>
      </c>
      <c r="B60" s="2" t="s">
        <v>659</v>
      </c>
      <c r="C60" s="2" t="s">
        <v>658</v>
      </c>
      <c r="D60" s="2">
        <v>384</v>
      </c>
    </row>
    <row r="61" spans="1:4">
      <c r="A61" s="3" t="s">
        <v>657</v>
      </c>
      <c r="B61" s="3" t="s">
        <v>23</v>
      </c>
      <c r="C61" s="3" t="s">
        <v>656</v>
      </c>
      <c r="D61" s="3">
        <v>208</v>
      </c>
    </row>
    <row r="62" spans="1:4">
      <c r="A62" s="2" t="s">
        <v>655</v>
      </c>
      <c r="B62" s="2" t="s">
        <v>654</v>
      </c>
      <c r="C62" s="2" t="s">
        <v>653</v>
      </c>
      <c r="D62" s="2">
        <v>262</v>
      </c>
    </row>
    <row r="63" spans="1:4">
      <c r="A63" s="3" t="s">
        <v>652</v>
      </c>
      <c r="B63" s="3" t="s">
        <v>651</v>
      </c>
      <c r="C63" s="3" t="s">
        <v>650</v>
      </c>
      <c r="D63" s="3">
        <v>212</v>
      </c>
    </row>
    <row r="64" spans="1:4">
      <c r="A64" s="2" t="s">
        <v>649</v>
      </c>
      <c r="B64" s="2" t="s">
        <v>648</v>
      </c>
      <c r="C64" s="2" t="s">
        <v>647</v>
      </c>
      <c r="D64" s="2">
        <v>214</v>
      </c>
    </row>
    <row r="65" spans="1:4">
      <c r="A65" s="3" t="s">
        <v>646</v>
      </c>
      <c r="B65" s="3" t="s">
        <v>645</v>
      </c>
      <c r="C65" s="3" t="s">
        <v>644</v>
      </c>
      <c r="D65" s="3">
        <v>218</v>
      </c>
    </row>
    <row r="66" spans="1:4">
      <c r="A66" s="2" t="s">
        <v>643</v>
      </c>
      <c r="B66" s="2" t="s">
        <v>69</v>
      </c>
      <c r="C66" s="2" t="s">
        <v>642</v>
      </c>
      <c r="D66" s="2">
        <v>818</v>
      </c>
    </row>
    <row r="67" spans="1:4">
      <c r="A67" s="3" t="s">
        <v>641</v>
      </c>
      <c r="B67" s="3" t="s">
        <v>640</v>
      </c>
      <c r="C67" s="3" t="s">
        <v>639</v>
      </c>
      <c r="D67" s="3">
        <v>222</v>
      </c>
    </row>
    <row r="68" spans="1:4">
      <c r="A68" s="2" t="s">
        <v>638</v>
      </c>
      <c r="B68" s="2" t="s">
        <v>637</v>
      </c>
      <c r="C68" s="2" t="s">
        <v>636</v>
      </c>
      <c r="D68" s="2">
        <v>226</v>
      </c>
    </row>
    <row r="69" spans="1:4">
      <c r="A69" s="3" t="s">
        <v>635</v>
      </c>
      <c r="B69" s="3" t="s">
        <v>634</v>
      </c>
      <c r="C69" s="3" t="s">
        <v>633</v>
      </c>
      <c r="D69" s="3">
        <v>232</v>
      </c>
    </row>
    <row r="70" spans="1:4">
      <c r="A70" s="2" t="s">
        <v>632</v>
      </c>
      <c r="B70" s="2" t="s">
        <v>631</v>
      </c>
      <c r="C70" s="2" t="s">
        <v>630</v>
      </c>
      <c r="D70" s="2">
        <v>233</v>
      </c>
    </row>
    <row r="71" spans="1:4">
      <c r="A71" s="3" t="s">
        <v>629</v>
      </c>
      <c r="B71" s="3" t="s">
        <v>628</v>
      </c>
      <c r="C71" s="3" t="s">
        <v>627</v>
      </c>
      <c r="D71" s="3">
        <v>748</v>
      </c>
    </row>
    <row r="72" spans="1:4">
      <c r="A72" s="2" t="s">
        <v>626</v>
      </c>
      <c r="B72" s="2" t="s">
        <v>625</v>
      </c>
      <c r="C72" s="2" t="s">
        <v>624</v>
      </c>
      <c r="D72" s="2">
        <v>231</v>
      </c>
    </row>
    <row r="73" spans="1:4">
      <c r="A73" s="3" t="s">
        <v>623</v>
      </c>
      <c r="B73" s="3" t="s">
        <v>622</v>
      </c>
      <c r="C73" s="3" t="s">
        <v>621</v>
      </c>
      <c r="D73" s="3">
        <v>238</v>
      </c>
    </row>
    <row r="74" spans="1:4">
      <c r="A74" s="2" t="s">
        <v>620</v>
      </c>
      <c r="B74" s="2" t="s">
        <v>619</v>
      </c>
      <c r="C74" s="2" t="s">
        <v>618</v>
      </c>
      <c r="D74" s="2">
        <v>234</v>
      </c>
    </row>
    <row r="75" spans="1:4">
      <c r="A75" s="3" t="s">
        <v>617</v>
      </c>
      <c r="B75" s="3" t="s">
        <v>616</v>
      </c>
      <c r="C75" s="3" t="s">
        <v>615</v>
      </c>
      <c r="D75" s="3">
        <v>242</v>
      </c>
    </row>
    <row r="76" spans="1:4">
      <c r="A76" s="2" t="s">
        <v>614</v>
      </c>
      <c r="B76" s="2" t="s">
        <v>10</v>
      </c>
      <c r="C76" s="2" t="s">
        <v>613</v>
      </c>
      <c r="D76" s="2">
        <v>246</v>
      </c>
    </row>
    <row r="77" spans="1:4">
      <c r="A77" s="3" t="s">
        <v>612</v>
      </c>
      <c r="B77" s="3" t="s">
        <v>22</v>
      </c>
      <c r="C77" s="3" t="s">
        <v>611</v>
      </c>
      <c r="D77" s="3">
        <v>250</v>
      </c>
    </row>
    <row r="78" spans="1:4">
      <c r="A78" s="2" t="s">
        <v>610</v>
      </c>
      <c r="B78" s="2" t="s">
        <v>609</v>
      </c>
      <c r="C78" s="2" t="s">
        <v>608</v>
      </c>
      <c r="D78" s="2">
        <v>254</v>
      </c>
    </row>
    <row r="79" spans="1:4">
      <c r="A79" s="3" t="s">
        <v>607</v>
      </c>
      <c r="B79" s="3" t="s">
        <v>606</v>
      </c>
      <c r="C79" s="3" t="s">
        <v>605</v>
      </c>
      <c r="D79" s="3">
        <v>258</v>
      </c>
    </row>
    <row r="80" spans="1:4">
      <c r="A80" s="2" t="s">
        <v>604</v>
      </c>
      <c r="B80" s="2" t="s">
        <v>603</v>
      </c>
      <c r="C80" s="2" t="s">
        <v>602</v>
      </c>
      <c r="D80" s="2">
        <v>260</v>
      </c>
    </row>
    <row r="81" spans="1:4">
      <c r="A81" s="3" t="s">
        <v>601</v>
      </c>
      <c r="B81" s="3" t="s">
        <v>600</v>
      </c>
      <c r="C81" s="3" t="s">
        <v>599</v>
      </c>
      <c r="D81" s="3">
        <v>266</v>
      </c>
    </row>
    <row r="82" spans="1:4">
      <c r="A82" s="2" t="s">
        <v>598</v>
      </c>
      <c r="B82" s="2" t="s">
        <v>597</v>
      </c>
      <c r="C82" s="2" t="s">
        <v>596</v>
      </c>
      <c r="D82" s="2">
        <v>270</v>
      </c>
    </row>
    <row r="83" spans="1:4">
      <c r="A83" s="3" t="s">
        <v>595</v>
      </c>
      <c r="B83" s="3" t="s">
        <v>594</v>
      </c>
      <c r="C83" s="3" t="s">
        <v>593</v>
      </c>
      <c r="D83" s="3">
        <v>268</v>
      </c>
    </row>
    <row r="84" spans="1:4">
      <c r="A84" s="2" t="s">
        <v>592</v>
      </c>
      <c r="B84" s="2" t="s">
        <v>21</v>
      </c>
      <c r="C84" s="2" t="s">
        <v>591</v>
      </c>
      <c r="D84" s="2">
        <v>276</v>
      </c>
    </row>
    <row r="85" spans="1:4">
      <c r="A85" s="3" t="s">
        <v>590</v>
      </c>
      <c r="B85" s="3" t="s">
        <v>589</v>
      </c>
      <c r="C85" s="3" t="s">
        <v>588</v>
      </c>
      <c r="D85" s="3">
        <v>288</v>
      </c>
    </row>
    <row r="86" spans="1:4">
      <c r="A86" s="2" t="s">
        <v>587</v>
      </c>
      <c r="B86" s="2" t="s">
        <v>586</v>
      </c>
      <c r="C86" s="2" t="s">
        <v>585</v>
      </c>
      <c r="D86" s="2">
        <v>292</v>
      </c>
    </row>
    <row r="87" spans="1:4">
      <c r="A87" s="3" t="s">
        <v>584</v>
      </c>
      <c r="B87" s="3" t="s">
        <v>3</v>
      </c>
      <c r="C87" s="3" t="s">
        <v>583</v>
      </c>
      <c r="D87" s="3">
        <v>300</v>
      </c>
    </row>
    <row r="88" spans="1:4">
      <c r="A88" s="2" t="s">
        <v>582</v>
      </c>
      <c r="B88" s="2" t="s">
        <v>581</v>
      </c>
      <c r="C88" s="2" t="s">
        <v>580</v>
      </c>
      <c r="D88" s="2">
        <v>304</v>
      </c>
    </row>
    <row r="89" spans="1:4">
      <c r="A89" s="3" t="s">
        <v>579</v>
      </c>
      <c r="B89" s="3" t="s">
        <v>578</v>
      </c>
      <c r="C89" s="3" t="s">
        <v>577</v>
      </c>
      <c r="D89" s="3">
        <v>308</v>
      </c>
    </row>
    <row r="90" spans="1:4">
      <c r="A90" s="2" t="s">
        <v>576</v>
      </c>
      <c r="B90" s="2" t="s">
        <v>575</v>
      </c>
      <c r="C90" s="2" t="s">
        <v>574</v>
      </c>
      <c r="D90" s="2">
        <v>312</v>
      </c>
    </row>
    <row r="91" spans="1:4">
      <c r="A91" s="3" t="s">
        <v>573</v>
      </c>
      <c r="B91" s="3" t="s">
        <v>572</v>
      </c>
      <c r="C91" s="3" t="s">
        <v>571</v>
      </c>
      <c r="D91" s="3">
        <v>316</v>
      </c>
    </row>
    <row r="92" spans="1:4">
      <c r="A92" s="2" t="s">
        <v>570</v>
      </c>
      <c r="B92" s="2" t="s">
        <v>569</v>
      </c>
      <c r="C92" s="2" t="s">
        <v>568</v>
      </c>
      <c r="D92" s="2">
        <v>320</v>
      </c>
    </row>
    <row r="93" spans="1:4">
      <c r="A93" s="3" t="s">
        <v>567</v>
      </c>
      <c r="B93" s="3" t="s">
        <v>566</v>
      </c>
      <c r="C93" s="3" t="s">
        <v>565</v>
      </c>
      <c r="D93" s="3">
        <v>831</v>
      </c>
    </row>
    <row r="94" spans="1:4">
      <c r="A94" s="2" t="s">
        <v>564</v>
      </c>
      <c r="B94" s="2" t="s">
        <v>563</v>
      </c>
      <c r="C94" s="2" t="s">
        <v>562</v>
      </c>
      <c r="D94" s="2">
        <v>324</v>
      </c>
    </row>
    <row r="95" spans="1:4">
      <c r="A95" s="3" t="s">
        <v>561</v>
      </c>
      <c r="B95" s="3" t="s">
        <v>560</v>
      </c>
      <c r="C95" s="3" t="s">
        <v>559</v>
      </c>
      <c r="D95" s="3">
        <v>624</v>
      </c>
    </row>
    <row r="96" spans="1:4">
      <c r="A96" s="2" t="s">
        <v>558</v>
      </c>
      <c r="B96" s="2" t="s">
        <v>557</v>
      </c>
      <c r="C96" s="2" t="s">
        <v>556</v>
      </c>
      <c r="D96" s="2">
        <v>328</v>
      </c>
    </row>
    <row r="97" spans="1:4">
      <c r="A97" s="3" t="s">
        <v>555</v>
      </c>
      <c r="B97" s="3" t="s">
        <v>554</v>
      </c>
      <c r="C97" s="3" t="s">
        <v>553</v>
      </c>
      <c r="D97" s="3">
        <v>332</v>
      </c>
    </row>
    <row r="98" spans="1:4">
      <c r="A98" s="2" t="s">
        <v>552</v>
      </c>
      <c r="B98" s="2" t="s">
        <v>551</v>
      </c>
      <c r="C98" s="2" t="s">
        <v>550</v>
      </c>
      <c r="D98" s="2">
        <v>334</v>
      </c>
    </row>
    <row r="99" spans="1:4">
      <c r="A99" s="3" t="s">
        <v>549</v>
      </c>
      <c r="B99" s="3" t="s">
        <v>548</v>
      </c>
      <c r="C99" s="3" t="s">
        <v>547</v>
      </c>
      <c r="D99" s="3">
        <v>336</v>
      </c>
    </row>
    <row r="100" spans="1:4">
      <c r="A100" s="2" t="s">
        <v>546</v>
      </c>
      <c r="B100" s="2" t="s">
        <v>545</v>
      </c>
      <c r="C100" s="2" t="s">
        <v>544</v>
      </c>
      <c r="D100" s="2">
        <v>340</v>
      </c>
    </row>
    <row r="101" spans="1:4">
      <c r="A101" s="3" t="s">
        <v>543</v>
      </c>
      <c r="B101" s="3" t="s">
        <v>56</v>
      </c>
      <c r="C101" s="3" t="s">
        <v>542</v>
      </c>
      <c r="D101" s="3">
        <v>344</v>
      </c>
    </row>
    <row r="102" spans="1:4">
      <c r="A102" s="2" t="s">
        <v>541</v>
      </c>
      <c r="B102" s="2" t="s">
        <v>29</v>
      </c>
      <c r="C102" s="2" t="s">
        <v>540</v>
      </c>
      <c r="D102" s="2">
        <v>348</v>
      </c>
    </row>
    <row r="103" spans="1:4">
      <c r="A103" s="3" t="s">
        <v>539</v>
      </c>
      <c r="B103" s="3" t="s">
        <v>538</v>
      </c>
      <c r="C103" s="3" t="s">
        <v>537</v>
      </c>
      <c r="D103" s="3">
        <v>352</v>
      </c>
    </row>
    <row r="104" spans="1:4">
      <c r="A104" s="2" t="s">
        <v>536</v>
      </c>
      <c r="B104" s="2" t="s">
        <v>65</v>
      </c>
      <c r="C104" s="2" t="s">
        <v>535</v>
      </c>
      <c r="D104" s="2">
        <v>356</v>
      </c>
    </row>
    <row r="105" spans="1:4">
      <c r="A105" s="3" t="s">
        <v>534</v>
      </c>
      <c r="B105" s="3" t="s">
        <v>62</v>
      </c>
      <c r="C105" s="3" t="s">
        <v>533</v>
      </c>
      <c r="D105" s="3">
        <v>360</v>
      </c>
    </row>
    <row r="106" spans="1:4">
      <c r="A106" s="2" t="s">
        <v>532</v>
      </c>
      <c r="B106" s="2" t="s">
        <v>531</v>
      </c>
      <c r="C106" s="2" t="s">
        <v>530</v>
      </c>
      <c r="D106" s="2">
        <v>364</v>
      </c>
    </row>
    <row r="107" spans="1:4">
      <c r="A107" s="3" t="s">
        <v>529</v>
      </c>
      <c r="B107" s="3" t="s">
        <v>528</v>
      </c>
      <c r="C107" s="3" t="s">
        <v>527</v>
      </c>
      <c r="D107" s="3">
        <v>368</v>
      </c>
    </row>
    <row r="108" spans="1:4">
      <c r="A108" s="2" t="s">
        <v>526</v>
      </c>
      <c r="B108" s="2" t="s">
        <v>9</v>
      </c>
      <c r="C108" s="2" t="s">
        <v>525</v>
      </c>
      <c r="D108" s="2">
        <v>372</v>
      </c>
    </row>
    <row r="109" spans="1:4">
      <c r="A109" s="3" t="s">
        <v>524</v>
      </c>
      <c r="B109" s="3" t="s">
        <v>523</v>
      </c>
      <c r="C109" s="3" t="s">
        <v>522</v>
      </c>
      <c r="D109" s="3">
        <v>833</v>
      </c>
    </row>
    <row r="110" spans="1:4">
      <c r="A110" s="2" t="s">
        <v>521</v>
      </c>
      <c r="B110" s="2" t="s">
        <v>7</v>
      </c>
      <c r="C110" s="2" t="s">
        <v>520</v>
      </c>
      <c r="D110" s="2">
        <v>376</v>
      </c>
    </row>
    <row r="111" spans="1:4">
      <c r="A111" s="3" t="s">
        <v>519</v>
      </c>
      <c r="B111" s="3" t="s">
        <v>11</v>
      </c>
      <c r="C111" s="3" t="s">
        <v>518</v>
      </c>
      <c r="D111" s="3">
        <v>380</v>
      </c>
    </row>
    <row r="112" spans="1:4">
      <c r="A112" s="2" t="s">
        <v>517</v>
      </c>
      <c r="B112" s="2" t="s">
        <v>516</v>
      </c>
      <c r="C112" s="2" t="s">
        <v>515</v>
      </c>
      <c r="D112" s="2">
        <v>388</v>
      </c>
    </row>
    <row r="113" spans="1:4">
      <c r="A113" s="3" t="s">
        <v>514</v>
      </c>
      <c r="B113" s="3" t="s">
        <v>20</v>
      </c>
      <c r="C113" s="3" t="s">
        <v>513</v>
      </c>
      <c r="D113" s="3">
        <v>392</v>
      </c>
    </row>
    <row r="114" spans="1:4">
      <c r="A114" s="2" t="s">
        <v>512</v>
      </c>
      <c r="B114" s="2" t="s">
        <v>511</v>
      </c>
      <c r="C114" s="2" t="s">
        <v>510</v>
      </c>
      <c r="D114" s="2">
        <v>832</v>
      </c>
    </row>
    <row r="115" spans="1:4">
      <c r="A115" s="3" t="s">
        <v>509</v>
      </c>
      <c r="B115" s="3" t="s">
        <v>508</v>
      </c>
      <c r="C115" s="3" t="s">
        <v>507</v>
      </c>
      <c r="D115" s="3">
        <v>400</v>
      </c>
    </row>
    <row r="116" spans="1:4">
      <c r="A116" s="2" t="s">
        <v>506</v>
      </c>
      <c r="B116" s="2" t="s">
        <v>1</v>
      </c>
      <c r="C116" s="2" t="s">
        <v>505</v>
      </c>
      <c r="D116" s="2">
        <v>398</v>
      </c>
    </row>
    <row r="117" spans="1:4">
      <c r="A117" s="3" t="s">
        <v>504</v>
      </c>
      <c r="B117" s="3" t="s">
        <v>70</v>
      </c>
      <c r="C117" s="3" t="s">
        <v>503</v>
      </c>
      <c r="D117" s="3">
        <v>404</v>
      </c>
    </row>
    <row r="118" spans="1:4">
      <c r="A118" s="2" t="s">
        <v>502</v>
      </c>
      <c r="B118" s="2" t="s">
        <v>501</v>
      </c>
      <c r="C118" s="2" t="s">
        <v>500</v>
      </c>
      <c r="D118" s="2">
        <v>296</v>
      </c>
    </row>
    <row r="119" spans="1:4">
      <c r="A119" s="3" t="s">
        <v>499</v>
      </c>
      <c r="B119" s="3" t="s">
        <v>498</v>
      </c>
      <c r="C119" s="3" t="s">
        <v>497</v>
      </c>
      <c r="D119" s="3">
        <v>408</v>
      </c>
    </row>
    <row r="120" spans="1:4">
      <c r="A120" s="2" t="s">
        <v>496</v>
      </c>
      <c r="B120" s="2" t="s">
        <v>495</v>
      </c>
      <c r="C120" s="2" t="s">
        <v>494</v>
      </c>
      <c r="D120" s="2">
        <v>410</v>
      </c>
    </row>
    <row r="121" spans="1:4">
      <c r="A121" s="3" t="s">
        <v>493</v>
      </c>
      <c r="B121" s="3" t="s">
        <v>2</v>
      </c>
      <c r="C121" s="3" t="s">
        <v>492</v>
      </c>
      <c r="D121" s="3">
        <v>414</v>
      </c>
    </row>
    <row r="122" spans="1:4">
      <c r="A122" s="2" t="s">
        <v>491</v>
      </c>
      <c r="B122" s="2" t="s">
        <v>490</v>
      </c>
      <c r="C122" s="2" t="s">
        <v>489</v>
      </c>
      <c r="D122" s="2">
        <v>417</v>
      </c>
    </row>
    <row r="123" spans="1:4">
      <c r="A123" s="3" t="s">
        <v>488</v>
      </c>
      <c r="B123" s="3" t="s">
        <v>487</v>
      </c>
      <c r="C123" s="3" t="s">
        <v>486</v>
      </c>
      <c r="D123" s="3">
        <v>418</v>
      </c>
    </row>
    <row r="124" spans="1:4">
      <c r="A124" s="2" t="s">
        <v>485</v>
      </c>
      <c r="B124" s="2" t="s">
        <v>484</v>
      </c>
      <c r="C124" s="2" t="s">
        <v>483</v>
      </c>
      <c r="D124" s="2">
        <v>428</v>
      </c>
    </row>
    <row r="125" spans="1:4">
      <c r="A125" s="3" t="s">
        <v>482</v>
      </c>
      <c r="B125" s="3" t="s">
        <v>481</v>
      </c>
      <c r="C125" s="3" t="s">
        <v>480</v>
      </c>
      <c r="D125" s="3">
        <v>422</v>
      </c>
    </row>
    <row r="126" spans="1:4">
      <c r="A126" s="2" t="s">
        <v>479</v>
      </c>
      <c r="B126" s="2" t="s">
        <v>478</v>
      </c>
      <c r="C126" s="2" t="s">
        <v>477</v>
      </c>
      <c r="D126" s="2">
        <v>426</v>
      </c>
    </row>
    <row r="127" spans="1:4">
      <c r="A127" s="3" t="s">
        <v>476</v>
      </c>
      <c r="B127" s="3" t="s">
        <v>475</v>
      </c>
      <c r="C127" s="3" t="s">
        <v>474</v>
      </c>
      <c r="D127" s="3">
        <v>430</v>
      </c>
    </row>
    <row r="128" spans="1:4">
      <c r="A128" s="2" t="s">
        <v>473</v>
      </c>
      <c r="B128" s="2" t="s">
        <v>472</v>
      </c>
      <c r="C128" s="2" t="s">
        <v>471</v>
      </c>
      <c r="D128" s="2">
        <v>434</v>
      </c>
    </row>
    <row r="129" spans="1:4">
      <c r="A129" s="3" t="s">
        <v>470</v>
      </c>
      <c r="B129" s="3" t="s">
        <v>469</v>
      </c>
      <c r="C129" s="3" t="s">
        <v>468</v>
      </c>
      <c r="D129" s="3">
        <v>438</v>
      </c>
    </row>
    <row r="130" spans="1:4">
      <c r="A130" s="2" t="s">
        <v>467</v>
      </c>
      <c r="B130" s="2" t="s">
        <v>466</v>
      </c>
      <c r="C130" s="2" t="s">
        <v>465</v>
      </c>
      <c r="D130" s="2">
        <v>440</v>
      </c>
    </row>
    <row r="131" spans="1:4">
      <c r="A131" s="3" t="s">
        <v>464</v>
      </c>
      <c r="B131" s="3" t="s">
        <v>463</v>
      </c>
      <c r="C131" s="3" t="s">
        <v>462</v>
      </c>
      <c r="D131" s="3">
        <v>442</v>
      </c>
    </row>
    <row r="132" spans="1:4">
      <c r="A132" s="2" t="s">
        <v>461</v>
      </c>
      <c r="B132" s="2" t="s">
        <v>460</v>
      </c>
      <c r="C132" s="2" t="s">
        <v>459</v>
      </c>
      <c r="D132" s="2">
        <v>446</v>
      </c>
    </row>
    <row r="133" spans="1:4">
      <c r="A133" s="3" t="s">
        <v>458</v>
      </c>
      <c r="B133" s="3" t="s">
        <v>457</v>
      </c>
      <c r="C133" s="3" t="s">
        <v>456</v>
      </c>
      <c r="D133" s="3">
        <v>450</v>
      </c>
    </row>
    <row r="134" spans="1:4">
      <c r="A134" s="2" t="s">
        <v>455</v>
      </c>
      <c r="B134" s="2" t="s">
        <v>454</v>
      </c>
      <c r="C134" s="2" t="s">
        <v>453</v>
      </c>
      <c r="D134" s="2">
        <v>454</v>
      </c>
    </row>
    <row r="135" spans="1:4">
      <c r="A135" s="3" t="s">
        <v>452</v>
      </c>
      <c r="B135" s="3" t="s">
        <v>37</v>
      </c>
      <c r="C135" s="3" t="s">
        <v>451</v>
      </c>
      <c r="D135" s="3">
        <v>458</v>
      </c>
    </row>
    <row r="136" spans="1:4">
      <c r="A136" s="2" t="s">
        <v>450</v>
      </c>
      <c r="B136" s="2" t="s">
        <v>449</v>
      </c>
      <c r="C136" s="2" t="s">
        <v>448</v>
      </c>
      <c r="D136" s="2">
        <v>462</v>
      </c>
    </row>
    <row r="137" spans="1:4">
      <c r="A137" s="3" t="s">
        <v>447</v>
      </c>
      <c r="B137" s="3" t="s">
        <v>446</v>
      </c>
      <c r="C137" s="3" t="s">
        <v>445</v>
      </c>
      <c r="D137" s="3">
        <v>466</v>
      </c>
    </row>
    <row r="138" spans="1:4">
      <c r="A138" s="2" t="s">
        <v>444</v>
      </c>
      <c r="B138" s="2" t="s">
        <v>443</v>
      </c>
      <c r="C138" s="2" t="s">
        <v>442</v>
      </c>
      <c r="D138" s="2">
        <v>470</v>
      </c>
    </row>
    <row r="139" spans="1:4">
      <c r="A139" s="3" t="s">
        <v>441</v>
      </c>
      <c r="B139" s="3" t="s">
        <v>440</v>
      </c>
      <c r="C139" s="3" t="s">
        <v>439</v>
      </c>
      <c r="D139" s="3">
        <v>584</v>
      </c>
    </row>
    <row r="140" spans="1:4">
      <c r="A140" s="2" t="s">
        <v>438</v>
      </c>
      <c r="B140" s="2" t="s">
        <v>437</v>
      </c>
      <c r="C140" s="2" t="s">
        <v>436</v>
      </c>
      <c r="D140" s="2">
        <v>474</v>
      </c>
    </row>
    <row r="141" spans="1:4">
      <c r="A141" s="3" t="s">
        <v>435</v>
      </c>
      <c r="B141" s="3" t="s">
        <v>434</v>
      </c>
      <c r="C141" s="3" t="s">
        <v>433</v>
      </c>
      <c r="D141" s="3">
        <v>478</v>
      </c>
    </row>
    <row r="142" spans="1:4">
      <c r="A142" s="2" t="s">
        <v>432</v>
      </c>
      <c r="B142" s="2" t="s">
        <v>36</v>
      </c>
      <c r="C142" s="2" t="s">
        <v>431</v>
      </c>
      <c r="D142" s="2">
        <v>480</v>
      </c>
    </row>
    <row r="143" spans="1:4">
      <c r="A143" s="3" t="s">
        <v>430</v>
      </c>
      <c r="B143" s="3" t="s">
        <v>429</v>
      </c>
      <c r="C143" s="3" t="s">
        <v>428</v>
      </c>
      <c r="D143" s="3">
        <v>175</v>
      </c>
    </row>
    <row r="144" spans="1:4">
      <c r="A144" s="2" t="s">
        <v>427</v>
      </c>
      <c r="B144" s="2" t="s">
        <v>48</v>
      </c>
      <c r="C144" s="2" t="s">
        <v>426</v>
      </c>
      <c r="D144" s="2">
        <v>484</v>
      </c>
    </row>
    <row r="145" spans="1:4">
      <c r="A145" s="3" t="s">
        <v>425</v>
      </c>
      <c r="B145" s="3" t="s">
        <v>424</v>
      </c>
      <c r="C145" s="3" t="s">
        <v>423</v>
      </c>
      <c r="D145" s="3">
        <v>583</v>
      </c>
    </row>
    <row r="146" spans="1:4">
      <c r="A146" s="2" t="s">
        <v>422</v>
      </c>
      <c r="B146" s="2" t="s">
        <v>421</v>
      </c>
      <c r="C146" s="2" t="s">
        <v>420</v>
      </c>
      <c r="D146" s="2">
        <v>498</v>
      </c>
    </row>
    <row r="147" spans="1:4">
      <c r="A147" s="3" t="s">
        <v>419</v>
      </c>
      <c r="B147" s="3" t="s">
        <v>418</v>
      </c>
      <c r="C147" s="3" t="s">
        <v>417</v>
      </c>
      <c r="D147" s="3">
        <v>492</v>
      </c>
    </row>
    <row r="148" spans="1:4">
      <c r="A148" s="2" t="s">
        <v>416</v>
      </c>
      <c r="B148" s="2" t="s">
        <v>415</v>
      </c>
      <c r="C148" s="2" t="s">
        <v>414</v>
      </c>
      <c r="D148" s="2">
        <v>496</v>
      </c>
    </row>
    <row r="149" spans="1:4">
      <c r="A149" s="3" t="s">
        <v>413</v>
      </c>
      <c r="B149" s="3" t="s">
        <v>412</v>
      </c>
      <c r="C149" s="3" t="s">
        <v>411</v>
      </c>
      <c r="D149" s="3">
        <v>499</v>
      </c>
    </row>
    <row r="150" spans="1:4">
      <c r="A150" s="2" t="s">
        <v>410</v>
      </c>
      <c r="B150" s="2" t="s">
        <v>409</v>
      </c>
      <c r="C150" s="2" t="s">
        <v>408</v>
      </c>
      <c r="D150" s="2">
        <v>500</v>
      </c>
    </row>
    <row r="151" spans="1:4">
      <c r="A151" s="3" t="s">
        <v>407</v>
      </c>
      <c r="B151" s="3" t="s">
        <v>76</v>
      </c>
      <c r="C151" s="3" t="s">
        <v>406</v>
      </c>
      <c r="D151" s="3">
        <v>504</v>
      </c>
    </row>
    <row r="152" spans="1:4">
      <c r="A152" s="2" t="s">
        <v>405</v>
      </c>
      <c r="B152" s="2" t="s">
        <v>404</v>
      </c>
      <c r="C152" s="2" t="s">
        <v>403</v>
      </c>
      <c r="D152" s="2">
        <v>508</v>
      </c>
    </row>
    <row r="153" spans="1:4">
      <c r="A153" s="3" t="s">
        <v>402</v>
      </c>
      <c r="B153" s="3" t="s">
        <v>34</v>
      </c>
      <c r="C153" s="3" t="s">
        <v>401</v>
      </c>
      <c r="D153" s="3">
        <v>104</v>
      </c>
    </row>
    <row r="154" spans="1:4">
      <c r="A154" s="2" t="s">
        <v>400</v>
      </c>
      <c r="B154" s="2" t="s">
        <v>38</v>
      </c>
      <c r="C154" s="2" t="s">
        <v>399</v>
      </c>
      <c r="D154" s="2">
        <v>516</v>
      </c>
    </row>
    <row r="155" spans="1:4">
      <c r="A155" s="3" t="s">
        <v>398</v>
      </c>
      <c r="B155" s="3" t="s">
        <v>397</v>
      </c>
      <c r="C155" s="3" t="s">
        <v>396</v>
      </c>
      <c r="D155" s="3">
        <v>520</v>
      </c>
    </row>
    <row r="156" spans="1:4">
      <c r="A156" s="2" t="s">
        <v>395</v>
      </c>
      <c r="B156" s="2" t="s">
        <v>394</v>
      </c>
      <c r="C156" s="2" t="s">
        <v>393</v>
      </c>
      <c r="D156" s="2">
        <v>524</v>
      </c>
    </row>
    <row r="157" spans="1:4">
      <c r="A157" s="3" t="s">
        <v>392</v>
      </c>
      <c r="B157" s="3" t="s">
        <v>391</v>
      </c>
      <c r="C157" s="3" t="s">
        <v>390</v>
      </c>
      <c r="D157" s="3">
        <v>528</v>
      </c>
    </row>
    <row r="158" spans="1:4">
      <c r="A158" s="2" t="s">
        <v>389</v>
      </c>
      <c r="B158" s="2" t="s">
        <v>388</v>
      </c>
      <c r="C158" s="2" t="s">
        <v>387</v>
      </c>
      <c r="D158" s="2">
        <v>540</v>
      </c>
    </row>
    <row r="159" spans="1:4">
      <c r="A159" s="3" t="s">
        <v>386</v>
      </c>
      <c r="B159" s="3" t="s">
        <v>6</v>
      </c>
      <c r="C159" s="3" t="s">
        <v>385</v>
      </c>
      <c r="D159" s="3">
        <v>554</v>
      </c>
    </row>
    <row r="160" spans="1:4">
      <c r="A160" s="2" t="s">
        <v>384</v>
      </c>
      <c r="B160" s="2" t="s">
        <v>383</v>
      </c>
      <c r="C160" s="2" t="s">
        <v>382</v>
      </c>
      <c r="D160" s="2">
        <v>558</v>
      </c>
    </row>
    <row r="161" spans="1:4">
      <c r="A161" s="3" t="s">
        <v>381</v>
      </c>
      <c r="B161" s="3" t="s">
        <v>380</v>
      </c>
      <c r="C161" s="3" t="s">
        <v>379</v>
      </c>
      <c r="D161" s="3">
        <v>562</v>
      </c>
    </row>
    <row r="162" spans="1:4">
      <c r="A162" s="2" t="s">
        <v>378</v>
      </c>
      <c r="B162" s="2" t="s">
        <v>77</v>
      </c>
      <c r="C162" s="2" t="s">
        <v>377</v>
      </c>
      <c r="D162" s="2">
        <v>566</v>
      </c>
    </row>
    <row r="163" spans="1:4">
      <c r="A163" s="3" t="s">
        <v>376</v>
      </c>
      <c r="B163" s="3" t="s">
        <v>375</v>
      </c>
      <c r="C163" s="3" t="s">
        <v>374</v>
      </c>
      <c r="D163" s="3">
        <v>570</v>
      </c>
    </row>
    <row r="164" spans="1:4">
      <c r="A164" s="2" t="s">
        <v>373</v>
      </c>
      <c r="B164" s="2" t="s">
        <v>372</v>
      </c>
      <c r="C164" s="2" t="s">
        <v>371</v>
      </c>
      <c r="D164" s="2">
        <v>574</v>
      </c>
    </row>
    <row r="165" spans="1:4">
      <c r="A165" s="3" t="s">
        <v>370</v>
      </c>
      <c r="B165" s="3" t="s">
        <v>369</v>
      </c>
      <c r="C165" s="3" t="s">
        <v>368</v>
      </c>
      <c r="D165" s="3">
        <v>807</v>
      </c>
    </row>
    <row r="166" spans="1:4">
      <c r="A166" s="2" t="s">
        <v>367</v>
      </c>
      <c r="B166" s="2" t="s">
        <v>366</v>
      </c>
      <c r="C166" s="2" t="s">
        <v>365</v>
      </c>
      <c r="D166" s="2">
        <v>580</v>
      </c>
    </row>
    <row r="167" spans="1:4">
      <c r="A167" s="3" t="s">
        <v>364</v>
      </c>
      <c r="B167" s="3" t="s">
        <v>8</v>
      </c>
      <c r="C167" s="3" t="s">
        <v>363</v>
      </c>
      <c r="D167" s="3">
        <v>578</v>
      </c>
    </row>
    <row r="168" spans="1:4">
      <c r="A168" s="2" t="s">
        <v>362</v>
      </c>
      <c r="B168" s="2" t="s">
        <v>361</v>
      </c>
      <c r="C168" s="2" t="s">
        <v>360</v>
      </c>
      <c r="D168" s="2">
        <v>512</v>
      </c>
    </row>
    <row r="169" spans="1:4">
      <c r="A169" s="3" t="s">
        <v>359</v>
      </c>
      <c r="B169" s="3" t="s">
        <v>63</v>
      </c>
      <c r="C169" s="3" t="s">
        <v>358</v>
      </c>
      <c r="D169" s="3">
        <v>586</v>
      </c>
    </row>
    <row r="170" spans="1:4">
      <c r="A170" s="2" t="s">
        <v>357</v>
      </c>
      <c r="B170" s="2" t="s">
        <v>356</v>
      </c>
      <c r="C170" s="2" t="s">
        <v>355</v>
      </c>
      <c r="D170" s="2">
        <v>585</v>
      </c>
    </row>
    <row r="171" spans="1:4">
      <c r="A171" s="3" t="s">
        <v>354</v>
      </c>
      <c r="B171" s="3" t="s">
        <v>353</v>
      </c>
      <c r="C171" s="3" t="s">
        <v>352</v>
      </c>
      <c r="D171" s="3">
        <v>275</v>
      </c>
    </row>
    <row r="172" spans="1:4">
      <c r="A172" s="2" t="s">
        <v>351</v>
      </c>
      <c r="B172" s="2" t="s">
        <v>350</v>
      </c>
      <c r="C172" s="2" t="s">
        <v>349</v>
      </c>
      <c r="D172" s="2">
        <v>591</v>
      </c>
    </row>
    <row r="173" spans="1:4">
      <c r="A173" s="3" t="s">
        <v>348</v>
      </c>
      <c r="B173" s="3" t="s">
        <v>347</v>
      </c>
      <c r="C173" s="3" t="s">
        <v>346</v>
      </c>
      <c r="D173" s="3">
        <v>598</v>
      </c>
    </row>
    <row r="174" spans="1:4">
      <c r="A174" s="2" t="s">
        <v>345</v>
      </c>
      <c r="B174" s="2" t="s">
        <v>344</v>
      </c>
      <c r="C174" s="2" t="s">
        <v>343</v>
      </c>
      <c r="D174" s="2">
        <v>600</v>
      </c>
    </row>
    <row r="175" spans="1:4">
      <c r="A175" s="3" t="s">
        <v>342</v>
      </c>
      <c r="B175" s="3" t="s">
        <v>47</v>
      </c>
      <c r="C175" s="3" t="s">
        <v>341</v>
      </c>
      <c r="D175" s="3">
        <v>604</v>
      </c>
    </row>
    <row r="176" spans="1:4">
      <c r="A176" s="2" t="s">
        <v>340</v>
      </c>
      <c r="B176" s="2" t="s">
        <v>339</v>
      </c>
      <c r="C176" s="2" t="s">
        <v>338</v>
      </c>
      <c r="D176" s="2">
        <v>608</v>
      </c>
    </row>
    <row r="177" spans="1:4">
      <c r="A177" s="3" t="s">
        <v>337</v>
      </c>
      <c r="B177" s="3" t="s">
        <v>336</v>
      </c>
      <c r="C177" s="3" t="s">
        <v>335</v>
      </c>
      <c r="D177" s="3">
        <v>612</v>
      </c>
    </row>
    <row r="178" spans="1:4">
      <c r="A178" s="2" t="s">
        <v>334</v>
      </c>
      <c r="B178" s="2" t="s">
        <v>67</v>
      </c>
      <c r="C178" s="2" t="s">
        <v>333</v>
      </c>
      <c r="D178" s="2">
        <v>616</v>
      </c>
    </row>
    <row r="179" spans="1:4">
      <c r="A179" s="3" t="s">
        <v>332</v>
      </c>
      <c r="B179" s="3" t="s">
        <v>331</v>
      </c>
      <c r="C179" s="3" t="s">
        <v>330</v>
      </c>
      <c r="D179" s="3">
        <v>620</v>
      </c>
    </row>
    <row r="180" spans="1:4">
      <c r="A180" s="2" t="s">
        <v>329</v>
      </c>
      <c r="B180" s="2" t="s">
        <v>328</v>
      </c>
      <c r="C180" s="2" t="s">
        <v>327</v>
      </c>
      <c r="D180" s="2">
        <v>630</v>
      </c>
    </row>
    <row r="181" spans="1:4">
      <c r="A181" s="3" t="s">
        <v>326</v>
      </c>
      <c r="B181" s="3" t="s">
        <v>325</v>
      </c>
      <c r="C181" s="3" t="s">
        <v>324</v>
      </c>
      <c r="D181" s="3">
        <v>634</v>
      </c>
    </row>
    <row r="182" spans="1:4">
      <c r="A182" s="2" t="s">
        <v>323</v>
      </c>
      <c r="B182" s="2" t="s">
        <v>322</v>
      </c>
      <c r="C182" s="2" t="s">
        <v>321</v>
      </c>
      <c r="D182" s="2">
        <v>642</v>
      </c>
    </row>
    <row r="183" spans="1:4">
      <c r="A183" s="3" t="s">
        <v>320</v>
      </c>
      <c r="B183" s="3" t="s">
        <v>319</v>
      </c>
      <c r="C183" s="3" t="s">
        <v>318</v>
      </c>
      <c r="D183" s="3">
        <v>643</v>
      </c>
    </row>
    <row r="184" spans="1:4">
      <c r="A184" s="2" t="s">
        <v>317</v>
      </c>
      <c r="B184" s="2" t="s">
        <v>316</v>
      </c>
      <c r="C184" s="2" t="s">
        <v>315</v>
      </c>
      <c r="D184" s="2">
        <v>646</v>
      </c>
    </row>
    <row r="185" spans="1:4">
      <c r="A185" s="3" t="s">
        <v>314</v>
      </c>
      <c r="B185" s="3" t="s">
        <v>313</v>
      </c>
      <c r="C185" s="3" t="s">
        <v>312</v>
      </c>
      <c r="D185" s="3">
        <v>638</v>
      </c>
    </row>
    <row r="186" spans="1:4">
      <c r="A186" s="2" t="s">
        <v>311</v>
      </c>
      <c r="B186" s="2" t="s">
        <v>310</v>
      </c>
      <c r="C186" s="2" t="s">
        <v>309</v>
      </c>
      <c r="D186" s="2">
        <v>652</v>
      </c>
    </row>
    <row r="187" spans="1:4">
      <c r="A187" s="3" t="s">
        <v>308</v>
      </c>
      <c r="B187" s="3" t="s">
        <v>307</v>
      </c>
      <c r="C187" s="3" t="s">
        <v>306</v>
      </c>
      <c r="D187" s="3">
        <v>654</v>
      </c>
    </row>
    <row r="188" spans="1:4">
      <c r="A188" s="2" t="s">
        <v>305</v>
      </c>
      <c r="B188" s="2" t="s">
        <v>304</v>
      </c>
      <c r="C188" s="2" t="s">
        <v>303</v>
      </c>
      <c r="D188" s="2">
        <v>659</v>
      </c>
    </row>
    <row r="189" spans="1:4">
      <c r="A189" s="3" t="s">
        <v>302</v>
      </c>
      <c r="B189" s="3" t="s">
        <v>301</v>
      </c>
      <c r="C189" s="3" t="s">
        <v>300</v>
      </c>
      <c r="D189" s="3">
        <v>662</v>
      </c>
    </row>
    <row r="190" spans="1:4">
      <c r="A190" s="2" t="s">
        <v>299</v>
      </c>
      <c r="B190" s="2" t="s">
        <v>298</v>
      </c>
      <c r="C190" s="2" t="s">
        <v>297</v>
      </c>
      <c r="D190" s="2">
        <v>663</v>
      </c>
    </row>
    <row r="191" spans="1:4">
      <c r="A191" s="3" t="s">
        <v>296</v>
      </c>
      <c r="B191" s="3" t="s">
        <v>295</v>
      </c>
      <c r="C191" s="3" t="s">
        <v>294</v>
      </c>
      <c r="D191" s="3">
        <v>666</v>
      </c>
    </row>
    <row r="192" spans="1:4">
      <c r="A192" s="2" t="s">
        <v>293</v>
      </c>
      <c r="B192" s="2" t="s">
        <v>292</v>
      </c>
      <c r="C192" s="2" t="s">
        <v>291</v>
      </c>
      <c r="D192" s="2">
        <v>670</v>
      </c>
    </row>
    <row r="193" spans="1:4">
      <c r="A193" s="3" t="s">
        <v>290</v>
      </c>
      <c r="B193" s="3" t="s">
        <v>289</v>
      </c>
      <c r="C193" s="3" t="s">
        <v>288</v>
      </c>
      <c r="D193" s="3">
        <v>882</v>
      </c>
    </row>
    <row r="194" spans="1:4">
      <c r="A194" s="2" t="s">
        <v>287</v>
      </c>
      <c r="B194" s="2" t="s">
        <v>286</v>
      </c>
      <c r="C194" s="2" t="s">
        <v>285</v>
      </c>
      <c r="D194" s="2">
        <v>674</v>
      </c>
    </row>
    <row r="195" spans="1:4">
      <c r="A195" s="3" t="s">
        <v>284</v>
      </c>
      <c r="B195" s="3" t="s">
        <v>283</v>
      </c>
      <c r="C195" s="3" t="s">
        <v>282</v>
      </c>
      <c r="D195" s="3">
        <v>678</v>
      </c>
    </row>
    <row r="196" spans="1:4">
      <c r="A196" s="2" t="s">
        <v>281</v>
      </c>
      <c r="B196" s="2" t="s">
        <v>13</v>
      </c>
      <c r="C196" s="2" t="s">
        <v>280</v>
      </c>
      <c r="D196" s="2">
        <v>682</v>
      </c>
    </row>
    <row r="197" spans="1:4">
      <c r="A197" s="3" t="s">
        <v>279</v>
      </c>
      <c r="B197" s="3" t="s">
        <v>75</v>
      </c>
      <c r="C197" s="3" t="s">
        <v>278</v>
      </c>
      <c r="D197" s="3">
        <v>686</v>
      </c>
    </row>
    <row r="198" spans="1:4">
      <c r="A198" s="2" t="s">
        <v>277</v>
      </c>
      <c r="B198" s="2" t="s">
        <v>276</v>
      </c>
      <c r="C198" s="2" t="s">
        <v>275</v>
      </c>
      <c r="D198" s="2">
        <v>688</v>
      </c>
    </row>
    <row r="199" spans="1:4">
      <c r="A199" s="3" t="s">
        <v>274</v>
      </c>
      <c r="B199" s="3" t="s">
        <v>273</v>
      </c>
      <c r="C199" s="3" t="s">
        <v>272</v>
      </c>
      <c r="D199" s="3">
        <v>690</v>
      </c>
    </row>
    <row r="200" spans="1:4">
      <c r="A200" s="2" t="s">
        <v>271</v>
      </c>
      <c r="B200" s="2" t="s">
        <v>270</v>
      </c>
      <c r="C200" s="2" t="s">
        <v>269</v>
      </c>
      <c r="D200" s="2">
        <v>694</v>
      </c>
    </row>
    <row r="201" spans="1:4">
      <c r="A201" s="3" t="s">
        <v>268</v>
      </c>
      <c r="B201" s="3" t="s">
        <v>52</v>
      </c>
      <c r="C201" s="3" t="s">
        <v>267</v>
      </c>
      <c r="D201" s="3">
        <v>702</v>
      </c>
    </row>
    <row r="202" spans="1:4">
      <c r="A202" s="2" t="s">
        <v>266</v>
      </c>
      <c r="B202" s="2" t="s">
        <v>265</v>
      </c>
      <c r="C202" s="2" t="s">
        <v>264</v>
      </c>
      <c r="D202" s="2">
        <v>534</v>
      </c>
    </row>
    <row r="203" spans="1:4">
      <c r="A203" s="3" t="s">
        <v>263</v>
      </c>
      <c r="B203" s="3" t="s">
        <v>262</v>
      </c>
      <c r="C203" s="3" t="s">
        <v>261</v>
      </c>
      <c r="D203" s="3">
        <v>703</v>
      </c>
    </row>
    <row r="204" spans="1:4">
      <c r="A204" s="2" t="s">
        <v>260</v>
      </c>
      <c r="B204" s="2" t="s">
        <v>259</v>
      </c>
      <c r="C204" s="2" t="s">
        <v>258</v>
      </c>
      <c r="D204" s="2">
        <v>705</v>
      </c>
    </row>
    <row r="205" spans="1:4">
      <c r="A205" s="3" t="s">
        <v>257</v>
      </c>
      <c r="B205" s="3" t="s">
        <v>256</v>
      </c>
      <c r="C205" s="3" t="s">
        <v>255</v>
      </c>
      <c r="D205" s="3">
        <v>90</v>
      </c>
    </row>
    <row r="206" spans="1:4">
      <c r="A206" s="2" t="s">
        <v>254</v>
      </c>
      <c r="B206" s="2" t="s">
        <v>253</v>
      </c>
      <c r="C206" s="2" t="s">
        <v>252</v>
      </c>
      <c r="D206" s="2">
        <v>706</v>
      </c>
    </row>
    <row r="207" spans="1:4">
      <c r="A207" s="3" t="s">
        <v>251</v>
      </c>
      <c r="B207" s="3" t="s">
        <v>71</v>
      </c>
      <c r="C207" s="3" t="s">
        <v>250</v>
      </c>
      <c r="D207" s="3">
        <v>710</v>
      </c>
    </row>
    <row r="208" spans="1:4">
      <c r="A208" s="2" t="s">
        <v>249</v>
      </c>
      <c r="B208" s="2" t="s">
        <v>248</v>
      </c>
      <c r="C208" s="2" t="s">
        <v>247</v>
      </c>
      <c r="D208" s="2">
        <v>239</v>
      </c>
    </row>
    <row r="209" spans="1:4">
      <c r="A209" s="3" t="s">
        <v>246</v>
      </c>
      <c r="B209" s="3" t="s">
        <v>245</v>
      </c>
      <c r="C209" s="3" t="s">
        <v>244</v>
      </c>
      <c r="D209" s="3">
        <v>728</v>
      </c>
    </row>
    <row r="210" spans="1:4">
      <c r="A210" s="2" t="s">
        <v>243</v>
      </c>
      <c r="B210" s="2" t="s">
        <v>18</v>
      </c>
      <c r="C210" s="2" t="s">
        <v>242</v>
      </c>
      <c r="D210" s="2">
        <v>724</v>
      </c>
    </row>
    <row r="211" spans="1:4">
      <c r="A211" s="3" t="s">
        <v>241</v>
      </c>
      <c r="B211" s="3" t="s">
        <v>55</v>
      </c>
      <c r="C211" s="3" t="s">
        <v>240</v>
      </c>
      <c r="D211" s="3">
        <v>144</v>
      </c>
    </row>
    <row r="212" spans="1:4">
      <c r="A212" s="2" t="s">
        <v>239</v>
      </c>
      <c r="B212" s="2" t="s">
        <v>238</v>
      </c>
      <c r="C212" s="2" t="s">
        <v>237</v>
      </c>
      <c r="D212" s="2">
        <v>729</v>
      </c>
    </row>
    <row r="213" spans="1:4">
      <c r="A213" s="3" t="s">
        <v>236</v>
      </c>
      <c r="B213" s="3" t="s">
        <v>235</v>
      </c>
      <c r="C213" s="3" t="s">
        <v>234</v>
      </c>
      <c r="D213" s="3">
        <v>740</v>
      </c>
    </row>
    <row r="214" spans="1:4">
      <c r="A214" s="2" t="s">
        <v>233</v>
      </c>
      <c r="B214" s="2" t="s">
        <v>232</v>
      </c>
      <c r="C214" s="2" t="s">
        <v>231</v>
      </c>
      <c r="D214" s="2">
        <v>744</v>
      </c>
    </row>
    <row r="215" spans="1:4">
      <c r="A215" s="3" t="s">
        <v>230</v>
      </c>
      <c r="B215" s="3" t="s">
        <v>17</v>
      </c>
      <c r="C215" s="3" t="s">
        <v>229</v>
      </c>
      <c r="D215" s="3">
        <v>752</v>
      </c>
    </row>
    <row r="216" spans="1:4">
      <c r="A216" s="2" t="s">
        <v>228</v>
      </c>
      <c r="B216" s="2" t="s">
        <v>16</v>
      </c>
      <c r="C216" s="2" t="s">
        <v>227</v>
      </c>
      <c r="D216" s="2">
        <v>756</v>
      </c>
    </row>
    <row r="217" spans="1:4">
      <c r="A217" s="3" t="s">
        <v>226</v>
      </c>
      <c r="B217" s="3" t="s">
        <v>225</v>
      </c>
      <c r="C217" s="3" t="s">
        <v>224</v>
      </c>
      <c r="D217" s="3">
        <v>760</v>
      </c>
    </row>
    <row r="218" spans="1:4">
      <c r="A218" s="2" t="s">
        <v>223</v>
      </c>
      <c r="B218" s="2" t="s">
        <v>222</v>
      </c>
      <c r="C218" s="2" t="s">
        <v>221</v>
      </c>
      <c r="D218" s="2">
        <v>158</v>
      </c>
    </row>
    <row r="219" spans="1:4">
      <c r="A219" s="3" t="s">
        <v>220</v>
      </c>
      <c r="B219" s="3" t="s">
        <v>219</v>
      </c>
      <c r="C219" s="3" t="s">
        <v>218</v>
      </c>
      <c r="D219" s="3">
        <v>762</v>
      </c>
    </row>
    <row r="220" spans="1:4">
      <c r="A220" s="2" t="s">
        <v>217</v>
      </c>
      <c r="B220" s="2" t="s">
        <v>216</v>
      </c>
      <c r="C220" s="2" t="s">
        <v>215</v>
      </c>
      <c r="D220" s="2">
        <v>834</v>
      </c>
    </row>
    <row r="221" spans="1:4">
      <c r="A221" s="3" t="s">
        <v>214</v>
      </c>
      <c r="B221" s="3" t="s">
        <v>57</v>
      </c>
      <c r="C221" s="3" t="s">
        <v>213</v>
      </c>
      <c r="D221" s="3">
        <v>764</v>
      </c>
    </row>
    <row r="222" spans="1:4">
      <c r="A222" s="2" t="s">
        <v>212</v>
      </c>
      <c r="B222" s="2" t="s">
        <v>211</v>
      </c>
      <c r="C222" s="2" t="s">
        <v>210</v>
      </c>
      <c r="D222" s="2">
        <v>626</v>
      </c>
    </row>
    <row r="223" spans="1:4">
      <c r="A223" s="3" t="s">
        <v>209</v>
      </c>
      <c r="B223" s="3" t="s">
        <v>208</v>
      </c>
      <c r="C223" s="3" t="s">
        <v>207</v>
      </c>
      <c r="D223" s="3">
        <v>768</v>
      </c>
    </row>
    <row r="224" spans="1:4">
      <c r="A224" s="2" t="s">
        <v>206</v>
      </c>
      <c r="B224" s="2" t="s">
        <v>205</v>
      </c>
      <c r="C224" s="2" t="s">
        <v>204</v>
      </c>
      <c r="D224" s="2">
        <v>772</v>
      </c>
    </row>
    <row r="225" spans="1:4">
      <c r="A225" s="3" t="s">
        <v>203</v>
      </c>
      <c r="B225" s="3" t="s">
        <v>202</v>
      </c>
      <c r="C225" s="3" t="s">
        <v>201</v>
      </c>
      <c r="D225" s="3">
        <v>776</v>
      </c>
    </row>
    <row r="226" spans="1:4">
      <c r="A226" s="2" t="s">
        <v>200</v>
      </c>
      <c r="B226" s="2" t="s">
        <v>199</v>
      </c>
      <c r="C226" s="2" t="s">
        <v>198</v>
      </c>
      <c r="D226" s="2">
        <v>780</v>
      </c>
    </row>
    <row r="227" spans="1:4">
      <c r="A227" s="3" t="s">
        <v>197</v>
      </c>
      <c r="B227" s="3" t="s">
        <v>41</v>
      </c>
      <c r="C227" s="3" t="s">
        <v>196</v>
      </c>
      <c r="D227" s="3">
        <v>788</v>
      </c>
    </row>
    <row r="228" spans="1:4">
      <c r="A228" s="2" t="s">
        <v>195</v>
      </c>
      <c r="B228" s="2" t="s">
        <v>194</v>
      </c>
      <c r="C228" s="2" t="s">
        <v>193</v>
      </c>
      <c r="D228" s="2">
        <v>795</v>
      </c>
    </row>
    <row r="229" spans="1:4">
      <c r="A229" s="3" t="s">
        <v>192</v>
      </c>
      <c r="B229" s="3" t="s">
        <v>191</v>
      </c>
      <c r="C229" s="3" t="s">
        <v>190</v>
      </c>
      <c r="D229" s="3">
        <v>796</v>
      </c>
    </row>
    <row r="230" spans="1:4">
      <c r="A230" s="2" t="s">
        <v>189</v>
      </c>
      <c r="B230" s="2" t="s">
        <v>188</v>
      </c>
      <c r="C230" s="2" t="s">
        <v>187</v>
      </c>
      <c r="D230" s="2">
        <v>798</v>
      </c>
    </row>
    <row r="231" spans="1:4">
      <c r="A231" s="3" t="s">
        <v>186</v>
      </c>
      <c r="B231" s="3" t="s">
        <v>185</v>
      </c>
      <c r="C231" s="3" t="s">
        <v>184</v>
      </c>
      <c r="D231" s="3">
        <v>792</v>
      </c>
    </row>
    <row r="232" spans="1:4">
      <c r="A232" s="2" t="s">
        <v>183</v>
      </c>
      <c r="B232" s="2" t="s">
        <v>74</v>
      </c>
      <c r="C232" s="2" t="s">
        <v>182</v>
      </c>
      <c r="D232" s="2">
        <v>800</v>
      </c>
    </row>
    <row r="233" spans="1:4">
      <c r="A233" s="3" t="s">
        <v>181</v>
      </c>
      <c r="B233" s="3" t="s">
        <v>180</v>
      </c>
      <c r="C233" s="3" t="s">
        <v>179</v>
      </c>
      <c r="D233" s="3">
        <v>804</v>
      </c>
    </row>
    <row r="234" spans="1:4">
      <c r="A234" s="2" t="s">
        <v>178</v>
      </c>
      <c r="B234" s="2" t="s">
        <v>177</v>
      </c>
      <c r="C234" s="2" t="s">
        <v>176</v>
      </c>
      <c r="D234" s="2">
        <v>784</v>
      </c>
    </row>
    <row r="235" spans="1:4">
      <c r="A235" s="3" t="s">
        <v>175</v>
      </c>
      <c r="B235" s="3" t="s">
        <v>174</v>
      </c>
      <c r="C235" s="3" t="s">
        <v>173</v>
      </c>
      <c r="D235" s="3">
        <v>826</v>
      </c>
    </row>
    <row r="236" spans="1:4">
      <c r="A236" s="2" t="s">
        <v>172</v>
      </c>
      <c r="B236" s="2" t="s">
        <v>171</v>
      </c>
      <c r="C236" s="2" t="s">
        <v>170</v>
      </c>
      <c r="D236" s="2">
        <v>581</v>
      </c>
    </row>
    <row r="237" spans="1:4">
      <c r="A237" s="3" t="s">
        <v>169</v>
      </c>
      <c r="B237" s="3" t="s">
        <v>168</v>
      </c>
      <c r="C237" s="3" t="s">
        <v>167</v>
      </c>
      <c r="D237" s="3">
        <v>840</v>
      </c>
    </row>
    <row r="238" spans="1:4">
      <c r="A238" s="2" t="s">
        <v>166</v>
      </c>
      <c r="B238" s="2" t="s">
        <v>165</v>
      </c>
      <c r="C238" s="2" t="s">
        <v>164</v>
      </c>
      <c r="D238" s="2">
        <v>858</v>
      </c>
    </row>
    <row r="239" spans="1:4">
      <c r="A239" s="3" t="s">
        <v>163</v>
      </c>
      <c r="B239" s="3" t="s">
        <v>162</v>
      </c>
      <c r="C239" s="3" t="s">
        <v>161</v>
      </c>
      <c r="D239" s="3">
        <v>860</v>
      </c>
    </row>
    <row r="240" spans="1:4">
      <c r="A240" s="2" t="s">
        <v>160</v>
      </c>
      <c r="B240" s="2" t="s">
        <v>159</v>
      </c>
      <c r="C240" s="2" t="s">
        <v>158</v>
      </c>
      <c r="D240" s="2">
        <v>548</v>
      </c>
    </row>
    <row r="241" spans="1:4">
      <c r="A241" s="3" t="s">
        <v>157</v>
      </c>
      <c r="B241" s="3" t="s">
        <v>156</v>
      </c>
      <c r="C241" s="3" t="s">
        <v>155</v>
      </c>
      <c r="D241" s="3">
        <v>862</v>
      </c>
    </row>
    <row r="242" spans="1:4">
      <c r="A242" s="2" t="s">
        <v>154</v>
      </c>
      <c r="B242" s="2" t="s">
        <v>64</v>
      </c>
      <c r="C242" s="2" t="s">
        <v>153</v>
      </c>
      <c r="D242" s="2">
        <v>704</v>
      </c>
    </row>
    <row r="243" spans="1:4">
      <c r="A243" s="3" t="s">
        <v>152</v>
      </c>
      <c r="B243" s="3" t="s">
        <v>151</v>
      </c>
      <c r="C243" s="3" t="s">
        <v>150</v>
      </c>
      <c r="D243" s="3">
        <v>92</v>
      </c>
    </row>
    <row r="244" spans="1:4">
      <c r="A244" s="2" t="s">
        <v>149</v>
      </c>
      <c r="B244" s="2" t="s">
        <v>148</v>
      </c>
      <c r="C244" s="2" t="s">
        <v>147</v>
      </c>
      <c r="D244" s="2">
        <v>850</v>
      </c>
    </row>
    <row r="245" spans="1:4">
      <c r="A245" s="3" t="s">
        <v>146</v>
      </c>
      <c r="B245" s="3" t="s">
        <v>145</v>
      </c>
      <c r="C245" s="3" t="s">
        <v>144</v>
      </c>
      <c r="D245" s="3">
        <v>876</v>
      </c>
    </row>
    <row r="246" spans="1:4">
      <c r="A246" s="2" t="s">
        <v>143</v>
      </c>
      <c r="B246" s="2" t="s">
        <v>142</v>
      </c>
      <c r="C246" s="2" t="s">
        <v>141</v>
      </c>
      <c r="D246" s="2">
        <v>732</v>
      </c>
    </row>
    <row r="247" spans="1:4">
      <c r="A247" s="3" t="s">
        <v>140</v>
      </c>
      <c r="B247" s="3" t="s">
        <v>139</v>
      </c>
      <c r="C247" s="3" t="s">
        <v>138</v>
      </c>
      <c r="D247" s="3">
        <v>887</v>
      </c>
    </row>
    <row r="248" spans="1:4">
      <c r="A248" s="2" t="s">
        <v>137</v>
      </c>
      <c r="B248" s="2" t="s">
        <v>136</v>
      </c>
      <c r="C248" s="2" t="s">
        <v>135</v>
      </c>
      <c r="D248" s="2">
        <v>894</v>
      </c>
    </row>
    <row r="249" spans="1:4">
      <c r="A249" s="3" t="s">
        <v>134</v>
      </c>
      <c r="B249" s="3" t="s">
        <v>133</v>
      </c>
      <c r="C249" s="3" t="s">
        <v>132</v>
      </c>
      <c r="D249" s="3">
        <v>716</v>
      </c>
    </row>
    <row r="250" spans="1:4">
      <c r="A250" s="2" t="s">
        <v>131</v>
      </c>
      <c r="B250" s="2" t="s">
        <v>130</v>
      </c>
      <c r="C250" s="2" t="s">
        <v>129</v>
      </c>
      <c r="D250" s="2">
        <v>248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7BD4-1781-46A9-A109-1BA196C8A17A}">
  <dimension ref="A1:D250"/>
  <sheetViews>
    <sheetView workbookViewId="0">
      <selection sqref="A1:H4"/>
    </sheetView>
  </sheetViews>
  <sheetFormatPr defaultRowHeight="14.4"/>
  <cols>
    <col min="1" max="1" width="12.109375" bestFit="1" customWidth="1"/>
  </cols>
  <sheetData>
    <row r="1" spans="1:4">
      <c r="A1" s="4" t="s">
        <v>827</v>
      </c>
      <c r="B1" s="4" t="s">
        <v>826</v>
      </c>
      <c r="C1" s="4" t="s">
        <v>825</v>
      </c>
      <c r="D1" s="4" t="s">
        <v>824</v>
      </c>
    </row>
    <row r="2" spans="1:4">
      <c r="A2" s="2" t="s">
        <v>823</v>
      </c>
      <c r="B2" s="2" t="s">
        <v>822</v>
      </c>
      <c r="C2" s="2" t="s">
        <v>821</v>
      </c>
      <c r="D2" s="2">
        <v>4</v>
      </c>
    </row>
    <row r="3" spans="1:4">
      <c r="A3" s="3" t="s">
        <v>820</v>
      </c>
      <c r="B3" s="3" t="s">
        <v>819</v>
      </c>
      <c r="C3" s="3" t="s">
        <v>818</v>
      </c>
      <c r="D3" s="3">
        <v>8</v>
      </c>
    </row>
    <row r="4" spans="1:4">
      <c r="A4" s="2" t="s">
        <v>817</v>
      </c>
      <c r="B4" s="2" t="s">
        <v>816</v>
      </c>
      <c r="C4" s="2" t="s">
        <v>815</v>
      </c>
      <c r="D4" s="2">
        <v>12</v>
      </c>
    </row>
    <row r="5" spans="1:4">
      <c r="A5" s="3" t="s">
        <v>814</v>
      </c>
      <c r="B5" s="3" t="s">
        <v>813</v>
      </c>
      <c r="C5" s="3" t="s">
        <v>812</v>
      </c>
      <c r="D5" s="3">
        <v>16</v>
      </c>
    </row>
    <row r="6" spans="1:4">
      <c r="A6" s="2" t="s">
        <v>811</v>
      </c>
      <c r="B6" s="2" t="s">
        <v>810</v>
      </c>
      <c r="C6" s="2" t="s">
        <v>809</v>
      </c>
      <c r="D6" s="2">
        <v>20</v>
      </c>
    </row>
    <row r="7" spans="1:4">
      <c r="A7" s="3" t="s">
        <v>808</v>
      </c>
      <c r="B7" s="3" t="s">
        <v>807</v>
      </c>
      <c r="C7" s="3" t="s">
        <v>806</v>
      </c>
      <c r="D7" s="3">
        <v>24</v>
      </c>
    </row>
    <row r="8" spans="1:4">
      <c r="A8" s="2" t="s">
        <v>805</v>
      </c>
      <c r="B8" s="2" t="s">
        <v>804</v>
      </c>
      <c r="C8" s="2" t="s">
        <v>803</v>
      </c>
      <c r="D8" s="2">
        <v>660</v>
      </c>
    </row>
    <row r="9" spans="1:4">
      <c r="A9" s="3" t="s">
        <v>802</v>
      </c>
      <c r="B9" s="3" t="s">
        <v>801</v>
      </c>
      <c r="C9" s="3" t="s">
        <v>800</v>
      </c>
      <c r="D9" s="3">
        <v>10</v>
      </c>
    </row>
    <row r="10" spans="1:4">
      <c r="A10" s="2" t="s">
        <v>799</v>
      </c>
      <c r="B10" s="2" t="s">
        <v>798</v>
      </c>
      <c r="C10" s="2" t="s">
        <v>797</v>
      </c>
      <c r="D10" s="2">
        <v>28</v>
      </c>
    </row>
    <row r="11" spans="1:4">
      <c r="A11" s="3" t="s">
        <v>796</v>
      </c>
      <c r="B11" s="3" t="s">
        <v>46</v>
      </c>
      <c r="C11" s="3" t="s">
        <v>795</v>
      </c>
      <c r="D11" s="3">
        <v>32</v>
      </c>
    </row>
    <row r="12" spans="1:4">
      <c r="A12" s="2" t="s">
        <v>794</v>
      </c>
      <c r="B12" s="2" t="s">
        <v>793</v>
      </c>
      <c r="C12" s="2" t="s">
        <v>792</v>
      </c>
      <c r="D12" s="2">
        <v>51</v>
      </c>
    </row>
    <row r="13" spans="1:4">
      <c r="A13" s="3" t="s">
        <v>791</v>
      </c>
      <c r="B13" s="3" t="s">
        <v>790</v>
      </c>
      <c r="C13" s="3" t="s">
        <v>789</v>
      </c>
      <c r="D13" s="3">
        <v>533</v>
      </c>
    </row>
    <row r="14" spans="1:4">
      <c r="A14" s="2" t="s">
        <v>788</v>
      </c>
      <c r="B14" s="2" t="s">
        <v>28</v>
      </c>
      <c r="C14" s="2" t="s">
        <v>787</v>
      </c>
      <c r="D14" s="2">
        <v>36</v>
      </c>
    </row>
    <row r="15" spans="1:4">
      <c r="A15" s="3" t="s">
        <v>786</v>
      </c>
      <c r="B15" s="3" t="s">
        <v>27</v>
      </c>
      <c r="C15" s="3" t="s">
        <v>785</v>
      </c>
      <c r="D15" s="3">
        <v>40</v>
      </c>
    </row>
    <row r="16" spans="1:4">
      <c r="A16" s="2" t="s">
        <v>784</v>
      </c>
      <c r="B16" s="2" t="s">
        <v>783</v>
      </c>
      <c r="C16" s="2" t="s">
        <v>782</v>
      </c>
      <c r="D16" s="2">
        <v>31</v>
      </c>
    </row>
    <row r="17" spans="1:4">
      <c r="A17" s="3" t="s">
        <v>781</v>
      </c>
      <c r="B17" s="3" t="s">
        <v>780</v>
      </c>
      <c r="C17" s="3" t="s">
        <v>779</v>
      </c>
      <c r="D17" s="3">
        <v>44</v>
      </c>
    </row>
    <row r="18" spans="1:4">
      <c r="A18" s="2" t="s">
        <v>778</v>
      </c>
      <c r="B18" s="2" t="s">
        <v>777</v>
      </c>
      <c r="C18" s="2" t="s">
        <v>776</v>
      </c>
      <c r="D18" s="2">
        <v>48</v>
      </c>
    </row>
    <row r="19" spans="1:4">
      <c r="A19" s="3" t="s">
        <v>775</v>
      </c>
      <c r="B19" s="3" t="s">
        <v>60</v>
      </c>
      <c r="C19" s="3" t="s">
        <v>774</v>
      </c>
      <c r="D19" s="3">
        <v>50</v>
      </c>
    </row>
    <row r="20" spans="1:4">
      <c r="A20" s="2" t="s">
        <v>773</v>
      </c>
      <c r="B20" s="2" t="s">
        <v>772</v>
      </c>
      <c r="C20" s="2" t="s">
        <v>771</v>
      </c>
      <c r="D20" s="2">
        <v>52</v>
      </c>
    </row>
    <row r="21" spans="1:4">
      <c r="A21" s="3" t="s">
        <v>770</v>
      </c>
      <c r="B21" s="3" t="s">
        <v>769</v>
      </c>
      <c r="C21" s="3" t="s">
        <v>768</v>
      </c>
      <c r="D21" s="3">
        <v>112</v>
      </c>
    </row>
    <row r="22" spans="1:4">
      <c r="A22" s="2" t="s">
        <v>767</v>
      </c>
      <c r="B22" s="2" t="s">
        <v>26</v>
      </c>
      <c r="C22" s="2" t="s">
        <v>766</v>
      </c>
      <c r="D22" s="2">
        <v>56</v>
      </c>
    </row>
    <row r="23" spans="1:4">
      <c r="A23" s="3" t="s">
        <v>765</v>
      </c>
      <c r="B23" s="3" t="s">
        <v>764</v>
      </c>
      <c r="C23" s="3" t="s">
        <v>763</v>
      </c>
      <c r="D23" s="3">
        <v>84</v>
      </c>
    </row>
    <row r="24" spans="1:4">
      <c r="A24" s="2" t="s">
        <v>762</v>
      </c>
      <c r="B24" s="2" t="s">
        <v>761</v>
      </c>
      <c r="C24" s="2" t="s">
        <v>760</v>
      </c>
      <c r="D24" s="2">
        <v>204</v>
      </c>
    </row>
    <row r="25" spans="1:4">
      <c r="A25" s="3" t="s">
        <v>759</v>
      </c>
      <c r="B25" s="3" t="s">
        <v>758</v>
      </c>
      <c r="C25" s="3" t="s">
        <v>757</v>
      </c>
      <c r="D25" s="3">
        <v>60</v>
      </c>
    </row>
    <row r="26" spans="1:4">
      <c r="A26" s="2" t="s">
        <v>756</v>
      </c>
      <c r="B26" s="2" t="s">
        <v>755</v>
      </c>
      <c r="C26" s="2" t="s">
        <v>754</v>
      </c>
      <c r="D26" s="2">
        <v>64</v>
      </c>
    </row>
    <row r="27" spans="1:4">
      <c r="A27" s="3" t="s">
        <v>753</v>
      </c>
      <c r="B27" s="3" t="s">
        <v>752</v>
      </c>
      <c r="C27" s="3" t="s">
        <v>751</v>
      </c>
      <c r="D27" s="3">
        <v>68</v>
      </c>
    </row>
    <row r="28" spans="1:4">
      <c r="A28" s="2" t="s">
        <v>750</v>
      </c>
      <c r="B28" s="2" t="s">
        <v>749</v>
      </c>
      <c r="C28" s="2" t="s">
        <v>748</v>
      </c>
      <c r="D28" s="2">
        <v>535</v>
      </c>
    </row>
    <row r="29" spans="1:4">
      <c r="A29" s="3" t="s">
        <v>747</v>
      </c>
      <c r="B29" s="3" t="s">
        <v>746</v>
      </c>
      <c r="C29" s="3" t="s">
        <v>745</v>
      </c>
      <c r="D29" s="3">
        <v>70</v>
      </c>
    </row>
    <row r="30" spans="1:4">
      <c r="A30" s="2" t="s">
        <v>744</v>
      </c>
      <c r="B30" s="2" t="s">
        <v>73</v>
      </c>
      <c r="C30" s="2" t="s">
        <v>743</v>
      </c>
      <c r="D30" s="2">
        <v>72</v>
      </c>
    </row>
    <row r="31" spans="1:4">
      <c r="A31" s="3" t="s">
        <v>742</v>
      </c>
      <c r="B31" s="3" t="s">
        <v>741</v>
      </c>
      <c r="C31" s="3" t="s">
        <v>740</v>
      </c>
      <c r="D31" s="3">
        <v>74</v>
      </c>
    </row>
    <row r="32" spans="1:4">
      <c r="A32" s="2" t="s">
        <v>739</v>
      </c>
      <c r="B32" s="2" t="s">
        <v>50</v>
      </c>
      <c r="C32" s="2" t="s">
        <v>738</v>
      </c>
      <c r="D32" s="2">
        <v>76</v>
      </c>
    </row>
    <row r="33" spans="1:4">
      <c r="A33" s="3" t="s">
        <v>737</v>
      </c>
      <c r="B33" s="3" t="s">
        <v>736</v>
      </c>
      <c r="C33" s="3" t="s">
        <v>735</v>
      </c>
      <c r="D33" s="3">
        <v>86</v>
      </c>
    </row>
    <row r="34" spans="1:4">
      <c r="A34" s="2" t="s">
        <v>734</v>
      </c>
      <c r="B34" s="2" t="s">
        <v>733</v>
      </c>
      <c r="C34" s="2" t="s">
        <v>732</v>
      </c>
      <c r="D34" s="2">
        <v>96</v>
      </c>
    </row>
    <row r="35" spans="1:4">
      <c r="A35" s="3" t="s">
        <v>731</v>
      </c>
      <c r="B35" s="3" t="s">
        <v>730</v>
      </c>
      <c r="C35" s="3" t="s">
        <v>729</v>
      </c>
      <c r="D35" s="3">
        <v>100</v>
      </c>
    </row>
    <row r="36" spans="1:4">
      <c r="A36" s="2" t="s">
        <v>728</v>
      </c>
      <c r="B36" s="2" t="s">
        <v>727</v>
      </c>
      <c r="C36" s="2" t="s">
        <v>726</v>
      </c>
      <c r="D36" s="2">
        <v>854</v>
      </c>
    </row>
    <row r="37" spans="1:4">
      <c r="A37" s="3" t="s">
        <v>725</v>
      </c>
      <c r="B37" s="3" t="s">
        <v>724</v>
      </c>
      <c r="C37" s="3" t="s">
        <v>723</v>
      </c>
      <c r="D37" s="3">
        <v>108</v>
      </c>
    </row>
    <row r="38" spans="1:4">
      <c r="A38" s="2" t="s">
        <v>722</v>
      </c>
      <c r="B38" s="2" t="s">
        <v>721</v>
      </c>
      <c r="C38" s="2" t="s">
        <v>720</v>
      </c>
      <c r="D38" s="2">
        <v>132</v>
      </c>
    </row>
    <row r="39" spans="1:4">
      <c r="A39" s="3" t="s">
        <v>719</v>
      </c>
      <c r="B39" s="3" t="s">
        <v>718</v>
      </c>
      <c r="C39" s="3" t="s">
        <v>717</v>
      </c>
      <c r="D39" s="3">
        <v>116</v>
      </c>
    </row>
    <row r="40" spans="1:4">
      <c r="A40" s="2" t="s">
        <v>716</v>
      </c>
      <c r="B40" s="2" t="s">
        <v>715</v>
      </c>
      <c r="C40" s="2" t="s">
        <v>714</v>
      </c>
      <c r="D40" s="2">
        <v>120</v>
      </c>
    </row>
    <row r="41" spans="1:4">
      <c r="A41" s="3" t="s">
        <v>713</v>
      </c>
      <c r="B41" s="3" t="s">
        <v>25</v>
      </c>
      <c r="C41" s="3" t="s">
        <v>712</v>
      </c>
      <c r="D41" s="3">
        <v>124</v>
      </c>
    </row>
    <row r="42" spans="1:4">
      <c r="A42" s="2" t="s">
        <v>711</v>
      </c>
      <c r="B42" s="2" t="s">
        <v>710</v>
      </c>
      <c r="C42" s="2" t="s">
        <v>709</v>
      </c>
      <c r="D42" s="2">
        <v>136</v>
      </c>
    </row>
    <row r="43" spans="1:4">
      <c r="A43" s="3" t="s">
        <v>708</v>
      </c>
      <c r="B43" s="3" t="s">
        <v>707</v>
      </c>
      <c r="C43" s="3" t="s">
        <v>706</v>
      </c>
      <c r="D43" s="3">
        <v>140</v>
      </c>
    </row>
    <row r="44" spans="1:4">
      <c r="A44" s="2" t="s">
        <v>705</v>
      </c>
      <c r="B44" s="2" t="s">
        <v>704</v>
      </c>
      <c r="C44" s="2" t="s">
        <v>703</v>
      </c>
      <c r="D44" s="2">
        <v>148</v>
      </c>
    </row>
    <row r="45" spans="1:4">
      <c r="A45" s="3" t="s">
        <v>702</v>
      </c>
      <c r="B45" s="3" t="s">
        <v>49</v>
      </c>
      <c r="C45" s="3" t="s">
        <v>701</v>
      </c>
      <c r="D45" s="3">
        <v>152</v>
      </c>
    </row>
    <row r="46" spans="1:4">
      <c r="A46" s="2" t="s">
        <v>700</v>
      </c>
      <c r="B46" s="2" t="s">
        <v>24</v>
      </c>
      <c r="C46" s="2" t="s">
        <v>699</v>
      </c>
      <c r="D46" s="2">
        <v>156</v>
      </c>
    </row>
    <row r="47" spans="1:4">
      <c r="A47" s="3" t="s">
        <v>698</v>
      </c>
      <c r="B47" s="3" t="s">
        <v>697</v>
      </c>
      <c r="C47" s="3" t="s">
        <v>696</v>
      </c>
      <c r="D47" s="3">
        <v>162</v>
      </c>
    </row>
    <row r="48" spans="1:4">
      <c r="A48" s="2" t="s">
        <v>695</v>
      </c>
      <c r="B48" s="2" t="s">
        <v>694</v>
      </c>
      <c r="C48" s="2" t="s">
        <v>693</v>
      </c>
      <c r="D48" s="2">
        <v>166</v>
      </c>
    </row>
    <row r="49" spans="1:4">
      <c r="A49" s="3" t="s">
        <v>692</v>
      </c>
      <c r="B49" s="3" t="s">
        <v>44</v>
      </c>
      <c r="C49" s="3" t="s">
        <v>691</v>
      </c>
      <c r="D49" s="3">
        <v>170</v>
      </c>
    </row>
    <row r="50" spans="1:4">
      <c r="A50" s="2" t="s">
        <v>690</v>
      </c>
      <c r="B50" s="2" t="s">
        <v>689</v>
      </c>
      <c r="C50" s="2" t="s">
        <v>688</v>
      </c>
      <c r="D50" s="2">
        <v>174</v>
      </c>
    </row>
    <row r="51" spans="1:4">
      <c r="A51" s="3" t="s">
        <v>687</v>
      </c>
      <c r="B51" s="3" t="s">
        <v>686</v>
      </c>
      <c r="C51" s="3" t="s">
        <v>685</v>
      </c>
      <c r="D51" s="3">
        <v>180</v>
      </c>
    </row>
    <row r="52" spans="1:4">
      <c r="A52" s="2" t="s">
        <v>684</v>
      </c>
      <c r="B52" s="2" t="s">
        <v>683</v>
      </c>
      <c r="C52" s="2" t="s">
        <v>682</v>
      </c>
      <c r="D52" s="2">
        <v>178</v>
      </c>
    </row>
    <row r="53" spans="1:4">
      <c r="A53" s="3" t="s">
        <v>681</v>
      </c>
      <c r="B53" s="3" t="s">
        <v>680</v>
      </c>
      <c r="C53" s="3" t="s">
        <v>679</v>
      </c>
      <c r="D53" s="3">
        <v>184</v>
      </c>
    </row>
    <row r="54" spans="1:4">
      <c r="A54" s="2" t="s">
        <v>678</v>
      </c>
      <c r="B54" s="2" t="s">
        <v>677</v>
      </c>
      <c r="C54" s="2" t="s">
        <v>676</v>
      </c>
      <c r="D54" s="2">
        <v>188</v>
      </c>
    </row>
    <row r="55" spans="1:4">
      <c r="A55" s="3" t="s">
        <v>675</v>
      </c>
      <c r="B55" s="3" t="s">
        <v>674</v>
      </c>
      <c r="C55" s="3" t="s">
        <v>673</v>
      </c>
      <c r="D55" s="3">
        <v>191</v>
      </c>
    </row>
    <row r="56" spans="1:4">
      <c r="A56" s="2" t="s">
        <v>672</v>
      </c>
      <c r="B56" s="2" t="s">
        <v>671</v>
      </c>
      <c r="C56" s="2" t="s">
        <v>670</v>
      </c>
      <c r="D56" s="2">
        <v>192</v>
      </c>
    </row>
    <row r="57" spans="1:4">
      <c r="A57" s="3" t="s">
        <v>669</v>
      </c>
      <c r="B57" s="3" t="s">
        <v>668</v>
      </c>
      <c r="C57" s="3" t="s">
        <v>667</v>
      </c>
      <c r="D57" s="3">
        <v>531</v>
      </c>
    </row>
    <row r="58" spans="1:4">
      <c r="A58" s="2" t="s">
        <v>666</v>
      </c>
      <c r="B58" s="2" t="s">
        <v>665</v>
      </c>
      <c r="C58" s="2" t="s">
        <v>664</v>
      </c>
      <c r="D58" s="2">
        <v>196</v>
      </c>
    </row>
    <row r="59" spans="1:4">
      <c r="A59" s="3" t="s">
        <v>663</v>
      </c>
      <c r="B59" s="3" t="s">
        <v>662</v>
      </c>
      <c r="C59" s="3" t="s">
        <v>661</v>
      </c>
      <c r="D59" s="3">
        <v>203</v>
      </c>
    </row>
    <row r="60" spans="1:4">
      <c r="A60" s="2" t="s">
        <v>660</v>
      </c>
      <c r="B60" s="2" t="s">
        <v>659</v>
      </c>
      <c r="C60" s="2" t="s">
        <v>658</v>
      </c>
      <c r="D60" s="2">
        <v>384</v>
      </c>
    </row>
    <row r="61" spans="1:4">
      <c r="A61" s="3" t="s">
        <v>657</v>
      </c>
      <c r="B61" s="3" t="s">
        <v>23</v>
      </c>
      <c r="C61" s="3" t="s">
        <v>656</v>
      </c>
      <c r="D61" s="3">
        <v>208</v>
      </c>
    </row>
    <row r="62" spans="1:4">
      <c r="A62" s="2" t="s">
        <v>655</v>
      </c>
      <c r="B62" s="2" t="s">
        <v>654</v>
      </c>
      <c r="C62" s="2" t="s">
        <v>653</v>
      </c>
      <c r="D62" s="2">
        <v>262</v>
      </c>
    </row>
    <row r="63" spans="1:4">
      <c r="A63" s="3" t="s">
        <v>652</v>
      </c>
      <c r="B63" s="3" t="s">
        <v>651</v>
      </c>
      <c r="C63" s="3" t="s">
        <v>650</v>
      </c>
      <c r="D63" s="3">
        <v>212</v>
      </c>
    </row>
    <row r="64" spans="1:4">
      <c r="A64" s="2" t="s">
        <v>649</v>
      </c>
      <c r="B64" s="2" t="s">
        <v>648</v>
      </c>
      <c r="C64" s="2" t="s">
        <v>647</v>
      </c>
      <c r="D64" s="2">
        <v>214</v>
      </c>
    </row>
    <row r="65" spans="1:4">
      <c r="A65" s="3" t="s">
        <v>646</v>
      </c>
      <c r="B65" s="3" t="s">
        <v>645</v>
      </c>
      <c r="C65" s="3" t="s">
        <v>644</v>
      </c>
      <c r="D65" s="3">
        <v>218</v>
      </c>
    </row>
    <row r="66" spans="1:4">
      <c r="A66" s="2" t="s">
        <v>643</v>
      </c>
      <c r="B66" s="2" t="s">
        <v>69</v>
      </c>
      <c r="C66" s="2" t="s">
        <v>642</v>
      </c>
      <c r="D66" s="2">
        <v>818</v>
      </c>
    </row>
    <row r="67" spans="1:4">
      <c r="A67" s="3" t="s">
        <v>641</v>
      </c>
      <c r="B67" s="3" t="s">
        <v>640</v>
      </c>
      <c r="C67" s="3" t="s">
        <v>639</v>
      </c>
      <c r="D67" s="3">
        <v>222</v>
      </c>
    </row>
    <row r="68" spans="1:4">
      <c r="A68" s="2" t="s">
        <v>638</v>
      </c>
      <c r="B68" s="2" t="s">
        <v>637</v>
      </c>
      <c r="C68" s="2" t="s">
        <v>636</v>
      </c>
      <c r="D68" s="2">
        <v>226</v>
      </c>
    </row>
    <row r="69" spans="1:4">
      <c r="A69" s="3" t="s">
        <v>635</v>
      </c>
      <c r="B69" s="3" t="s">
        <v>634</v>
      </c>
      <c r="C69" s="3" t="s">
        <v>633</v>
      </c>
      <c r="D69" s="3">
        <v>232</v>
      </c>
    </row>
    <row r="70" spans="1:4">
      <c r="A70" s="2" t="s">
        <v>632</v>
      </c>
      <c r="B70" s="2" t="s">
        <v>631</v>
      </c>
      <c r="C70" s="2" t="s">
        <v>630</v>
      </c>
      <c r="D70" s="2">
        <v>233</v>
      </c>
    </row>
    <row r="71" spans="1:4">
      <c r="A71" s="3" t="s">
        <v>629</v>
      </c>
      <c r="B71" s="3" t="s">
        <v>628</v>
      </c>
      <c r="C71" s="3" t="s">
        <v>627</v>
      </c>
      <c r="D71" s="3">
        <v>748</v>
      </c>
    </row>
    <row r="72" spans="1:4">
      <c r="A72" s="2" t="s">
        <v>626</v>
      </c>
      <c r="B72" s="2" t="s">
        <v>625</v>
      </c>
      <c r="C72" s="2" t="s">
        <v>624</v>
      </c>
      <c r="D72" s="2">
        <v>231</v>
      </c>
    </row>
    <row r="73" spans="1:4">
      <c r="A73" s="3" t="s">
        <v>623</v>
      </c>
      <c r="B73" s="3" t="s">
        <v>622</v>
      </c>
      <c r="C73" s="3" t="s">
        <v>621</v>
      </c>
      <c r="D73" s="3">
        <v>238</v>
      </c>
    </row>
    <row r="74" spans="1:4">
      <c r="A74" s="2" t="s">
        <v>620</v>
      </c>
      <c r="B74" s="2" t="s">
        <v>619</v>
      </c>
      <c r="C74" s="2" t="s">
        <v>618</v>
      </c>
      <c r="D74" s="2">
        <v>234</v>
      </c>
    </row>
    <row r="75" spans="1:4">
      <c r="A75" s="3" t="s">
        <v>617</v>
      </c>
      <c r="B75" s="3" t="s">
        <v>616</v>
      </c>
      <c r="C75" s="3" t="s">
        <v>615</v>
      </c>
      <c r="D75" s="3">
        <v>242</v>
      </c>
    </row>
    <row r="76" spans="1:4">
      <c r="A76" s="2" t="s">
        <v>614</v>
      </c>
      <c r="B76" s="2" t="s">
        <v>10</v>
      </c>
      <c r="C76" s="2" t="s">
        <v>613</v>
      </c>
      <c r="D76" s="2">
        <v>246</v>
      </c>
    </row>
    <row r="77" spans="1:4">
      <c r="A77" s="3" t="s">
        <v>612</v>
      </c>
      <c r="B77" s="3" t="s">
        <v>22</v>
      </c>
      <c r="C77" s="3" t="s">
        <v>611</v>
      </c>
      <c r="D77" s="3">
        <v>250</v>
      </c>
    </row>
    <row r="78" spans="1:4">
      <c r="A78" s="2" t="s">
        <v>610</v>
      </c>
      <c r="B78" s="2" t="s">
        <v>609</v>
      </c>
      <c r="C78" s="2" t="s">
        <v>608</v>
      </c>
      <c r="D78" s="2">
        <v>254</v>
      </c>
    </row>
    <row r="79" spans="1:4">
      <c r="A79" s="3" t="s">
        <v>607</v>
      </c>
      <c r="B79" s="3" t="s">
        <v>606</v>
      </c>
      <c r="C79" s="3" t="s">
        <v>605</v>
      </c>
      <c r="D79" s="3">
        <v>258</v>
      </c>
    </row>
    <row r="80" spans="1:4">
      <c r="A80" s="2" t="s">
        <v>604</v>
      </c>
      <c r="B80" s="2" t="s">
        <v>603</v>
      </c>
      <c r="C80" s="2" t="s">
        <v>602</v>
      </c>
      <c r="D80" s="2">
        <v>260</v>
      </c>
    </row>
    <row r="81" spans="1:4">
      <c r="A81" s="3" t="s">
        <v>601</v>
      </c>
      <c r="B81" s="3" t="s">
        <v>600</v>
      </c>
      <c r="C81" s="3" t="s">
        <v>599</v>
      </c>
      <c r="D81" s="3">
        <v>266</v>
      </c>
    </row>
    <row r="82" spans="1:4">
      <c r="A82" s="2" t="s">
        <v>598</v>
      </c>
      <c r="B82" s="2" t="s">
        <v>597</v>
      </c>
      <c r="C82" s="2" t="s">
        <v>596</v>
      </c>
      <c r="D82" s="2">
        <v>270</v>
      </c>
    </row>
    <row r="83" spans="1:4">
      <c r="A83" s="3" t="s">
        <v>595</v>
      </c>
      <c r="B83" s="3" t="s">
        <v>594</v>
      </c>
      <c r="C83" s="3" t="s">
        <v>593</v>
      </c>
      <c r="D83" s="3">
        <v>268</v>
      </c>
    </row>
    <row r="84" spans="1:4">
      <c r="A84" s="2" t="s">
        <v>592</v>
      </c>
      <c r="B84" s="2" t="s">
        <v>21</v>
      </c>
      <c r="C84" s="2" t="s">
        <v>591</v>
      </c>
      <c r="D84" s="2">
        <v>276</v>
      </c>
    </row>
    <row r="85" spans="1:4">
      <c r="A85" s="3" t="s">
        <v>590</v>
      </c>
      <c r="B85" s="3" t="s">
        <v>589</v>
      </c>
      <c r="C85" s="3" t="s">
        <v>588</v>
      </c>
      <c r="D85" s="3">
        <v>288</v>
      </c>
    </row>
    <row r="86" spans="1:4">
      <c r="A86" s="2" t="s">
        <v>587</v>
      </c>
      <c r="B86" s="2" t="s">
        <v>586</v>
      </c>
      <c r="C86" s="2" t="s">
        <v>585</v>
      </c>
      <c r="D86" s="2">
        <v>292</v>
      </c>
    </row>
    <row r="87" spans="1:4">
      <c r="A87" s="3" t="s">
        <v>584</v>
      </c>
      <c r="B87" s="3" t="s">
        <v>3</v>
      </c>
      <c r="C87" s="3" t="s">
        <v>583</v>
      </c>
      <c r="D87" s="3">
        <v>300</v>
      </c>
    </row>
    <row r="88" spans="1:4">
      <c r="A88" s="2" t="s">
        <v>582</v>
      </c>
      <c r="B88" s="2" t="s">
        <v>581</v>
      </c>
      <c r="C88" s="2" t="s">
        <v>580</v>
      </c>
      <c r="D88" s="2">
        <v>304</v>
      </c>
    </row>
    <row r="89" spans="1:4">
      <c r="A89" s="3" t="s">
        <v>579</v>
      </c>
      <c r="B89" s="3" t="s">
        <v>578</v>
      </c>
      <c r="C89" s="3" t="s">
        <v>577</v>
      </c>
      <c r="D89" s="3">
        <v>308</v>
      </c>
    </row>
    <row r="90" spans="1:4">
      <c r="A90" s="2" t="s">
        <v>576</v>
      </c>
      <c r="B90" s="2" t="s">
        <v>575</v>
      </c>
      <c r="C90" s="2" t="s">
        <v>574</v>
      </c>
      <c r="D90" s="2">
        <v>312</v>
      </c>
    </row>
    <row r="91" spans="1:4">
      <c r="A91" s="3" t="s">
        <v>573</v>
      </c>
      <c r="B91" s="3" t="s">
        <v>572</v>
      </c>
      <c r="C91" s="3" t="s">
        <v>571</v>
      </c>
      <c r="D91" s="3">
        <v>316</v>
      </c>
    </row>
    <row r="92" spans="1:4">
      <c r="A92" s="2" t="s">
        <v>570</v>
      </c>
      <c r="B92" s="2" t="s">
        <v>569</v>
      </c>
      <c r="C92" s="2" t="s">
        <v>568</v>
      </c>
      <c r="D92" s="2">
        <v>320</v>
      </c>
    </row>
    <row r="93" spans="1:4">
      <c r="A93" s="3" t="s">
        <v>567</v>
      </c>
      <c r="B93" s="3" t="s">
        <v>566</v>
      </c>
      <c r="C93" s="3" t="s">
        <v>565</v>
      </c>
      <c r="D93" s="3">
        <v>831</v>
      </c>
    </row>
    <row r="94" spans="1:4">
      <c r="A94" s="2" t="s">
        <v>564</v>
      </c>
      <c r="B94" s="2" t="s">
        <v>563</v>
      </c>
      <c r="C94" s="2" t="s">
        <v>562</v>
      </c>
      <c r="D94" s="2">
        <v>324</v>
      </c>
    </row>
    <row r="95" spans="1:4">
      <c r="A95" s="3" t="s">
        <v>561</v>
      </c>
      <c r="B95" s="3" t="s">
        <v>560</v>
      </c>
      <c r="C95" s="3" t="s">
        <v>559</v>
      </c>
      <c r="D95" s="3">
        <v>624</v>
      </c>
    </row>
    <row r="96" spans="1:4">
      <c r="A96" s="2" t="s">
        <v>558</v>
      </c>
      <c r="B96" s="2" t="s">
        <v>557</v>
      </c>
      <c r="C96" s="2" t="s">
        <v>556</v>
      </c>
      <c r="D96" s="2">
        <v>328</v>
      </c>
    </row>
    <row r="97" spans="1:4">
      <c r="A97" s="3" t="s">
        <v>555</v>
      </c>
      <c r="B97" s="3" t="s">
        <v>554</v>
      </c>
      <c r="C97" s="3" t="s">
        <v>553</v>
      </c>
      <c r="D97" s="3">
        <v>332</v>
      </c>
    </row>
    <row r="98" spans="1:4">
      <c r="A98" s="2" t="s">
        <v>552</v>
      </c>
      <c r="B98" s="2" t="s">
        <v>551</v>
      </c>
      <c r="C98" s="2" t="s">
        <v>550</v>
      </c>
      <c r="D98" s="2">
        <v>334</v>
      </c>
    </row>
    <row r="99" spans="1:4">
      <c r="A99" s="3" t="s">
        <v>549</v>
      </c>
      <c r="B99" s="3" t="s">
        <v>548</v>
      </c>
      <c r="C99" s="3" t="s">
        <v>547</v>
      </c>
      <c r="D99" s="3">
        <v>336</v>
      </c>
    </row>
    <row r="100" spans="1:4">
      <c r="A100" s="2" t="s">
        <v>546</v>
      </c>
      <c r="B100" s="2" t="s">
        <v>545</v>
      </c>
      <c r="C100" s="2" t="s">
        <v>544</v>
      </c>
      <c r="D100" s="2">
        <v>340</v>
      </c>
    </row>
    <row r="101" spans="1:4">
      <c r="A101" s="3" t="s">
        <v>543</v>
      </c>
      <c r="B101" s="3" t="s">
        <v>56</v>
      </c>
      <c r="C101" s="3" t="s">
        <v>542</v>
      </c>
      <c r="D101" s="3">
        <v>344</v>
      </c>
    </row>
    <row r="102" spans="1:4">
      <c r="A102" s="2" t="s">
        <v>541</v>
      </c>
      <c r="B102" s="2" t="s">
        <v>29</v>
      </c>
      <c r="C102" s="2" t="s">
        <v>540</v>
      </c>
      <c r="D102" s="2">
        <v>348</v>
      </c>
    </row>
    <row r="103" spans="1:4">
      <c r="A103" s="3" t="s">
        <v>539</v>
      </c>
      <c r="B103" s="3" t="s">
        <v>538</v>
      </c>
      <c r="C103" s="3" t="s">
        <v>537</v>
      </c>
      <c r="D103" s="3">
        <v>352</v>
      </c>
    </row>
    <row r="104" spans="1:4">
      <c r="A104" s="2" t="s">
        <v>536</v>
      </c>
      <c r="B104" s="2" t="s">
        <v>65</v>
      </c>
      <c r="C104" s="2" t="s">
        <v>535</v>
      </c>
      <c r="D104" s="2">
        <v>356</v>
      </c>
    </row>
    <row r="105" spans="1:4">
      <c r="A105" s="3" t="s">
        <v>534</v>
      </c>
      <c r="B105" s="3" t="s">
        <v>62</v>
      </c>
      <c r="C105" s="3" t="s">
        <v>533</v>
      </c>
      <c r="D105" s="3">
        <v>360</v>
      </c>
    </row>
    <row r="106" spans="1:4">
      <c r="A106" s="2" t="s">
        <v>532</v>
      </c>
      <c r="B106" s="2" t="s">
        <v>531</v>
      </c>
      <c r="C106" s="2" t="s">
        <v>530</v>
      </c>
      <c r="D106" s="2">
        <v>364</v>
      </c>
    </row>
    <row r="107" spans="1:4">
      <c r="A107" s="3" t="s">
        <v>529</v>
      </c>
      <c r="B107" s="3" t="s">
        <v>528</v>
      </c>
      <c r="C107" s="3" t="s">
        <v>527</v>
      </c>
      <c r="D107" s="3">
        <v>368</v>
      </c>
    </row>
    <row r="108" spans="1:4">
      <c r="A108" s="2" t="s">
        <v>526</v>
      </c>
      <c r="B108" s="2" t="s">
        <v>9</v>
      </c>
      <c r="C108" s="2" t="s">
        <v>525</v>
      </c>
      <c r="D108" s="2">
        <v>372</v>
      </c>
    </row>
    <row r="109" spans="1:4">
      <c r="A109" s="3" t="s">
        <v>524</v>
      </c>
      <c r="B109" s="3" t="s">
        <v>523</v>
      </c>
      <c r="C109" s="3" t="s">
        <v>522</v>
      </c>
      <c r="D109" s="3">
        <v>833</v>
      </c>
    </row>
    <row r="110" spans="1:4">
      <c r="A110" s="2" t="s">
        <v>521</v>
      </c>
      <c r="B110" s="2" t="s">
        <v>7</v>
      </c>
      <c r="C110" s="2" t="s">
        <v>520</v>
      </c>
      <c r="D110" s="2">
        <v>376</v>
      </c>
    </row>
    <row r="111" spans="1:4">
      <c r="A111" s="3" t="s">
        <v>519</v>
      </c>
      <c r="B111" s="3" t="s">
        <v>11</v>
      </c>
      <c r="C111" s="3" t="s">
        <v>518</v>
      </c>
      <c r="D111" s="3">
        <v>380</v>
      </c>
    </row>
    <row r="112" spans="1:4">
      <c r="A112" s="2" t="s">
        <v>517</v>
      </c>
      <c r="B112" s="2" t="s">
        <v>516</v>
      </c>
      <c r="C112" s="2" t="s">
        <v>515</v>
      </c>
      <c r="D112" s="2">
        <v>388</v>
      </c>
    </row>
    <row r="113" spans="1:4">
      <c r="A113" s="3" t="s">
        <v>514</v>
      </c>
      <c r="B113" s="3" t="s">
        <v>20</v>
      </c>
      <c r="C113" s="3" t="s">
        <v>513</v>
      </c>
      <c r="D113" s="3">
        <v>392</v>
      </c>
    </row>
    <row r="114" spans="1:4">
      <c r="A114" s="2" t="s">
        <v>512</v>
      </c>
      <c r="B114" s="2" t="s">
        <v>511</v>
      </c>
      <c r="C114" s="2" t="s">
        <v>510</v>
      </c>
      <c r="D114" s="2">
        <v>832</v>
      </c>
    </row>
    <row r="115" spans="1:4">
      <c r="A115" s="3" t="s">
        <v>509</v>
      </c>
      <c r="B115" s="3" t="s">
        <v>508</v>
      </c>
      <c r="C115" s="3" t="s">
        <v>507</v>
      </c>
      <c r="D115" s="3">
        <v>400</v>
      </c>
    </row>
    <row r="116" spans="1:4">
      <c r="A116" s="2" t="s">
        <v>506</v>
      </c>
      <c r="B116" s="2" t="s">
        <v>1</v>
      </c>
      <c r="C116" s="2" t="s">
        <v>505</v>
      </c>
      <c r="D116" s="2">
        <v>398</v>
      </c>
    </row>
    <row r="117" spans="1:4">
      <c r="A117" s="3" t="s">
        <v>504</v>
      </c>
      <c r="B117" s="3" t="s">
        <v>70</v>
      </c>
      <c r="C117" s="3" t="s">
        <v>503</v>
      </c>
      <c r="D117" s="3">
        <v>404</v>
      </c>
    </row>
    <row r="118" spans="1:4">
      <c r="A118" s="2" t="s">
        <v>502</v>
      </c>
      <c r="B118" s="2" t="s">
        <v>501</v>
      </c>
      <c r="C118" s="2" t="s">
        <v>500</v>
      </c>
      <c r="D118" s="2">
        <v>296</v>
      </c>
    </row>
    <row r="119" spans="1:4">
      <c r="A119" s="3" t="s">
        <v>499</v>
      </c>
      <c r="B119" s="3" t="s">
        <v>498</v>
      </c>
      <c r="C119" s="3" t="s">
        <v>497</v>
      </c>
      <c r="D119" s="3">
        <v>408</v>
      </c>
    </row>
    <row r="120" spans="1:4">
      <c r="A120" s="2" t="s">
        <v>496</v>
      </c>
      <c r="B120" s="2" t="s">
        <v>495</v>
      </c>
      <c r="C120" s="2" t="s">
        <v>494</v>
      </c>
      <c r="D120" s="2">
        <v>410</v>
      </c>
    </row>
    <row r="121" spans="1:4">
      <c r="A121" s="3" t="s">
        <v>493</v>
      </c>
      <c r="B121" s="3" t="s">
        <v>2</v>
      </c>
      <c r="C121" s="3" t="s">
        <v>492</v>
      </c>
      <c r="D121" s="3">
        <v>414</v>
      </c>
    </row>
    <row r="122" spans="1:4">
      <c r="A122" s="2" t="s">
        <v>491</v>
      </c>
      <c r="B122" s="2" t="s">
        <v>490</v>
      </c>
      <c r="C122" s="2" t="s">
        <v>489</v>
      </c>
      <c r="D122" s="2">
        <v>417</v>
      </c>
    </row>
    <row r="123" spans="1:4">
      <c r="A123" s="3" t="s">
        <v>488</v>
      </c>
      <c r="B123" s="3" t="s">
        <v>487</v>
      </c>
      <c r="C123" s="3" t="s">
        <v>486</v>
      </c>
      <c r="D123" s="3">
        <v>418</v>
      </c>
    </row>
    <row r="124" spans="1:4">
      <c r="A124" s="2" t="s">
        <v>485</v>
      </c>
      <c r="B124" s="2" t="s">
        <v>484</v>
      </c>
      <c r="C124" s="2" t="s">
        <v>483</v>
      </c>
      <c r="D124" s="2">
        <v>428</v>
      </c>
    </row>
    <row r="125" spans="1:4">
      <c r="A125" s="3" t="s">
        <v>482</v>
      </c>
      <c r="B125" s="3" t="s">
        <v>481</v>
      </c>
      <c r="C125" s="3" t="s">
        <v>480</v>
      </c>
      <c r="D125" s="3">
        <v>422</v>
      </c>
    </row>
    <row r="126" spans="1:4">
      <c r="A126" s="2" t="s">
        <v>479</v>
      </c>
      <c r="B126" s="2" t="s">
        <v>478</v>
      </c>
      <c r="C126" s="2" t="s">
        <v>477</v>
      </c>
      <c r="D126" s="2">
        <v>426</v>
      </c>
    </row>
    <row r="127" spans="1:4">
      <c r="A127" s="3" t="s">
        <v>476</v>
      </c>
      <c r="B127" s="3" t="s">
        <v>475</v>
      </c>
      <c r="C127" s="3" t="s">
        <v>474</v>
      </c>
      <c r="D127" s="3">
        <v>430</v>
      </c>
    </row>
    <row r="128" spans="1:4">
      <c r="A128" s="2" t="s">
        <v>473</v>
      </c>
      <c r="B128" s="2" t="s">
        <v>472</v>
      </c>
      <c r="C128" s="2" t="s">
        <v>471</v>
      </c>
      <c r="D128" s="2">
        <v>434</v>
      </c>
    </row>
    <row r="129" spans="1:4">
      <c r="A129" s="3" t="s">
        <v>470</v>
      </c>
      <c r="B129" s="3" t="s">
        <v>469</v>
      </c>
      <c r="C129" s="3" t="s">
        <v>468</v>
      </c>
      <c r="D129" s="3">
        <v>438</v>
      </c>
    </row>
    <row r="130" spans="1:4">
      <c r="A130" s="2" t="s">
        <v>467</v>
      </c>
      <c r="B130" s="2" t="s">
        <v>466</v>
      </c>
      <c r="C130" s="2" t="s">
        <v>465</v>
      </c>
      <c r="D130" s="2">
        <v>440</v>
      </c>
    </row>
    <row r="131" spans="1:4">
      <c r="A131" s="3" t="s">
        <v>464</v>
      </c>
      <c r="B131" s="3" t="s">
        <v>463</v>
      </c>
      <c r="C131" s="3" t="s">
        <v>462</v>
      </c>
      <c r="D131" s="3">
        <v>442</v>
      </c>
    </row>
    <row r="132" spans="1:4">
      <c r="A132" s="2" t="s">
        <v>461</v>
      </c>
      <c r="B132" s="2" t="s">
        <v>460</v>
      </c>
      <c r="C132" s="2" t="s">
        <v>459</v>
      </c>
      <c r="D132" s="2">
        <v>446</v>
      </c>
    </row>
    <row r="133" spans="1:4">
      <c r="A133" s="3" t="s">
        <v>458</v>
      </c>
      <c r="B133" s="3" t="s">
        <v>457</v>
      </c>
      <c r="C133" s="3" t="s">
        <v>456</v>
      </c>
      <c r="D133" s="3">
        <v>450</v>
      </c>
    </row>
    <row r="134" spans="1:4">
      <c r="A134" s="2" t="s">
        <v>455</v>
      </c>
      <c r="B134" s="2" t="s">
        <v>454</v>
      </c>
      <c r="C134" s="2" t="s">
        <v>453</v>
      </c>
      <c r="D134" s="2">
        <v>454</v>
      </c>
    </row>
    <row r="135" spans="1:4">
      <c r="A135" s="3" t="s">
        <v>452</v>
      </c>
      <c r="B135" s="3" t="s">
        <v>37</v>
      </c>
      <c r="C135" s="3" t="s">
        <v>451</v>
      </c>
      <c r="D135" s="3">
        <v>458</v>
      </c>
    </row>
    <row r="136" spans="1:4">
      <c r="A136" s="2" t="s">
        <v>450</v>
      </c>
      <c r="B136" s="2" t="s">
        <v>449</v>
      </c>
      <c r="C136" s="2" t="s">
        <v>448</v>
      </c>
      <c r="D136" s="2">
        <v>462</v>
      </c>
    </row>
    <row r="137" spans="1:4">
      <c r="A137" s="3" t="s">
        <v>447</v>
      </c>
      <c r="B137" s="3" t="s">
        <v>446</v>
      </c>
      <c r="C137" s="3" t="s">
        <v>445</v>
      </c>
      <c r="D137" s="3">
        <v>466</v>
      </c>
    </row>
    <row r="138" spans="1:4">
      <c r="A138" s="2" t="s">
        <v>444</v>
      </c>
      <c r="B138" s="2" t="s">
        <v>443</v>
      </c>
      <c r="C138" s="2" t="s">
        <v>442</v>
      </c>
      <c r="D138" s="2">
        <v>470</v>
      </c>
    </row>
    <row r="139" spans="1:4">
      <c r="A139" s="3" t="s">
        <v>441</v>
      </c>
      <c r="B139" s="3" t="s">
        <v>440</v>
      </c>
      <c r="C139" s="3" t="s">
        <v>439</v>
      </c>
      <c r="D139" s="3">
        <v>584</v>
      </c>
    </row>
    <row r="140" spans="1:4">
      <c r="A140" s="2" t="s">
        <v>438</v>
      </c>
      <c r="B140" s="2" t="s">
        <v>437</v>
      </c>
      <c r="C140" s="2" t="s">
        <v>436</v>
      </c>
      <c r="D140" s="2">
        <v>474</v>
      </c>
    </row>
    <row r="141" spans="1:4">
      <c r="A141" s="3" t="s">
        <v>435</v>
      </c>
      <c r="B141" s="3" t="s">
        <v>434</v>
      </c>
      <c r="C141" s="3" t="s">
        <v>433</v>
      </c>
      <c r="D141" s="3">
        <v>478</v>
      </c>
    </row>
    <row r="142" spans="1:4">
      <c r="A142" s="2" t="s">
        <v>432</v>
      </c>
      <c r="B142" s="2" t="s">
        <v>36</v>
      </c>
      <c r="C142" s="2" t="s">
        <v>431</v>
      </c>
      <c r="D142" s="2">
        <v>480</v>
      </c>
    </row>
    <row r="143" spans="1:4">
      <c r="A143" s="3" t="s">
        <v>430</v>
      </c>
      <c r="B143" s="3" t="s">
        <v>429</v>
      </c>
      <c r="C143" s="3" t="s">
        <v>428</v>
      </c>
      <c r="D143" s="3">
        <v>175</v>
      </c>
    </row>
    <row r="144" spans="1:4">
      <c r="A144" s="2" t="s">
        <v>427</v>
      </c>
      <c r="B144" s="2" t="s">
        <v>48</v>
      </c>
      <c r="C144" s="2" t="s">
        <v>426</v>
      </c>
      <c r="D144" s="2">
        <v>484</v>
      </c>
    </row>
    <row r="145" spans="1:4">
      <c r="A145" s="3" t="s">
        <v>425</v>
      </c>
      <c r="B145" s="3" t="s">
        <v>424</v>
      </c>
      <c r="C145" s="3" t="s">
        <v>423</v>
      </c>
      <c r="D145" s="3">
        <v>583</v>
      </c>
    </row>
    <row r="146" spans="1:4">
      <c r="A146" s="2" t="s">
        <v>422</v>
      </c>
      <c r="B146" s="2" t="s">
        <v>421</v>
      </c>
      <c r="C146" s="2" t="s">
        <v>420</v>
      </c>
      <c r="D146" s="2">
        <v>498</v>
      </c>
    </row>
    <row r="147" spans="1:4">
      <c r="A147" s="3" t="s">
        <v>419</v>
      </c>
      <c r="B147" s="3" t="s">
        <v>418</v>
      </c>
      <c r="C147" s="3" t="s">
        <v>417</v>
      </c>
      <c r="D147" s="3">
        <v>492</v>
      </c>
    </row>
    <row r="148" spans="1:4">
      <c r="A148" s="2" t="s">
        <v>416</v>
      </c>
      <c r="B148" s="2" t="s">
        <v>415</v>
      </c>
      <c r="C148" s="2" t="s">
        <v>414</v>
      </c>
      <c r="D148" s="2">
        <v>496</v>
      </c>
    </row>
    <row r="149" spans="1:4">
      <c r="A149" s="3" t="s">
        <v>413</v>
      </c>
      <c r="B149" s="3" t="s">
        <v>412</v>
      </c>
      <c r="C149" s="3" t="s">
        <v>411</v>
      </c>
      <c r="D149" s="3">
        <v>499</v>
      </c>
    </row>
    <row r="150" spans="1:4">
      <c r="A150" s="2" t="s">
        <v>410</v>
      </c>
      <c r="B150" s="2" t="s">
        <v>409</v>
      </c>
      <c r="C150" s="2" t="s">
        <v>408</v>
      </c>
      <c r="D150" s="2">
        <v>500</v>
      </c>
    </row>
    <row r="151" spans="1:4">
      <c r="A151" s="3" t="s">
        <v>407</v>
      </c>
      <c r="B151" s="3" t="s">
        <v>76</v>
      </c>
      <c r="C151" s="3" t="s">
        <v>406</v>
      </c>
      <c r="D151" s="3">
        <v>504</v>
      </c>
    </row>
    <row r="152" spans="1:4">
      <c r="A152" s="2" t="s">
        <v>405</v>
      </c>
      <c r="B152" s="2" t="s">
        <v>404</v>
      </c>
      <c r="C152" s="2" t="s">
        <v>403</v>
      </c>
      <c r="D152" s="2">
        <v>508</v>
      </c>
    </row>
    <row r="153" spans="1:4">
      <c r="A153" s="3" t="s">
        <v>402</v>
      </c>
      <c r="B153" s="3" t="s">
        <v>34</v>
      </c>
      <c r="C153" s="3" t="s">
        <v>401</v>
      </c>
      <c r="D153" s="3">
        <v>104</v>
      </c>
    </row>
    <row r="154" spans="1:4">
      <c r="A154" s="2" t="s">
        <v>400</v>
      </c>
      <c r="B154" s="2" t="s">
        <v>38</v>
      </c>
      <c r="C154" s="2" t="s">
        <v>399</v>
      </c>
      <c r="D154" s="2">
        <v>516</v>
      </c>
    </row>
    <row r="155" spans="1:4">
      <c r="A155" s="3" t="s">
        <v>398</v>
      </c>
      <c r="B155" s="3" t="s">
        <v>397</v>
      </c>
      <c r="C155" s="3" t="s">
        <v>396</v>
      </c>
      <c r="D155" s="3">
        <v>520</v>
      </c>
    </row>
    <row r="156" spans="1:4">
      <c r="A156" s="2" t="s">
        <v>395</v>
      </c>
      <c r="B156" s="2" t="s">
        <v>394</v>
      </c>
      <c r="C156" s="2" t="s">
        <v>393</v>
      </c>
      <c r="D156" s="2">
        <v>524</v>
      </c>
    </row>
    <row r="157" spans="1:4">
      <c r="A157" s="3" t="s">
        <v>392</v>
      </c>
      <c r="B157" s="3" t="s">
        <v>391</v>
      </c>
      <c r="C157" s="3" t="s">
        <v>390</v>
      </c>
      <c r="D157" s="3">
        <v>528</v>
      </c>
    </row>
    <row r="158" spans="1:4">
      <c r="A158" s="2" t="s">
        <v>389</v>
      </c>
      <c r="B158" s="2" t="s">
        <v>388</v>
      </c>
      <c r="C158" s="2" t="s">
        <v>387</v>
      </c>
      <c r="D158" s="2">
        <v>540</v>
      </c>
    </row>
    <row r="159" spans="1:4">
      <c r="A159" s="3" t="s">
        <v>386</v>
      </c>
      <c r="B159" s="3" t="s">
        <v>6</v>
      </c>
      <c r="C159" s="3" t="s">
        <v>385</v>
      </c>
      <c r="D159" s="3">
        <v>554</v>
      </c>
    </row>
    <row r="160" spans="1:4">
      <c r="A160" s="2" t="s">
        <v>384</v>
      </c>
      <c r="B160" s="2" t="s">
        <v>383</v>
      </c>
      <c r="C160" s="2" t="s">
        <v>382</v>
      </c>
      <c r="D160" s="2">
        <v>558</v>
      </c>
    </row>
    <row r="161" spans="1:4">
      <c r="A161" s="3" t="s">
        <v>381</v>
      </c>
      <c r="B161" s="3" t="s">
        <v>380</v>
      </c>
      <c r="C161" s="3" t="s">
        <v>379</v>
      </c>
      <c r="D161" s="3">
        <v>562</v>
      </c>
    </row>
    <row r="162" spans="1:4">
      <c r="A162" s="2" t="s">
        <v>378</v>
      </c>
      <c r="B162" s="2" t="s">
        <v>77</v>
      </c>
      <c r="C162" s="2" t="s">
        <v>377</v>
      </c>
      <c r="D162" s="2">
        <v>566</v>
      </c>
    </row>
    <row r="163" spans="1:4">
      <c r="A163" s="3" t="s">
        <v>376</v>
      </c>
      <c r="B163" s="3" t="s">
        <v>375</v>
      </c>
      <c r="C163" s="3" t="s">
        <v>374</v>
      </c>
      <c r="D163" s="3">
        <v>570</v>
      </c>
    </row>
    <row r="164" spans="1:4">
      <c r="A164" s="2" t="s">
        <v>373</v>
      </c>
      <c r="B164" s="2" t="s">
        <v>372</v>
      </c>
      <c r="C164" s="2" t="s">
        <v>371</v>
      </c>
      <c r="D164" s="2">
        <v>574</v>
      </c>
    </row>
    <row r="165" spans="1:4">
      <c r="A165" s="3" t="s">
        <v>370</v>
      </c>
      <c r="B165" s="3" t="s">
        <v>369</v>
      </c>
      <c r="C165" s="3" t="s">
        <v>368</v>
      </c>
      <c r="D165" s="3">
        <v>807</v>
      </c>
    </row>
    <row r="166" spans="1:4">
      <c r="A166" s="2" t="s">
        <v>367</v>
      </c>
      <c r="B166" s="2" t="s">
        <v>366</v>
      </c>
      <c r="C166" s="2" t="s">
        <v>365</v>
      </c>
      <c r="D166" s="2">
        <v>580</v>
      </c>
    </row>
    <row r="167" spans="1:4">
      <c r="A167" s="3" t="s">
        <v>364</v>
      </c>
      <c r="B167" s="3" t="s">
        <v>8</v>
      </c>
      <c r="C167" s="3" t="s">
        <v>363</v>
      </c>
      <c r="D167" s="3">
        <v>578</v>
      </c>
    </row>
    <row r="168" spans="1:4">
      <c r="A168" s="2" t="s">
        <v>362</v>
      </c>
      <c r="B168" s="2" t="s">
        <v>361</v>
      </c>
      <c r="C168" s="2" t="s">
        <v>360</v>
      </c>
      <c r="D168" s="2">
        <v>512</v>
      </c>
    </row>
    <row r="169" spans="1:4">
      <c r="A169" s="3" t="s">
        <v>359</v>
      </c>
      <c r="B169" s="3" t="s">
        <v>63</v>
      </c>
      <c r="C169" s="3" t="s">
        <v>358</v>
      </c>
      <c r="D169" s="3">
        <v>586</v>
      </c>
    </row>
    <row r="170" spans="1:4">
      <c r="A170" s="2" t="s">
        <v>357</v>
      </c>
      <c r="B170" s="2" t="s">
        <v>356</v>
      </c>
      <c r="C170" s="2" t="s">
        <v>355</v>
      </c>
      <c r="D170" s="2">
        <v>585</v>
      </c>
    </row>
    <row r="171" spans="1:4">
      <c r="A171" s="3" t="s">
        <v>354</v>
      </c>
      <c r="B171" s="3" t="s">
        <v>353</v>
      </c>
      <c r="C171" s="3" t="s">
        <v>352</v>
      </c>
      <c r="D171" s="3">
        <v>275</v>
      </c>
    </row>
    <row r="172" spans="1:4">
      <c r="A172" s="2" t="s">
        <v>351</v>
      </c>
      <c r="B172" s="2" t="s">
        <v>350</v>
      </c>
      <c r="C172" s="2" t="s">
        <v>349</v>
      </c>
      <c r="D172" s="2">
        <v>591</v>
      </c>
    </row>
    <row r="173" spans="1:4">
      <c r="A173" s="3" t="s">
        <v>348</v>
      </c>
      <c r="B173" s="3" t="s">
        <v>347</v>
      </c>
      <c r="C173" s="3" t="s">
        <v>346</v>
      </c>
      <c r="D173" s="3">
        <v>598</v>
      </c>
    </row>
    <row r="174" spans="1:4">
      <c r="A174" s="2" t="s">
        <v>345</v>
      </c>
      <c r="B174" s="2" t="s">
        <v>344</v>
      </c>
      <c r="C174" s="2" t="s">
        <v>343</v>
      </c>
      <c r="D174" s="2">
        <v>600</v>
      </c>
    </row>
    <row r="175" spans="1:4">
      <c r="A175" s="3" t="s">
        <v>342</v>
      </c>
      <c r="B175" s="3" t="s">
        <v>47</v>
      </c>
      <c r="C175" s="3" t="s">
        <v>341</v>
      </c>
      <c r="D175" s="3">
        <v>604</v>
      </c>
    </row>
    <row r="176" spans="1:4">
      <c r="A176" s="2" t="s">
        <v>340</v>
      </c>
      <c r="B176" s="2" t="s">
        <v>339</v>
      </c>
      <c r="C176" s="2" t="s">
        <v>338</v>
      </c>
      <c r="D176" s="2">
        <v>608</v>
      </c>
    </row>
    <row r="177" spans="1:4">
      <c r="A177" s="3" t="s">
        <v>337</v>
      </c>
      <c r="B177" s="3" t="s">
        <v>336</v>
      </c>
      <c r="C177" s="3" t="s">
        <v>335</v>
      </c>
      <c r="D177" s="3">
        <v>612</v>
      </c>
    </row>
    <row r="178" spans="1:4">
      <c r="A178" s="2" t="s">
        <v>334</v>
      </c>
      <c r="B178" s="2" t="s">
        <v>67</v>
      </c>
      <c r="C178" s="2" t="s">
        <v>333</v>
      </c>
      <c r="D178" s="2">
        <v>616</v>
      </c>
    </row>
    <row r="179" spans="1:4">
      <c r="A179" s="3" t="s">
        <v>332</v>
      </c>
      <c r="B179" s="3" t="s">
        <v>331</v>
      </c>
      <c r="C179" s="3" t="s">
        <v>330</v>
      </c>
      <c r="D179" s="3">
        <v>620</v>
      </c>
    </row>
    <row r="180" spans="1:4">
      <c r="A180" s="2" t="s">
        <v>329</v>
      </c>
      <c r="B180" s="2" t="s">
        <v>328</v>
      </c>
      <c r="C180" s="2" t="s">
        <v>327</v>
      </c>
      <c r="D180" s="2">
        <v>630</v>
      </c>
    </row>
    <row r="181" spans="1:4">
      <c r="A181" s="3" t="s">
        <v>326</v>
      </c>
      <c r="B181" s="3" t="s">
        <v>325</v>
      </c>
      <c r="C181" s="3" t="s">
        <v>324</v>
      </c>
      <c r="D181" s="3">
        <v>634</v>
      </c>
    </row>
    <row r="182" spans="1:4">
      <c r="A182" s="2" t="s">
        <v>323</v>
      </c>
      <c r="B182" s="2" t="s">
        <v>322</v>
      </c>
      <c r="C182" s="2" t="s">
        <v>321</v>
      </c>
      <c r="D182" s="2">
        <v>642</v>
      </c>
    </row>
    <row r="183" spans="1:4">
      <c r="A183" s="3" t="s">
        <v>320</v>
      </c>
      <c r="B183" s="3" t="s">
        <v>319</v>
      </c>
      <c r="C183" s="3" t="s">
        <v>318</v>
      </c>
      <c r="D183" s="3">
        <v>643</v>
      </c>
    </row>
    <row r="184" spans="1:4">
      <c r="A184" s="2" t="s">
        <v>317</v>
      </c>
      <c r="B184" s="2" t="s">
        <v>316</v>
      </c>
      <c r="C184" s="2" t="s">
        <v>315</v>
      </c>
      <c r="D184" s="2">
        <v>646</v>
      </c>
    </row>
    <row r="185" spans="1:4">
      <c r="A185" s="3" t="s">
        <v>314</v>
      </c>
      <c r="B185" s="3" t="s">
        <v>313</v>
      </c>
      <c r="C185" s="3" t="s">
        <v>312</v>
      </c>
      <c r="D185" s="3">
        <v>638</v>
      </c>
    </row>
    <row r="186" spans="1:4">
      <c r="A186" s="2" t="s">
        <v>311</v>
      </c>
      <c r="B186" s="2" t="s">
        <v>310</v>
      </c>
      <c r="C186" s="2" t="s">
        <v>309</v>
      </c>
      <c r="D186" s="2">
        <v>652</v>
      </c>
    </row>
    <row r="187" spans="1:4">
      <c r="A187" s="3" t="s">
        <v>308</v>
      </c>
      <c r="B187" s="3" t="s">
        <v>307</v>
      </c>
      <c r="C187" s="3" t="s">
        <v>306</v>
      </c>
      <c r="D187" s="3">
        <v>654</v>
      </c>
    </row>
    <row r="188" spans="1:4">
      <c r="A188" s="2" t="s">
        <v>305</v>
      </c>
      <c r="B188" s="2" t="s">
        <v>304</v>
      </c>
      <c r="C188" s="2" t="s">
        <v>303</v>
      </c>
      <c r="D188" s="2">
        <v>659</v>
      </c>
    </row>
    <row r="189" spans="1:4">
      <c r="A189" s="3" t="s">
        <v>302</v>
      </c>
      <c r="B189" s="3" t="s">
        <v>301</v>
      </c>
      <c r="C189" s="3" t="s">
        <v>300</v>
      </c>
      <c r="D189" s="3">
        <v>662</v>
      </c>
    </row>
    <row r="190" spans="1:4">
      <c r="A190" s="2" t="s">
        <v>299</v>
      </c>
      <c r="B190" s="2" t="s">
        <v>298</v>
      </c>
      <c r="C190" s="2" t="s">
        <v>297</v>
      </c>
      <c r="D190" s="2">
        <v>663</v>
      </c>
    </row>
    <row r="191" spans="1:4">
      <c r="A191" s="3" t="s">
        <v>296</v>
      </c>
      <c r="B191" s="3" t="s">
        <v>295</v>
      </c>
      <c r="C191" s="3" t="s">
        <v>294</v>
      </c>
      <c r="D191" s="3">
        <v>666</v>
      </c>
    </row>
    <row r="192" spans="1:4">
      <c r="A192" s="2" t="s">
        <v>293</v>
      </c>
      <c r="B192" s="2" t="s">
        <v>292</v>
      </c>
      <c r="C192" s="2" t="s">
        <v>291</v>
      </c>
      <c r="D192" s="2">
        <v>670</v>
      </c>
    </row>
    <row r="193" spans="1:4">
      <c r="A193" s="3" t="s">
        <v>290</v>
      </c>
      <c r="B193" s="3" t="s">
        <v>289</v>
      </c>
      <c r="C193" s="3" t="s">
        <v>288</v>
      </c>
      <c r="D193" s="3">
        <v>882</v>
      </c>
    </row>
    <row r="194" spans="1:4">
      <c r="A194" s="2" t="s">
        <v>287</v>
      </c>
      <c r="B194" s="2" t="s">
        <v>286</v>
      </c>
      <c r="C194" s="2" t="s">
        <v>285</v>
      </c>
      <c r="D194" s="2">
        <v>674</v>
      </c>
    </row>
    <row r="195" spans="1:4">
      <c r="A195" s="3" t="s">
        <v>284</v>
      </c>
      <c r="B195" s="3" t="s">
        <v>283</v>
      </c>
      <c r="C195" s="3" t="s">
        <v>282</v>
      </c>
      <c r="D195" s="3">
        <v>678</v>
      </c>
    </row>
    <row r="196" spans="1:4">
      <c r="A196" s="2" t="s">
        <v>281</v>
      </c>
      <c r="B196" s="2" t="s">
        <v>13</v>
      </c>
      <c r="C196" s="2" t="s">
        <v>280</v>
      </c>
      <c r="D196" s="2">
        <v>682</v>
      </c>
    </row>
    <row r="197" spans="1:4">
      <c r="A197" s="3" t="s">
        <v>279</v>
      </c>
      <c r="B197" s="3" t="s">
        <v>75</v>
      </c>
      <c r="C197" s="3" t="s">
        <v>278</v>
      </c>
      <c r="D197" s="3">
        <v>686</v>
      </c>
    </row>
    <row r="198" spans="1:4">
      <c r="A198" s="2" t="s">
        <v>277</v>
      </c>
      <c r="B198" s="2" t="s">
        <v>276</v>
      </c>
      <c r="C198" s="2" t="s">
        <v>275</v>
      </c>
      <c r="D198" s="2">
        <v>688</v>
      </c>
    </row>
    <row r="199" spans="1:4">
      <c r="A199" s="3" t="s">
        <v>274</v>
      </c>
      <c r="B199" s="3" t="s">
        <v>273</v>
      </c>
      <c r="C199" s="3" t="s">
        <v>272</v>
      </c>
      <c r="D199" s="3">
        <v>690</v>
      </c>
    </row>
    <row r="200" spans="1:4">
      <c r="A200" s="2" t="s">
        <v>271</v>
      </c>
      <c r="B200" s="2" t="s">
        <v>270</v>
      </c>
      <c r="C200" s="2" t="s">
        <v>269</v>
      </c>
      <c r="D200" s="2">
        <v>694</v>
      </c>
    </row>
    <row r="201" spans="1:4">
      <c r="A201" s="3" t="s">
        <v>268</v>
      </c>
      <c r="B201" s="3" t="s">
        <v>52</v>
      </c>
      <c r="C201" s="3" t="s">
        <v>267</v>
      </c>
      <c r="D201" s="3">
        <v>702</v>
      </c>
    </row>
    <row r="202" spans="1:4">
      <c r="A202" s="2" t="s">
        <v>266</v>
      </c>
      <c r="B202" s="2" t="s">
        <v>265</v>
      </c>
      <c r="C202" s="2" t="s">
        <v>264</v>
      </c>
      <c r="D202" s="2">
        <v>534</v>
      </c>
    </row>
    <row r="203" spans="1:4">
      <c r="A203" s="3" t="s">
        <v>263</v>
      </c>
      <c r="B203" s="3" t="s">
        <v>262</v>
      </c>
      <c r="C203" s="3" t="s">
        <v>261</v>
      </c>
      <c r="D203" s="3">
        <v>703</v>
      </c>
    </row>
    <row r="204" spans="1:4">
      <c r="A204" s="2" t="s">
        <v>260</v>
      </c>
      <c r="B204" s="2" t="s">
        <v>259</v>
      </c>
      <c r="C204" s="2" t="s">
        <v>258</v>
      </c>
      <c r="D204" s="2">
        <v>705</v>
      </c>
    </row>
    <row r="205" spans="1:4">
      <c r="A205" s="3" t="s">
        <v>257</v>
      </c>
      <c r="B205" s="3" t="s">
        <v>256</v>
      </c>
      <c r="C205" s="3" t="s">
        <v>255</v>
      </c>
      <c r="D205" s="3">
        <v>90</v>
      </c>
    </row>
    <row r="206" spans="1:4">
      <c r="A206" s="2" t="s">
        <v>254</v>
      </c>
      <c r="B206" s="2" t="s">
        <v>253</v>
      </c>
      <c r="C206" s="2" t="s">
        <v>252</v>
      </c>
      <c r="D206" s="2">
        <v>706</v>
      </c>
    </row>
    <row r="207" spans="1:4">
      <c r="A207" s="3" t="s">
        <v>251</v>
      </c>
      <c r="B207" s="3" t="s">
        <v>71</v>
      </c>
      <c r="C207" s="3" t="s">
        <v>250</v>
      </c>
      <c r="D207" s="3">
        <v>710</v>
      </c>
    </row>
    <row r="208" spans="1:4">
      <c r="A208" s="2" t="s">
        <v>249</v>
      </c>
      <c r="B208" s="2" t="s">
        <v>248</v>
      </c>
      <c r="C208" s="2" t="s">
        <v>247</v>
      </c>
      <c r="D208" s="2">
        <v>239</v>
      </c>
    </row>
    <row r="209" spans="1:4">
      <c r="A209" s="3" t="s">
        <v>246</v>
      </c>
      <c r="B209" s="3" t="s">
        <v>245</v>
      </c>
      <c r="C209" s="3" t="s">
        <v>244</v>
      </c>
      <c r="D209" s="3">
        <v>728</v>
      </c>
    </row>
    <row r="210" spans="1:4">
      <c r="A210" s="2" t="s">
        <v>243</v>
      </c>
      <c r="B210" s="2" t="s">
        <v>18</v>
      </c>
      <c r="C210" s="2" t="s">
        <v>242</v>
      </c>
      <c r="D210" s="2">
        <v>724</v>
      </c>
    </row>
    <row r="211" spans="1:4">
      <c r="A211" s="3" t="s">
        <v>241</v>
      </c>
      <c r="B211" s="3" t="s">
        <v>55</v>
      </c>
      <c r="C211" s="3" t="s">
        <v>240</v>
      </c>
      <c r="D211" s="3">
        <v>144</v>
      </c>
    </row>
    <row r="212" spans="1:4">
      <c r="A212" s="2" t="s">
        <v>239</v>
      </c>
      <c r="B212" s="2" t="s">
        <v>238</v>
      </c>
      <c r="C212" s="2" t="s">
        <v>237</v>
      </c>
      <c r="D212" s="2">
        <v>729</v>
      </c>
    </row>
    <row r="213" spans="1:4">
      <c r="A213" s="3" t="s">
        <v>236</v>
      </c>
      <c r="B213" s="3" t="s">
        <v>235</v>
      </c>
      <c r="C213" s="3" t="s">
        <v>234</v>
      </c>
      <c r="D213" s="3">
        <v>740</v>
      </c>
    </row>
    <row r="214" spans="1:4">
      <c r="A214" s="2" t="s">
        <v>233</v>
      </c>
      <c r="B214" s="2" t="s">
        <v>232</v>
      </c>
      <c r="C214" s="2" t="s">
        <v>231</v>
      </c>
      <c r="D214" s="2">
        <v>744</v>
      </c>
    </row>
    <row r="215" spans="1:4">
      <c r="A215" s="3" t="s">
        <v>230</v>
      </c>
      <c r="B215" s="3" t="s">
        <v>17</v>
      </c>
      <c r="C215" s="3" t="s">
        <v>229</v>
      </c>
      <c r="D215" s="3">
        <v>752</v>
      </c>
    </row>
    <row r="216" spans="1:4">
      <c r="A216" s="2" t="s">
        <v>228</v>
      </c>
      <c r="B216" s="2" t="s">
        <v>16</v>
      </c>
      <c r="C216" s="2" t="s">
        <v>227</v>
      </c>
      <c r="D216" s="2">
        <v>756</v>
      </c>
    </row>
    <row r="217" spans="1:4">
      <c r="A217" s="3" t="s">
        <v>226</v>
      </c>
      <c r="B217" s="3" t="s">
        <v>225</v>
      </c>
      <c r="C217" s="3" t="s">
        <v>224</v>
      </c>
      <c r="D217" s="3">
        <v>760</v>
      </c>
    </row>
    <row r="218" spans="1:4">
      <c r="A218" s="2" t="s">
        <v>223</v>
      </c>
      <c r="B218" s="2" t="s">
        <v>222</v>
      </c>
      <c r="C218" s="2" t="s">
        <v>221</v>
      </c>
      <c r="D218" s="2">
        <v>158</v>
      </c>
    </row>
    <row r="219" spans="1:4">
      <c r="A219" s="3" t="s">
        <v>220</v>
      </c>
      <c r="B219" s="3" t="s">
        <v>219</v>
      </c>
      <c r="C219" s="3" t="s">
        <v>218</v>
      </c>
      <c r="D219" s="3">
        <v>762</v>
      </c>
    </row>
    <row r="220" spans="1:4">
      <c r="A220" s="2" t="s">
        <v>217</v>
      </c>
      <c r="B220" s="2" t="s">
        <v>216</v>
      </c>
      <c r="C220" s="2" t="s">
        <v>215</v>
      </c>
      <c r="D220" s="2">
        <v>834</v>
      </c>
    </row>
    <row r="221" spans="1:4">
      <c r="A221" s="3" t="s">
        <v>214</v>
      </c>
      <c r="B221" s="3" t="s">
        <v>57</v>
      </c>
      <c r="C221" s="3" t="s">
        <v>213</v>
      </c>
      <c r="D221" s="3">
        <v>764</v>
      </c>
    </row>
    <row r="222" spans="1:4">
      <c r="A222" s="2" t="s">
        <v>212</v>
      </c>
      <c r="B222" s="2" t="s">
        <v>211</v>
      </c>
      <c r="C222" s="2" t="s">
        <v>210</v>
      </c>
      <c r="D222" s="2">
        <v>626</v>
      </c>
    </row>
    <row r="223" spans="1:4">
      <c r="A223" s="3" t="s">
        <v>209</v>
      </c>
      <c r="B223" s="3" t="s">
        <v>208</v>
      </c>
      <c r="C223" s="3" t="s">
        <v>207</v>
      </c>
      <c r="D223" s="3">
        <v>768</v>
      </c>
    </row>
    <row r="224" spans="1:4">
      <c r="A224" s="2" t="s">
        <v>206</v>
      </c>
      <c r="B224" s="2" t="s">
        <v>205</v>
      </c>
      <c r="C224" s="2" t="s">
        <v>204</v>
      </c>
      <c r="D224" s="2">
        <v>772</v>
      </c>
    </row>
    <row r="225" spans="1:4">
      <c r="A225" s="3" t="s">
        <v>203</v>
      </c>
      <c r="B225" s="3" t="s">
        <v>202</v>
      </c>
      <c r="C225" s="3" t="s">
        <v>201</v>
      </c>
      <c r="D225" s="3">
        <v>776</v>
      </c>
    </row>
    <row r="226" spans="1:4">
      <c r="A226" s="2" t="s">
        <v>200</v>
      </c>
      <c r="B226" s="2" t="s">
        <v>199</v>
      </c>
      <c r="C226" s="2" t="s">
        <v>198</v>
      </c>
      <c r="D226" s="2">
        <v>780</v>
      </c>
    </row>
    <row r="227" spans="1:4">
      <c r="A227" s="3" t="s">
        <v>197</v>
      </c>
      <c r="B227" s="3" t="s">
        <v>41</v>
      </c>
      <c r="C227" s="3" t="s">
        <v>196</v>
      </c>
      <c r="D227" s="3">
        <v>788</v>
      </c>
    </row>
    <row r="228" spans="1:4">
      <c r="A228" s="2" t="s">
        <v>195</v>
      </c>
      <c r="B228" s="2" t="s">
        <v>194</v>
      </c>
      <c r="C228" s="2" t="s">
        <v>193</v>
      </c>
      <c r="D228" s="2">
        <v>795</v>
      </c>
    </row>
    <row r="229" spans="1:4">
      <c r="A229" s="3" t="s">
        <v>192</v>
      </c>
      <c r="B229" s="3" t="s">
        <v>191</v>
      </c>
      <c r="C229" s="3" t="s">
        <v>190</v>
      </c>
      <c r="D229" s="3">
        <v>796</v>
      </c>
    </row>
    <row r="230" spans="1:4">
      <c r="A230" s="2" t="s">
        <v>189</v>
      </c>
      <c r="B230" s="2" t="s">
        <v>188</v>
      </c>
      <c r="C230" s="2" t="s">
        <v>187</v>
      </c>
      <c r="D230" s="2">
        <v>798</v>
      </c>
    </row>
    <row r="231" spans="1:4">
      <c r="A231" s="3" t="s">
        <v>186</v>
      </c>
      <c r="B231" s="3" t="s">
        <v>185</v>
      </c>
      <c r="C231" s="3" t="s">
        <v>184</v>
      </c>
      <c r="D231" s="3">
        <v>792</v>
      </c>
    </row>
    <row r="232" spans="1:4">
      <c r="A232" s="2" t="s">
        <v>183</v>
      </c>
      <c r="B232" s="2" t="s">
        <v>74</v>
      </c>
      <c r="C232" s="2" t="s">
        <v>182</v>
      </c>
      <c r="D232" s="2">
        <v>800</v>
      </c>
    </row>
    <row r="233" spans="1:4">
      <c r="A233" s="3" t="s">
        <v>181</v>
      </c>
      <c r="B233" s="3" t="s">
        <v>180</v>
      </c>
      <c r="C233" s="3" t="s">
        <v>179</v>
      </c>
      <c r="D233" s="3">
        <v>804</v>
      </c>
    </row>
    <row r="234" spans="1:4">
      <c r="A234" s="2" t="s">
        <v>178</v>
      </c>
      <c r="B234" s="2" t="s">
        <v>177</v>
      </c>
      <c r="C234" s="2" t="s">
        <v>176</v>
      </c>
      <c r="D234" s="2">
        <v>784</v>
      </c>
    </row>
    <row r="235" spans="1:4">
      <c r="A235" s="3" t="s">
        <v>175</v>
      </c>
      <c r="B235" s="3" t="s">
        <v>174</v>
      </c>
      <c r="C235" s="3" t="s">
        <v>173</v>
      </c>
      <c r="D235" s="3">
        <v>826</v>
      </c>
    </row>
    <row r="236" spans="1:4">
      <c r="A236" s="2" t="s">
        <v>172</v>
      </c>
      <c r="B236" s="2" t="s">
        <v>171</v>
      </c>
      <c r="C236" s="2" t="s">
        <v>170</v>
      </c>
      <c r="D236" s="2">
        <v>581</v>
      </c>
    </row>
    <row r="237" spans="1:4">
      <c r="A237" s="3" t="s">
        <v>169</v>
      </c>
      <c r="B237" s="3" t="s">
        <v>168</v>
      </c>
      <c r="C237" s="3" t="s">
        <v>167</v>
      </c>
      <c r="D237" s="3">
        <v>840</v>
      </c>
    </row>
    <row r="238" spans="1:4">
      <c r="A238" s="2" t="s">
        <v>166</v>
      </c>
      <c r="B238" s="2" t="s">
        <v>165</v>
      </c>
      <c r="C238" s="2" t="s">
        <v>164</v>
      </c>
      <c r="D238" s="2">
        <v>858</v>
      </c>
    </row>
    <row r="239" spans="1:4">
      <c r="A239" s="3" t="s">
        <v>163</v>
      </c>
      <c r="B239" s="3" t="s">
        <v>162</v>
      </c>
      <c r="C239" s="3" t="s">
        <v>161</v>
      </c>
      <c r="D239" s="3">
        <v>860</v>
      </c>
    </row>
    <row r="240" spans="1:4">
      <c r="A240" s="2" t="s">
        <v>160</v>
      </c>
      <c r="B240" s="2" t="s">
        <v>159</v>
      </c>
      <c r="C240" s="2" t="s">
        <v>158</v>
      </c>
      <c r="D240" s="2">
        <v>548</v>
      </c>
    </row>
    <row r="241" spans="1:4">
      <c r="A241" s="3" t="s">
        <v>157</v>
      </c>
      <c r="B241" s="3" t="s">
        <v>156</v>
      </c>
      <c r="C241" s="3" t="s">
        <v>155</v>
      </c>
      <c r="D241" s="3">
        <v>862</v>
      </c>
    </row>
    <row r="242" spans="1:4">
      <c r="A242" s="2" t="s">
        <v>154</v>
      </c>
      <c r="B242" s="2" t="s">
        <v>64</v>
      </c>
      <c r="C242" s="2" t="s">
        <v>153</v>
      </c>
      <c r="D242" s="2">
        <v>704</v>
      </c>
    </row>
    <row r="243" spans="1:4">
      <c r="A243" s="3" t="s">
        <v>152</v>
      </c>
      <c r="B243" s="3" t="s">
        <v>151</v>
      </c>
      <c r="C243" s="3" t="s">
        <v>150</v>
      </c>
      <c r="D243" s="3">
        <v>92</v>
      </c>
    </row>
    <row r="244" spans="1:4">
      <c r="A244" s="2" t="s">
        <v>149</v>
      </c>
      <c r="B244" s="2" t="s">
        <v>148</v>
      </c>
      <c r="C244" s="2" t="s">
        <v>147</v>
      </c>
      <c r="D244" s="2">
        <v>850</v>
      </c>
    </row>
    <row r="245" spans="1:4">
      <c r="A245" s="3" t="s">
        <v>146</v>
      </c>
      <c r="B245" s="3" t="s">
        <v>145</v>
      </c>
      <c r="C245" s="3" t="s">
        <v>144</v>
      </c>
      <c r="D245" s="3">
        <v>876</v>
      </c>
    </row>
    <row r="246" spans="1:4">
      <c r="A246" s="2" t="s">
        <v>143</v>
      </c>
      <c r="B246" s="2" t="s">
        <v>142</v>
      </c>
      <c r="C246" s="2" t="s">
        <v>141</v>
      </c>
      <c r="D246" s="2">
        <v>732</v>
      </c>
    </row>
    <row r="247" spans="1:4">
      <c r="A247" s="3" t="s">
        <v>140</v>
      </c>
      <c r="B247" s="3" t="s">
        <v>139</v>
      </c>
      <c r="C247" s="3" t="s">
        <v>138</v>
      </c>
      <c r="D247" s="3">
        <v>887</v>
      </c>
    </row>
    <row r="248" spans="1:4">
      <c r="A248" s="2" t="s">
        <v>137</v>
      </c>
      <c r="B248" s="2" t="s">
        <v>136</v>
      </c>
      <c r="C248" s="2" t="s">
        <v>135</v>
      </c>
      <c r="D248" s="2">
        <v>894</v>
      </c>
    </row>
    <row r="249" spans="1:4">
      <c r="A249" s="3" t="s">
        <v>134</v>
      </c>
      <c r="B249" s="3" t="s">
        <v>133</v>
      </c>
      <c r="C249" s="3" t="s">
        <v>132</v>
      </c>
      <c r="D249" s="3">
        <v>716</v>
      </c>
    </row>
    <row r="250" spans="1:4">
      <c r="A250" s="2" t="s">
        <v>131</v>
      </c>
      <c r="B250" s="2" t="s">
        <v>130</v>
      </c>
      <c r="C250" s="2" t="s">
        <v>129</v>
      </c>
      <c r="D250" s="2">
        <v>248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36F1B-DA2B-4363-A7F2-3B0B6C93C2F6}">
  <dimension ref="A1:AS1636"/>
  <sheetViews>
    <sheetView topLeftCell="A423" workbookViewId="0">
      <selection sqref="A1:H4"/>
    </sheetView>
  </sheetViews>
  <sheetFormatPr defaultRowHeight="14.4"/>
  <cols>
    <col min="1" max="1" width="20.88671875" bestFit="1" customWidth="1"/>
    <col min="2" max="2" width="10.33203125" bestFit="1" customWidth="1"/>
    <col min="3" max="3" width="11" bestFit="1" customWidth="1"/>
    <col min="4" max="4" width="9.109375" bestFit="1" customWidth="1"/>
    <col min="5" max="5" width="7.6640625" bestFit="1" customWidth="1"/>
    <col min="6" max="6" width="13.109375" bestFit="1" customWidth="1"/>
    <col min="7" max="7" width="8.88671875" bestFit="1" customWidth="1"/>
    <col min="8" max="8" width="17.33203125" bestFit="1" customWidth="1"/>
    <col min="9" max="9" width="9.109375" bestFit="1" customWidth="1"/>
    <col min="10" max="10" width="11.109375" bestFit="1" customWidth="1"/>
    <col min="11" max="11" width="7.109375" bestFit="1" customWidth="1"/>
    <col min="12" max="12" width="19.88671875" bestFit="1" customWidth="1"/>
    <col min="13" max="13" width="10.44140625" bestFit="1" customWidth="1"/>
    <col min="14" max="14" width="12.88671875" bestFit="1" customWidth="1"/>
    <col min="15" max="15" width="20.6640625" bestFit="1" customWidth="1"/>
    <col min="16" max="16" width="17.44140625" bestFit="1" customWidth="1"/>
    <col min="17" max="17" width="11.109375" bestFit="1" customWidth="1"/>
    <col min="18" max="22" width="11.44140625" bestFit="1" customWidth="1"/>
    <col min="23" max="23" width="13.6640625" bestFit="1" customWidth="1"/>
    <col min="24" max="24" width="10.33203125" bestFit="1" customWidth="1"/>
    <col min="25" max="25" width="13.6640625" bestFit="1" customWidth="1"/>
    <col min="26" max="26" width="28.33203125" style="6" bestFit="1" customWidth="1"/>
    <col min="27" max="27" width="5.6640625" bestFit="1" customWidth="1"/>
    <col min="28" max="28" width="11.44140625" bestFit="1" customWidth="1"/>
    <col min="29" max="29" width="10.5546875" bestFit="1" customWidth="1"/>
    <col min="30" max="30" width="11.44140625" bestFit="1" customWidth="1"/>
    <col min="31" max="31" width="7" bestFit="1" customWidth="1"/>
    <col min="32" max="32" width="12.109375" bestFit="1" customWidth="1"/>
    <col min="33" max="33" width="41.44140625" bestFit="1" customWidth="1"/>
    <col min="34" max="34" width="19.88671875" bestFit="1" customWidth="1"/>
    <col min="35" max="36" width="11" bestFit="1" customWidth="1"/>
    <col min="37" max="37" width="18.33203125" bestFit="1" customWidth="1"/>
    <col min="38" max="38" width="18.6640625" bestFit="1" customWidth="1"/>
    <col min="39" max="39" width="14" bestFit="1" customWidth="1"/>
    <col min="40" max="40" width="10.5546875" bestFit="1" customWidth="1"/>
    <col min="41" max="41" width="25.5546875" bestFit="1" customWidth="1"/>
    <col min="42" max="42" width="12" bestFit="1" customWidth="1"/>
    <col min="43" max="43" width="11.44140625" bestFit="1" customWidth="1"/>
    <col min="44" max="44" width="12" bestFit="1" customWidth="1"/>
    <col min="45" max="45" width="14.88671875" bestFit="1" customWidth="1"/>
    <col min="46" max="256" width="9.109375" style="5"/>
    <col min="257" max="257" width="34.6640625" style="5" customWidth="1"/>
    <col min="258" max="258" width="12.6640625" style="5" customWidth="1"/>
    <col min="259" max="259" width="16.33203125" style="5" customWidth="1"/>
    <col min="260" max="260" width="12.33203125" style="5" customWidth="1"/>
    <col min="261" max="261" width="13.5546875" style="5" customWidth="1"/>
    <col min="262" max="263" width="14.6640625" style="5" customWidth="1"/>
    <col min="264" max="264" width="13.5546875" style="5" customWidth="1"/>
    <col min="265" max="266" width="11" style="5" customWidth="1"/>
    <col min="267" max="267" width="7.88671875" style="5" customWidth="1"/>
    <col min="268" max="268" width="16.5546875" style="5" customWidth="1"/>
    <col min="269" max="269" width="13.33203125" style="5" customWidth="1"/>
    <col min="270" max="281" width="13.5546875" style="5" customWidth="1"/>
    <col min="282" max="282" width="15.109375" style="5" customWidth="1"/>
    <col min="283" max="283" width="13.5546875" style="5" customWidth="1"/>
    <col min="284" max="284" width="14.5546875" style="5" customWidth="1"/>
    <col min="285" max="285" width="13.5546875" style="5" customWidth="1"/>
    <col min="286" max="286" width="15.6640625" style="5" customWidth="1"/>
    <col min="287" max="287" width="13.5546875" style="5" customWidth="1"/>
    <col min="288" max="288" width="14.44140625" style="5" customWidth="1"/>
    <col min="289" max="293" width="13.5546875" style="5" customWidth="1"/>
    <col min="294" max="294" width="14.109375" style="5" customWidth="1"/>
    <col min="295" max="300" width="13.5546875" style="5" customWidth="1"/>
    <col min="301" max="301" width="15.44140625" style="5" customWidth="1"/>
    <col min="302" max="512" width="9.109375" style="5"/>
    <col min="513" max="513" width="34.6640625" style="5" customWidth="1"/>
    <col min="514" max="514" width="12.6640625" style="5" customWidth="1"/>
    <col min="515" max="515" width="16.33203125" style="5" customWidth="1"/>
    <col min="516" max="516" width="12.33203125" style="5" customWidth="1"/>
    <col min="517" max="517" width="13.5546875" style="5" customWidth="1"/>
    <col min="518" max="519" width="14.6640625" style="5" customWidth="1"/>
    <col min="520" max="520" width="13.5546875" style="5" customWidth="1"/>
    <col min="521" max="522" width="11" style="5" customWidth="1"/>
    <col min="523" max="523" width="7.88671875" style="5" customWidth="1"/>
    <col min="524" max="524" width="16.5546875" style="5" customWidth="1"/>
    <col min="525" max="525" width="13.33203125" style="5" customWidth="1"/>
    <col min="526" max="537" width="13.5546875" style="5" customWidth="1"/>
    <col min="538" max="538" width="15.109375" style="5" customWidth="1"/>
    <col min="539" max="539" width="13.5546875" style="5" customWidth="1"/>
    <col min="540" max="540" width="14.5546875" style="5" customWidth="1"/>
    <col min="541" max="541" width="13.5546875" style="5" customWidth="1"/>
    <col min="542" max="542" width="15.6640625" style="5" customWidth="1"/>
    <col min="543" max="543" width="13.5546875" style="5" customWidth="1"/>
    <col min="544" max="544" width="14.44140625" style="5" customWidth="1"/>
    <col min="545" max="549" width="13.5546875" style="5" customWidth="1"/>
    <col min="550" max="550" width="14.109375" style="5" customWidth="1"/>
    <col min="551" max="556" width="13.5546875" style="5" customWidth="1"/>
    <col min="557" max="557" width="15.44140625" style="5" customWidth="1"/>
    <col min="558" max="768" width="9.109375" style="5"/>
    <col min="769" max="769" width="34.6640625" style="5" customWidth="1"/>
    <col min="770" max="770" width="12.6640625" style="5" customWidth="1"/>
    <col min="771" max="771" width="16.33203125" style="5" customWidth="1"/>
    <col min="772" max="772" width="12.33203125" style="5" customWidth="1"/>
    <col min="773" max="773" width="13.5546875" style="5" customWidth="1"/>
    <col min="774" max="775" width="14.6640625" style="5" customWidth="1"/>
    <col min="776" max="776" width="13.5546875" style="5" customWidth="1"/>
    <col min="777" max="778" width="11" style="5" customWidth="1"/>
    <col min="779" max="779" width="7.88671875" style="5" customWidth="1"/>
    <col min="780" max="780" width="16.5546875" style="5" customWidth="1"/>
    <col min="781" max="781" width="13.33203125" style="5" customWidth="1"/>
    <col min="782" max="793" width="13.5546875" style="5" customWidth="1"/>
    <col min="794" max="794" width="15.109375" style="5" customWidth="1"/>
    <col min="795" max="795" width="13.5546875" style="5" customWidth="1"/>
    <col min="796" max="796" width="14.5546875" style="5" customWidth="1"/>
    <col min="797" max="797" width="13.5546875" style="5" customWidth="1"/>
    <col min="798" max="798" width="15.6640625" style="5" customWidth="1"/>
    <col min="799" max="799" width="13.5546875" style="5" customWidth="1"/>
    <col min="800" max="800" width="14.44140625" style="5" customWidth="1"/>
    <col min="801" max="805" width="13.5546875" style="5" customWidth="1"/>
    <col min="806" max="806" width="14.109375" style="5" customWidth="1"/>
    <col min="807" max="812" width="13.5546875" style="5" customWidth="1"/>
    <col min="813" max="813" width="15.44140625" style="5" customWidth="1"/>
    <col min="814" max="1024" width="9.109375" style="5"/>
    <col min="1025" max="1025" width="34.6640625" style="5" customWidth="1"/>
    <col min="1026" max="1026" width="12.6640625" style="5" customWidth="1"/>
    <col min="1027" max="1027" width="16.33203125" style="5" customWidth="1"/>
    <col min="1028" max="1028" width="12.33203125" style="5" customWidth="1"/>
    <col min="1029" max="1029" width="13.5546875" style="5" customWidth="1"/>
    <col min="1030" max="1031" width="14.6640625" style="5" customWidth="1"/>
    <col min="1032" max="1032" width="13.5546875" style="5" customWidth="1"/>
    <col min="1033" max="1034" width="11" style="5" customWidth="1"/>
    <col min="1035" max="1035" width="7.88671875" style="5" customWidth="1"/>
    <col min="1036" max="1036" width="16.5546875" style="5" customWidth="1"/>
    <col min="1037" max="1037" width="13.33203125" style="5" customWidth="1"/>
    <col min="1038" max="1049" width="13.5546875" style="5" customWidth="1"/>
    <col min="1050" max="1050" width="15.109375" style="5" customWidth="1"/>
    <col min="1051" max="1051" width="13.5546875" style="5" customWidth="1"/>
    <col min="1052" max="1052" width="14.5546875" style="5" customWidth="1"/>
    <col min="1053" max="1053" width="13.5546875" style="5" customWidth="1"/>
    <col min="1054" max="1054" width="15.6640625" style="5" customWidth="1"/>
    <col min="1055" max="1055" width="13.5546875" style="5" customWidth="1"/>
    <col min="1056" max="1056" width="14.44140625" style="5" customWidth="1"/>
    <col min="1057" max="1061" width="13.5546875" style="5" customWidth="1"/>
    <col min="1062" max="1062" width="14.109375" style="5" customWidth="1"/>
    <col min="1063" max="1068" width="13.5546875" style="5" customWidth="1"/>
    <col min="1069" max="1069" width="15.44140625" style="5" customWidth="1"/>
    <col min="1070" max="1280" width="9.109375" style="5"/>
    <col min="1281" max="1281" width="34.6640625" style="5" customWidth="1"/>
    <col min="1282" max="1282" width="12.6640625" style="5" customWidth="1"/>
    <col min="1283" max="1283" width="16.33203125" style="5" customWidth="1"/>
    <col min="1284" max="1284" width="12.33203125" style="5" customWidth="1"/>
    <col min="1285" max="1285" width="13.5546875" style="5" customWidth="1"/>
    <col min="1286" max="1287" width="14.6640625" style="5" customWidth="1"/>
    <col min="1288" max="1288" width="13.5546875" style="5" customWidth="1"/>
    <col min="1289" max="1290" width="11" style="5" customWidth="1"/>
    <col min="1291" max="1291" width="7.88671875" style="5" customWidth="1"/>
    <col min="1292" max="1292" width="16.5546875" style="5" customWidth="1"/>
    <col min="1293" max="1293" width="13.33203125" style="5" customWidth="1"/>
    <col min="1294" max="1305" width="13.5546875" style="5" customWidth="1"/>
    <col min="1306" max="1306" width="15.109375" style="5" customWidth="1"/>
    <col min="1307" max="1307" width="13.5546875" style="5" customWidth="1"/>
    <col min="1308" max="1308" width="14.5546875" style="5" customWidth="1"/>
    <col min="1309" max="1309" width="13.5546875" style="5" customWidth="1"/>
    <col min="1310" max="1310" width="15.6640625" style="5" customWidth="1"/>
    <col min="1311" max="1311" width="13.5546875" style="5" customWidth="1"/>
    <col min="1312" max="1312" width="14.44140625" style="5" customWidth="1"/>
    <col min="1313" max="1317" width="13.5546875" style="5" customWidth="1"/>
    <col min="1318" max="1318" width="14.109375" style="5" customWidth="1"/>
    <col min="1319" max="1324" width="13.5546875" style="5" customWidth="1"/>
    <col min="1325" max="1325" width="15.44140625" style="5" customWidth="1"/>
    <col min="1326" max="1536" width="9.109375" style="5"/>
    <col min="1537" max="1537" width="34.6640625" style="5" customWidth="1"/>
    <col min="1538" max="1538" width="12.6640625" style="5" customWidth="1"/>
    <col min="1539" max="1539" width="16.33203125" style="5" customWidth="1"/>
    <col min="1540" max="1540" width="12.33203125" style="5" customWidth="1"/>
    <col min="1541" max="1541" width="13.5546875" style="5" customWidth="1"/>
    <col min="1542" max="1543" width="14.6640625" style="5" customWidth="1"/>
    <col min="1544" max="1544" width="13.5546875" style="5" customWidth="1"/>
    <col min="1545" max="1546" width="11" style="5" customWidth="1"/>
    <col min="1547" max="1547" width="7.88671875" style="5" customWidth="1"/>
    <col min="1548" max="1548" width="16.5546875" style="5" customWidth="1"/>
    <col min="1549" max="1549" width="13.33203125" style="5" customWidth="1"/>
    <col min="1550" max="1561" width="13.5546875" style="5" customWidth="1"/>
    <col min="1562" max="1562" width="15.109375" style="5" customWidth="1"/>
    <col min="1563" max="1563" width="13.5546875" style="5" customWidth="1"/>
    <col min="1564" max="1564" width="14.5546875" style="5" customWidth="1"/>
    <col min="1565" max="1565" width="13.5546875" style="5" customWidth="1"/>
    <col min="1566" max="1566" width="15.6640625" style="5" customWidth="1"/>
    <col min="1567" max="1567" width="13.5546875" style="5" customWidth="1"/>
    <col min="1568" max="1568" width="14.44140625" style="5" customWidth="1"/>
    <col min="1569" max="1573" width="13.5546875" style="5" customWidth="1"/>
    <col min="1574" max="1574" width="14.109375" style="5" customWidth="1"/>
    <col min="1575" max="1580" width="13.5546875" style="5" customWidth="1"/>
    <col min="1581" max="1581" width="15.44140625" style="5" customWidth="1"/>
    <col min="1582" max="1792" width="9.109375" style="5"/>
    <col min="1793" max="1793" width="34.6640625" style="5" customWidth="1"/>
    <col min="1794" max="1794" width="12.6640625" style="5" customWidth="1"/>
    <col min="1795" max="1795" width="16.33203125" style="5" customWidth="1"/>
    <col min="1796" max="1796" width="12.33203125" style="5" customWidth="1"/>
    <col min="1797" max="1797" width="13.5546875" style="5" customWidth="1"/>
    <col min="1798" max="1799" width="14.6640625" style="5" customWidth="1"/>
    <col min="1800" max="1800" width="13.5546875" style="5" customWidth="1"/>
    <col min="1801" max="1802" width="11" style="5" customWidth="1"/>
    <col min="1803" max="1803" width="7.88671875" style="5" customWidth="1"/>
    <col min="1804" max="1804" width="16.5546875" style="5" customWidth="1"/>
    <col min="1805" max="1805" width="13.33203125" style="5" customWidth="1"/>
    <col min="1806" max="1817" width="13.5546875" style="5" customWidth="1"/>
    <col min="1818" max="1818" width="15.109375" style="5" customWidth="1"/>
    <col min="1819" max="1819" width="13.5546875" style="5" customWidth="1"/>
    <col min="1820" max="1820" width="14.5546875" style="5" customWidth="1"/>
    <col min="1821" max="1821" width="13.5546875" style="5" customWidth="1"/>
    <col min="1822" max="1822" width="15.6640625" style="5" customWidth="1"/>
    <col min="1823" max="1823" width="13.5546875" style="5" customWidth="1"/>
    <col min="1824" max="1824" width="14.44140625" style="5" customWidth="1"/>
    <col min="1825" max="1829" width="13.5546875" style="5" customWidth="1"/>
    <col min="1830" max="1830" width="14.109375" style="5" customWidth="1"/>
    <col min="1831" max="1836" width="13.5546875" style="5" customWidth="1"/>
    <col min="1837" max="1837" width="15.44140625" style="5" customWidth="1"/>
    <col min="1838" max="2048" width="9.109375" style="5"/>
    <col min="2049" max="2049" width="34.6640625" style="5" customWidth="1"/>
    <col min="2050" max="2050" width="12.6640625" style="5" customWidth="1"/>
    <col min="2051" max="2051" width="16.33203125" style="5" customWidth="1"/>
    <col min="2052" max="2052" width="12.33203125" style="5" customWidth="1"/>
    <col min="2053" max="2053" width="13.5546875" style="5" customWidth="1"/>
    <col min="2054" max="2055" width="14.6640625" style="5" customWidth="1"/>
    <col min="2056" max="2056" width="13.5546875" style="5" customWidth="1"/>
    <col min="2057" max="2058" width="11" style="5" customWidth="1"/>
    <col min="2059" max="2059" width="7.88671875" style="5" customWidth="1"/>
    <col min="2060" max="2060" width="16.5546875" style="5" customWidth="1"/>
    <col min="2061" max="2061" width="13.33203125" style="5" customWidth="1"/>
    <col min="2062" max="2073" width="13.5546875" style="5" customWidth="1"/>
    <col min="2074" max="2074" width="15.109375" style="5" customWidth="1"/>
    <col min="2075" max="2075" width="13.5546875" style="5" customWidth="1"/>
    <col min="2076" max="2076" width="14.5546875" style="5" customWidth="1"/>
    <col min="2077" max="2077" width="13.5546875" style="5" customWidth="1"/>
    <col min="2078" max="2078" width="15.6640625" style="5" customWidth="1"/>
    <col min="2079" max="2079" width="13.5546875" style="5" customWidth="1"/>
    <col min="2080" max="2080" width="14.44140625" style="5" customWidth="1"/>
    <col min="2081" max="2085" width="13.5546875" style="5" customWidth="1"/>
    <col min="2086" max="2086" width="14.109375" style="5" customWidth="1"/>
    <col min="2087" max="2092" width="13.5546875" style="5" customWidth="1"/>
    <col min="2093" max="2093" width="15.44140625" style="5" customWidth="1"/>
    <col min="2094" max="2304" width="9.109375" style="5"/>
    <col min="2305" max="2305" width="34.6640625" style="5" customWidth="1"/>
    <col min="2306" max="2306" width="12.6640625" style="5" customWidth="1"/>
    <col min="2307" max="2307" width="16.33203125" style="5" customWidth="1"/>
    <col min="2308" max="2308" width="12.33203125" style="5" customWidth="1"/>
    <col min="2309" max="2309" width="13.5546875" style="5" customWidth="1"/>
    <col min="2310" max="2311" width="14.6640625" style="5" customWidth="1"/>
    <col min="2312" max="2312" width="13.5546875" style="5" customWidth="1"/>
    <col min="2313" max="2314" width="11" style="5" customWidth="1"/>
    <col min="2315" max="2315" width="7.88671875" style="5" customWidth="1"/>
    <col min="2316" max="2316" width="16.5546875" style="5" customWidth="1"/>
    <col min="2317" max="2317" width="13.33203125" style="5" customWidth="1"/>
    <col min="2318" max="2329" width="13.5546875" style="5" customWidth="1"/>
    <col min="2330" max="2330" width="15.109375" style="5" customWidth="1"/>
    <col min="2331" max="2331" width="13.5546875" style="5" customWidth="1"/>
    <col min="2332" max="2332" width="14.5546875" style="5" customWidth="1"/>
    <col min="2333" max="2333" width="13.5546875" style="5" customWidth="1"/>
    <col min="2334" max="2334" width="15.6640625" style="5" customWidth="1"/>
    <col min="2335" max="2335" width="13.5546875" style="5" customWidth="1"/>
    <col min="2336" max="2336" width="14.44140625" style="5" customWidth="1"/>
    <col min="2337" max="2341" width="13.5546875" style="5" customWidth="1"/>
    <col min="2342" max="2342" width="14.109375" style="5" customWidth="1"/>
    <col min="2343" max="2348" width="13.5546875" style="5" customWidth="1"/>
    <col min="2349" max="2349" width="15.44140625" style="5" customWidth="1"/>
    <col min="2350" max="2560" width="9.109375" style="5"/>
    <col min="2561" max="2561" width="34.6640625" style="5" customWidth="1"/>
    <col min="2562" max="2562" width="12.6640625" style="5" customWidth="1"/>
    <col min="2563" max="2563" width="16.33203125" style="5" customWidth="1"/>
    <col min="2564" max="2564" width="12.33203125" style="5" customWidth="1"/>
    <col min="2565" max="2565" width="13.5546875" style="5" customWidth="1"/>
    <col min="2566" max="2567" width="14.6640625" style="5" customWidth="1"/>
    <col min="2568" max="2568" width="13.5546875" style="5" customWidth="1"/>
    <col min="2569" max="2570" width="11" style="5" customWidth="1"/>
    <col min="2571" max="2571" width="7.88671875" style="5" customWidth="1"/>
    <col min="2572" max="2572" width="16.5546875" style="5" customWidth="1"/>
    <col min="2573" max="2573" width="13.33203125" style="5" customWidth="1"/>
    <col min="2574" max="2585" width="13.5546875" style="5" customWidth="1"/>
    <col min="2586" max="2586" width="15.109375" style="5" customWidth="1"/>
    <col min="2587" max="2587" width="13.5546875" style="5" customWidth="1"/>
    <col min="2588" max="2588" width="14.5546875" style="5" customWidth="1"/>
    <col min="2589" max="2589" width="13.5546875" style="5" customWidth="1"/>
    <col min="2590" max="2590" width="15.6640625" style="5" customWidth="1"/>
    <col min="2591" max="2591" width="13.5546875" style="5" customWidth="1"/>
    <col min="2592" max="2592" width="14.44140625" style="5" customWidth="1"/>
    <col min="2593" max="2597" width="13.5546875" style="5" customWidth="1"/>
    <col min="2598" max="2598" width="14.109375" style="5" customWidth="1"/>
    <col min="2599" max="2604" width="13.5546875" style="5" customWidth="1"/>
    <col min="2605" max="2605" width="15.44140625" style="5" customWidth="1"/>
    <col min="2606" max="2816" width="9.109375" style="5"/>
    <col min="2817" max="2817" width="34.6640625" style="5" customWidth="1"/>
    <col min="2818" max="2818" width="12.6640625" style="5" customWidth="1"/>
    <col min="2819" max="2819" width="16.33203125" style="5" customWidth="1"/>
    <col min="2820" max="2820" width="12.33203125" style="5" customWidth="1"/>
    <col min="2821" max="2821" width="13.5546875" style="5" customWidth="1"/>
    <col min="2822" max="2823" width="14.6640625" style="5" customWidth="1"/>
    <col min="2824" max="2824" width="13.5546875" style="5" customWidth="1"/>
    <col min="2825" max="2826" width="11" style="5" customWidth="1"/>
    <col min="2827" max="2827" width="7.88671875" style="5" customWidth="1"/>
    <col min="2828" max="2828" width="16.5546875" style="5" customWidth="1"/>
    <col min="2829" max="2829" width="13.33203125" style="5" customWidth="1"/>
    <col min="2830" max="2841" width="13.5546875" style="5" customWidth="1"/>
    <col min="2842" max="2842" width="15.109375" style="5" customWidth="1"/>
    <col min="2843" max="2843" width="13.5546875" style="5" customWidth="1"/>
    <col min="2844" max="2844" width="14.5546875" style="5" customWidth="1"/>
    <col min="2845" max="2845" width="13.5546875" style="5" customWidth="1"/>
    <col min="2846" max="2846" width="15.6640625" style="5" customWidth="1"/>
    <col min="2847" max="2847" width="13.5546875" style="5" customWidth="1"/>
    <col min="2848" max="2848" width="14.44140625" style="5" customWidth="1"/>
    <col min="2849" max="2853" width="13.5546875" style="5" customWidth="1"/>
    <col min="2854" max="2854" width="14.109375" style="5" customWidth="1"/>
    <col min="2855" max="2860" width="13.5546875" style="5" customWidth="1"/>
    <col min="2861" max="2861" width="15.44140625" style="5" customWidth="1"/>
    <col min="2862" max="3072" width="9.109375" style="5"/>
    <col min="3073" max="3073" width="34.6640625" style="5" customWidth="1"/>
    <col min="3074" max="3074" width="12.6640625" style="5" customWidth="1"/>
    <col min="3075" max="3075" width="16.33203125" style="5" customWidth="1"/>
    <col min="3076" max="3076" width="12.33203125" style="5" customWidth="1"/>
    <col min="3077" max="3077" width="13.5546875" style="5" customWidth="1"/>
    <col min="3078" max="3079" width="14.6640625" style="5" customWidth="1"/>
    <col min="3080" max="3080" width="13.5546875" style="5" customWidth="1"/>
    <col min="3081" max="3082" width="11" style="5" customWidth="1"/>
    <col min="3083" max="3083" width="7.88671875" style="5" customWidth="1"/>
    <col min="3084" max="3084" width="16.5546875" style="5" customWidth="1"/>
    <col min="3085" max="3085" width="13.33203125" style="5" customWidth="1"/>
    <col min="3086" max="3097" width="13.5546875" style="5" customWidth="1"/>
    <col min="3098" max="3098" width="15.109375" style="5" customWidth="1"/>
    <col min="3099" max="3099" width="13.5546875" style="5" customWidth="1"/>
    <col min="3100" max="3100" width="14.5546875" style="5" customWidth="1"/>
    <col min="3101" max="3101" width="13.5546875" style="5" customWidth="1"/>
    <col min="3102" max="3102" width="15.6640625" style="5" customWidth="1"/>
    <col min="3103" max="3103" width="13.5546875" style="5" customWidth="1"/>
    <col min="3104" max="3104" width="14.44140625" style="5" customWidth="1"/>
    <col min="3105" max="3109" width="13.5546875" style="5" customWidth="1"/>
    <col min="3110" max="3110" width="14.109375" style="5" customWidth="1"/>
    <col min="3111" max="3116" width="13.5546875" style="5" customWidth="1"/>
    <col min="3117" max="3117" width="15.44140625" style="5" customWidth="1"/>
    <col min="3118" max="3328" width="9.109375" style="5"/>
    <col min="3329" max="3329" width="34.6640625" style="5" customWidth="1"/>
    <col min="3330" max="3330" width="12.6640625" style="5" customWidth="1"/>
    <col min="3331" max="3331" width="16.33203125" style="5" customWidth="1"/>
    <col min="3332" max="3332" width="12.33203125" style="5" customWidth="1"/>
    <col min="3333" max="3333" width="13.5546875" style="5" customWidth="1"/>
    <col min="3334" max="3335" width="14.6640625" style="5" customWidth="1"/>
    <col min="3336" max="3336" width="13.5546875" style="5" customWidth="1"/>
    <col min="3337" max="3338" width="11" style="5" customWidth="1"/>
    <col min="3339" max="3339" width="7.88671875" style="5" customWidth="1"/>
    <col min="3340" max="3340" width="16.5546875" style="5" customWidth="1"/>
    <col min="3341" max="3341" width="13.33203125" style="5" customWidth="1"/>
    <col min="3342" max="3353" width="13.5546875" style="5" customWidth="1"/>
    <col min="3354" max="3354" width="15.109375" style="5" customWidth="1"/>
    <col min="3355" max="3355" width="13.5546875" style="5" customWidth="1"/>
    <col min="3356" max="3356" width="14.5546875" style="5" customWidth="1"/>
    <col min="3357" max="3357" width="13.5546875" style="5" customWidth="1"/>
    <col min="3358" max="3358" width="15.6640625" style="5" customWidth="1"/>
    <col min="3359" max="3359" width="13.5546875" style="5" customWidth="1"/>
    <col min="3360" max="3360" width="14.44140625" style="5" customWidth="1"/>
    <col min="3361" max="3365" width="13.5546875" style="5" customWidth="1"/>
    <col min="3366" max="3366" width="14.109375" style="5" customWidth="1"/>
    <col min="3367" max="3372" width="13.5546875" style="5" customWidth="1"/>
    <col min="3373" max="3373" width="15.44140625" style="5" customWidth="1"/>
    <col min="3374" max="3584" width="9.109375" style="5"/>
    <col min="3585" max="3585" width="34.6640625" style="5" customWidth="1"/>
    <col min="3586" max="3586" width="12.6640625" style="5" customWidth="1"/>
    <col min="3587" max="3587" width="16.33203125" style="5" customWidth="1"/>
    <col min="3588" max="3588" width="12.33203125" style="5" customWidth="1"/>
    <col min="3589" max="3589" width="13.5546875" style="5" customWidth="1"/>
    <col min="3590" max="3591" width="14.6640625" style="5" customWidth="1"/>
    <col min="3592" max="3592" width="13.5546875" style="5" customWidth="1"/>
    <col min="3593" max="3594" width="11" style="5" customWidth="1"/>
    <col min="3595" max="3595" width="7.88671875" style="5" customWidth="1"/>
    <col min="3596" max="3596" width="16.5546875" style="5" customWidth="1"/>
    <col min="3597" max="3597" width="13.33203125" style="5" customWidth="1"/>
    <col min="3598" max="3609" width="13.5546875" style="5" customWidth="1"/>
    <col min="3610" max="3610" width="15.109375" style="5" customWidth="1"/>
    <col min="3611" max="3611" width="13.5546875" style="5" customWidth="1"/>
    <col min="3612" max="3612" width="14.5546875" style="5" customWidth="1"/>
    <col min="3613" max="3613" width="13.5546875" style="5" customWidth="1"/>
    <col min="3614" max="3614" width="15.6640625" style="5" customWidth="1"/>
    <col min="3615" max="3615" width="13.5546875" style="5" customWidth="1"/>
    <col min="3616" max="3616" width="14.44140625" style="5" customWidth="1"/>
    <col min="3617" max="3621" width="13.5546875" style="5" customWidth="1"/>
    <col min="3622" max="3622" width="14.109375" style="5" customWidth="1"/>
    <col min="3623" max="3628" width="13.5546875" style="5" customWidth="1"/>
    <col min="3629" max="3629" width="15.44140625" style="5" customWidth="1"/>
    <col min="3630" max="3840" width="9.109375" style="5"/>
    <col min="3841" max="3841" width="34.6640625" style="5" customWidth="1"/>
    <col min="3842" max="3842" width="12.6640625" style="5" customWidth="1"/>
    <col min="3843" max="3843" width="16.33203125" style="5" customWidth="1"/>
    <col min="3844" max="3844" width="12.33203125" style="5" customWidth="1"/>
    <col min="3845" max="3845" width="13.5546875" style="5" customWidth="1"/>
    <col min="3846" max="3847" width="14.6640625" style="5" customWidth="1"/>
    <col min="3848" max="3848" width="13.5546875" style="5" customWidth="1"/>
    <col min="3849" max="3850" width="11" style="5" customWidth="1"/>
    <col min="3851" max="3851" width="7.88671875" style="5" customWidth="1"/>
    <col min="3852" max="3852" width="16.5546875" style="5" customWidth="1"/>
    <col min="3853" max="3853" width="13.33203125" style="5" customWidth="1"/>
    <col min="3854" max="3865" width="13.5546875" style="5" customWidth="1"/>
    <col min="3866" max="3866" width="15.109375" style="5" customWidth="1"/>
    <col min="3867" max="3867" width="13.5546875" style="5" customWidth="1"/>
    <col min="3868" max="3868" width="14.5546875" style="5" customWidth="1"/>
    <col min="3869" max="3869" width="13.5546875" style="5" customWidth="1"/>
    <col min="3870" max="3870" width="15.6640625" style="5" customWidth="1"/>
    <col min="3871" max="3871" width="13.5546875" style="5" customWidth="1"/>
    <col min="3872" max="3872" width="14.44140625" style="5" customWidth="1"/>
    <col min="3873" max="3877" width="13.5546875" style="5" customWidth="1"/>
    <col min="3878" max="3878" width="14.109375" style="5" customWidth="1"/>
    <col min="3879" max="3884" width="13.5546875" style="5" customWidth="1"/>
    <col min="3885" max="3885" width="15.44140625" style="5" customWidth="1"/>
    <col min="3886" max="4096" width="9.109375" style="5"/>
    <col min="4097" max="4097" width="34.6640625" style="5" customWidth="1"/>
    <col min="4098" max="4098" width="12.6640625" style="5" customWidth="1"/>
    <col min="4099" max="4099" width="16.33203125" style="5" customWidth="1"/>
    <col min="4100" max="4100" width="12.33203125" style="5" customWidth="1"/>
    <col min="4101" max="4101" width="13.5546875" style="5" customWidth="1"/>
    <col min="4102" max="4103" width="14.6640625" style="5" customWidth="1"/>
    <col min="4104" max="4104" width="13.5546875" style="5" customWidth="1"/>
    <col min="4105" max="4106" width="11" style="5" customWidth="1"/>
    <col min="4107" max="4107" width="7.88671875" style="5" customWidth="1"/>
    <col min="4108" max="4108" width="16.5546875" style="5" customWidth="1"/>
    <col min="4109" max="4109" width="13.33203125" style="5" customWidth="1"/>
    <col min="4110" max="4121" width="13.5546875" style="5" customWidth="1"/>
    <col min="4122" max="4122" width="15.109375" style="5" customWidth="1"/>
    <col min="4123" max="4123" width="13.5546875" style="5" customWidth="1"/>
    <col min="4124" max="4124" width="14.5546875" style="5" customWidth="1"/>
    <col min="4125" max="4125" width="13.5546875" style="5" customWidth="1"/>
    <col min="4126" max="4126" width="15.6640625" style="5" customWidth="1"/>
    <col min="4127" max="4127" width="13.5546875" style="5" customWidth="1"/>
    <col min="4128" max="4128" width="14.44140625" style="5" customWidth="1"/>
    <col min="4129" max="4133" width="13.5546875" style="5" customWidth="1"/>
    <col min="4134" max="4134" width="14.109375" style="5" customWidth="1"/>
    <col min="4135" max="4140" width="13.5546875" style="5" customWidth="1"/>
    <col min="4141" max="4141" width="15.44140625" style="5" customWidth="1"/>
    <col min="4142" max="4352" width="9.109375" style="5"/>
    <col min="4353" max="4353" width="34.6640625" style="5" customWidth="1"/>
    <col min="4354" max="4354" width="12.6640625" style="5" customWidth="1"/>
    <col min="4355" max="4355" width="16.33203125" style="5" customWidth="1"/>
    <col min="4356" max="4356" width="12.33203125" style="5" customWidth="1"/>
    <col min="4357" max="4357" width="13.5546875" style="5" customWidth="1"/>
    <col min="4358" max="4359" width="14.6640625" style="5" customWidth="1"/>
    <col min="4360" max="4360" width="13.5546875" style="5" customWidth="1"/>
    <col min="4361" max="4362" width="11" style="5" customWidth="1"/>
    <col min="4363" max="4363" width="7.88671875" style="5" customWidth="1"/>
    <col min="4364" max="4364" width="16.5546875" style="5" customWidth="1"/>
    <col min="4365" max="4365" width="13.33203125" style="5" customWidth="1"/>
    <col min="4366" max="4377" width="13.5546875" style="5" customWidth="1"/>
    <col min="4378" max="4378" width="15.109375" style="5" customWidth="1"/>
    <col min="4379" max="4379" width="13.5546875" style="5" customWidth="1"/>
    <col min="4380" max="4380" width="14.5546875" style="5" customWidth="1"/>
    <col min="4381" max="4381" width="13.5546875" style="5" customWidth="1"/>
    <col min="4382" max="4382" width="15.6640625" style="5" customWidth="1"/>
    <col min="4383" max="4383" width="13.5546875" style="5" customWidth="1"/>
    <col min="4384" max="4384" width="14.44140625" style="5" customWidth="1"/>
    <col min="4385" max="4389" width="13.5546875" style="5" customWidth="1"/>
    <col min="4390" max="4390" width="14.109375" style="5" customWidth="1"/>
    <col min="4391" max="4396" width="13.5546875" style="5" customWidth="1"/>
    <col min="4397" max="4397" width="15.44140625" style="5" customWidth="1"/>
    <col min="4398" max="4608" width="9.109375" style="5"/>
    <col min="4609" max="4609" width="34.6640625" style="5" customWidth="1"/>
    <col min="4610" max="4610" width="12.6640625" style="5" customWidth="1"/>
    <col min="4611" max="4611" width="16.33203125" style="5" customWidth="1"/>
    <col min="4612" max="4612" width="12.33203125" style="5" customWidth="1"/>
    <col min="4613" max="4613" width="13.5546875" style="5" customWidth="1"/>
    <col min="4614" max="4615" width="14.6640625" style="5" customWidth="1"/>
    <col min="4616" max="4616" width="13.5546875" style="5" customWidth="1"/>
    <col min="4617" max="4618" width="11" style="5" customWidth="1"/>
    <col min="4619" max="4619" width="7.88671875" style="5" customWidth="1"/>
    <col min="4620" max="4620" width="16.5546875" style="5" customWidth="1"/>
    <col min="4621" max="4621" width="13.33203125" style="5" customWidth="1"/>
    <col min="4622" max="4633" width="13.5546875" style="5" customWidth="1"/>
    <col min="4634" max="4634" width="15.109375" style="5" customWidth="1"/>
    <col min="4635" max="4635" width="13.5546875" style="5" customWidth="1"/>
    <col min="4636" max="4636" width="14.5546875" style="5" customWidth="1"/>
    <col min="4637" max="4637" width="13.5546875" style="5" customWidth="1"/>
    <col min="4638" max="4638" width="15.6640625" style="5" customWidth="1"/>
    <col min="4639" max="4639" width="13.5546875" style="5" customWidth="1"/>
    <col min="4640" max="4640" width="14.44140625" style="5" customWidth="1"/>
    <col min="4641" max="4645" width="13.5546875" style="5" customWidth="1"/>
    <col min="4646" max="4646" width="14.109375" style="5" customWidth="1"/>
    <col min="4647" max="4652" width="13.5546875" style="5" customWidth="1"/>
    <col min="4653" max="4653" width="15.44140625" style="5" customWidth="1"/>
    <col min="4654" max="4864" width="9.109375" style="5"/>
    <col min="4865" max="4865" width="34.6640625" style="5" customWidth="1"/>
    <col min="4866" max="4866" width="12.6640625" style="5" customWidth="1"/>
    <col min="4867" max="4867" width="16.33203125" style="5" customWidth="1"/>
    <col min="4868" max="4868" width="12.33203125" style="5" customWidth="1"/>
    <col min="4869" max="4869" width="13.5546875" style="5" customWidth="1"/>
    <col min="4870" max="4871" width="14.6640625" style="5" customWidth="1"/>
    <col min="4872" max="4872" width="13.5546875" style="5" customWidth="1"/>
    <col min="4873" max="4874" width="11" style="5" customWidth="1"/>
    <col min="4875" max="4875" width="7.88671875" style="5" customWidth="1"/>
    <col min="4876" max="4876" width="16.5546875" style="5" customWidth="1"/>
    <col min="4877" max="4877" width="13.33203125" style="5" customWidth="1"/>
    <col min="4878" max="4889" width="13.5546875" style="5" customWidth="1"/>
    <col min="4890" max="4890" width="15.109375" style="5" customWidth="1"/>
    <col min="4891" max="4891" width="13.5546875" style="5" customWidth="1"/>
    <col min="4892" max="4892" width="14.5546875" style="5" customWidth="1"/>
    <col min="4893" max="4893" width="13.5546875" style="5" customWidth="1"/>
    <col min="4894" max="4894" width="15.6640625" style="5" customWidth="1"/>
    <col min="4895" max="4895" width="13.5546875" style="5" customWidth="1"/>
    <col min="4896" max="4896" width="14.44140625" style="5" customWidth="1"/>
    <col min="4897" max="4901" width="13.5546875" style="5" customWidth="1"/>
    <col min="4902" max="4902" width="14.109375" style="5" customWidth="1"/>
    <col min="4903" max="4908" width="13.5546875" style="5" customWidth="1"/>
    <col min="4909" max="4909" width="15.44140625" style="5" customWidth="1"/>
    <col min="4910" max="5120" width="9.109375" style="5"/>
    <col min="5121" max="5121" width="34.6640625" style="5" customWidth="1"/>
    <col min="5122" max="5122" width="12.6640625" style="5" customWidth="1"/>
    <col min="5123" max="5123" width="16.33203125" style="5" customWidth="1"/>
    <col min="5124" max="5124" width="12.33203125" style="5" customWidth="1"/>
    <col min="5125" max="5125" width="13.5546875" style="5" customWidth="1"/>
    <col min="5126" max="5127" width="14.6640625" style="5" customWidth="1"/>
    <col min="5128" max="5128" width="13.5546875" style="5" customWidth="1"/>
    <col min="5129" max="5130" width="11" style="5" customWidth="1"/>
    <col min="5131" max="5131" width="7.88671875" style="5" customWidth="1"/>
    <col min="5132" max="5132" width="16.5546875" style="5" customWidth="1"/>
    <col min="5133" max="5133" width="13.33203125" style="5" customWidth="1"/>
    <col min="5134" max="5145" width="13.5546875" style="5" customWidth="1"/>
    <col min="5146" max="5146" width="15.109375" style="5" customWidth="1"/>
    <col min="5147" max="5147" width="13.5546875" style="5" customWidth="1"/>
    <col min="5148" max="5148" width="14.5546875" style="5" customWidth="1"/>
    <col min="5149" max="5149" width="13.5546875" style="5" customWidth="1"/>
    <col min="5150" max="5150" width="15.6640625" style="5" customWidth="1"/>
    <col min="5151" max="5151" width="13.5546875" style="5" customWidth="1"/>
    <col min="5152" max="5152" width="14.44140625" style="5" customWidth="1"/>
    <col min="5153" max="5157" width="13.5546875" style="5" customWidth="1"/>
    <col min="5158" max="5158" width="14.109375" style="5" customWidth="1"/>
    <col min="5159" max="5164" width="13.5546875" style="5" customWidth="1"/>
    <col min="5165" max="5165" width="15.44140625" style="5" customWidth="1"/>
    <col min="5166" max="5376" width="9.109375" style="5"/>
    <col min="5377" max="5377" width="34.6640625" style="5" customWidth="1"/>
    <col min="5378" max="5378" width="12.6640625" style="5" customWidth="1"/>
    <col min="5379" max="5379" width="16.33203125" style="5" customWidth="1"/>
    <col min="5380" max="5380" width="12.33203125" style="5" customWidth="1"/>
    <col min="5381" max="5381" width="13.5546875" style="5" customWidth="1"/>
    <col min="5382" max="5383" width="14.6640625" style="5" customWidth="1"/>
    <col min="5384" max="5384" width="13.5546875" style="5" customWidth="1"/>
    <col min="5385" max="5386" width="11" style="5" customWidth="1"/>
    <col min="5387" max="5387" width="7.88671875" style="5" customWidth="1"/>
    <col min="5388" max="5388" width="16.5546875" style="5" customWidth="1"/>
    <col min="5389" max="5389" width="13.33203125" style="5" customWidth="1"/>
    <col min="5390" max="5401" width="13.5546875" style="5" customWidth="1"/>
    <col min="5402" max="5402" width="15.109375" style="5" customWidth="1"/>
    <col min="5403" max="5403" width="13.5546875" style="5" customWidth="1"/>
    <col min="5404" max="5404" width="14.5546875" style="5" customWidth="1"/>
    <col min="5405" max="5405" width="13.5546875" style="5" customWidth="1"/>
    <col min="5406" max="5406" width="15.6640625" style="5" customWidth="1"/>
    <col min="5407" max="5407" width="13.5546875" style="5" customWidth="1"/>
    <col min="5408" max="5408" width="14.44140625" style="5" customWidth="1"/>
    <col min="5409" max="5413" width="13.5546875" style="5" customWidth="1"/>
    <col min="5414" max="5414" width="14.109375" style="5" customWidth="1"/>
    <col min="5415" max="5420" width="13.5546875" style="5" customWidth="1"/>
    <col min="5421" max="5421" width="15.44140625" style="5" customWidth="1"/>
    <col min="5422" max="5632" width="9.109375" style="5"/>
    <col min="5633" max="5633" width="34.6640625" style="5" customWidth="1"/>
    <col min="5634" max="5634" width="12.6640625" style="5" customWidth="1"/>
    <col min="5635" max="5635" width="16.33203125" style="5" customWidth="1"/>
    <col min="5636" max="5636" width="12.33203125" style="5" customWidth="1"/>
    <col min="5637" max="5637" width="13.5546875" style="5" customWidth="1"/>
    <col min="5638" max="5639" width="14.6640625" style="5" customWidth="1"/>
    <col min="5640" max="5640" width="13.5546875" style="5" customWidth="1"/>
    <col min="5641" max="5642" width="11" style="5" customWidth="1"/>
    <col min="5643" max="5643" width="7.88671875" style="5" customWidth="1"/>
    <col min="5644" max="5644" width="16.5546875" style="5" customWidth="1"/>
    <col min="5645" max="5645" width="13.33203125" style="5" customWidth="1"/>
    <col min="5646" max="5657" width="13.5546875" style="5" customWidth="1"/>
    <col min="5658" max="5658" width="15.109375" style="5" customWidth="1"/>
    <col min="5659" max="5659" width="13.5546875" style="5" customWidth="1"/>
    <col min="5660" max="5660" width="14.5546875" style="5" customWidth="1"/>
    <col min="5661" max="5661" width="13.5546875" style="5" customWidth="1"/>
    <col min="5662" max="5662" width="15.6640625" style="5" customWidth="1"/>
    <col min="5663" max="5663" width="13.5546875" style="5" customWidth="1"/>
    <col min="5664" max="5664" width="14.44140625" style="5" customWidth="1"/>
    <col min="5665" max="5669" width="13.5546875" style="5" customWidth="1"/>
    <col min="5670" max="5670" width="14.109375" style="5" customWidth="1"/>
    <col min="5671" max="5676" width="13.5546875" style="5" customWidth="1"/>
    <col min="5677" max="5677" width="15.44140625" style="5" customWidth="1"/>
    <col min="5678" max="5888" width="9.109375" style="5"/>
    <col min="5889" max="5889" width="34.6640625" style="5" customWidth="1"/>
    <col min="5890" max="5890" width="12.6640625" style="5" customWidth="1"/>
    <col min="5891" max="5891" width="16.33203125" style="5" customWidth="1"/>
    <col min="5892" max="5892" width="12.33203125" style="5" customWidth="1"/>
    <col min="5893" max="5893" width="13.5546875" style="5" customWidth="1"/>
    <col min="5894" max="5895" width="14.6640625" style="5" customWidth="1"/>
    <col min="5896" max="5896" width="13.5546875" style="5" customWidth="1"/>
    <col min="5897" max="5898" width="11" style="5" customWidth="1"/>
    <col min="5899" max="5899" width="7.88671875" style="5" customWidth="1"/>
    <col min="5900" max="5900" width="16.5546875" style="5" customWidth="1"/>
    <col min="5901" max="5901" width="13.33203125" style="5" customWidth="1"/>
    <col min="5902" max="5913" width="13.5546875" style="5" customWidth="1"/>
    <col min="5914" max="5914" width="15.109375" style="5" customWidth="1"/>
    <col min="5915" max="5915" width="13.5546875" style="5" customWidth="1"/>
    <col min="5916" max="5916" width="14.5546875" style="5" customWidth="1"/>
    <col min="5917" max="5917" width="13.5546875" style="5" customWidth="1"/>
    <col min="5918" max="5918" width="15.6640625" style="5" customWidth="1"/>
    <col min="5919" max="5919" width="13.5546875" style="5" customWidth="1"/>
    <col min="5920" max="5920" width="14.44140625" style="5" customWidth="1"/>
    <col min="5921" max="5925" width="13.5546875" style="5" customWidth="1"/>
    <col min="5926" max="5926" width="14.109375" style="5" customWidth="1"/>
    <col min="5927" max="5932" width="13.5546875" style="5" customWidth="1"/>
    <col min="5933" max="5933" width="15.44140625" style="5" customWidth="1"/>
    <col min="5934" max="6144" width="9.109375" style="5"/>
    <col min="6145" max="6145" width="34.6640625" style="5" customWidth="1"/>
    <col min="6146" max="6146" width="12.6640625" style="5" customWidth="1"/>
    <col min="6147" max="6147" width="16.33203125" style="5" customWidth="1"/>
    <col min="6148" max="6148" width="12.33203125" style="5" customWidth="1"/>
    <col min="6149" max="6149" width="13.5546875" style="5" customWidth="1"/>
    <col min="6150" max="6151" width="14.6640625" style="5" customWidth="1"/>
    <col min="6152" max="6152" width="13.5546875" style="5" customWidth="1"/>
    <col min="6153" max="6154" width="11" style="5" customWidth="1"/>
    <col min="6155" max="6155" width="7.88671875" style="5" customWidth="1"/>
    <col min="6156" max="6156" width="16.5546875" style="5" customWidth="1"/>
    <col min="6157" max="6157" width="13.33203125" style="5" customWidth="1"/>
    <col min="6158" max="6169" width="13.5546875" style="5" customWidth="1"/>
    <col min="6170" max="6170" width="15.109375" style="5" customWidth="1"/>
    <col min="6171" max="6171" width="13.5546875" style="5" customWidth="1"/>
    <col min="6172" max="6172" width="14.5546875" style="5" customWidth="1"/>
    <col min="6173" max="6173" width="13.5546875" style="5" customWidth="1"/>
    <col min="6174" max="6174" width="15.6640625" style="5" customWidth="1"/>
    <col min="6175" max="6175" width="13.5546875" style="5" customWidth="1"/>
    <col min="6176" max="6176" width="14.44140625" style="5" customWidth="1"/>
    <col min="6177" max="6181" width="13.5546875" style="5" customWidth="1"/>
    <col min="6182" max="6182" width="14.109375" style="5" customWidth="1"/>
    <col min="6183" max="6188" width="13.5546875" style="5" customWidth="1"/>
    <col min="6189" max="6189" width="15.44140625" style="5" customWidth="1"/>
    <col min="6190" max="6400" width="9.109375" style="5"/>
    <col min="6401" max="6401" width="34.6640625" style="5" customWidth="1"/>
    <col min="6402" max="6402" width="12.6640625" style="5" customWidth="1"/>
    <col min="6403" max="6403" width="16.33203125" style="5" customWidth="1"/>
    <col min="6404" max="6404" width="12.33203125" style="5" customWidth="1"/>
    <col min="6405" max="6405" width="13.5546875" style="5" customWidth="1"/>
    <col min="6406" max="6407" width="14.6640625" style="5" customWidth="1"/>
    <col min="6408" max="6408" width="13.5546875" style="5" customWidth="1"/>
    <col min="6409" max="6410" width="11" style="5" customWidth="1"/>
    <col min="6411" max="6411" width="7.88671875" style="5" customWidth="1"/>
    <col min="6412" max="6412" width="16.5546875" style="5" customWidth="1"/>
    <col min="6413" max="6413" width="13.33203125" style="5" customWidth="1"/>
    <col min="6414" max="6425" width="13.5546875" style="5" customWidth="1"/>
    <col min="6426" max="6426" width="15.109375" style="5" customWidth="1"/>
    <col min="6427" max="6427" width="13.5546875" style="5" customWidth="1"/>
    <col min="6428" max="6428" width="14.5546875" style="5" customWidth="1"/>
    <col min="6429" max="6429" width="13.5546875" style="5" customWidth="1"/>
    <col min="6430" max="6430" width="15.6640625" style="5" customWidth="1"/>
    <col min="6431" max="6431" width="13.5546875" style="5" customWidth="1"/>
    <col min="6432" max="6432" width="14.44140625" style="5" customWidth="1"/>
    <col min="6433" max="6437" width="13.5546875" style="5" customWidth="1"/>
    <col min="6438" max="6438" width="14.109375" style="5" customWidth="1"/>
    <col min="6439" max="6444" width="13.5546875" style="5" customWidth="1"/>
    <col min="6445" max="6445" width="15.44140625" style="5" customWidth="1"/>
    <col min="6446" max="6656" width="9.109375" style="5"/>
    <col min="6657" max="6657" width="34.6640625" style="5" customWidth="1"/>
    <col min="6658" max="6658" width="12.6640625" style="5" customWidth="1"/>
    <col min="6659" max="6659" width="16.33203125" style="5" customWidth="1"/>
    <col min="6660" max="6660" width="12.33203125" style="5" customWidth="1"/>
    <col min="6661" max="6661" width="13.5546875" style="5" customWidth="1"/>
    <col min="6662" max="6663" width="14.6640625" style="5" customWidth="1"/>
    <col min="6664" max="6664" width="13.5546875" style="5" customWidth="1"/>
    <col min="6665" max="6666" width="11" style="5" customWidth="1"/>
    <col min="6667" max="6667" width="7.88671875" style="5" customWidth="1"/>
    <col min="6668" max="6668" width="16.5546875" style="5" customWidth="1"/>
    <col min="6669" max="6669" width="13.33203125" style="5" customWidth="1"/>
    <col min="6670" max="6681" width="13.5546875" style="5" customWidth="1"/>
    <col min="6682" max="6682" width="15.109375" style="5" customWidth="1"/>
    <col min="6683" max="6683" width="13.5546875" style="5" customWidth="1"/>
    <col min="6684" max="6684" width="14.5546875" style="5" customWidth="1"/>
    <col min="6685" max="6685" width="13.5546875" style="5" customWidth="1"/>
    <col min="6686" max="6686" width="15.6640625" style="5" customWidth="1"/>
    <col min="6687" max="6687" width="13.5546875" style="5" customWidth="1"/>
    <col min="6688" max="6688" width="14.44140625" style="5" customWidth="1"/>
    <col min="6689" max="6693" width="13.5546875" style="5" customWidth="1"/>
    <col min="6694" max="6694" width="14.109375" style="5" customWidth="1"/>
    <col min="6695" max="6700" width="13.5546875" style="5" customWidth="1"/>
    <col min="6701" max="6701" width="15.44140625" style="5" customWidth="1"/>
    <col min="6702" max="6912" width="9.109375" style="5"/>
    <col min="6913" max="6913" width="34.6640625" style="5" customWidth="1"/>
    <col min="6914" max="6914" width="12.6640625" style="5" customWidth="1"/>
    <col min="6915" max="6915" width="16.33203125" style="5" customWidth="1"/>
    <col min="6916" max="6916" width="12.33203125" style="5" customWidth="1"/>
    <col min="6917" max="6917" width="13.5546875" style="5" customWidth="1"/>
    <col min="6918" max="6919" width="14.6640625" style="5" customWidth="1"/>
    <col min="6920" max="6920" width="13.5546875" style="5" customWidth="1"/>
    <col min="6921" max="6922" width="11" style="5" customWidth="1"/>
    <col min="6923" max="6923" width="7.88671875" style="5" customWidth="1"/>
    <col min="6924" max="6924" width="16.5546875" style="5" customWidth="1"/>
    <col min="6925" max="6925" width="13.33203125" style="5" customWidth="1"/>
    <col min="6926" max="6937" width="13.5546875" style="5" customWidth="1"/>
    <col min="6938" max="6938" width="15.109375" style="5" customWidth="1"/>
    <col min="6939" max="6939" width="13.5546875" style="5" customWidth="1"/>
    <col min="6940" max="6940" width="14.5546875" style="5" customWidth="1"/>
    <col min="6941" max="6941" width="13.5546875" style="5" customWidth="1"/>
    <col min="6942" max="6942" width="15.6640625" style="5" customWidth="1"/>
    <col min="6943" max="6943" width="13.5546875" style="5" customWidth="1"/>
    <col min="6944" max="6944" width="14.44140625" style="5" customWidth="1"/>
    <col min="6945" max="6949" width="13.5546875" style="5" customWidth="1"/>
    <col min="6950" max="6950" width="14.109375" style="5" customWidth="1"/>
    <col min="6951" max="6956" width="13.5546875" style="5" customWidth="1"/>
    <col min="6957" max="6957" width="15.44140625" style="5" customWidth="1"/>
    <col min="6958" max="7168" width="9.109375" style="5"/>
    <col min="7169" max="7169" width="34.6640625" style="5" customWidth="1"/>
    <col min="7170" max="7170" width="12.6640625" style="5" customWidth="1"/>
    <col min="7171" max="7171" width="16.33203125" style="5" customWidth="1"/>
    <col min="7172" max="7172" width="12.33203125" style="5" customWidth="1"/>
    <col min="7173" max="7173" width="13.5546875" style="5" customWidth="1"/>
    <col min="7174" max="7175" width="14.6640625" style="5" customWidth="1"/>
    <col min="7176" max="7176" width="13.5546875" style="5" customWidth="1"/>
    <col min="7177" max="7178" width="11" style="5" customWidth="1"/>
    <col min="7179" max="7179" width="7.88671875" style="5" customWidth="1"/>
    <col min="7180" max="7180" width="16.5546875" style="5" customWidth="1"/>
    <col min="7181" max="7181" width="13.33203125" style="5" customWidth="1"/>
    <col min="7182" max="7193" width="13.5546875" style="5" customWidth="1"/>
    <col min="7194" max="7194" width="15.109375" style="5" customWidth="1"/>
    <col min="7195" max="7195" width="13.5546875" style="5" customWidth="1"/>
    <col min="7196" max="7196" width="14.5546875" style="5" customWidth="1"/>
    <col min="7197" max="7197" width="13.5546875" style="5" customWidth="1"/>
    <col min="7198" max="7198" width="15.6640625" style="5" customWidth="1"/>
    <col min="7199" max="7199" width="13.5546875" style="5" customWidth="1"/>
    <col min="7200" max="7200" width="14.44140625" style="5" customWidth="1"/>
    <col min="7201" max="7205" width="13.5546875" style="5" customWidth="1"/>
    <col min="7206" max="7206" width="14.109375" style="5" customWidth="1"/>
    <col min="7207" max="7212" width="13.5546875" style="5" customWidth="1"/>
    <col min="7213" max="7213" width="15.44140625" style="5" customWidth="1"/>
    <col min="7214" max="7424" width="9.109375" style="5"/>
    <col min="7425" max="7425" width="34.6640625" style="5" customWidth="1"/>
    <col min="7426" max="7426" width="12.6640625" style="5" customWidth="1"/>
    <col min="7427" max="7427" width="16.33203125" style="5" customWidth="1"/>
    <col min="7428" max="7428" width="12.33203125" style="5" customWidth="1"/>
    <col min="7429" max="7429" width="13.5546875" style="5" customWidth="1"/>
    <col min="7430" max="7431" width="14.6640625" style="5" customWidth="1"/>
    <col min="7432" max="7432" width="13.5546875" style="5" customWidth="1"/>
    <col min="7433" max="7434" width="11" style="5" customWidth="1"/>
    <col min="7435" max="7435" width="7.88671875" style="5" customWidth="1"/>
    <col min="7436" max="7436" width="16.5546875" style="5" customWidth="1"/>
    <col min="7437" max="7437" width="13.33203125" style="5" customWidth="1"/>
    <col min="7438" max="7449" width="13.5546875" style="5" customWidth="1"/>
    <col min="7450" max="7450" width="15.109375" style="5" customWidth="1"/>
    <col min="7451" max="7451" width="13.5546875" style="5" customWidth="1"/>
    <col min="7452" max="7452" width="14.5546875" style="5" customWidth="1"/>
    <col min="7453" max="7453" width="13.5546875" style="5" customWidth="1"/>
    <col min="7454" max="7454" width="15.6640625" style="5" customWidth="1"/>
    <col min="7455" max="7455" width="13.5546875" style="5" customWidth="1"/>
    <col min="7456" max="7456" width="14.44140625" style="5" customWidth="1"/>
    <col min="7457" max="7461" width="13.5546875" style="5" customWidth="1"/>
    <col min="7462" max="7462" width="14.109375" style="5" customWidth="1"/>
    <col min="7463" max="7468" width="13.5546875" style="5" customWidth="1"/>
    <col min="7469" max="7469" width="15.44140625" style="5" customWidth="1"/>
    <col min="7470" max="7680" width="9.109375" style="5"/>
    <col min="7681" max="7681" width="34.6640625" style="5" customWidth="1"/>
    <col min="7682" max="7682" width="12.6640625" style="5" customWidth="1"/>
    <col min="7683" max="7683" width="16.33203125" style="5" customWidth="1"/>
    <col min="7684" max="7684" width="12.33203125" style="5" customWidth="1"/>
    <col min="7685" max="7685" width="13.5546875" style="5" customWidth="1"/>
    <col min="7686" max="7687" width="14.6640625" style="5" customWidth="1"/>
    <col min="7688" max="7688" width="13.5546875" style="5" customWidth="1"/>
    <col min="7689" max="7690" width="11" style="5" customWidth="1"/>
    <col min="7691" max="7691" width="7.88671875" style="5" customWidth="1"/>
    <col min="7692" max="7692" width="16.5546875" style="5" customWidth="1"/>
    <col min="7693" max="7693" width="13.33203125" style="5" customWidth="1"/>
    <col min="7694" max="7705" width="13.5546875" style="5" customWidth="1"/>
    <col min="7706" max="7706" width="15.109375" style="5" customWidth="1"/>
    <col min="7707" max="7707" width="13.5546875" style="5" customWidth="1"/>
    <col min="7708" max="7708" width="14.5546875" style="5" customWidth="1"/>
    <col min="7709" max="7709" width="13.5546875" style="5" customWidth="1"/>
    <col min="7710" max="7710" width="15.6640625" style="5" customWidth="1"/>
    <col min="7711" max="7711" width="13.5546875" style="5" customWidth="1"/>
    <col min="7712" max="7712" width="14.44140625" style="5" customWidth="1"/>
    <col min="7713" max="7717" width="13.5546875" style="5" customWidth="1"/>
    <col min="7718" max="7718" width="14.109375" style="5" customWidth="1"/>
    <col min="7719" max="7724" width="13.5546875" style="5" customWidth="1"/>
    <col min="7725" max="7725" width="15.44140625" style="5" customWidth="1"/>
    <col min="7726" max="7936" width="9.109375" style="5"/>
    <col min="7937" max="7937" width="34.6640625" style="5" customWidth="1"/>
    <col min="7938" max="7938" width="12.6640625" style="5" customWidth="1"/>
    <col min="7939" max="7939" width="16.33203125" style="5" customWidth="1"/>
    <col min="7940" max="7940" width="12.33203125" style="5" customWidth="1"/>
    <col min="7941" max="7941" width="13.5546875" style="5" customWidth="1"/>
    <col min="7942" max="7943" width="14.6640625" style="5" customWidth="1"/>
    <col min="7944" max="7944" width="13.5546875" style="5" customWidth="1"/>
    <col min="7945" max="7946" width="11" style="5" customWidth="1"/>
    <col min="7947" max="7947" width="7.88671875" style="5" customWidth="1"/>
    <col min="7948" max="7948" width="16.5546875" style="5" customWidth="1"/>
    <col min="7949" max="7949" width="13.33203125" style="5" customWidth="1"/>
    <col min="7950" max="7961" width="13.5546875" style="5" customWidth="1"/>
    <col min="7962" max="7962" width="15.109375" style="5" customWidth="1"/>
    <col min="7963" max="7963" width="13.5546875" style="5" customWidth="1"/>
    <col min="7964" max="7964" width="14.5546875" style="5" customWidth="1"/>
    <col min="7965" max="7965" width="13.5546875" style="5" customWidth="1"/>
    <col min="7966" max="7966" width="15.6640625" style="5" customWidth="1"/>
    <col min="7967" max="7967" width="13.5546875" style="5" customWidth="1"/>
    <col min="7968" max="7968" width="14.44140625" style="5" customWidth="1"/>
    <col min="7969" max="7973" width="13.5546875" style="5" customWidth="1"/>
    <col min="7974" max="7974" width="14.109375" style="5" customWidth="1"/>
    <col min="7975" max="7980" width="13.5546875" style="5" customWidth="1"/>
    <col min="7981" max="7981" width="15.44140625" style="5" customWidth="1"/>
    <col min="7982" max="8192" width="9.109375" style="5"/>
    <col min="8193" max="8193" width="34.6640625" style="5" customWidth="1"/>
    <col min="8194" max="8194" width="12.6640625" style="5" customWidth="1"/>
    <col min="8195" max="8195" width="16.33203125" style="5" customWidth="1"/>
    <col min="8196" max="8196" width="12.33203125" style="5" customWidth="1"/>
    <col min="8197" max="8197" width="13.5546875" style="5" customWidth="1"/>
    <col min="8198" max="8199" width="14.6640625" style="5" customWidth="1"/>
    <col min="8200" max="8200" width="13.5546875" style="5" customWidth="1"/>
    <col min="8201" max="8202" width="11" style="5" customWidth="1"/>
    <col min="8203" max="8203" width="7.88671875" style="5" customWidth="1"/>
    <col min="8204" max="8204" width="16.5546875" style="5" customWidth="1"/>
    <col min="8205" max="8205" width="13.33203125" style="5" customWidth="1"/>
    <col min="8206" max="8217" width="13.5546875" style="5" customWidth="1"/>
    <col min="8218" max="8218" width="15.109375" style="5" customWidth="1"/>
    <col min="8219" max="8219" width="13.5546875" style="5" customWidth="1"/>
    <col min="8220" max="8220" width="14.5546875" style="5" customWidth="1"/>
    <col min="8221" max="8221" width="13.5546875" style="5" customWidth="1"/>
    <col min="8222" max="8222" width="15.6640625" style="5" customWidth="1"/>
    <col min="8223" max="8223" width="13.5546875" style="5" customWidth="1"/>
    <col min="8224" max="8224" width="14.44140625" style="5" customWidth="1"/>
    <col min="8225" max="8229" width="13.5546875" style="5" customWidth="1"/>
    <col min="8230" max="8230" width="14.109375" style="5" customWidth="1"/>
    <col min="8231" max="8236" width="13.5546875" style="5" customWidth="1"/>
    <col min="8237" max="8237" width="15.44140625" style="5" customWidth="1"/>
    <col min="8238" max="8448" width="9.109375" style="5"/>
    <col min="8449" max="8449" width="34.6640625" style="5" customWidth="1"/>
    <col min="8450" max="8450" width="12.6640625" style="5" customWidth="1"/>
    <col min="8451" max="8451" width="16.33203125" style="5" customWidth="1"/>
    <col min="8452" max="8452" width="12.33203125" style="5" customWidth="1"/>
    <col min="8453" max="8453" width="13.5546875" style="5" customWidth="1"/>
    <col min="8454" max="8455" width="14.6640625" style="5" customWidth="1"/>
    <col min="8456" max="8456" width="13.5546875" style="5" customWidth="1"/>
    <col min="8457" max="8458" width="11" style="5" customWidth="1"/>
    <col min="8459" max="8459" width="7.88671875" style="5" customWidth="1"/>
    <col min="8460" max="8460" width="16.5546875" style="5" customWidth="1"/>
    <col min="8461" max="8461" width="13.33203125" style="5" customWidth="1"/>
    <col min="8462" max="8473" width="13.5546875" style="5" customWidth="1"/>
    <col min="8474" max="8474" width="15.109375" style="5" customWidth="1"/>
    <col min="8475" max="8475" width="13.5546875" style="5" customWidth="1"/>
    <col min="8476" max="8476" width="14.5546875" style="5" customWidth="1"/>
    <col min="8477" max="8477" width="13.5546875" style="5" customWidth="1"/>
    <col min="8478" max="8478" width="15.6640625" style="5" customWidth="1"/>
    <col min="8479" max="8479" width="13.5546875" style="5" customWidth="1"/>
    <col min="8480" max="8480" width="14.44140625" style="5" customWidth="1"/>
    <col min="8481" max="8485" width="13.5546875" style="5" customWidth="1"/>
    <col min="8486" max="8486" width="14.109375" style="5" customWidth="1"/>
    <col min="8487" max="8492" width="13.5546875" style="5" customWidth="1"/>
    <col min="8493" max="8493" width="15.44140625" style="5" customWidth="1"/>
    <col min="8494" max="8704" width="9.109375" style="5"/>
    <col min="8705" max="8705" width="34.6640625" style="5" customWidth="1"/>
    <col min="8706" max="8706" width="12.6640625" style="5" customWidth="1"/>
    <col min="8707" max="8707" width="16.33203125" style="5" customWidth="1"/>
    <col min="8708" max="8708" width="12.33203125" style="5" customWidth="1"/>
    <col min="8709" max="8709" width="13.5546875" style="5" customWidth="1"/>
    <col min="8710" max="8711" width="14.6640625" style="5" customWidth="1"/>
    <col min="8712" max="8712" width="13.5546875" style="5" customWidth="1"/>
    <col min="8713" max="8714" width="11" style="5" customWidth="1"/>
    <col min="8715" max="8715" width="7.88671875" style="5" customWidth="1"/>
    <col min="8716" max="8716" width="16.5546875" style="5" customWidth="1"/>
    <col min="8717" max="8717" width="13.33203125" style="5" customWidth="1"/>
    <col min="8718" max="8729" width="13.5546875" style="5" customWidth="1"/>
    <col min="8730" max="8730" width="15.109375" style="5" customWidth="1"/>
    <col min="8731" max="8731" width="13.5546875" style="5" customWidth="1"/>
    <col min="8732" max="8732" width="14.5546875" style="5" customWidth="1"/>
    <col min="8733" max="8733" width="13.5546875" style="5" customWidth="1"/>
    <col min="8734" max="8734" width="15.6640625" style="5" customWidth="1"/>
    <col min="8735" max="8735" width="13.5546875" style="5" customWidth="1"/>
    <col min="8736" max="8736" width="14.44140625" style="5" customWidth="1"/>
    <col min="8737" max="8741" width="13.5546875" style="5" customWidth="1"/>
    <col min="8742" max="8742" width="14.109375" style="5" customWidth="1"/>
    <col min="8743" max="8748" width="13.5546875" style="5" customWidth="1"/>
    <col min="8749" max="8749" width="15.44140625" style="5" customWidth="1"/>
    <col min="8750" max="8960" width="9.109375" style="5"/>
    <col min="8961" max="8961" width="34.6640625" style="5" customWidth="1"/>
    <col min="8962" max="8962" width="12.6640625" style="5" customWidth="1"/>
    <col min="8963" max="8963" width="16.33203125" style="5" customWidth="1"/>
    <col min="8964" max="8964" width="12.33203125" style="5" customWidth="1"/>
    <col min="8965" max="8965" width="13.5546875" style="5" customWidth="1"/>
    <col min="8966" max="8967" width="14.6640625" style="5" customWidth="1"/>
    <col min="8968" max="8968" width="13.5546875" style="5" customWidth="1"/>
    <col min="8969" max="8970" width="11" style="5" customWidth="1"/>
    <col min="8971" max="8971" width="7.88671875" style="5" customWidth="1"/>
    <col min="8972" max="8972" width="16.5546875" style="5" customWidth="1"/>
    <col min="8973" max="8973" width="13.33203125" style="5" customWidth="1"/>
    <col min="8974" max="8985" width="13.5546875" style="5" customWidth="1"/>
    <col min="8986" max="8986" width="15.109375" style="5" customWidth="1"/>
    <col min="8987" max="8987" width="13.5546875" style="5" customWidth="1"/>
    <col min="8988" max="8988" width="14.5546875" style="5" customWidth="1"/>
    <col min="8989" max="8989" width="13.5546875" style="5" customWidth="1"/>
    <col min="8990" max="8990" width="15.6640625" style="5" customWidth="1"/>
    <col min="8991" max="8991" width="13.5546875" style="5" customWidth="1"/>
    <col min="8992" max="8992" width="14.44140625" style="5" customWidth="1"/>
    <col min="8993" max="8997" width="13.5546875" style="5" customWidth="1"/>
    <col min="8998" max="8998" width="14.109375" style="5" customWidth="1"/>
    <col min="8999" max="9004" width="13.5546875" style="5" customWidth="1"/>
    <col min="9005" max="9005" width="15.44140625" style="5" customWidth="1"/>
    <col min="9006" max="9216" width="9.109375" style="5"/>
    <col min="9217" max="9217" width="34.6640625" style="5" customWidth="1"/>
    <col min="9218" max="9218" width="12.6640625" style="5" customWidth="1"/>
    <col min="9219" max="9219" width="16.33203125" style="5" customWidth="1"/>
    <col min="9220" max="9220" width="12.33203125" style="5" customWidth="1"/>
    <col min="9221" max="9221" width="13.5546875" style="5" customWidth="1"/>
    <col min="9222" max="9223" width="14.6640625" style="5" customWidth="1"/>
    <col min="9224" max="9224" width="13.5546875" style="5" customWidth="1"/>
    <col min="9225" max="9226" width="11" style="5" customWidth="1"/>
    <col min="9227" max="9227" width="7.88671875" style="5" customWidth="1"/>
    <col min="9228" max="9228" width="16.5546875" style="5" customWidth="1"/>
    <col min="9229" max="9229" width="13.33203125" style="5" customWidth="1"/>
    <col min="9230" max="9241" width="13.5546875" style="5" customWidth="1"/>
    <col min="9242" max="9242" width="15.109375" style="5" customWidth="1"/>
    <col min="9243" max="9243" width="13.5546875" style="5" customWidth="1"/>
    <col min="9244" max="9244" width="14.5546875" style="5" customWidth="1"/>
    <col min="9245" max="9245" width="13.5546875" style="5" customWidth="1"/>
    <col min="9246" max="9246" width="15.6640625" style="5" customWidth="1"/>
    <col min="9247" max="9247" width="13.5546875" style="5" customWidth="1"/>
    <col min="9248" max="9248" width="14.44140625" style="5" customWidth="1"/>
    <col min="9249" max="9253" width="13.5546875" style="5" customWidth="1"/>
    <col min="9254" max="9254" width="14.109375" style="5" customWidth="1"/>
    <col min="9255" max="9260" width="13.5546875" style="5" customWidth="1"/>
    <col min="9261" max="9261" width="15.44140625" style="5" customWidth="1"/>
    <col min="9262" max="9472" width="9.109375" style="5"/>
    <col min="9473" max="9473" width="34.6640625" style="5" customWidth="1"/>
    <col min="9474" max="9474" width="12.6640625" style="5" customWidth="1"/>
    <col min="9475" max="9475" width="16.33203125" style="5" customWidth="1"/>
    <col min="9476" max="9476" width="12.33203125" style="5" customWidth="1"/>
    <col min="9477" max="9477" width="13.5546875" style="5" customWidth="1"/>
    <col min="9478" max="9479" width="14.6640625" style="5" customWidth="1"/>
    <col min="9480" max="9480" width="13.5546875" style="5" customWidth="1"/>
    <col min="9481" max="9482" width="11" style="5" customWidth="1"/>
    <col min="9483" max="9483" width="7.88671875" style="5" customWidth="1"/>
    <col min="9484" max="9484" width="16.5546875" style="5" customWidth="1"/>
    <col min="9485" max="9485" width="13.33203125" style="5" customWidth="1"/>
    <col min="9486" max="9497" width="13.5546875" style="5" customWidth="1"/>
    <col min="9498" max="9498" width="15.109375" style="5" customWidth="1"/>
    <col min="9499" max="9499" width="13.5546875" style="5" customWidth="1"/>
    <col min="9500" max="9500" width="14.5546875" style="5" customWidth="1"/>
    <col min="9501" max="9501" width="13.5546875" style="5" customWidth="1"/>
    <col min="9502" max="9502" width="15.6640625" style="5" customWidth="1"/>
    <col min="9503" max="9503" width="13.5546875" style="5" customWidth="1"/>
    <col min="9504" max="9504" width="14.44140625" style="5" customWidth="1"/>
    <col min="9505" max="9509" width="13.5546875" style="5" customWidth="1"/>
    <col min="9510" max="9510" width="14.109375" style="5" customWidth="1"/>
    <col min="9511" max="9516" width="13.5546875" style="5" customWidth="1"/>
    <col min="9517" max="9517" width="15.44140625" style="5" customWidth="1"/>
    <col min="9518" max="9728" width="9.109375" style="5"/>
    <col min="9729" max="9729" width="34.6640625" style="5" customWidth="1"/>
    <col min="9730" max="9730" width="12.6640625" style="5" customWidth="1"/>
    <col min="9731" max="9731" width="16.33203125" style="5" customWidth="1"/>
    <col min="9732" max="9732" width="12.33203125" style="5" customWidth="1"/>
    <col min="9733" max="9733" width="13.5546875" style="5" customWidth="1"/>
    <col min="9734" max="9735" width="14.6640625" style="5" customWidth="1"/>
    <col min="9736" max="9736" width="13.5546875" style="5" customWidth="1"/>
    <col min="9737" max="9738" width="11" style="5" customWidth="1"/>
    <col min="9739" max="9739" width="7.88671875" style="5" customWidth="1"/>
    <col min="9740" max="9740" width="16.5546875" style="5" customWidth="1"/>
    <col min="9741" max="9741" width="13.33203125" style="5" customWidth="1"/>
    <col min="9742" max="9753" width="13.5546875" style="5" customWidth="1"/>
    <col min="9754" max="9754" width="15.109375" style="5" customWidth="1"/>
    <col min="9755" max="9755" width="13.5546875" style="5" customWidth="1"/>
    <col min="9756" max="9756" width="14.5546875" style="5" customWidth="1"/>
    <col min="9757" max="9757" width="13.5546875" style="5" customWidth="1"/>
    <col min="9758" max="9758" width="15.6640625" style="5" customWidth="1"/>
    <col min="9759" max="9759" width="13.5546875" style="5" customWidth="1"/>
    <col min="9760" max="9760" width="14.44140625" style="5" customWidth="1"/>
    <col min="9761" max="9765" width="13.5546875" style="5" customWidth="1"/>
    <col min="9766" max="9766" width="14.109375" style="5" customWidth="1"/>
    <col min="9767" max="9772" width="13.5546875" style="5" customWidth="1"/>
    <col min="9773" max="9773" width="15.44140625" style="5" customWidth="1"/>
    <col min="9774" max="9984" width="9.109375" style="5"/>
    <col min="9985" max="9985" width="34.6640625" style="5" customWidth="1"/>
    <col min="9986" max="9986" width="12.6640625" style="5" customWidth="1"/>
    <col min="9987" max="9987" width="16.33203125" style="5" customWidth="1"/>
    <col min="9988" max="9988" width="12.33203125" style="5" customWidth="1"/>
    <col min="9989" max="9989" width="13.5546875" style="5" customWidth="1"/>
    <col min="9990" max="9991" width="14.6640625" style="5" customWidth="1"/>
    <col min="9992" max="9992" width="13.5546875" style="5" customWidth="1"/>
    <col min="9993" max="9994" width="11" style="5" customWidth="1"/>
    <col min="9995" max="9995" width="7.88671875" style="5" customWidth="1"/>
    <col min="9996" max="9996" width="16.5546875" style="5" customWidth="1"/>
    <col min="9997" max="9997" width="13.33203125" style="5" customWidth="1"/>
    <col min="9998" max="10009" width="13.5546875" style="5" customWidth="1"/>
    <col min="10010" max="10010" width="15.109375" style="5" customWidth="1"/>
    <col min="10011" max="10011" width="13.5546875" style="5" customWidth="1"/>
    <col min="10012" max="10012" width="14.5546875" style="5" customWidth="1"/>
    <col min="10013" max="10013" width="13.5546875" style="5" customWidth="1"/>
    <col min="10014" max="10014" width="15.6640625" style="5" customWidth="1"/>
    <col min="10015" max="10015" width="13.5546875" style="5" customWidth="1"/>
    <col min="10016" max="10016" width="14.44140625" style="5" customWidth="1"/>
    <col min="10017" max="10021" width="13.5546875" style="5" customWidth="1"/>
    <col min="10022" max="10022" width="14.109375" style="5" customWidth="1"/>
    <col min="10023" max="10028" width="13.5546875" style="5" customWidth="1"/>
    <col min="10029" max="10029" width="15.44140625" style="5" customWidth="1"/>
    <col min="10030" max="10240" width="9.109375" style="5"/>
    <col min="10241" max="10241" width="34.6640625" style="5" customWidth="1"/>
    <col min="10242" max="10242" width="12.6640625" style="5" customWidth="1"/>
    <col min="10243" max="10243" width="16.33203125" style="5" customWidth="1"/>
    <col min="10244" max="10244" width="12.33203125" style="5" customWidth="1"/>
    <col min="10245" max="10245" width="13.5546875" style="5" customWidth="1"/>
    <col min="10246" max="10247" width="14.6640625" style="5" customWidth="1"/>
    <col min="10248" max="10248" width="13.5546875" style="5" customWidth="1"/>
    <col min="10249" max="10250" width="11" style="5" customWidth="1"/>
    <col min="10251" max="10251" width="7.88671875" style="5" customWidth="1"/>
    <col min="10252" max="10252" width="16.5546875" style="5" customWidth="1"/>
    <col min="10253" max="10253" width="13.33203125" style="5" customWidth="1"/>
    <col min="10254" max="10265" width="13.5546875" style="5" customWidth="1"/>
    <col min="10266" max="10266" width="15.109375" style="5" customWidth="1"/>
    <col min="10267" max="10267" width="13.5546875" style="5" customWidth="1"/>
    <col min="10268" max="10268" width="14.5546875" style="5" customWidth="1"/>
    <col min="10269" max="10269" width="13.5546875" style="5" customWidth="1"/>
    <col min="10270" max="10270" width="15.6640625" style="5" customWidth="1"/>
    <col min="10271" max="10271" width="13.5546875" style="5" customWidth="1"/>
    <col min="10272" max="10272" width="14.44140625" style="5" customWidth="1"/>
    <col min="10273" max="10277" width="13.5546875" style="5" customWidth="1"/>
    <col min="10278" max="10278" width="14.109375" style="5" customWidth="1"/>
    <col min="10279" max="10284" width="13.5546875" style="5" customWidth="1"/>
    <col min="10285" max="10285" width="15.44140625" style="5" customWidth="1"/>
    <col min="10286" max="10496" width="9.109375" style="5"/>
    <col min="10497" max="10497" width="34.6640625" style="5" customWidth="1"/>
    <col min="10498" max="10498" width="12.6640625" style="5" customWidth="1"/>
    <col min="10499" max="10499" width="16.33203125" style="5" customWidth="1"/>
    <col min="10500" max="10500" width="12.33203125" style="5" customWidth="1"/>
    <col min="10501" max="10501" width="13.5546875" style="5" customWidth="1"/>
    <col min="10502" max="10503" width="14.6640625" style="5" customWidth="1"/>
    <col min="10504" max="10504" width="13.5546875" style="5" customWidth="1"/>
    <col min="10505" max="10506" width="11" style="5" customWidth="1"/>
    <col min="10507" max="10507" width="7.88671875" style="5" customWidth="1"/>
    <col min="10508" max="10508" width="16.5546875" style="5" customWidth="1"/>
    <col min="10509" max="10509" width="13.33203125" style="5" customWidth="1"/>
    <col min="10510" max="10521" width="13.5546875" style="5" customWidth="1"/>
    <col min="10522" max="10522" width="15.109375" style="5" customWidth="1"/>
    <col min="10523" max="10523" width="13.5546875" style="5" customWidth="1"/>
    <col min="10524" max="10524" width="14.5546875" style="5" customWidth="1"/>
    <col min="10525" max="10525" width="13.5546875" style="5" customWidth="1"/>
    <col min="10526" max="10526" width="15.6640625" style="5" customWidth="1"/>
    <col min="10527" max="10527" width="13.5546875" style="5" customWidth="1"/>
    <col min="10528" max="10528" width="14.44140625" style="5" customWidth="1"/>
    <col min="10529" max="10533" width="13.5546875" style="5" customWidth="1"/>
    <col min="10534" max="10534" width="14.109375" style="5" customWidth="1"/>
    <col min="10535" max="10540" width="13.5546875" style="5" customWidth="1"/>
    <col min="10541" max="10541" width="15.44140625" style="5" customWidth="1"/>
    <col min="10542" max="10752" width="9.109375" style="5"/>
    <col min="10753" max="10753" width="34.6640625" style="5" customWidth="1"/>
    <col min="10754" max="10754" width="12.6640625" style="5" customWidth="1"/>
    <col min="10755" max="10755" width="16.33203125" style="5" customWidth="1"/>
    <col min="10756" max="10756" width="12.33203125" style="5" customWidth="1"/>
    <col min="10757" max="10757" width="13.5546875" style="5" customWidth="1"/>
    <col min="10758" max="10759" width="14.6640625" style="5" customWidth="1"/>
    <col min="10760" max="10760" width="13.5546875" style="5" customWidth="1"/>
    <col min="10761" max="10762" width="11" style="5" customWidth="1"/>
    <col min="10763" max="10763" width="7.88671875" style="5" customWidth="1"/>
    <col min="10764" max="10764" width="16.5546875" style="5" customWidth="1"/>
    <col min="10765" max="10765" width="13.33203125" style="5" customWidth="1"/>
    <col min="10766" max="10777" width="13.5546875" style="5" customWidth="1"/>
    <col min="10778" max="10778" width="15.109375" style="5" customWidth="1"/>
    <col min="10779" max="10779" width="13.5546875" style="5" customWidth="1"/>
    <col min="10780" max="10780" width="14.5546875" style="5" customWidth="1"/>
    <col min="10781" max="10781" width="13.5546875" style="5" customWidth="1"/>
    <col min="10782" max="10782" width="15.6640625" style="5" customWidth="1"/>
    <col min="10783" max="10783" width="13.5546875" style="5" customWidth="1"/>
    <col min="10784" max="10784" width="14.44140625" style="5" customWidth="1"/>
    <col min="10785" max="10789" width="13.5546875" style="5" customWidth="1"/>
    <col min="10790" max="10790" width="14.109375" style="5" customWidth="1"/>
    <col min="10791" max="10796" width="13.5546875" style="5" customWidth="1"/>
    <col min="10797" max="10797" width="15.44140625" style="5" customWidth="1"/>
    <col min="10798" max="11008" width="9.109375" style="5"/>
    <col min="11009" max="11009" width="34.6640625" style="5" customWidth="1"/>
    <col min="11010" max="11010" width="12.6640625" style="5" customWidth="1"/>
    <col min="11011" max="11011" width="16.33203125" style="5" customWidth="1"/>
    <col min="11012" max="11012" width="12.33203125" style="5" customWidth="1"/>
    <col min="11013" max="11013" width="13.5546875" style="5" customWidth="1"/>
    <col min="11014" max="11015" width="14.6640625" style="5" customWidth="1"/>
    <col min="11016" max="11016" width="13.5546875" style="5" customWidth="1"/>
    <col min="11017" max="11018" width="11" style="5" customWidth="1"/>
    <col min="11019" max="11019" width="7.88671875" style="5" customWidth="1"/>
    <col min="11020" max="11020" width="16.5546875" style="5" customWidth="1"/>
    <col min="11021" max="11021" width="13.33203125" style="5" customWidth="1"/>
    <col min="11022" max="11033" width="13.5546875" style="5" customWidth="1"/>
    <col min="11034" max="11034" width="15.109375" style="5" customWidth="1"/>
    <col min="11035" max="11035" width="13.5546875" style="5" customWidth="1"/>
    <col min="11036" max="11036" width="14.5546875" style="5" customWidth="1"/>
    <col min="11037" max="11037" width="13.5546875" style="5" customWidth="1"/>
    <col min="11038" max="11038" width="15.6640625" style="5" customWidth="1"/>
    <col min="11039" max="11039" width="13.5546875" style="5" customWidth="1"/>
    <col min="11040" max="11040" width="14.44140625" style="5" customWidth="1"/>
    <col min="11041" max="11045" width="13.5546875" style="5" customWidth="1"/>
    <col min="11046" max="11046" width="14.109375" style="5" customWidth="1"/>
    <col min="11047" max="11052" width="13.5546875" style="5" customWidth="1"/>
    <col min="11053" max="11053" width="15.44140625" style="5" customWidth="1"/>
    <col min="11054" max="11264" width="9.109375" style="5"/>
    <col min="11265" max="11265" width="34.6640625" style="5" customWidth="1"/>
    <col min="11266" max="11266" width="12.6640625" style="5" customWidth="1"/>
    <col min="11267" max="11267" width="16.33203125" style="5" customWidth="1"/>
    <col min="11268" max="11268" width="12.33203125" style="5" customWidth="1"/>
    <col min="11269" max="11269" width="13.5546875" style="5" customWidth="1"/>
    <col min="11270" max="11271" width="14.6640625" style="5" customWidth="1"/>
    <col min="11272" max="11272" width="13.5546875" style="5" customWidth="1"/>
    <col min="11273" max="11274" width="11" style="5" customWidth="1"/>
    <col min="11275" max="11275" width="7.88671875" style="5" customWidth="1"/>
    <col min="11276" max="11276" width="16.5546875" style="5" customWidth="1"/>
    <col min="11277" max="11277" width="13.33203125" style="5" customWidth="1"/>
    <col min="11278" max="11289" width="13.5546875" style="5" customWidth="1"/>
    <col min="11290" max="11290" width="15.109375" style="5" customWidth="1"/>
    <col min="11291" max="11291" width="13.5546875" style="5" customWidth="1"/>
    <col min="11292" max="11292" width="14.5546875" style="5" customWidth="1"/>
    <col min="11293" max="11293" width="13.5546875" style="5" customWidth="1"/>
    <col min="11294" max="11294" width="15.6640625" style="5" customWidth="1"/>
    <col min="11295" max="11295" width="13.5546875" style="5" customWidth="1"/>
    <col min="11296" max="11296" width="14.44140625" style="5" customWidth="1"/>
    <col min="11297" max="11301" width="13.5546875" style="5" customWidth="1"/>
    <col min="11302" max="11302" width="14.109375" style="5" customWidth="1"/>
    <col min="11303" max="11308" width="13.5546875" style="5" customWidth="1"/>
    <col min="11309" max="11309" width="15.44140625" style="5" customWidth="1"/>
    <col min="11310" max="11520" width="9.109375" style="5"/>
    <col min="11521" max="11521" width="34.6640625" style="5" customWidth="1"/>
    <col min="11522" max="11522" width="12.6640625" style="5" customWidth="1"/>
    <col min="11523" max="11523" width="16.33203125" style="5" customWidth="1"/>
    <col min="11524" max="11524" width="12.33203125" style="5" customWidth="1"/>
    <col min="11525" max="11525" width="13.5546875" style="5" customWidth="1"/>
    <col min="11526" max="11527" width="14.6640625" style="5" customWidth="1"/>
    <col min="11528" max="11528" width="13.5546875" style="5" customWidth="1"/>
    <col min="11529" max="11530" width="11" style="5" customWidth="1"/>
    <col min="11531" max="11531" width="7.88671875" style="5" customWidth="1"/>
    <col min="11532" max="11532" width="16.5546875" style="5" customWidth="1"/>
    <col min="11533" max="11533" width="13.33203125" style="5" customWidth="1"/>
    <col min="11534" max="11545" width="13.5546875" style="5" customWidth="1"/>
    <col min="11546" max="11546" width="15.109375" style="5" customWidth="1"/>
    <col min="11547" max="11547" width="13.5546875" style="5" customWidth="1"/>
    <col min="11548" max="11548" width="14.5546875" style="5" customWidth="1"/>
    <col min="11549" max="11549" width="13.5546875" style="5" customWidth="1"/>
    <col min="11550" max="11550" width="15.6640625" style="5" customWidth="1"/>
    <col min="11551" max="11551" width="13.5546875" style="5" customWidth="1"/>
    <col min="11552" max="11552" width="14.44140625" style="5" customWidth="1"/>
    <col min="11553" max="11557" width="13.5546875" style="5" customWidth="1"/>
    <col min="11558" max="11558" width="14.109375" style="5" customWidth="1"/>
    <col min="11559" max="11564" width="13.5546875" style="5" customWidth="1"/>
    <col min="11565" max="11565" width="15.44140625" style="5" customWidth="1"/>
    <col min="11566" max="11776" width="9.109375" style="5"/>
    <col min="11777" max="11777" width="34.6640625" style="5" customWidth="1"/>
    <col min="11778" max="11778" width="12.6640625" style="5" customWidth="1"/>
    <col min="11779" max="11779" width="16.33203125" style="5" customWidth="1"/>
    <col min="11780" max="11780" width="12.33203125" style="5" customWidth="1"/>
    <col min="11781" max="11781" width="13.5546875" style="5" customWidth="1"/>
    <col min="11782" max="11783" width="14.6640625" style="5" customWidth="1"/>
    <col min="11784" max="11784" width="13.5546875" style="5" customWidth="1"/>
    <col min="11785" max="11786" width="11" style="5" customWidth="1"/>
    <col min="11787" max="11787" width="7.88671875" style="5" customWidth="1"/>
    <col min="11788" max="11788" width="16.5546875" style="5" customWidth="1"/>
    <col min="11789" max="11789" width="13.33203125" style="5" customWidth="1"/>
    <col min="11790" max="11801" width="13.5546875" style="5" customWidth="1"/>
    <col min="11802" max="11802" width="15.109375" style="5" customWidth="1"/>
    <col min="11803" max="11803" width="13.5546875" style="5" customWidth="1"/>
    <col min="11804" max="11804" width="14.5546875" style="5" customWidth="1"/>
    <col min="11805" max="11805" width="13.5546875" style="5" customWidth="1"/>
    <col min="11806" max="11806" width="15.6640625" style="5" customWidth="1"/>
    <col min="11807" max="11807" width="13.5546875" style="5" customWidth="1"/>
    <col min="11808" max="11808" width="14.44140625" style="5" customWidth="1"/>
    <col min="11809" max="11813" width="13.5546875" style="5" customWidth="1"/>
    <col min="11814" max="11814" width="14.109375" style="5" customWidth="1"/>
    <col min="11815" max="11820" width="13.5546875" style="5" customWidth="1"/>
    <col min="11821" max="11821" width="15.44140625" style="5" customWidth="1"/>
    <col min="11822" max="12032" width="9.109375" style="5"/>
    <col min="12033" max="12033" width="34.6640625" style="5" customWidth="1"/>
    <col min="12034" max="12034" width="12.6640625" style="5" customWidth="1"/>
    <col min="12035" max="12035" width="16.33203125" style="5" customWidth="1"/>
    <col min="12036" max="12036" width="12.33203125" style="5" customWidth="1"/>
    <col min="12037" max="12037" width="13.5546875" style="5" customWidth="1"/>
    <col min="12038" max="12039" width="14.6640625" style="5" customWidth="1"/>
    <col min="12040" max="12040" width="13.5546875" style="5" customWidth="1"/>
    <col min="12041" max="12042" width="11" style="5" customWidth="1"/>
    <col min="12043" max="12043" width="7.88671875" style="5" customWidth="1"/>
    <col min="12044" max="12044" width="16.5546875" style="5" customWidth="1"/>
    <col min="12045" max="12045" width="13.33203125" style="5" customWidth="1"/>
    <col min="12046" max="12057" width="13.5546875" style="5" customWidth="1"/>
    <col min="12058" max="12058" width="15.109375" style="5" customWidth="1"/>
    <col min="12059" max="12059" width="13.5546875" style="5" customWidth="1"/>
    <col min="12060" max="12060" width="14.5546875" style="5" customWidth="1"/>
    <col min="12061" max="12061" width="13.5546875" style="5" customWidth="1"/>
    <col min="12062" max="12062" width="15.6640625" style="5" customWidth="1"/>
    <col min="12063" max="12063" width="13.5546875" style="5" customWidth="1"/>
    <col min="12064" max="12064" width="14.44140625" style="5" customWidth="1"/>
    <col min="12065" max="12069" width="13.5546875" style="5" customWidth="1"/>
    <col min="12070" max="12070" width="14.109375" style="5" customWidth="1"/>
    <col min="12071" max="12076" width="13.5546875" style="5" customWidth="1"/>
    <col min="12077" max="12077" width="15.44140625" style="5" customWidth="1"/>
    <col min="12078" max="12288" width="9.109375" style="5"/>
    <col min="12289" max="12289" width="34.6640625" style="5" customWidth="1"/>
    <col min="12290" max="12290" width="12.6640625" style="5" customWidth="1"/>
    <col min="12291" max="12291" width="16.33203125" style="5" customWidth="1"/>
    <col min="12292" max="12292" width="12.33203125" style="5" customWidth="1"/>
    <col min="12293" max="12293" width="13.5546875" style="5" customWidth="1"/>
    <col min="12294" max="12295" width="14.6640625" style="5" customWidth="1"/>
    <col min="12296" max="12296" width="13.5546875" style="5" customWidth="1"/>
    <col min="12297" max="12298" width="11" style="5" customWidth="1"/>
    <col min="12299" max="12299" width="7.88671875" style="5" customWidth="1"/>
    <col min="12300" max="12300" width="16.5546875" style="5" customWidth="1"/>
    <col min="12301" max="12301" width="13.33203125" style="5" customWidth="1"/>
    <col min="12302" max="12313" width="13.5546875" style="5" customWidth="1"/>
    <col min="12314" max="12314" width="15.109375" style="5" customWidth="1"/>
    <col min="12315" max="12315" width="13.5546875" style="5" customWidth="1"/>
    <col min="12316" max="12316" width="14.5546875" style="5" customWidth="1"/>
    <col min="12317" max="12317" width="13.5546875" style="5" customWidth="1"/>
    <col min="12318" max="12318" width="15.6640625" style="5" customWidth="1"/>
    <col min="12319" max="12319" width="13.5546875" style="5" customWidth="1"/>
    <col min="12320" max="12320" width="14.44140625" style="5" customWidth="1"/>
    <col min="12321" max="12325" width="13.5546875" style="5" customWidth="1"/>
    <col min="12326" max="12326" width="14.109375" style="5" customWidth="1"/>
    <col min="12327" max="12332" width="13.5546875" style="5" customWidth="1"/>
    <col min="12333" max="12333" width="15.44140625" style="5" customWidth="1"/>
    <col min="12334" max="12544" width="9.109375" style="5"/>
    <col min="12545" max="12545" width="34.6640625" style="5" customWidth="1"/>
    <col min="12546" max="12546" width="12.6640625" style="5" customWidth="1"/>
    <col min="12547" max="12547" width="16.33203125" style="5" customWidth="1"/>
    <col min="12548" max="12548" width="12.33203125" style="5" customWidth="1"/>
    <col min="12549" max="12549" width="13.5546875" style="5" customWidth="1"/>
    <col min="12550" max="12551" width="14.6640625" style="5" customWidth="1"/>
    <col min="12552" max="12552" width="13.5546875" style="5" customWidth="1"/>
    <col min="12553" max="12554" width="11" style="5" customWidth="1"/>
    <col min="12555" max="12555" width="7.88671875" style="5" customWidth="1"/>
    <col min="12556" max="12556" width="16.5546875" style="5" customWidth="1"/>
    <col min="12557" max="12557" width="13.33203125" style="5" customWidth="1"/>
    <col min="12558" max="12569" width="13.5546875" style="5" customWidth="1"/>
    <col min="12570" max="12570" width="15.109375" style="5" customWidth="1"/>
    <col min="12571" max="12571" width="13.5546875" style="5" customWidth="1"/>
    <col min="12572" max="12572" width="14.5546875" style="5" customWidth="1"/>
    <col min="12573" max="12573" width="13.5546875" style="5" customWidth="1"/>
    <col min="12574" max="12574" width="15.6640625" style="5" customWidth="1"/>
    <col min="12575" max="12575" width="13.5546875" style="5" customWidth="1"/>
    <col min="12576" max="12576" width="14.44140625" style="5" customWidth="1"/>
    <col min="12577" max="12581" width="13.5546875" style="5" customWidth="1"/>
    <col min="12582" max="12582" width="14.109375" style="5" customWidth="1"/>
    <col min="12583" max="12588" width="13.5546875" style="5" customWidth="1"/>
    <col min="12589" max="12589" width="15.44140625" style="5" customWidth="1"/>
    <col min="12590" max="12800" width="9.109375" style="5"/>
    <col min="12801" max="12801" width="34.6640625" style="5" customWidth="1"/>
    <col min="12802" max="12802" width="12.6640625" style="5" customWidth="1"/>
    <col min="12803" max="12803" width="16.33203125" style="5" customWidth="1"/>
    <col min="12804" max="12804" width="12.33203125" style="5" customWidth="1"/>
    <col min="12805" max="12805" width="13.5546875" style="5" customWidth="1"/>
    <col min="12806" max="12807" width="14.6640625" style="5" customWidth="1"/>
    <col min="12808" max="12808" width="13.5546875" style="5" customWidth="1"/>
    <col min="12809" max="12810" width="11" style="5" customWidth="1"/>
    <col min="12811" max="12811" width="7.88671875" style="5" customWidth="1"/>
    <col min="12812" max="12812" width="16.5546875" style="5" customWidth="1"/>
    <col min="12813" max="12813" width="13.33203125" style="5" customWidth="1"/>
    <col min="12814" max="12825" width="13.5546875" style="5" customWidth="1"/>
    <col min="12826" max="12826" width="15.109375" style="5" customWidth="1"/>
    <col min="12827" max="12827" width="13.5546875" style="5" customWidth="1"/>
    <col min="12828" max="12828" width="14.5546875" style="5" customWidth="1"/>
    <col min="12829" max="12829" width="13.5546875" style="5" customWidth="1"/>
    <col min="12830" max="12830" width="15.6640625" style="5" customWidth="1"/>
    <col min="12831" max="12831" width="13.5546875" style="5" customWidth="1"/>
    <col min="12832" max="12832" width="14.44140625" style="5" customWidth="1"/>
    <col min="12833" max="12837" width="13.5546875" style="5" customWidth="1"/>
    <col min="12838" max="12838" width="14.109375" style="5" customWidth="1"/>
    <col min="12839" max="12844" width="13.5546875" style="5" customWidth="1"/>
    <col min="12845" max="12845" width="15.44140625" style="5" customWidth="1"/>
    <col min="12846" max="13056" width="9.109375" style="5"/>
    <col min="13057" max="13057" width="34.6640625" style="5" customWidth="1"/>
    <col min="13058" max="13058" width="12.6640625" style="5" customWidth="1"/>
    <col min="13059" max="13059" width="16.33203125" style="5" customWidth="1"/>
    <col min="13060" max="13060" width="12.33203125" style="5" customWidth="1"/>
    <col min="13061" max="13061" width="13.5546875" style="5" customWidth="1"/>
    <col min="13062" max="13063" width="14.6640625" style="5" customWidth="1"/>
    <col min="13064" max="13064" width="13.5546875" style="5" customWidth="1"/>
    <col min="13065" max="13066" width="11" style="5" customWidth="1"/>
    <col min="13067" max="13067" width="7.88671875" style="5" customWidth="1"/>
    <col min="13068" max="13068" width="16.5546875" style="5" customWidth="1"/>
    <col min="13069" max="13069" width="13.33203125" style="5" customWidth="1"/>
    <col min="13070" max="13081" width="13.5546875" style="5" customWidth="1"/>
    <col min="13082" max="13082" width="15.109375" style="5" customWidth="1"/>
    <col min="13083" max="13083" width="13.5546875" style="5" customWidth="1"/>
    <col min="13084" max="13084" width="14.5546875" style="5" customWidth="1"/>
    <col min="13085" max="13085" width="13.5546875" style="5" customWidth="1"/>
    <col min="13086" max="13086" width="15.6640625" style="5" customWidth="1"/>
    <col min="13087" max="13087" width="13.5546875" style="5" customWidth="1"/>
    <col min="13088" max="13088" width="14.44140625" style="5" customWidth="1"/>
    <col min="13089" max="13093" width="13.5546875" style="5" customWidth="1"/>
    <col min="13094" max="13094" width="14.109375" style="5" customWidth="1"/>
    <col min="13095" max="13100" width="13.5546875" style="5" customWidth="1"/>
    <col min="13101" max="13101" width="15.44140625" style="5" customWidth="1"/>
    <col min="13102" max="13312" width="9.109375" style="5"/>
    <col min="13313" max="13313" width="34.6640625" style="5" customWidth="1"/>
    <col min="13314" max="13314" width="12.6640625" style="5" customWidth="1"/>
    <col min="13315" max="13315" width="16.33203125" style="5" customWidth="1"/>
    <col min="13316" max="13316" width="12.33203125" style="5" customWidth="1"/>
    <col min="13317" max="13317" width="13.5546875" style="5" customWidth="1"/>
    <col min="13318" max="13319" width="14.6640625" style="5" customWidth="1"/>
    <col min="13320" max="13320" width="13.5546875" style="5" customWidth="1"/>
    <col min="13321" max="13322" width="11" style="5" customWidth="1"/>
    <col min="13323" max="13323" width="7.88671875" style="5" customWidth="1"/>
    <col min="13324" max="13324" width="16.5546875" style="5" customWidth="1"/>
    <col min="13325" max="13325" width="13.33203125" style="5" customWidth="1"/>
    <col min="13326" max="13337" width="13.5546875" style="5" customWidth="1"/>
    <col min="13338" max="13338" width="15.109375" style="5" customWidth="1"/>
    <col min="13339" max="13339" width="13.5546875" style="5" customWidth="1"/>
    <col min="13340" max="13340" width="14.5546875" style="5" customWidth="1"/>
    <col min="13341" max="13341" width="13.5546875" style="5" customWidth="1"/>
    <col min="13342" max="13342" width="15.6640625" style="5" customWidth="1"/>
    <col min="13343" max="13343" width="13.5546875" style="5" customWidth="1"/>
    <col min="13344" max="13344" width="14.44140625" style="5" customWidth="1"/>
    <col min="13345" max="13349" width="13.5546875" style="5" customWidth="1"/>
    <col min="13350" max="13350" width="14.109375" style="5" customWidth="1"/>
    <col min="13351" max="13356" width="13.5546875" style="5" customWidth="1"/>
    <col min="13357" max="13357" width="15.44140625" style="5" customWidth="1"/>
    <col min="13358" max="13568" width="9.109375" style="5"/>
    <col min="13569" max="13569" width="34.6640625" style="5" customWidth="1"/>
    <col min="13570" max="13570" width="12.6640625" style="5" customWidth="1"/>
    <col min="13571" max="13571" width="16.33203125" style="5" customWidth="1"/>
    <col min="13572" max="13572" width="12.33203125" style="5" customWidth="1"/>
    <col min="13573" max="13573" width="13.5546875" style="5" customWidth="1"/>
    <col min="13574" max="13575" width="14.6640625" style="5" customWidth="1"/>
    <col min="13576" max="13576" width="13.5546875" style="5" customWidth="1"/>
    <col min="13577" max="13578" width="11" style="5" customWidth="1"/>
    <col min="13579" max="13579" width="7.88671875" style="5" customWidth="1"/>
    <col min="13580" max="13580" width="16.5546875" style="5" customWidth="1"/>
    <col min="13581" max="13581" width="13.33203125" style="5" customWidth="1"/>
    <col min="13582" max="13593" width="13.5546875" style="5" customWidth="1"/>
    <col min="13594" max="13594" width="15.109375" style="5" customWidth="1"/>
    <col min="13595" max="13595" width="13.5546875" style="5" customWidth="1"/>
    <col min="13596" max="13596" width="14.5546875" style="5" customWidth="1"/>
    <col min="13597" max="13597" width="13.5546875" style="5" customWidth="1"/>
    <col min="13598" max="13598" width="15.6640625" style="5" customWidth="1"/>
    <col min="13599" max="13599" width="13.5546875" style="5" customWidth="1"/>
    <col min="13600" max="13600" width="14.44140625" style="5" customWidth="1"/>
    <col min="13601" max="13605" width="13.5546875" style="5" customWidth="1"/>
    <col min="13606" max="13606" width="14.109375" style="5" customWidth="1"/>
    <col min="13607" max="13612" width="13.5546875" style="5" customWidth="1"/>
    <col min="13613" max="13613" width="15.44140625" style="5" customWidth="1"/>
    <col min="13614" max="13824" width="9.109375" style="5"/>
    <col min="13825" max="13825" width="34.6640625" style="5" customWidth="1"/>
    <col min="13826" max="13826" width="12.6640625" style="5" customWidth="1"/>
    <col min="13827" max="13827" width="16.33203125" style="5" customWidth="1"/>
    <col min="13828" max="13828" width="12.33203125" style="5" customWidth="1"/>
    <col min="13829" max="13829" width="13.5546875" style="5" customWidth="1"/>
    <col min="13830" max="13831" width="14.6640625" style="5" customWidth="1"/>
    <col min="13832" max="13832" width="13.5546875" style="5" customWidth="1"/>
    <col min="13833" max="13834" width="11" style="5" customWidth="1"/>
    <col min="13835" max="13835" width="7.88671875" style="5" customWidth="1"/>
    <col min="13836" max="13836" width="16.5546875" style="5" customWidth="1"/>
    <col min="13837" max="13837" width="13.33203125" style="5" customWidth="1"/>
    <col min="13838" max="13849" width="13.5546875" style="5" customWidth="1"/>
    <col min="13850" max="13850" width="15.109375" style="5" customWidth="1"/>
    <col min="13851" max="13851" width="13.5546875" style="5" customWidth="1"/>
    <col min="13852" max="13852" width="14.5546875" style="5" customWidth="1"/>
    <col min="13853" max="13853" width="13.5546875" style="5" customWidth="1"/>
    <col min="13854" max="13854" width="15.6640625" style="5" customWidth="1"/>
    <col min="13855" max="13855" width="13.5546875" style="5" customWidth="1"/>
    <col min="13856" max="13856" width="14.44140625" style="5" customWidth="1"/>
    <col min="13857" max="13861" width="13.5546875" style="5" customWidth="1"/>
    <col min="13862" max="13862" width="14.109375" style="5" customWidth="1"/>
    <col min="13863" max="13868" width="13.5546875" style="5" customWidth="1"/>
    <col min="13869" max="13869" width="15.44140625" style="5" customWidth="1"/>
    <col min="13870" max="14080" width="9.109375" style="5"/>
    <col min="14081" max="14081" width="34.6640625" style="5" customWidth="1"/>
    <col min="14082" max="14082" width="12.6640625" style="5" customWidth="1"/>
    <col min="14083" max="14083" width="16.33203125" style="5" customWidth="1"/>
    <col min="14084" max="14084" width="12.33203125" style="5" customWidth="1"/>
    <col min="14085" max="14085" width="13.5546875" style="5" customWidth="1"/>
    <col min="14086" max="14087" width="14.6640625" style="5" customWidth="1"/>
    <col min="14088" max="14088" width="13.5546875" style="5" customWidth="1"/>
    <col min="14089" max="14090" width="11" style="5" customWidth="1"/>
    <col min="14091" max="14091" width="7.88671875" style="5" customWidth="1"/>
    <col min="14092" max="14092" width="16.5546875" style="5" customWidth="1"/>
    <col min="14093" max="14093" width="13.33203125" style="5" customWidth="1"/>
    <col min="14094" max="14105" width="13.5546875" style="5" customWidth="1"/>
    <col min="14106" max="14106" width="15.109375" style="5" customWidth="1"/>
    <col min="14107" max="14107" width="13.5546875" style="5" customWidth="1"/>
    <col min="14108" max="14108" width="14.5546875" style="5" customWidth="1"/>
    <col min="14109" max="14109" width="13.5546875" style="5" customWidth="1"/>
    <col min="14110" max="14110" width="15.6640625" style="5" customWidth="1"/>
    <col min="14111" max="14111" width="13.5546875" style="5" customWidth="1"/>
    <col min="14112" max="14112" width="14.44140625" style="5" customWidth="1"/>
    <col min="14113" max="14117" width="13.5546875" style="5" customWidth="1"/>
    <col min="14118" max="14118" width="14.109375" style="5" customWidth="1"/>
    <col min="14119" max="14124" width="13.5546875" style="5" customWidth="1"/>
    <col min="14125" max="14125" width="15.44140625" style="5" customWidth="1"/>
    <col min="14126" max="14336" width="9.109375" style="5"/>
    <col min="14337" max="14337" width="34.6640625" style="5" customWidth="1"/>
    <col min="14338" max="14338" width="12.6640625" style="5" customWidth="1"/>
    <col min="14339" max="14339" width="16.33203125" style="5" customWidth="1"/>
    <col min="14340" max="14340" width="12.33203125" style="5" customWidth="1"/>
    <col min="14341" max="14341" width="13.5546875" style="5" customWidth="1"/>
    <col min="14342" max="14343" width="14.6640625" style="5" customWidth="1"/>
    <col min="14344" max="14344" width="13.5546875" style="5" customWidth="1"/>
    <col min="14345" max="14346" width="11" style="5" customWidth="1"/>
    <col min="14347" max="14347" width="7.88671875" style="5" customWidth="1"/>
    <col min="14348" max="14348" width="16.5546875" style="5" customWidth="1"/>
    <col min="14349" max="14349" width="13.33203125" style="5" customWidth="1"/>
    <col min="14350" max="14361" width="13.5546875" style="5" customWidth="1"/>
    <col min="14362" max="14362" width="15.109375" style="5" customWidth="1"/>
    <col min="14363" max="14363" width="13.5546875" style="5" customWidth="1"/>
    <col min="14364" max="14364" width="14.5546875" style="5" customWidth="1"/>
    <col min="14365" max="14365" width="13.5546875" style="5" customWidth="1"/>
    <col min="14366" max="14366" width="15.6640625" style="5" customWidth="1"/>
    <col min="14367" max="14367" width="13.5546875" style="5" customWidth="1"/>
    <col min="14368" max="14368" width="14.44140625" style="5" customWidth="1"/>
    <col min="14369" max="14373" width="13.5546875" style="5" customWidth="1"/>
    <col min="14374" max="14374" width="14.109375" style="5" customWidth="1"/>
    <col min="14375" max="14380" width="13.5546875" style="5" customWidth="1"/>
    <col min="14381" max="14381" width="15.44140625" style="5" customWidth="1"/>
    <col min="14382" max="14592" width="9.109375" style="5"/>
    <col min="14593" max="14593" width="34.6640625" style="5" customWidth="1"/>
    <col min="14594" max="14594" width="12.6640625" style="5" customWidth="1"/>
    <col min="14595" max="14595" width="16.33203125" style="5" customWidth="1"/>
    <col min="14596" max="14596" width="12.33203125" style="5" customWidth="1"/>
    <col min="14597" max="14597" width="13.5546875" style="5" customWidth="1"/>
    <col min="14598" max="14599" width="14.6640625" style="5" customWidth="1"/>
    <col min="14600" max="14600" width="13.5546875" style="5" customWidth="1"/>
    <col min="14601" max="14602" width="11" style="5" customWidth="1"/>
    <col min="14603" max="14603" width="7.88671875" style="5" customWidth="1"/>
    <col min="14604" max="14604" width="16.5546875" style="5" customWidth="1"/>
    <col min="14605" max="14605" width="13.33203125" style="5" customWidth="1"/>
    <col min="14606" max="14617" width="13.5546875" style="5" customWidth="1"/>
    <col min="14618" max="14618" width="15.109375" style="5" customWidth="1"/>
    <col min="14619" max="14619" width="13.5546875" style="5" customWidth="1"/>
    <col min="14620" max="14620" width="14.5546875" style="5" customWidth="1"/>
    <col min="14621" max="14621" width="13.5546875" style="5" customWidth="1"/>
    <col min="14622" max="14622" width="15.6640625" style="5" customWidth="1"/>
    <col min="14623" max="14623" width="13.5546875" style="5" customWidth="1"/>
    <col min="14624" max="14624" width="14.44140625" style="5" customWidth="1"/>
    <col min="14625" max="14629" width="13.5546875" style="5" customWidth="1"/>
    <col min="14630" max="14630" width="14.109375" style="5" customWidth="1"/>
    <col min="14631" max="14636" width="13.5546875" style="5" customWidth="1"/>
    <col min="14637" max="14637" width="15.44140625" style="5" customWidth="1"/>
    <col min="14638" max="14848" width="9.109375" style="5"/>
    <col min="14849" max="14849" width="34.6640625" style="5" customWidth="1"/>
    <col min="14850" max="14850" width="12.6640625" style="5" customWidth="1"/>
    <col min="14851" max="14851" width="16.33203125" style="5" customWidth="1"/>
    <col min="14852" max="14852" width="12.33203125" style="5" customWidth="1"/>
    <col min="14853" max="14853" width="13.5546875" style="5" customWidth="1"/>
    <col min="14854" max="14855" width="14.6640625" style="5" customWidth="1"/>
    <col min="14856" max="14856" width="13.5546875" style="5" customWidth="1"/>
    <col min="14857" max="14858" width="11" style="5" customWidth="1"/>
    <col min="14859" max="14859" width="7.88671875" style="5" customWidth="1"/>
    <col min="14860" max="14860" width="16.5546875" style="5" customWidth="1"/>
    <col min="14861" max="14861" width="13.33203125" style="5" customWidth="1"/>
    <col min="14862" max="14873" width="13.5546875" style="5" customWidth="1"/>
    <col min="14874" max="14874" width="15.109375" style="5" customWidth="1"/>
    <col min="14875" max="14875" width="13.5546875" style="5" customWidth="1"/>
    <col min="14876" max="14876" width="14.5546875" style="5" customWidth="1"/>
    <col min="14877" max="14877" width="13.5546875" style="5" customWidth="1"/>
    <col min="14878" max="14878" width="15.6640625" style="5" customWidth="1"/>
    <col min="14879" max="14879" width="13.5546875" style="5" customWidth="1"/>
    <col min="14880" max="14880" width="14.44140625" style="5" customWidth="1"/>
    <col min="14881" max="14885" width="13.5546875" style="5" customWidth="1"/>
    <col min="14886" max="14886" width="14.109375" style="5" customWidth="1"/>
    <col min="14887" max="14892" width="13.5546875" style="5" customWidth="1"/>
    <col min="14893" max="14893" width="15.44140625" style="5" customWidth="1"/>
    <col min="14894" max="15104" width="9.109375" style="5"/>
    <col min="15105" max="15105" width="34.6640625" style="5" customWidth="1"/>
    <col min="15106" max="15106" width="12.6640625" style="5" customWidth="1"/>
    <col min="15107" max="15107" width="16.33203125" style="5" customWidth="1"/>
    <col min="15108" max="15108" width="12.33203125" style="5" customWidth="1"/>
    <col min="15109" max="15109" width="13.5546875" style="5" customWidth="1"/>
    <col min="15110" max="15111" width="14.6640625" style="5" customWidth="1"/>
    <col min="15112" max="15112" width="13.5546875" style="5" customWidth="1"/>
    <col min="15113" max="15114" width="11" style="5" customWidth="1"/>
    <col min="15115" max="15115" width="7.88671875" style="5" customWidth="1"/>
    <col min="15116" max="15116" width="16.5546875" style="5" customWidth="1"/>
    <col min="15117" max="15117" width="13.33203125" style="5" customWidth="1"/>
    <col min="15118" max="15129" width="13.5546875" style="5" customWidth="1"/>
    <col min="15130" max="15130" width="15.109375" style="5" customWidth="1"/>
    <col min="15131" max="15131" width="13.5546875" style="5" customWidth="1"/>
    <col min="15132" max="15132" width="14.5546875" style="5" customWidth="1"/>
    <col min="15133" max="15133" width="13.5546875" style="5" customWidth="1"/>
    <col min="15134" max="15134" width="15.6640625" style="5" customWidth="1"/>
    <col min="15135" max="15135" width="13.5546875" style="5" customWidth="1"/>
    <col min="15136" max="15136" width="14.44140625" style="5" customWidth="1"/>
    <col min="15137" max="15141" width="13.5546875" style="5" customWidth="1"/>
    <col min="15142" max="15142" width="14.109375" style="5" customWidth="1"/>
    <col min="15143" max="15148" width="13.5546875" style="5" customWidth="1"/>
    <col min="15149" max="15149" width="15.44140625" style="5" customWidth="1"/>
    <col min="15150" max="15360" width="9.109375" style="5"/>
    <col min="15361" max="15361" width="34.6640625" style="5" customWidth="1"/>
    <col min="15362" max="15362" width="12.6640625" style="5" customWidth="1"/>
    <col min="15363" max="15363" width="16.33203125" style="5" customWidth="1"/>
    <col min="15364" max="15364" width="12.33203125" style="5" customWidth="1"/>
    <col min="15365" max="15365" width="13.5546875" style="5" customWidth="1"/>
    <col min="15366" max="15367" width="14.6640625" style="5" customWidth="1"/>
    <col min="15368" max="15368" width="13.5546875" style="5" customWidth="1"/>
    <col min="15369" max="15370" width="11" style="5" customWidth="1"/>
    <col min="15371" max="15371" width="7.88671875" style="5" customWidth="1"/>
    <col min="15372" max="15372" width="16.5546875" style="5" customWidth="1"/>
    <col min="15373" max="15373" width="13.33203125" style="5" customWidth="1"/>
    <col min="15374" max="15385" width="13.5546875" style="5" customWidth="1"/>
    <col min="15386" max="15386" width="15.109375" style="5" customWidth="1"/>
    <col min="15387" max="15387" width="13.5546875" style="5" customWidth="1"/>
    <col min="15388" max="15388" width="14.5546875" style="5" customWidth="1"/>
    <col min="15389" max="15389" width="13.5546875" style="5" customWidth="1"/>
    <col min="15390" max="15390" width="15.6640625" style="5" customWidth="1"/>
    <col min="15391" max="15391" width="13.5546875" style="5" customWidth="1"/>
    <col min="15392" max="15392" width="14.44140625" style="5" customWidth="1"/>
    <col min="15393" max="15397" width="13.5546875" style="5" customWidth="1"/>
    <col min="15398" max="15398" width="14.109375" style="5" customWidth="1"/>
    <col min="15399" max="15404" width="13.5546875" style="5" customWidth="1"/>
    <col min="15405" max="15405" width="15.44140625" style="5" customWidth="1"/>
    <col min="15406" max="15616" width="9.109375" style="5"/>
    <col min="15617" max="15617" width="34.6640625" style="5" customWidth="1"/>
    <col min="15618" max="15618" width="12.6640625" style="5" customWidth="1"/>
    <col min="15619" max="15619" width="16.33203125" style="5" customWidth="1"/>
    <col min="15620" max="15620" width="12.33203125" style="5" customWidth="1"/>
    <col min="15621" max="15621" width="13.5546875" style="5" customWidth="1"/>
    <col min="15622" max="15623" width="14.6640625" style="5" customWidth="1"/>
    <col min="15624" max="15624" width="13.5546875" style="5" customWidth="1"/>
    <col min="15625" max="15626" width="11" style="5" customWidth="1"/>
    <col min="15627" max="15627" width="7.88671875" style="5" customWidth="1"/>
    <col min="15628" max="15628" width="16.5546875" style="5" customWidth="1"/>
    <col min="15629" max="15629" width="13.33203125" style="5" customWidth="1"/>
    <col min="15630" max="15641" width="13.5546875" style="5" customWidth="1"/>
    <col min="15642" max="15642" width="15.109375" style="5" customWidth="1"/>
    <col min="15643" max="15643" width="13.5546875" style="5" customWidth="1"/>
    <col min="15644" max="15644" width="14.5546875" style="5" customWidth="1"/>
    <col min="15645" max="15645" width="13.5546875" style="5" customWidth="1"/>
    <col min="15646" max="15646" width="15.6640625" style="5" customWidth="1"/>
    <col min="15647" max="15647" width="13.5546875" style="5" customWidth="1"/>
    <col min="15648" max="15648" width="14.44140625" style="5" customWidth="1"/>
    <col min="15649" max="15653" width="13.5546875" style="5" customWidth="1"/>
    <col min="15654" max="15654" width="14.109375" style="5" customWidth="1"/>
    <col min="15655" max="15660" width="13.5546875" style="5" customWidth="1"/>
    <col min="15661" max="15661" width="15.44140625" style="5" customWidth="1"/>
    <col min="15662" max="15872" width="9.109375" style="5"/>
    <col min="15873" max="15873" width="34.6640625" style="5" customWidth="1"/>
    <col min="15874" max="15874" width="12.6640625" style="5" customWidth="1"/>
    <col min="15875" max="15875" width="16.33203125" style="5" customWidth="1"/>
    <col min="15876" max="15876" width="12.33203125" style="5" customWidth="1"/>
    <col min="15877" max="15877" width="13.5546875" style="5" customWidth="1"/>
    <col min="15878" max="15879" width="14.6640625" style="5" customWidth="1"/>
    <col min="15880" max="15880" width="13.5546875" style="5" customWidth="1"/>
    <col min="15881" max="15882" width="11" style="5" customWidth="1"/>
    <col min="15883" max="15883" width="7.88671875" style="5" customWidth="1"/>
    <col min="15884" max="15884" width="16.5546875" style="5" customWidth="1"/>
    <col min="15885" max="15885" width="13.33203125" style="5" customWidth="1"/>
    <col min="15886" max="15897" width="13.5546875" style="5" customWidth="1"/>
    <col min="15898" max="15898" width="15.109375" style="5" customWidth="1"/>
    <col min="15899" max="15899" width="13.5546875" style="5" customWidth="1"/>
    <col min="15900" max="15900" width="14.5546875" style="5" customWidth="1"/>
    <col min="15901" max="15901" width="13.5546875" style="5" customWidth="1"/>
    <col min="15902" max="15902" width="15.6640625" style="5" customWidth="1"/>
    <col min="15903" max="15903" width="13.5546875" style="5" customWidth="1"/>
    <col min="15904" max="15904" width="14.44140625" style="5" customWidth="1"/>
    <col min="15905" max="15909" width="13.5546875" style="5" customWidth="1"/>
    <col min="15910" max="15910" width="14.109375" style="5" customWidth="1"/>
    <col min="15911" max="15916" width="13.5546875" style="5" customWidth="1"/>
    <col min="15917" max="15917" width="15.44140625" style="5" customWidth="1"/>
    <col min="15918" max="16128" width="9.109375" style="5"/>
    <col min="16129" max="16129" width="34.6640625" style="5" customWidth="1"/>
    <col min="16130" max="16130" width="12.6640625" style="5" customWidth="1"/>
    <col min="16131" max="16131" width="16.33203125" style="5" customWidth="1"/>
    <col min="16132" max="16132" width="12.33203125" style="5" customWidth="1"/>
    <col min="16133" max="16133" width="13.5546875" style="5" customWidth="1"/>
    <col min="16134" max="16135" width="14.6640625" style="5" customWidth="1"/>
    <col min="16136" max="16136" width="13.5546875" style="5" customWidth="1"/>
    <col min="16137" max="16138" width="11" style="5" customWidth="1"/>
    <col min="16139" max="16139" width="7.88671875" style="5" customWidth="1"/>
    <col min="16140" max="16140" width="16.5546875" style="5" customWidth="1"/>
    <col min="16141" max="16141" width="13.33203125" style="5" customWidth="1"/>
    <col min="16142" max="16153" width="13.5546875" style="5" customWidth="1"/>
    <col min="16154" max="16154" width="15.109375" style="5" customWidth="1"/>
    <col min="16155" max="16155" width="13.5546875" style="5" customWidth="1"/>
    <col min="16156" max="16156" width="14.5546875" style="5" customWidth="1"/>
    <col min="16157" max="16157" width="13.5546875" style="5" customWidth="1"/>
    <col min="16158" max="16158" width="15.6640625" style="5" customWidth="1"/>
    <col min="16159" max="16159" width="13.5546875" style="5" customWidth="1"/>
    <col min="16160" max="16160" width="14.44140625" style="5" customWidth="1"/>
    <col min="16161" max="16165" width="13.5546875" style="5" customWidth="1"/>
    <col min="16166" max="16166" width="14.109375" style="5" customWidth="1"/>
    <col min="16167" max="16172" width="13.5546875" style="5" customWidth="1"/>
    <col min="16173" max="16173" width="15.44140625" style="5" customWidth="1"/>
    <col min="16174" max="16384" width="9.109375" style="5"/>
  </cols>
  <sheetData>
    <row r="1" spans="1:45" ht="22.5" customHeight="1">
      <c r="A1" s="16" t="s">
        <v>11120</v>
      </c>
      <c r="B1" s="16" t="s">
        <v>11119</v>
      </c>
      <c r="C1" s="16" t="s">
        <v>11118</v>
      </c>
      <c r="D1" s="16" t="s">
        <v>11117</v>
      </c>
      <c r="E1" s="16" t="s">
        <v>11116</v>
      </c>
      <c r="F1" s="16" t="s">
        <v>11115</v>
      </c>
      <c r="G1" s="16" t="s">
        <v>11114</v>
      </c>
      <c r="H1" s="16" t="s">
        <v>11113</v>
      </c>
      <c r="I1" s="16" t="s">
        <v>11112</v>
      </c>
      <c r="J1" s="16" t="s">
        <v>11111</v>
      </c>
      <c r="K1" s="16" t="s">
        <v>11110</v>
      </c>
      <c r="L1" s="16" t="s">
        <v>11109</v>
      </c>
      <c r="M1" s="16" t="s">
        <v>11108</v>
      </c>
      <c r="N1" s="16" t="s">
        <v>11107</v>
      </c>
      <c r="O1" s="16" t="s">
        <v>11106</v>
      </c>
      <c r="P1" s="16" t="s">
        <v>11105</v>
      </c>
      <c r="Q1" s="16" t="s">
        <v>11104</v>
      </c>
      <c r="R1" s="16" t="s">
        <v>11103</v>
      </c>
      <c r="S1" s="16" t="s">
        <v>11102</v>
      </c>
      <c r="T1" s="16" t="s">
        <v>11101</v>
      </c>
      <c r="U1" s="16" t="s">
        <v>11100</v>
      </c>
      <c r="V1" s="16" t="s">
        <v>11099</v>
      </c>
      <c r="W1" s="16" t="s">
        <v>11098</v>
      </c>
      <c r="X1" s="16" t="s">
        <v>11097</v>
      </c>
      <c r="Y1" s="16" t="s">
        <v>11096</v>
      </c>
      <c r="Z1" s="18" t="s">
        <v>11095</v>
      </c>
      <c r="AA1" s="16" t="s">
        <v>11094</v>
      </c>
      <c r="AB1" s="16" t="s">
        <v>11093</v>
      </c>
      <c r="AC1" s="16" t="s">
        <v>11092</v>
      </c>
      <c r="AD1" s="16" t="s">
        <v>11091</v>
      </c>
      <c r="AE1" s="17" t="s">
        <v>11090</v>
      </c>
      <c r="AF1" s="16" t="s">
        <v>11089</v>
      </c>
      <c r="AG1" s="16" t="s">
        <v>11088</v>
      </c>
      <c r="AH1" s="16" t="s">
        <v>279</v>
      </c>
      <c r="AI1" s="16" t="s">
        <v>11087</v>
      </c>
      <c r="AJ1" s="16" t="s">
        <v>11086</v>
      </c>
      <c r="AK1" s="16" t="s">
        <v>11085</v>
      </c>
      <c r="AL1" s="16" t="s">
        <v>11084</v>
      </c>
      <c r="AM1" s="16" t="s">
        <v>11083</v>
      </c>
      <c r="AN1" s="16" t="s">
        <v>11082</v>
      </c>
      <c r="AO1" s="16" t="s">
        <v>11081</v>
      </c>
      <c r="AP1" s="16" t="s">
        <v>11080</v>
      </c>
      <c r="AQ1" s="16" t="s">
        <v>11079</v>
      </c>
      <c r="AR1" s="16" t="s">
        <v>11078</v>
      </c>
      <c r="AS1" s="16" t="s">
        <v>11077</v>
      </c>
    </row>
    <row r="2" spans="1:45" ht="13.2">
      <c r="A2" s="7" t="s">
        <v>11076</v>
      </c>
      <c r="B2" s="8"/>
      <c r="C2" s="7" t="s">
        <v>833</v>
      </c>
      <c r="D2" s="9">
        <v>1</v>
      </c>
      <c r="E2" s="7" t="s">
        <v>9995</v>
      </c>
      <c r="F2" s="7" t="s">
        <v>9995</v>
      </c>
      <c r="G2" s="7" t="s">
        <v>828</v>
      </c>
      <c r="H2" s="7" t="s">
        <v>9994</v>
      </c>
      <c r="I2" s="10">
        <v>1</v>
      </c>
      <c r="J2" s="10">
        <v>1</v>
      </c>
      <c r="K2" s="9">
        <v>1</v>
      </c>
      <c r="L2" s="7" t="s">
        <v>11073</v>
      </c>
      <c r="M2" s="9">
        <v>0</v>
      </c>
      <c r="N2" s="7" t="s">
        <v>11075</v>
      </c>
      <c r="O2" s="7" t="s">
        <v>908</v>
      </c>
      <c r="P2" s="7" t="s">
        <v>828</v>
      </c>
      <c r="Q2" s="7" t="s">
        <v>828</v>
      </c>
      <c r="R2" s="7" t="s">
        <v>828</v>
      </c>
      <c r="S2" s="7" t="s">
        <v>828</v>
      </c>
      <c r="T2" s="7" t="s">
        <v>828</v>
      </c>
      <c r="U2" s="7" t="s">
        <v>828</v>
      </c>
      <c r="V2" s="7" t="s">
        <v>1297</v>
      </c>
      <c r="W2" s="7" t="s">
        <v>496</v>
      </c>
      <c r="X2" s="7" t="s">
        <v>840</v>
      </c>
      <c r="Y2" s="7" t="s">
        <v>906</v>
      </c>
      <c r="Z2" s="7" t="s">
        <v>33</v>
      </c>
      <c r="AA2" s="7" t="s">
        <v>828</v>
      </c>
      <c r="AB2" s="7" t="s">
        <v>828</v>
      </c>
      <c r="AC2" s="7" t="s">
        <v>828</v>
      </c>
      <c r="AD2" s="7" t="s">
        <v>828</v>
      </c>
      <c r="AE2" s="7" t="s">
        <v>496</v>
      </c>
      <c r="AF2" s="8"/>
      <c r="AG2" s="7" t="s">
        <v>11074</v>
      </c>
      <c r="AH2" s="7" t="s">
        <v>11073</v>
      </c>
      <c r="AI2" s="7" t="s">
        <v>828</v>
      </c>
      <c r="AJ2" s="7" t="s">
        <v>828</v>
      </c>
      <c r="AK2" s="7" t="s">
        <v>11072</v>
      </c>
      <c r="AL2" s="7" t="s">
        <v>828</v>
      </c>
      <c r="AM2" s="7" t="s">
        <v>11071</v>
      </c>
      <c r="AN2" s="7" t="s">
        <v>828</v>
      </c>
      <c r="AO2" s="7" t="s">
        <v>828</v>
      </c>
      <c r="AP2" s="7" t="s">
        <v>828</v>
      </c>
      <c r="AQ2" s="7" t="s">
        <v>828</v>
      </c>
      <c r="AR2" s="7" t="s">
        <v>828</v>
      </c>
      <c r="AS2" s="7" t="s">
        <v>828</v>
      </c>
    </row>
    <row r="3" spans="1:45" ht="13.2">
      <c r="A3" s="7" t="s">
        <v>11070</v>
      </c>
      <c r="B3" s="8"/>
      <c r="C3" s="7" t="s">
        <v>833</v>
      </c>
      <c r="D3" s="9">
        <v>1</v>
      </c>
      <c r="E3" s="7" t="s">
        <v>9995</v>
      </c>
      <c r="F3" s="7" t="s">
        <v>9995</v>
      </c>
      <c r="G3" s="7" t="s">
        <v>828</v>
      </c>
      <c r="H3" s="7" t="s">
        <v>9994</v>
      </c>
      <c r="I3" s="10">
        <v>1</v>
      </c>
      <c r="J3" s="10">
        <v>1</v>
      </c>
      <c r="K3" s="9">
        <v>1</v>
      </c>
      <c r="L3" s="7" t="s">
        <v>11067</v>
      </c>
      <c r="M3" s="9">
        <v>0</v>
      </c>
      <c r="N3" s="7" t="s">
        <v>11069</v>
      </c>
      <c r="O3" s="7" t="s">
        <v>83</v>
      </c>
      <c r="P3" s="7" t="s">
        <v>828</v>
      </c>
      <c r="Q3" s="7" t="s">
        <v>828</v>
      </c>
      <c r="R3" s="7" t="s">
        <v>828</v>
      </c>
      <c r="S3" s="7" t="s">
        <v>828</v>
      </c>
      <c r="T3" s="7" t="s">
        <v>828</v>
      </c>
      <c r="U3" s="7" t="s">
        <v>828</v>
      </c>
      <c r="V3" s="7" t="s">
        <v>907</v>
      </c>
      <c r="W3" s="7" t="s">
        <v>496</v>
      </c>
      <c r="X3" s="7" t="s">
        <v>840</v>
      </c>
      <c r="Y3" s="7" t="s">
        <v>906</v>
      </c>
      <c r="Z3" s="7" t="s">
        <v>33</v>
      </c>
      <c r="AA3" s="7" t="s">
        <v>828</v>
      </c>
      <c r="AB3" s="7" t="s">
        <v>828</v>
      </c>
      <c r="AC3" s="7" t="s">
        <v>828</v>
      </c>
      <c r="AD3" s="7" t="s">
        <v>828</v>
      </c>
      <c r="AE3" s="7" t="s">
        <v>496</v>
      </c>
      <c r="AF3" s="8"/>
      <c r="AG3" s="7" t="s">
        <v>11068</v>
      </c>
      <c r="AH3" s="7" t="s">
        <v>11067</v>
      </c>
      <c r="AI3" s="7" t="s">
        <v>828</v>
      </c>
      <c r="AJ3" s="7" t="s">
        <v>828</v>
      </c>
      <c r="AK3" s="7" t="s">
        <v>11066</v>
      </c>
      <c r="AL3" s="7" t="s">
        <v>828</v>
      </c>
      <c r="AM3" s="7" t="s">
        <v>11065</v>
      </c>
      <c r="AN3" s="7" t="s">
        <v>828</v>
      </c>
      <c r="AO3" s="7" t="s">
        <v>828</v>
      </c>
      <c r="AP3" s="7" t="s">
        <v>828</v>
      </c>
      <c r="AQ3" s="7" t="s">
        <v>828</v>
      </c>
      <c r="AR3" s="7" t="s">
        <v>828</v>
      </c>
      <c r="AS3" s="7" t="s">
        <v>828</v>
      </c>
    </row>
    <row r="4" spans="1:45" ht="13.2">
      <c r="A4" s="7" t="s">
        <v>11064</v>
      </c>
      <c r="B4" s="8"/>
      <c r="C4" s="7" t="s">
        <v>833</v>
      </c>
      <c r="D4" s="9">
        <v>1</v>
      </c>
      <c r="E4" s="7" t="s">
        <v>10252</v>
      </c>
      <c r="F4" s="7" t="s">
        <v>10252</v>
      </c>
      <c r="G4" s="7" t="s">
        <v>828</v>
      </c>
      <c r="H4" s="7" t="s">
        <v>10496</v>
      </c>
      <c r="I4" s="10">
        <v>1</v>
      </c>
      <c r="J4" s="10">
        <v>1</v>
      </c>
      <c r="K4" s="9">
        <v>100</v>
      </c>
      <c r="L4" s="7" t="s">
        <v>11059</v>
      </c>
      <c r="M4" s="9">
        <v>0</v>
      </c>
      <c r="N4" s="7" t="s">
        <v>11063</v>
      </c>
      <c r="O4" s="7" t="s">
        <v>908</v>
      </c>
      <c r="P4" s="7" t="s">
        <v>11062</v>
      </c>
      <c r="Q4" s="7" t="s">
        <v>828</v>
      </c>
      <c r="R4" s="7" t="s">
        <v>828</v>
      </c>
      <c r="S4" s="7" t="s">
        <v>828</v>
      </c>
      <c r="T4" s="7" t="s">
        <v>828</v>
      </c>
      <c r="U4" s="7" t="s">
        <v>828</v>
      </c>
      <c r="V4" s="7" t="s">
        <v>907</v>
      </c>
      <c r="W4" s="7" t="s">
        <v>700</v>
      </c>
      <c r="X4" s="7" t="s">
        <v>840</v>
      </c>
      <c r="Y4" s="7" t="s">
        <v>906</v>
      </c>
      <c r="Z4" s="7" t="s">
        <v>24</v>
      </c>
      <c r="AA4" s="7" t="s">
        <v>11061</v>
      </c>
      <c r="AB4" s="7" t="s">
        <v>828</v>
      </c>
      <c r="AC4" s="7" t="s">
        <v>828</v>
      </c>
      <c r="AD4" s="7" t="s">
        <v>828</v>
      </c>
      <c r="AE4" s="7" t="s">
        <v>700</v>
      </c>
      <c r="AF4" s="8"/>
      <c r="AG4" s="7" t="s">
        <v>11060</v>
      </c>
      <c r="AH4" s="7" t="s">
        <v>11059</v>
      </c>
      <c r="AI4" s="7" t="s">
        <v>828</v>
      </c>
      <c r="AJ4" s="7" t="s">
        <v>828</v>
      </c>
      <c r="AK4" s="7" t="s">
        <v>11058</v>
      </c>
      <c r="AL4" s="7" t="s">
        <v>828</v>
      </c>
      <c r="AM4" s="7" t="s">
        <v>11057</v>
      </c>
      <c r="AN4" s="7" t="s">
        <v>828</v>
      </c>
      <c r="AO4" s="7" t="s">
        <v>828</v>
      </c>
      <c r="AP4" s="7" t="s">
        <v>828</v>
      </c>
      <c r="AQ4" s="7" t="s">
        <v>828</v>
      </c>
      <c r="AR4" s="7" t="s">
        <v>828</v>
      </c>
      <c r="AS4" s="7" t="s">
        <v>828</v>
      </c>
    </row>
    <row r="5" spans="1:45" ht="13.2">
      <c r="A5" s="7" t="s">
        <v>11056</v>
      </c>
      <c r="B5" s="8"/>
      <c r="C5" s="7" t="s">
        <v>833</v>
      </c>
      <c r="D5" s="9">
        <v>1</v>
      </c>
      <c r="E5" s="7" t="s">
        <v>9995</v>
      </c>
      <c r="F5" s="7" t="s">
        <v>9995</v>
      </c>
      <c r="G5" s="7" t="s">
        <v>828</v>
      </c>
      <c r="H5" s="7" t="s">
        <v>9994</v>
      </c>
      <c r="I5" s="10">
        <v>1</v>
      </c>
      <c r="J5" s="10">
        <v>1</v>
      </c>
      <c r="K5" s="9">
        <v>1</v>
      </c>
      <c r="L5" s="7" t="s">
        <v>11053</v>
      </c>
      <c r="M5" s="9">
        <v>0</v>
      </c>
      <c r="N5" s="7" t="s">
        <v>11055</v>
      </c>
      <c r="O5" s="7" t="s">
        <v>892</v>
      </c>
      <c r="P5" s="7" t="s">
        <v>828</v>
      </c>
      <c r="Q5" s="7" t="s">
        <v>828</v>
      </c>
      <c r="R5" s="7" t="s">
        <v>828</v>
      </c>
      <c r="S5" s="7" t="s">
        <v>828</v>
      </c>
      <c r="T5" s="7" t="s">
        <v>828</v>
      </c>
      <c r="U5" s="7" t="s">
        <v>828</v>
      </c>
      <c r="V5" s="7" t="s">
        <v>828</v>
      </c>
      <c r="W5" s="7" t="s">
        <v>496</v>
      </c>
      <c r="X5" s="7" t="s">
        <v>840</v>
      </c>
      <c r="Y5" s="7" t="s">
        <v>828</v>
      </c>
      <c r="Z5" s="7" t="s">
        <v>33</v>
      </c>
      <c r="AA5" s="7" t="s">
        <v>828</v>
      </c>
      <c r="AB5" s="7" t="s">
        <v>828</v>
      </c>
      <c r="AC5" s="7" t="s">
        <v>828</v>
      </c>
      <c r="AD5" s="7" t="s">
        <v>828</v>
      </c>
      <c r="AE5" s="7" t="s">
        <v>496</v>
      </c>
      <c r="AF5" s="8"/>
      <c r="AG5" s="7" t="s">
        <v>11054</v>
      </c>
      <c r="AH5" s="7" t="s">
        <v>11053</v>
      </c>
      <c r="AI5" s="7" t="s">
        <v>828</v>
      </c>
      <c r="AJ5" s="7" t="s">
        <v>11052</v>
      </c>
      <c r="AK5" s="7" t="s">
        <v>11051</v>
      </c>
      <c r="AL5" s="7" t="s">
        <v>828</v>
      </c>
      <c r="AM5" s="7" t="s">
        <v>11050</v>
      </c>
      <c r="AN5" s="7" t="s">
        <v>828</v>
      </c>
      <c r="AO5" s="7" t="s">
        <v>828</v>
      </c>
      <c r="AP5" s="7" t="s">
        <v>828</v>
      </c>
      <c r="AQ5" s="7" t="s">
        <v>828</v>
      </c>
      <c r="AR5" s="7" t="s">
        <v>828</v>
      </c>
      <c r="AS5" s="7" t="s">
        <v>828</v>
      </c>
    </row>
    <row r="6" spans="1:45" ht="13.2">
      <c r="A6" s="7" t="s">
        <v>11044</v>
      </c>
      <c r="B6" s="8"/>
      <c r="C6" s="7" t="s">
        <v>833</v>
      </c>
      <c r="D6" s="9">
        <v>1</v>
      </c>
      <c r="E6" s="7" t="s">
        <v>9995</v>
      </c>
      <c r="F6" s="7" t="s">
        <v>9995</v>
      </c>
      <c r="G6" s="7" t="s">
        <v>828</v>
      </c>
      <c r="H6" s="7" t="s">
        <v>9994</v>
      </c>
      <c r="I6" s="10">
        <v>1</v>
      </c>
      <c r="J6" s="10">
        <v>1</v>
      </c>
      <c r="K6" s="9">
        <v>0</v>
      </c>
      <c r="L6" s="7" t="s">
        <v>11047</v>
      </c>
      <c r="M6" s="9">
        <v>0</v>
      </c>
      <c r="N6" s="7" t="s">
        <v>11049</v>
      </c>
      <c r="O6" s="7" t="s">
        <v>83</v>
      </c>
      <c r="P6" s="7" t="s">
        <v>828</v>
      </c>
      <c r="Q6" s="7" t="s">
        <v>828</v>
      </c>
      <c r="R6" s="7" t="s">
        <v>828</v>
      </c>
      <c r="S6" s="7" t="s">
        <v>828</v>
      </c>
      <c r="T6" s="7" t="s">
        <v>828</v>
      </c>
      <c r="U6" s="7" t="s">
        <v>828</v>
      </c>
      <c r="V6" s="7" t="s">
        <v>828</v>
      </c>
      <c r="W6" s="7" t="s">
        <v>828</v>
      </c>
      <c r="X6" s="7" t="s">
        <v>828</v>
      </c>
      <c r="Y6" s="7" t="s">
        <v>828</v>
      </c>
      <c r="Z6" s="7" t="e">
        <v>#N/A</v>
      </c>
      <c r="AA6" s="7" t="s">
        <v>828</v>
      </c>
      <c r="AB6" s="7" t="s">
        <v>828</v>
      </c>
      <c r="AC6" s="7" t="s">
        <v>828</v>
      </c>
      <c r="AD6" s="7" t="s">
        <v>828</v>
      </c>
      <c r="AE6" s="7" t="s">
        <v>496</v>
      </c>
      <c r="AF6" s="8"/>
      <c r="AG6" s="7" t="s">
        <v>11048</v>
      </c>
      <c r="AH6" s="7" t="s">
        <v>11047</v>
      </c>
      <c r="AI6" s="7" t="s">
        <v>828</v>
      </c>
      <c r="AJ6" s="7" t="s">
        <v>11046</v>
      </c>
      <c r="AK6" s="7" t="s">
        <v>11045</v>
      </c>
      <c r="AL6" s="7" t="s">
        <v>11044</v>
      </c>
      <c r="AM6" s="7" t="s">
        <v>11043</v>
      </c>
      <c r="AN6" s="7" t="s">
        <v>11042</v>
      </c>
      <c r="AO6" s="7" t="s">
        <v>828</v>
      </c>
      <c r="AP6" s="7" t="s">
        <v>828</v>
      </c>
      <c r="AQ6" s="7" t="s">
        <v>828</v>
      </c>
      <c r="AR6" s="7" t="s">
        <v>828</v>
      </c>
      <c r="AS6" s="7" t="s">
        <v>828</v>
      </c>
    </row>
    <row r="7" spans="1:45" ht="13.2">
      <c r="A7" s="7" t="s">
        <v>11041</v>
      </c>
      <c r="B7" s="8"/>
      <c r="C7" s="7" t="s">
        <v>833</v>
      </c>
      <c r="D7" s="9">
        <v>1</v>
      </c>
      <c r="E7" s="7" t="s">
        <v>9995</v>
      </c>
      <c r="F7" s="7" t="s">
        <v>9995</v>
      </c>
      <c r="G7" s="7" t="s">
        <v>828</v>
      </c>
      <c r="H7" s="7" t="s">
        <v>9994</v>
      </c>
      <c r="I7" s="10">
        <v>1</v>
      </c>
      <c r="J7" s="10">
        <v>1</v>
      </c>
      <c r="K7" s="9">
        <v>1</v>
      </c>
      <c r="L7" s="7" t="s">
        <v>11038</v>
      </c>
      <c r="M7" s="9">
        <v>0</v>
      </c>
      <c r="N7" s="7" t="s">
        <v>11040</v>
      </c>
      <c r="O7" s="7" t="s">
        <v>929</v>
      </c>
      <c r="P7" s="7" t="s">
        <v>828</v>
      </c>
      <c r="Q7" s="7" t="s">
        <v>828</v>
      </c>
      <c r="R7" s="7" t="s">
        <v>828</v>
      </c>
      <c r="S7" s="7" t="s">
        <v>828</v>
      </c>
      <c r="T7" s="7" t="s">
        <v>828</v>
      </c>
      <c r="U7" s="7" t="s">
        <v>828</v>
      </c>
      <c r="V7" s="7" t="s">
        <v>828</v>
      </c>
      <c r="W7" s="7" t="s">
        <v>496</v>
      </c>
      <c r="X7" s="7" t="s">
        <v>840</v>
      </c>
      <c r="Y7" s="7" t="s">
        <v>968</v>
      </c>
      <c r="Z7" s="7" t="s">
        <v>33</v>
      </c>
      <c r="AA7" s="7" t="s">
        <v>828</v>
      </c>
      <c r="AB7" s="7" t="s">
        <v>828</v>
      </c>
      <c r="AC7" s="7" t="s">
        <v>828</v>
      </c>
      <c r="AD7" s="7" t="s">
        <v>828</v>
      </c>
      <c r="AE7" s="7" t="s">
        <v>496</v>
      </c>
      <c r="AF7" s="8"/>
      <c r="AG7" s="7" t="s">
        <v>11039</v>
      </c>
      <c r="AH7" s="7" t="s">
        <v>11038</v>
      </c>
      <c r="AI7" s="7" t="s">
        <v>828</v>
      </c>
      <c r="AJ7" s="7" t="s">
        <v>828</v>
      </c>
      <c r="AK7" s="7" t="s">
        <v>11037</v>
      </c>
      <c r="AL7" s="7" t="s">
        <v>828</v>
      </c>
      <c r="AM7" s="7" t="s">
        <v>11036</v>
      </c>
      <c r="AN7" s="7" t="s">
        <v>828</v>
      </c>
      <c r="AO7" s="7" t="s">
        <v>828</v>
      </c>
      <c r="AP7" s="7" t="s">
        <v>828</v>
      </c>
      <c r="AQ7" s="7" t="s">
        <v>828</v>
      </c>
      <c r="AR7" s="7" t="s">
        <v>828</v>
      </c>
      <c r="AS7" s="7" t="s">
        <v>828</v>
      </c>
    </row>
    <row r="8" spans="1:45" ht="13.2">
      <c r="A8" s="7" t="s">
        <v>11030</v>
      </c>
      <c r="B8" s="8"/>
      <c r="C8" s="7" t="s">
        <v>833</v>
      </c>
      <c r="D8" s="9">
        <v>1</v>
      </c>
      <c r="E8" s="7" t="s">
        <v>9995</v>
      </c>
      <c r="F8" s="7" t="s">
        <v>9995</v>
      </c>
      <c r="G8" s="7" t="s">
        <v>828</v>
      </c>
      <c r="H8" s="7" t="s">
        <v>9994</v>
      </c>
      <c r="I8" s="10">
        <v>1</v>
      </c>
      <c r="J8" s="10">
        <v>1</v>
      </c>
      <c r="K8" s="9">
        <v>0</v>
      </c>
      <c r="L8" s="7" t="s">
        <v>11033</v>
      </c>
      <c r="M8" s="9">
        <v>0</v>
      </c>
      <c r="N8" s="7" t="s">
        <v>11035</v>
      </c>
      <c r="O8" s="7" t="s">
        <v>104</v>
      </c>
      <c r="P8" s="7" t="s">
        <v>1399</v>
      </c>
      <c r="Q8" s="7" t="s">
        <v>828</v>
      </c>
      <c r="R8" s="7" t="s">
        <v>828</v>
      </c>
      <c r="S8" s="7" t="s">
        <v>828</v>
      </c>
      <c r="T8" s="7" t="s">
        <v>828</v>
      </c>
      <c r="U8" s="7" t="s">
        <v>828</v>
      </c>
      <c r="V8" s="7" t="s">
        <v>828</v>
      </c>
      <c r="W8" s="7" t="s">
        <v>828</v>
      </c>
      <c r="X8" s="7" t="s">
        <v>828</v>
      </c>
      <c r="Y8" s="7" t="s">
        <v>828</v>
      </c>
      <c r="Z8" s="7" t="e">
        <v>#N/A</v>
      </c>
      <c r="AA8" s="7" t="s">
        <v>828</v>
      </c>
      <c r="AB8" s="7" t="s">
        <v>828</v>
      </c>
      <c r="AC8" s="7" t="s">
        <v>828</v>
      </c>
      <c r="AD8" s="7" t="s">
        <v>828</v>
      </c>
      <c r="AE8" s="7" t="s">
        <v>496</v>
      </c>
      <c r="AF8" s="8"/>
      <c r="AG8" s="7" t="s">
        <v>11034</v>
      </c>
      <c r="AH8" s="7" t="s">
        <v>11033</v>
      </c>
      <c r="AI8" s="7" t="s">
        <v>828</v>
      </c>
      <c r="AJ8" s="7" t="s">
        <v>11032</v>
      </c>
      <c r="AK8" s="7" t="s">
        <v>11031</v>
      </c>
      <c r="AL8" s="7" t="s">
        <v>11030</v>
      </c>
      <c r="AM8" s="7" t="s">
        <v>11029</v>
      </c>
      <c r="AN8" s="7" t="s">
        <v>11028</v>
      </c>
      <c r="AO8" s="7" t="s">
        <v>828</v>
      </c>
      <c r="AP8" s="7" t="s">
        <v>828</v>
      </c>
      <c r="AQ8" s="7" t="s">
        <v>828</v>
      </c>
      <c r="AR8" s="7" t="s">
        <v>828</v>
      </c>
      <c r="AS8" s="7" t="s">
        <v>828</v>
      </c>
    </row>
    <row r="9" spans="1:45" ht="13.2">
      <c r="A9" s="7" t="s">
        <v>11022</v>
      </c>
      <c r="B9" s="8"/>
      <c r="C9" s="7" t="s">
        <v>833</v>
      </c>
      <c r="D9" s="9">
        <v>1</v>
      </c>
      <c r="E9" s="7" t="s">
        <v>9995</v>
      </c>
      <c r="F9" s="7" t="s">
        <v>9995</v>
      </c>
      <c r="G9" s="7" t="s">
        <v>828</v>
      </c>
      <c r="H9" s="7" t="s">
        <v>9994</v>
      </c>
      <c r="I9" s="10">
        <v>1</v>
      </c>
      <c r="J9" s="10">
        <v>1</v>
      </c>
      <c r="K9" s="9">
        <v>0</v>
      </c>
      <c r="L9" s="7" t="s">
        <v>11025</v>
      </c>
      <c r="M9" s="9">
        <v>0</v>
      </c>
      <c r="N9" s="7" t="s">
        <v>11027</v>
      </c>
      <c r="O9" s="7" t="s">
        <v>908</v>
      </c>
      <c r="P9" s="7" t="s">
        <v>828</v>
      </c>
      <c r="Q9" s="7" t="s">
        <v>828</v>
      </c>
      <c r="R9" s="7" t="s">
        <v>828</v>
      </c>
      <c r="S9" s="7" t="s">
        <v>828</v>
      </c>
      <c r="T9" s="7" t="s">
        <v>828</v>
      </c>
      <c r="U9" s="7" t="s">
        <v>828</v>
      </c>
      <c r="V9" s="7" t="s">
        <v>1297</v>
      </c>
      <c r="W9" s="7" t="s">
        <v>496</v>
      </c>
      <c r="X9" s="7" t="s">
        <v>840</v>
      </c>
      <c r="Y9" s="7" t="s">
        <v>906</v>
      </c>
      <c r="Z9" s="7" t="s">
        <v>33</v>
      </c>
      <c r="AA9" s="7" t="s">
        <v>828</v>
      </c>
      <c r="AB9" s="7" t="s">
        <v>828</v>
      </c>
      <c r="AC9" s="7" t="s">
        <v>828</v>
      </c>
      <c r="AD9" s="7" t="s">
        <v>828</v>
      </c>
      <c r="AE9" s="7" t="s">
        <v>496</v>
      </c>
      <c r="AF9" s="8"/>
      <c r="AG9" s="7" t="s">
        <v>11026</v>
      </c>
      <c r="AH9" s="7" t="s">
        <v>11025</v>
      </c>
      <c r="AI9" s="7" t="s">
        <v>828</v>
      </c>
      <c r="AJ9" s="7" t="s">
        <v>11024</v>
      </c>
      <c r="AK9" s="7" t="s">
        <v>11023</v>
      </c>
      <c r="AL9" s="7" t="s">
        <v>11022</v>
      </c>
      <c r="AM9" s="7" t="s">
        <v>11021</v>
      </c>
      <c r="AN9" s="7" t="s">
        <v>11020</v>
      </c>
      <c r="AO9" s="7" t="s">
        <v>828</v>
      </c>
      <c r="AP9" s="7" t="s">
        <v>828</v>
      </c>
      <c r="AQ9" s="7" t="s">
        <v>828</v>
      </c>
      <c r="AR9" s="7" t="s">
        <v>828</v>
      </c>
      <c r="AS9" s="7" t="s">
        <v>828</v>
      </c>
    </row>
    <row r="10" spans="1:45" ht="13.2">
      <c r="A10" s="7" t="s">
        <v>11014</v>
      </c>
      <c r="B10" s="8"/>
      <c r="C10" s="7" t="s">
        <v>833</v>
      </c>
      <c r="D10" s="9">
        <v>1</v>
      </c>
      <c r="E10" s="7" t="s">
        <v>9995</v>
      </c>
      <c r="F10" s="7" t="s">
        <v>9995</v>
      </c>
      <c r="G10" s="7" t="s">
        <v>828</v>
      </c>
      <c r="H10" s="7" t="s">
        <v>9994</v>
      </c>
      <c r="I10" s="10">
        <v>1</v>
      </c>
      <c r="J10" s="10">
        <v>1</v>
      </c>
      <c r="K10" s="9">
        <v>1</v>
      </c>
      <c r="L10" s="7" t="s">
        <v>11017</v>
      </c>
      <c r="M10" s="9">
        <v>0</v>
      </c>
      <c r="N10" s="7" t="s">
        <v>11019</v>
      </c>
      <c r="O10" s="7" t="s">
        <v>892</v>
      </c>
      <c r="P10" s="7" t="s">
        <v>828</v>
      </c>
      <c r="Q10" s="7" t="s">
        <v>828</v>
      </c>
      <c r="R10" s="7" t="s">
        <v>828</v>
      </c>
      <c r="S10" s="7" t="s">
        <v>828</v>
      </c>
      <c r="T10" s="7" t="s">
        <v>828</v>
      </c>
      <c r="U10" s="7" t="s">
        <v>828</v>
      </c>
      <c r="V10" s="7" t="s">
        <v>828</v>
      </c>
      <c r="W10" s="7" t="s">
        <v>828</v>
      </c>
      <c r="X10" s="7" t="s">
        <v>828</v>
      </c>
      <c r="Y10" s="7" t="s">
        <v>828</v>
      </c>
      <c r="Z10" s="7" t="e">
        <v>#N/A</v>
      </c>
      <c r="AA10" s="7" t="s">
        <v>828</v>
      </c>
      <c r="AB10" s="7" t="s">
        <v>828</v>
      </c>
      <c r="AC10" s="7" t="s">
        <v>828</v>
      </c>
      <c r="AD10" s="7" t="s">
        <v>828</v>
      </c>
      <c r="AE10" s="7" t="s">
        <v>496</v>
      </c>
      <c r="AF10" s="8"/>
      <c r="AG10" s="7" t="s">
        <v>11018</v>
      </c>
      <c r="AH10" s="7" t="s">
        <v>11017</v>
      </c>
      <c r="AI10" s="7" t="s">
        <v>828</v>
      </c>
      <c r="AJ10" s="7" t="s">
        <v>11016</v>
      </c>
      <c r="AK10" s="7" t="s">
        <v>11015</v>
      </c>
      <c r="AL10" s="7" t="s">
        <v>11014</v>
      </c>
      <c r="AM10" s="7" t="s">
        <v>11013</v>
      </c>
      <c r="AN10" s="7" t="s">
        <v>11012</v>
      </c>
      <c r="AO10" s="7" t="s">
        <v>828</v>
      </c>
      <c r="AP10" s="7" t="s">
        <v>828</v>
      </c>
      <c r="AQ10" s="7" t="s">
        <v>828</v>
      </c>
      <c r="AR10" s="7" t="s">
        <v>828</v>
      </c>
      <c r="AS10" s="7" t="s">
        <v>828</v>
      </c>
    </row>
    <row r="11" spans="1:45" ht="13.2">
      <c r="A11" s="7" t="s">
        <v>11011</v>
      </c>
      <c r="B11" s="8"/>
      <c r="C11" s="7" t="s">
        <v>833</v>
      </c>
      <c r="D11" s="9">
        <v>1</v>
      </c>
      <c r="E11" s="7" t="s">
        <v>9995</v>
      </c>
      <c r="F11" s="7" t="s">
        <v>9995</v>
      </c>
      <c r="G11" s="7" t="s">
        <v>828</v>
      </c>
      <c r="H11" s="7" t="s">
        <v>9994</v>
      </c>
      <c r="I11" s="10">
        <v>1</v>
      </c>
      <c r="J11" s="10">
        <v>1</v>
      </c>
      <c r="K11" s="9">
        <v>0</v>
      </c>
      <c r="L11" s="7" t="s">
        <v>11008</v>
      </c>
      <c r="M11" s="9">
        <v>0</v>
      </c>
      <c r="N11" s="7" t="s">
        <v>11010</v>
      </c>
      <c r="O11" s="7" t="s">
        <v>104</v>
      </c>
      <c r="P11" s="7" t="s">
        <v>828</v>
      </c>
      <c r="Q11" s="7" t="s">
        <v>828</v>
      </c>
      <c r="R11" s="7" t="s">
        <v>828</v>
      </c>
      <c r="S11" s="7" t="s">
        <v>828</v>
      </c>
      <c r="T11" s="7" t="s">
        <v>828</v>
      </c>
      <c r="U11" s="7" t="s">
        <v>828</v>
      </c>
      <c r="V11" s="7" t="s">
        <v>1297</v>
      </c>
      <c r="W11" s="7" t="s">
        <v>496</v>
      </c>
      <c r="X11" s="7" t="s">
        <v>840</v>
      </c>
      <c r="Y11" s="7" t="s">
        <v>906</v>
      </c>
      <c r="Z11" s="7" t="s">
        <v>33</v>
      </c>
      <c r="AA11" s="7" t="s">
        <v>828</v>
      </c>
      <c r="AB11" s="7" t="s">
        <v>828</v>
      </c>
      <c r="AC11" s="7" t="s">
        <v>828</v>
      </c>
      <c r="AD11" s="7" t="s">
        <v>828</v>
      </c>
      <c r="AE11" s="7" t="s">
        <v>496</v>
      </c>
      <c r="AF11" s="8"/>
      <c r="AG11" s="7" t="s">
        <v>11009</v>
      </c>
      <c r="AH11" s="7" t="s">
        <v>11008</v>
      </c>
      <c r="AI11" s="7" t="s">
        <v>828</v>
      </c>
      <c r="AJ11" s="7" t="s">
        <v>828</v>
      </c>
      <c r="AK11" s="7" t="s">
        <v>11007</v>
      </c>
      <c r="AL11" s="7" t="s">
        <v>828</v>
      </c>
      <c r="AM11" s="7" t="s">
        <v>828</v>
      </c>
      <c r="AN11" s="7" t="s">
        <v>828</v>
      </c>
      <c r="AO11" s="7" t="s">
        <v>934</v>
      </c>
      <c r="AP11" s="7" t="s">
        <v>828</v>
      </c>
      <c r="AQ11" s="7" t="s">
        <v>828</v>
      </c>
      <c r="AR11" s="7" t="s">
        <v>828</v>
      </c>
      <c r="AS11" s="7" t="s">
        <v>828</v>
      </c>
    </row>
    <row r="12" spans="1:45" ht="13.2">
      <c r="A12" s="7" t="s">
        <v>11001</v>
      </c>
      <c r="B12" s="8"/>
      <c r="C12" s="7" t="s">
        <v>833</v>
      </c>
      <c r="D12" s="9">
        <v>1</v>
      </c>
      <c r="E12" s="7" t="s">
        <v>9995</v>
      </c>
      <c r="F12" s="7" t="s">
        <v>9995</v>
      </c>
      <c r="G12" s="7" t="s">
        <v>828</v>
      </c>
      <c r="H12" s="7" t="s">
        <v>9994</v>
      </c>
      <c r="I12" s="10">
        <v>1</v>
      </c>
      <c r="J12" s="10">
        <v>1</v>
      </c>
      <c r="K12" s="9">
        <v>1</v>
      </c>
      <c r="L12" s="7" t="s">
        <v>11004</v>
      </c>
      <c r="M12" s="9">
        <v>0</v>
      </c>
      <c r="N12" s="7" t="s">
        <v>11006</v>
      </c>
      <c r="O12" s="7" t="s">
        <v>892</v>
      </c>
      <c r="P12" s="7" t="s">
        <v>828</v>
      </c>
      <c r="Q12" s="7" t="s">
        <v>828</v>
      </c>
      <c r="R12" s="7" t="s">
        <v>828</v>
      </c>
      <c r="S12" s="7" t="s">
        <v>828</v>
      </c>
      <c r="T12" s="7" t="s">
        <v>828</v>
      </c>
      <c r="U12" s="7" t="s">
        <v>828</v>
      </c>
      <c r="V12" s="7" t="s">
        <v>1059</v>
      </c>
      <c r="W12" s="7" t="s">
        <v>496</v>
      </c>
      <c r="X12" s="7" t="s">
        <v>840</v>
      </c>
      <c r="Y12" s="7" t="s">
        <v>906</v>
      </c>
      <c r="Z12" s="7" t="s">
        <v>33</v>
      </c>
      <c r="AA12" s="7" t="s">
        <v>828</v>
      </c>
      <c r="AB12" s="7" t="s">
        <v>828</v>
      </c>
      <c r="AC12" s="7" t="s">
        <v>828</v>
      </c>
      <c r="AD12" s="7" t="s">
        <v>828</v>
      </c>
      <c r="AE12" s="7" t="s">
        <v>496</v>
      </c>
      <c r="AF12" s="8"/>
      <c r="AG12" s="7" t="s">
        <v>11005</v>
      </c>
      <c r="AH12" s="7" t="s">
        <v>11004</v>
      </c>
      <c r="AI12" s="7" t="s">
        <v>828</v>
      </c>
      <c r="AJ12" s="7" t="s">
        <v>11003</v>
      </c>
      <c r="AK12" s="7" t="s">
        <v>11002</v>
      </c>
      <c r="AL12" s="7" t="s">
        <v>11001</v>
      </c>
      <c r="AM12" s="7" t="s">
        <v>11000</v>
      </c>
      <c r="AN12" s="7" t="s">
        <v>10999</v>
      </c>
      <c r="AO12" s="7" t="s">
        <v>828</v>
      </c>
      <c r="AP12" s="7" t="s">
        <v>828</v>
      </c>
      <c r="AQ12" s="7" t="s">
        <v>828</v>
      </c>
      <c r="AR12" s="7" t="s">
        <v>828</v>
      </c>
      <c r="AS12" s="7" t="s">
        <v>828</v>
      </c>
    </row>
    <row r="13" spans="1:45" ht="13.2">
      <c r="A13" s="7" t="s">
        <v>10993</v>
      </c>
      <c r="B13" s="8"/>
      <c r="C13" s="7" t="s">
        <v>833</v>
      </c>
      <c r="D13" s="9">
        <v>1</v>
      </c>
      <c r="E13" s="7" t="s">
        <v>9995</v>
      </c>
      <c r="F13" s="7" t="s">
        <v>9995</v>
      </c>
      <c r="G13" s="7" t="s">
        <v>828</v>
      </c>
      <c r="H13" s="7" t="s">
        <v>9994</v>
      </c>
      <c r="I13" s="10">
        <v>1</v>
      </c>
      <c r="J13" s="10">
        <v>1</v>
      </c>
      <c r="K13" s="9">
        <v>0</v>
      </c>
      <c r="L13" s="7" t="s">
        <v>10996</v>
      </c>
      <c r="M13" s="9">
        <v>0</v>
      </c>
      <c r="N13" s="7" t="s">
        <v>10998</v>
      </c>
      <c r="O13" s="7" t="s">
        <v>939</v>
      </c>
      <c r="P13" s="7" t="s">
        <v>828</v>
      </c>
      <c r="Q13" s="7" t="s">
        <v>828</v>
      </c>
      <c r="R13" s="7" t="s">
        <v>828</v>
      </c>
      <c r="S13" s="7" t="s">
        <v>828</v>
      </c>
      <c r="T13" s="7" t="s">
        <v>828</v>
      </c>
      <c r="U13" s="7" t="s">
        <v>828</v>
      </c>
      <c r="V13" s="7" t="s">
        <v>828</v>
      </c>
      <c r="W13" s="7" t="s">
        <v>496</v>
      </c>
      <c r="X13" s="7" t="s">
        <v>840</v>
      </c>
      <c r="Y13" s="7" t="s">
        <v>968</v>
      </c>
      <c r="Z13" s="7" t="s">
        <v>33</v>
      </c>
      <c r="AA13" s="7" t="s">
        <v>828</v>
      </c>
      <c r="AB13" s="7" t="s">
        <v>828</v>
      </c>
      <c r="AC13" s="7" t="s">
        <v>828</v>
      </c>
      <c r="AD13" s="7" t="s">
        <v>828</v>
      </c>
      <c r="AE13" s="7" t="s">
        <v>496</v>
      </c>
      <c r="AF13" s="8"/>
      <c r="AG13" s="7" t="s">
        <v>10997</v>
      </c>
      <c r="AH13" s="7" t="s">
        <v>10996</v>
      </c>
      <c r="AI13" s="7" t="s">
        <v>828</v>
      </c>
      <c r="AJ13" s="7" t="s">
        <v>10995</v>
      </c>
      <c r="AK13" s="7" t="s">
        <v>10994</v>
      </c>
      <c r="AL13" s="7" t="s">
        <v>10993</v>
      </c>
      <c r="AM13" s="7" t="s">
        <v>10992</v>
      </c>
      <c r="AN13" s="7" t="s">
        <v>10991</v>
      </c>
      <c r="AO13" s="7" t="s">
        <v>828</v>
      </c>
      <c r="AP13" s="7" t="s">
        <v>828</v>
      </c>
      <c r="AQ13" s="7" t="s">
        <v>828</v>
      </c>
      <c r="AR13" s="7" t="s">
        <v>828</v>
      </c>
      <c r="AS13" s="7" t="s">
        <v>828</v>
      </c>
    </row>
    <row r="14" spans="1:45" ht="13.2">
      <c r="A14" s="7" t="s">
        <v>10990</v>
      </c>
      <c r="B14" s="8"/>
      <c r="C14" s="7" t="s">
        <v>833</v>
      </c>
      <c r="D14" s="9">
        <v>1</v>
      </c>
      <c r="E14" s="7" t="s">
        <v>9995</v>
      </c>
      <c r="F14" s="7" t="s">
        <v>9995</v>
      </c>
      <c r="G14" s="7" t="s">
        <v>828</v>
      </c>
      <c r="H14" s="7" t="s">
        <v>9994</v>
      </c>
      <c r="I14" s="10">
        <v>1</v>
      </c>
      <c r="J14" s="10">
        <v>1</v>
      </c>
      <c r="K14" s="9">
        <v>0</v>
      </c>
      <c r="L14" s="7" t="s">
        <v>10987</v>
      </c>
      <c r="M14" s="9">
        <v>0</v>
      </c>
      <c r="N14" s="7" t="s">
        <v>10989</v>
      </c>
      <c r="O14" s="7" t="s">
        <v>83</v>
      </c>
      <c r="P14" s="7" t="s">
        <v>828</v>
      </c>
      <c r="Q14" s="7" t="s">
        <v>828</v>
      </c>
      <c r="R14" s="7" t="s">
        <v>828</v>
      </c>
      <c r="S14" s="7" t="s">
        <v>828</v>
      </c>
      <c r="T14" s="7" t="s">
        <v>828</v>
      </c>
      <c r="U14" s="7" t="s">
        <v>828</v>
      </c>
      <c r="V14" s="7" t="s">
        <v>907</v>
      </c>
      <c r="W14" s="7" t="s">
        <v>496</v>
      </c>
      <c r="X14" s="7" t="s">
        <v>840</v>
      </c>
      <c r="Y14" s="7" t="s">
        <v>906</v>
      </c>
      <c r="Z14" s="7" t="s">
        <v>33</v>
      </c>
      <c r="AA14" s="7" t="s">
        <v>828</v>
      </c>
      <c r="AB14" s="7" t="s">
        <v>828</v>
      </c>
      <c r="AC14" s="7" t="s">
        <v>828</v>
      </c>
      <c r="AD14" s="7" t="s">
        <v>828</v>
      </c>
      <c r="AE14" s="7" t="s">
        <v>496</v>
      </c>
      <c r="AF14" s="8"/>
      <c r="AG14" s="7" t="s">
        <v>10988</v>
      </c>
      <c r="AH14" s="7" t="s">
        <v>10987</v>
      </c>
      <c r="AI14" s="7" t="s">
        <v>828</v>
      </c>
      <c r="AJ14" s="7" t="s">
        <v>828</v>
      </c>
      <c r="AK14" s="7" t="s">
        <v>10986</v>
      </c>
      <c r="AL14" s="7" t="s">
        <v>828</v>
      </c>
      <c r="AM14" s="7" t="s">
        <v>828</v>
      </c>
      <c r="AN14" s="7" t="s">
        <v>828</v>
      </c>
      <c r="AO14" s="7" t="s">
        <v>934</v>
      </c>
      <c r="AP14" s="7" t="s">
        <v>828</v>
      </c>
      <c r="AQ14" s="7" t="s">
        <v>828</v>
      </c>
      <c r="AR14" s="7" t="s">
        <v>828</v>
      </c>
      <c r="AS14" s="7" t="s">
        <v>828</v>
      </c>
    </row>
    <row r="15" spans="1:45" ht="13.2">
      <c r="A15" s="7" t="s">
        <v>10985</v>
      </c>
      <c r="B15" s="8"/>
      <c r="C15" s="7" t="s">
        <v>833</v>
      </c>
      <c r="D15" s="9">
        <v>1</v>
      </c>
      <c r="E15" s="7" t="s">
        <v>9995</v>
      </c>
      <c r="F15" s="7" t="s">
        <v>9995</v>
      </c>
      <c r="G15" s="7" t="s">
        <v>828</v>
      </c>
      <c r="H15" s="7" t="s">
        <v>9994</v>
      </c>
      <c r="I15" s="10">
        <v>1</v>
      </c>
      <c r="J15" s="10">
        <v>1</v>
      </c>
      <c r="K15" s="9">
        <v>1</v>
      </c>
      <c r="L15" s="7" t="s">
        <v>10982</v>
      </c>
      <c r="M15" s="9">
        <v>0</v>
      </c>
      <c r="N15" s="7" t="s">
        <v>10984</v>
      </c>
      <c r="O15" s="7" t="s">
        <v>908</v>
      </c>
      <c r="P15" s="7" t="s">
        <v>828</v>
      </c>
      <c r="Q15" s="7" t="s">
        <v>828</v>
      </c>
      <c r="R15" s="7" t="s">
        <v>828</v>
      </c>
      <c r="S15" s="7" t="s">
        <v>828</v>
      </c>
      <c r="T15" s="7" t="s">
        <v>828</v>
      </c>
      <c r="U15" s="7" t="s">
        <v>828</v>
      </c>
      <c r="V15" s="7" t="s">
        <v>828</v>
      </c>
      <c r="W15" s="7" t="s">
        <v>496</v>
      </c>
      <c r="X15" s="7" t="s">
        <v>840</v>
      </c>
      <c r="Y15" s="7" t="s">
        <v>968</v>
      </c>
      <c r="Z15" s="7" t="s">
        <v>33</v>
      </c>
      <c r="AA15" s="7" t="s">
        <v>828</v>
      </c>
      <c r="AB15" s="7" t="s">
        <v>828</v>
      </c>
      <c r="AC15" s="7" t="s">
        <v>828</v>
      </c>
      <c r="AD15" s="7" t="s">
        <v>828</v>
      </c>
      <c r="AE15" s="7" t="s">
        <v>496</v>
      </c>
      <c r="AF15" s="8"/>
      <c r="AG15" s="7" t="s">
        <v>10983</v>
      </c>
      <c r="AH15" s="7" t="s">
        <v>10982</v>
      </c>
      <c r="AI15" s="7" t="s">
        <v>828</v>
      </c>
      <c r="AJ15" s="7" t="s">
        <v>828</v>
      </c>
      <c r="AK15" s="7" t="s">
        <v>10981</v>
      </c>
      <c r="AL15" s="7" t="s">
        <v>828</v>
      </c>
      <c r="AM15" s="7" t="s">
        <v>10980</v>
      </c>
      <c r="AN15" s="7" t="s">
        <v>828</v>
      </c>
      <c r="AO15" s="7" t="s">
        <v>828</v>
      </c>
      <c r="AP15" s="7" t="s">
        <v>828</v>
      </c>
      <c r="AQ15" s="7" t="s">
        <v>828</v>
      </c>
      <c r="AR15" s="7" t="s">
        <v>828</v>
      </c>
      <c r="AS15" s="7" t="s">
        <v>828</v>
      </c>
    </row>
    <row r="16" spans="1:45" ht="13.2">
      <c r="A16" s="7" t="s">
        <v>10976</v>
      </c>
      <c r="B16" s="8"/>
      <c r="C16" s="7" t="s">
        <v>833</v>
      </c>
      <c r="D16" s="9">
        <v>1</v>
      </c>
      <c r="E16" s="7" t="s">
        <v>861</v>
      </c>
      <c r="F16" s="7" t="s">
        <v>861</v>
      </c>
      <c r="G16" s="7" t="s">
        <v>828</v>
      </c>
      <c r="H16" s="7" t="s">
        <v>860</v>
      </c>
      <c r="I16" s="10">
        <v>100</v>
      </c>
      <c r="J16" s="10">
        <v>1</v>
      </c>
      <c r="K16" s="9">
        <v>0</v>
      </c>
      <c r="L16" s="7" t="s">
        <v>10977</v>
      </c>
      <c r="M16" s="9">
        <v>0</v>
      </c>
      <c r="N16" s="7" t="s">
        <v>10979</v>
      </c>
      <c r="O16" s="7" t="s">
        <v>104</v>
      </c>
      <c r="P16" s="7" t="s">
        <v>828</v>
      </c>
      <c r="Q16" s="7" t="s">
        <v>828</v>
      </c>
      <c r="R16" s="7" t="s">
        <v>828</v>
      </c>
      <c r="S16" s="7" t="s">
        <v>828</v>
      </c>
      <c r="T16" s="7"/>
      <c r="U16" s="7"/>
      <c r="V16" s="7"/>
      <c r="W16" s="7"/>
      <c r="X16" s="7"/>
      <c r="Y16" s="7"/>
      <c r="Z16" s="7" t="e">
        <v>#N/A</v>
      </c>
      <c r="AA16" s="7"/>
      <c r="AB16" s="7" t="s">
        <v>828</v>
      </c>
      <c r="AC16" s="7" t="s">
        <v>828</v>
      </c>
      <c r="AD16" s="7" t="s">
        <v>828</v>
      </c>
      <c r="AE16" s="7" t="s">
        <v>175</v>
      </c>
      <c r="AF16" s="8"/>
      <c r="AG16" s="7" t="s">
        <v>10978</v>
      </c>
      <c r="AH16" s="7" t="s">
        <v>10977</v>
      </c>
      <c r="AI16" s="7" t="s">
        <v>828</v>
      </c>
      <c r="AJ16" s="7" t="s">
        <v>828</v>
      </c>
      <c r="AK16" s="7" t="s">
        <v>828</v>
      </c>
      <c r="AL16" s="7" t="s">
        <v>10976</v>
      </c>
      <c r="AM16" s="7" t="s">
        <v>828</v>
      </c>
      <c r="AN16" s="7" t="s">
        <v>10975</v>
      </c>
      <c r="AO16" s="7" t="s">
        <v>828</v>
      </c>
      <c r="AP16" s="7" t="s">
        <v>828</v>
      </c>
      <c r="AQ16" s="7"/>
      <c r="AR16" s="7"/>
      <c r="AS16" s="7"/>
    </row>
    <row r="17" spans="1:45" ht="13.2">
      <c r="A17" s="7" t="s">
        <v>10972</v>
      </c>
      <c r="B17" s="8"/>
      <c r="C17" s="7" t="s">
        <v>833</v>
      </c>
      <c r="D17" s="9">
        <v>1</v>
      </c>
      <c r="E17" s="7" t="s">
        <v>861</v>
      </c>
      <c r="F17" s="7" t="s">
        <v>861</v>
      </c>
      <c r="G17" s="7" t="s">
        <v>828</v>
      </c>
      <c r="H17" s="7" t="s">
        <v>1361</v>
      </c>
      <c r="I17" s="10">
        <v>100</v>
      </c>
      <c r="J17" s="10">
        <v>1</v>
      </c>
      <c r="K17" s="9">
        <v>0</v>
      </c>
      <c r="L17" s="7" t="s">
        <v>10973</v>
      </c>
      <c r="M17" s="9">
        <v>0</v>
      </c>
      <c r="N17" s="7" t="s">
        <v>10971</v>
      </c>
      <c r="O17" s="7" t="s">
        <v>828</v>
      </c>
      <c r="P17" s="7" t="s">
        <v>828</v>
      </c>
      <c r="Q17" s="7" t="s">
        <v>828</v>
      </c>
      <c r="R17" s="7" t="s">
        <v>828</v>
      </c>
      <c r="S17" s="7" t="s">
        <v>828</v>
      </c>
      <c r="T17" s="7"/>
      <c r="U17" s="7"/>
      <c r="V17" s="7"/>
      <c r="W17" s="7"/>
      <c r="X17" s="7"/>
      <c r="Y17" s="7"/>
      <c r="Z17" s="7" t="e">
        <v>#N/A</v>
      </c>
      <c r="AA17" s="7"/>
      <c r="AB17" s="7" t="s">
        <v>828</v>
      </c>
      <c r="AC17" s="7" t="s">
        <v>828</v>
      </c>
      <c r="AD17" s="7" t="s">
        <v>828</v>
      </c>
      <c r="AE17" s="7" t="s">
        <v>175</v>
      </c>
      <c r="AF17" s="8"/>
      <c r="AG17" s="7" t="s">
        <v>10974</v>
      </c>
      <c r="AH17" s="7" t="s">
        <v>10973</v>
      </c>
      <c r="AI17" s="7" t="s">
        <v>828</v>
      </c>
      <c r="AJ17" s="7" t="s">
        <v>828</v>
      </c>
      <c r="AK17" s="7" t="s">
        <v>828</v>
      </c>
      <c r="AL17" s="7" t="s">
        <v>10972</v>
      </c>
      <c r="AM17" s="7" t="s">
        <v>828</v>
      </c>
      <c r="AN17" s="7" t="s">
        <v>10971</v>
      </c>
      <c r="AO17" s="7" t="s">
        <v>828</v>
      </c>
      <c r="AP17" s="7" t="s">
        <v>828</v>
      </c>
      <c r="AQ17" s="7"/>
      <c r="AR17" s="7"/>
      <c r="AS17" s="7"/>
    </row>
    <row r="18" spans="1:45" ht="13.2">
      <c r="A18" s="7" t="s">
        <v>10970</v>
      </c>
      <c r="B18" s="8"/>
      <c r="C18" s="7" t="s">
        <v>833</v>
      </c>
      <c r="D18" s="9">
        <v>1</v>
      </c>
      <c r="E18" s="7" t="s">
        <v>855</v>
      </c>
      <c r="F18" s="7" t="s">
        <v>855</v>
      </c>
      <c r="G18" s="7" t="s">
        <v>828</v>
      </c>
      <c r="H18" s="7" t="s">
        <v>854</v>
      </c>
      <c r="I18" s="10">
        <v>1</v>
      </c>
      <c r="J18" s="10">
        <v>1</v>
      </c>
      <c r="K18" s="9">
        <v>500</v>
      </c>
      <c r="L18" s="7" t="s">
        <v>10967</v>
      </c>
      <c r="M18" s="9">
        <v>0</v>
      </c>
      <c r="N18" s="7" t="s">
        <v>10969</v>
      </c>
      <c r="O18" s="7" t="s">
        <v>892</v>
      </c>
      <c r="P18" s="7" t="s">
        <v>828</v>
      </c>
      <c r="Q18" s="7" t="s">
        <v>828</v>
      </c>
      <c r="R18" s="7" t="s">
        <v>828</v>
      </c>
      <c r="S18" s="7" t="s">
        <v>828</v>
      </c>
      <c r="T18" s="7" t="s">
        <v>828</v>
      </c>
      <c r="U18" s="7" t="s">
        <v>828</v>
      </c>
      <c r="V18" s="7" t="s">
        <v>907</v>
      </c>
      <c r="W18" s="7" t="s">
        <v>700</v>
      </c>
      <c r="X18" s="7" t="s">
        <v>840</v>
      </c>
      <c r="Y18" s="7" t="s">
        <v>906</v>
      </c>
      <c r="Z18" s="7" t="s">
        <v>24</v>
      </c>
      <c r="AA18" s="7" t="s">
        <v>828</v>
      </c>
      <c r="AB18" s="7" t="s">
        <v>828</v>
      </c>
      <c r="AC18" s="7" t="s">
        <v>828</v>
      </c>
      <c r="AD18" s="7" t="s">
        <v>828</v>
      </c>
      <c r="AE18" s="7" t="s">
        <v>543</v>
      </c>
      <c r="AF18" s="8"/>
      <c r="AG18" s="7" t="s">
        <v>10968</v>
      </c>
      <c r="AH18" s="7" t="s">
        <v>10967</v>
      </c>
      <c r="AI18" s="7" t="s">
        <v>828</v>
      </c>
      <c r="AJ18" s="7" t="s">
        <v>828</v>
      </c>
      <c r="AK18" s="7" t="s">
        <v>10966</v>
      </c>
      <c r="AL18" s="7" t="s">
        <v>828</v>
      </c>
      <c r="AM18" s="7" t="s">
        <v>828</v>
      </c>
      <c r="AN18" s="7" t="s">
        <v>828</v>
      </c>
      <c r="AO18" s="7" t="s">
        <v>934</v>
      </c>
      <c r="AP18" s="7" t="s">
        <v>828</v>
      </c>
      <c r="AQ18" s="7" t="s">
        <v>828</v>
      </c>
      <c r="AR18" s="7" t="s">
        <v>828</v>
      </c>
      <c r="AS18" s="7" t="s">
        <v>828</v>
      </c>
    </row>
    <row r="19" spans="1:45" ht="13.2">
      <c r="A19" s="7" t="s">
        <v>10963</v>
      </c>
      <c r="B19" s="8"/>
      <c r="C19" s="7" t="s">
        <v>833</v>
      </c>
      <c r="D19" s="9">
        <v>1</v>
      </c>
      <c r="E19" s="7" t="s">
        <v>861</v>
      </c>
      <c r="F19" s="7" t="s">
        <v>861</v>
      </c>
      <c r="G19" s="7" t="s">
        <v>828</v>
      </c>
      <c r="H19" s="7" t="s">
        <v>1361</v>
      </c>
      <c r="I19" s="10">
        <v>1</v>
      </c>
      <c r="J19" s="10">
        <v>1</v>
      </c>
      <c r="K19" s="9">
        <v>0</v>
      </c>
      <c r="L19" s="7" t="s">
        <v>10964</v>
      </c>
      <c r="M19" s="9">
        <v>0</v>
      </c>
      <c r="N19" s="7" t="s">
        <v>10962</v>
      </c>
      <c r="O19" s="7" t="s">
        <v>828</v>
      </c>
      <c r="P19" s="7" t="s">
        <v>828</v>
      </c>
      <c r="Q19" s="7" t="s">
        <v>828</v>
      </c>
      <c r="R19" s="7" t="s">
        <v>828</v>
      </c>
      <c r="S19" s="7" t="s">
        <v>828</v>
      </c>
      <c r="T19" s="7" t="s">
        <v>828</v>
      </c>
      <c r="U19" s="7" t="s">
        <v>828</v>
      </c>
      <c r="V19" s="7" t="s">
        <v>828</v>
      </c>
      <c r="W19" s="7"/>
      <c r="X19" s="7"/>
      <c r="Y19" s="7"/>
      <c r="Z19" s="7" t="e">
        <v>#N/A</v>
      </c>
      <c r="AA19" s="7"/>
      <c r="AB19" s="7" t="s">
        <v>828</v>
      </c>
      <c r="AC19" s="7" t="s">
        <v>828</v>
      </c>
      <c r="AD19" s="7" t="s">
        <v>828</v>
      </c>
      <c r="AE19" s="7" t="s">
        <v>175</v>
      </c>
      <c r="AF19" s="8"/>
      <c r="AG19" s="7" t="s">
        <v>10965</v>
      </c>
      <c r="AH19" s="7" t="s">
        <v>10964</v>
      </c>
      <c r="AI19" s="7" t="s">
        <v>828</v>
      </c>
      <c r="AJ19" s="7" t="s">
        <v>828</v>
      </c>
      <c r="AK19" s="7" t="s">
        <v>828</v>
      </c>
      <c r="AL19" s="7" t="s">
        <v>10963</v>
      </c>
      <c r="AM19" s="7" t="s">
        <v>828</v>
      </c>
      <c r="AN19" s="7" t="s">
        <v>10962</v>
      </c>
      <c r="AO19" s="7" t="s">
        <v>828</v>
      </c>
      <c r="AP19" s="7" t="s">
        <v>828</v>
      </c>
      <c r="AQ19" s="7"/>
      <c r="AR19" s="7"/>
      <c r="AS19" s="7"/>
    </row>
    <row r="20" spans="1:45" ht="13.2">
      <c r="A20" s="7" t="s">
        <v>10956</v>
      </c>
      <c r="B20" s="8"/>
      <c r="C20" s="7" t="s">
        <v>833</v>
      </c>
      <c r="D20" s="9">
        <v>1</v>
      </c>
      <c r="E20" s="7" t="s">
        <v>9995</v>
      </c>
      <c r="F20" s="7" t="s">
        <v>9995</v>
      </c>
      <c r="G20" s="7" t="s">
        <v>828</v>
      </c>
      <c r="H20" s="7" t="s">
        <v>9994</v>
      </c>
      <c r="I20" s="10">
        <v>1</v>
      </c>
      <c r="J20" s="10">
        <v>1</v>
      </c>
      <c r="K20" s="9">
        <v>0</v>
      </c>
      <c r="L20" s="7" t="s">
        <v>10959</v>
      </c>
      <c r="M20" s="9">
        <v>0</v>
      </c>
      <c r="N20" s="7" t="s">
        <v>10961</v>
      </c>
      <c r="O20" s="7" t="s">
        <v>939</v>
      </c>
      <c r="P20" s="7" t="s">
        <v>3332</v>
      </c>
      <c r="Q20" s="7" t="s">
        <v>828</v>
      </c>
      <c r="R20" s="7" t="s">
        <v>828</v>
      </c>
      <c r="S20" s="7" t="s">
        <v>828</v>
      </c>
      <c r="T20" s="7" t="s">
        <v>828</v>
      </c>
      <c r="U20" s="7" t="s">
        <v>828</v>
      </c>
      <c r="V20" s="7" t="s">
        <v>828</v>
      </c>
      <c r="W20" s="7" t="s">
        <v>828</v>
      </c>
      <c r="X20" s="7" t="s">
        <v>828</v>
      </c>
      <c r="Y20" s="7" t="s">
        <v>828</v>
      </c>
      <c r="Z20" s="7" t="e">
        <v>#N/A</v>
      </c>
      <c r="AA20" s="7" t="s">
        <v>828</v>
      </c>
      <c r="AB20" s="7" t="s">
        <v>828</v>
      </c>
      <c r="AC20" s="7" t="s">
        <v>828</v>
      </c>
      <c r="AD20" s="7" t="s">
        <v>828</v>
      </c>
      <c r="AE20" s="7" t="s">
        <v>496</v>
      </c>
      <c r="AF20" s="8"/>
      <c r="AG20" s="7" t="s">
        <v>10960</v>
      </c>
      <c r="AH20" s="7" t="s">
        <v>10959</v>
      </c>
      <c r="AI20" s="7" t="s">
        <v>828</v>
      </c>
      <c r="AJ20" s="7" t="s">
        <v>10958</v>
      </c>
      <c r="AK20" s="7" t="s">
        <v>10957</v>
      </c>
      <c r="AL20" s="7" t="s">
        <v>10956</v>
      </c>
      <c r="AM20" s="7" t="s">
        <v>10955</v>
      </c>
      <c r="AN20" s="7" t="s">
        <v>10954</v>
      </c>
      <c r="AO20" s="7" t="s">
        <v>828</v>
      </c>
      <c r="AP20" s="7" t="s">
        <v>828</v>
      </c>
      <c r="AQ20" s="7" t="s">
        <v>828</v>
      </c>
      <c r="AR20" s="7" t="s">
        <v>828</v>
      </c>
      <c r="AS20" s="7" t="s">
        <v>828</v>
      </c>
    </row>
    <row r="21" spans="1:45" ht="13.2">
      <c r="A21" s="7" t="s">
        <v>10953</v>
      </c>
      <c r="B21" s="8"/>
      <c r="C21" s="7" t="s">
        <v>833</v>
      </c>
      <c r="D21" s="9">
        <v>1</v>
      </c>
      <c r="E21" s="7" t="s">
        <v>855</v>
      </c>
      <c r="F21" s="7" t="s">
        <v>855</v>
      </c>
      <c r="G21" s="7" t="s">
        <v>828</v>
      </c>
      <c r="H21" s="7" t="s">
        <v>854</v>
      </c>
      <c r="I21" s="10">
        <v>1</v>
      </c>
      <c r="J21" s="10">
        <v>1</v>
      </c>
      <c r="K21" s="9">
        <v>2000</v>
      </c>
      <c r="L21" s="7" t="s">
        <v>10950</v>
      </c>
      <c r="M21" s="9">
        <v>0</v>
      </c>
      <c r="N21" s="7" t="s">
        <v>10952</v>
      </c>
      <c r="O21" s="7" t="s">
        <v>939</v>
      </c>
      <c r="P21" s="7" t="s">
        <v>828</v>
      </c>
      <c r="Q21" s="7" t="s">
        <v>828</v>
      </c>
      <c r="R21" s="7" t="s">
        <v>828</v>
      </c>
      <c r="S21" s="7" t="s">
        <v>828</v>
      </c>
      <c r="T21" s="7" t="s">
        <v>828</v>
      </c>
      <c r="U21" s="7" t="s">
        <v>828</v>
      </c>
      <c r="V21" s="7" t="s">
        <v>907</v>
      </c>
      <c r="W21" s="7" t="s">
        <v>700</v>
      </c>
      <c r="X21" s="7" t="s">
        <v>840</v>
      </c>
      <c r="Y21" s="7" t="s">
        <v>906</v>
      </c>
      <c r="Z21" s="7" t="s">
        <v>24</v>
      </c>
      <c r="AA21" s="7" t="s">
        <v>828</v>
      </c>
      <c r="AB21" s="7" t="s">
        <v>828</v>
      </c>
      <c r="AC21" s="7" t="s">
        <v>828</v>
      </c>
      <c r="AD21" s="7" t="s">
        <v>828</v>
      </c>
      <c r="AE21" s="7" t="s">
        <v>543</v>
      </c>
      <c r="AF21" s="8"/>
      <c r="AG21" s="7" t="s">
        <v>10951</v>
      </c>
      <c r="AH21" s="7" t="s">
        <v>10950</v>
      </c>
      <c r="AI21" s="7" t="s">
        <v>828</v>
      </c>
      <c r="AJ21" s="7" t="s">
        <v>828</v>
      </c>
      <c r="AK21" s="7" t="s">
        <v>10949</v>
      </c>
      <c r="AL21" s="7" t="s">
        <v>828</v>
      </c>
      <c r="AM21" s="7" t="s">
        <v>828</v>
      </c>
      <c r="AN21" s="7" t="s">
        <v>828</v>
      </c>
      <c r="AO21" s="7" t="s">
        <v>934</v>
      </c>
      <c r="AP21" s="7" t="s">
        <v>828</v>
      </c>
      <c r="AQ21" s="7" t="s">
        <v>828</v>
      </c>
      <c r="AR21" s="7" t="s">
        <v>828</v>
      </c>
      <c r="AS21" s="7" t="s">
        <v>828</v>
      </c>
    </row>
    <row r="22" spans="1:45" ht="13.2">
      <c r="A22" s="7" t="s">
        <v>10948</v>
      </c>
      <c r="B22" s="8"/>
      <c r="C22" s="7" t="s">
        <v>833</v>
      </c>
      <c r="D22" s="9">
        <v>1</v>
      </c>
      <c r="E22" s="7" t="s">
        <v>855</v>
      </c>
      <c r="F22" s="7" t="s">
        <v>855</v>
      </c>
      <c r="G22" s="7" t="s">
        <v>828</v>
      </c>
      <c r="H22" s="7" t="s">
        <v>854</v>
      </c>
      <c r="I22" s="10">
        <v>1</v>
      </c>
      <c r="J22" s="10">
        <v>1</v>
      </c>
      <c r="K22" s="9">
        <v>200</v>
      </c>
      <c r="L22" s="7" t="s">
        <v>10945</v>
      </c>
      <c r="M22" s="9">
        <v>0</v>
      </c>
      <c r="N22" s="7" t="s">
        <v>10947</v>
      </c>
      <c r="O22" s="7" t="s">
        <v>929</v>
      </c>
      <c r="P22" s="7" t="s">
        <v>828</v>
      </c>
      <c r="Q22" s="7" t="s">
        <v>828</v>
      </c>
      <c r="R22" s="7" t="s">
        <v>828</v>
      </c>
      <c r="S22" s="7" t="s">
        <v>828</v>
      </c>
      <c r="T22" s="7" t="s">
        <v>828</v>
      </c>
      <c r="U22" s="7" t="s">
        <v>828</v>
      </c>
      <c r="V22" s="7" t="s">
        <v>828</v>
      </c>
      <c r="W22" s="7" t="s">
        <v>700</v>
      </c>
      <c r="X22" s="7" t="s">
        <v>840</v>
      </c>
      <c r="Y22" s="7" t="s">
        <v>968</v>
      </c>
      <c r="Z22" s="7" t="s">
        <v>24</v>
      </c>
      <c r="AA22" s="7" t="s">
        <v>828</v>
      </c>
      <c r="AB22" s="7" t="s">
        <v>828</v>
      </c>
      <c r="AC22" s="7" t="s">
        <v>828</v>
      </c>
      <c r="AD22" s="7" t="s">
        <v>828</v>
      </c>
      <c r="AE22" s="7" t="s">
        <v>543</v>
      </c>
      <c r="AF22" s="8"/>
      <c r="AG22" s="7" t="s">
        <v>10946</v>
      </c>
      <c r="AH22" s="7" t="s">
        <v>10945</v>
      </c>
      <c r="AI22" s="7" t="s">
        <v>828</v>
      </c>
      <c r="AJ22" s="7" t="s">
        <v>828</v>
      </c>
      <c r="AK22" s="7" t="s">
        <v>10944</v>
      </c>
      <c r="AL22" s="7" t="s">
        <v>828</v>
      </c>
      <c r="AM22" s="7" t="s">
        <v>10943</v>
      </c>
      <c r="AN22" s="7" t="s">
        <v>828</v>
      </c>
      <c r="AO22" s="7" t="s">
        <v>828</v>
      </c>
      <c r="AP22" s="7" t="s">
        <v>828</v>
      </c>
      <c r="AQ22" s="7" t="s">
        <v>828</v>
      </c>
      <c r="AR22" s="7" t="s">
        <v>828</v>
      </c>
      <c r="AS22" s="7" t="s">
        <v>828</v>
      </c>
    </row>
    <row r="23" spans="1:45" ht="13.2">
      <c r="A23" s="7" t="s">
        <v>10937</v>
      </c>
      <c r="B23" s="8"/>
      <c r="C23" s="7" t="s">
        <v>833</v>
      </c>
      <c r="D23" s="9">
        <v>1</v>
      </c>
      <c r="E23" s="7" t="s">
        <v>855</v>
      </c>
      <c r="F23" s="7" t="s">
        <v>855</v>
      </c>
      <c r="G23" s="7" t="s">
        <v>828</v>
      </c>
      <c r="H23" s="7" t="s">
        <v>854</v>
      </c>
      <c r="I23" s="10">
        <v>1</v>
      </c>
      <c r="J23" s="10">
        <v>1</v>
      </c>
      <c r="K23" s="9">
        <v>1000</v>
      </c>
      <c r="L23" s="7" t="s">
        <v>10940</v>
      </c>
      <c r="M23" s="9">
        <v>0</v>
      </c>
      <c r="N23" s="7" t="s">
        <v>10942</v>
      </c>
      <c r="O23" s="7" t="s">
        <v>908</v>
      </c>
      <c r="P23" s="7" t="s">
        <v>828</v>
      </c>
      <c r="Q23" s="7" t="s">
        <v>828</v>
      </c>
      <c r="R23" s="7" t="s">
        <v>828</v>
      </c>
      <c r="S23" s="7" t="s">
        <v>828</v>
      </c>
      <c r="T23" s="7" t="s">
        <v>828</v>
      </c>
      <c r="U23" s="7" t="s">
        <v>828</v>
      </c>
      <c r="V23" s="7" t="s">
        <v>828</v>
      </c>
      <c r="W23" s="7" t="s">
        <v>828</v>
      </c>
      <c r="X23" s="7" t="s">
        <v>828</v>
      </c>
      <c r="Y23" s="7" t="s">
        <v>828</v>
      </c>
      <c r="Z23" s="7" t="e">
        <v>#N/A</v>
      </c>
      <c r="AA23" s="7" t="s">
        <v>828</v>
      </c>
      <c r="AB23" s="7" t="s">
        <v>828</v>
      </c>
      <c r="AC23" s="7" t="s">
        <v>828</v>
      </c>
      <c r="AD23" s="7" t="s">
        <v>828</v>
      </c>
      <c r="AE23" s="7" t="s">
        <v>543</v>
      </c>
      <c r="AF23" s="8"/>
      <c r="AG23" s="7" t="s">
        <v>10941</v>
      </c>
      <c r="AH23" s="7" t="s">
        <v>10940</v>
      </c>
      <c r="AI23" s="7" t="s">
        <v>828</v>
      </c>
      <c r="AJ23" s="7" t="s">
        <v>10939</v>
      </c>
      <c r="AK23" s="7" t="s">
        <v>10938</v>
      </c>
      <c r="AL23" s="7" t="s">
        <v>10937</v>
      </c>
      <c r="AM23" s="7" t="s">
        <v>10936</v>
      </c>
      <c r="AN23" s="7" t="s">
        <v>10935</v>
      </c>
      <c r="AO23" s="7" t="s">
        <v>828</v>
      </c>
      <c r="AP23" s="7" t="s">
        <v>828</v>
      </c>
      <c r="AQ23" s="7" t="s">
        <v>828</v>
      </c>
      <c r="AR23" s="7" t="s">
        <v>828</v>
      </c>
      <c r="AS23" s="7" t="s">
        <v>828</v>
      </c>
    </row>
    <row r="24" spans="1:45" ht="13.2">
      <c r="A24" s="7" t="s">
        <v>10934</v>
      </c>
      <c r="B24" s="8"/>
      <c r="C24" s="7" t="s">
        <v>833</v>
      </c>
      <c r="D24" s="9">
        <v>1</v>
      </c>
      <c r="E24" s="7" t="s">
        <v>855</v>
      </c>
      <c r="F24" s="7" t="s">
        <v>855</v>
      </c>
      <c r="G24" s="7" t="s">
        <v>828</v>
      </c>
      <c r="H24" s="7" t="s">
        <v>854</v>
      </c>
      <c r="I24" s="10">
        <v>1</v>
      </c>
      <c r="J24" s="10">
        <v>1</v>
      </c>
      <c r="K24" s="9">
        <v>500</v>
      </c>
      <c r="L24" s="7" t="s">
        <v>10931</v>
      </c>
      <c r="M24" s="9">
        <v>0</v>
      </c>
      <c r="N24" s="7" t="s">
        <v>10933</v>
      </c>
      <c r="O24" s="7" t="s">
        <v>908</v>
      </c>
      <c r="P24" s="7" t="s">
        <v>828</v>
      </c>
      <c r="Q24" s="7" t="s">
        <v>828</v>
      </c>
      <c r="R24" s="7" t="s">
        <v>828</v>
      </c>
      <c r="S24" s="7" t="s">
        <v>828</v>
      </c>
      <c r="T24" s="7" t="s">
        <v>828</v>
      </c>
      <c r="U24" s="7" t="s">
        <v>828</v>
      </c>
      <c r="V24" s="7" t="s">
        <v>828</v>
      </c>
      <c r="W24" s="7" t="s">
        <v>700</v>
      </c>
      <c r="X24" s="7" t="s">
        <v>840</v>
      </c>
      <c r="Y24" s="7" t="s">
        <v>968</v>
      </c>
      <c r="Z24" s="7" t="s">
        <v>24</v>
      </c>
      <c r="AA24" s="7" t="s">
        <v>828</v>
      </c>
      <c r="AB24" s="7" t="s">
        <v>828</v>
      </c>
      <c r="AC24" s="7" t="s">
        <v>828</v>
      </c>
      <c r="AD24" s="7" t="s">
        <v>828</v>
      </c>
      <c r="AE24" s="7" t="s">
        <v>543</v>
      </c>
      <c r="AF24" s="8"/>
      <c r="AG24" s="7" t="s">
        <v>10932</v>
      </c>
      <c r="AH24" s="7" t="s">
        <v>10931</v>
      </c>
      <c r="AI24" s="7" t="s">
        <v>828</v>
      </c>
      <c r="AJ24" s="7" t="s">
        <v>828</v>
      </c>
      <c r="AK24" s="7" t="s">
        <v>10930</v>
      </c>
      <c r="AL24" s="7" t="s">
        <v>828</v>
      </c>
      <c r="AM24" s="7" t="s">
        <v>10929</v>
      </c>
      <c r="AN24" s="7" t="s">
        <v>828</v>
      </c>
      <c r="AO24" s="7" t="s">
        <v>828</v>
      </c>
      <c r="AP24" s="7" t="s">
        <v>828</v>
      </c>
      <c r="AQ24" s="7" t="s">
        <v>828</v>
      </c>
      <c r="AR24" s="7" t="s">
        <v>828</v>
      </c>
      <c r="AS24" s="7" t="s">
        <v>828</v>
      </c>
    </row>
    <row r="25" spans="1:45" ht="13.2">
      <c r="A25" s="7" t="s">
        <v>10923</v>
      </c>
      <c r="B25" s="8"/>
      <c r="C25" s="7" t="s">
        <v>833</v>
      </c>
      <c r="D25" s="9">
        <v>1</v>
      </c>
      <c r="E25" s="7" t="s">
        <v>832</v>
      </c>
      <c r="F25" s="7" t="s">
        <v>832</v>
      </c>
      <c r="G25" s="7" t="s">
        <v>828</v>
      </c>
      <c r="H25" s="7" t="s">
        <v>9913</v>
      </c>
      <c r="I25" s="10">
        <v>1</v>
      </c>
      <c r="J25" s="10">
        <v>1</v>
      </c>
      <c r="K25" s="9">
        <v>1000</v>
      </c>
      <c r="L25" s="7" t="s">
        <v>10926</v>
      </c>
      <c r="M25" s="9">
        <v>0</v>
      </c>
      <c r="N25" s="7" t="s">
        <v>10928</v>
      </c>
      <c r="O25" s="7" t="s">
        <v>892</v>
      </c>
      <c r="P25" s="7" t="s">
        <v>828</v>
      </c>
      <c r="Q25" s="7" t="s">
        <v>828</v>
      </c>
      <c r="R25" s="7" t="s">
        <v>828</v>
      </c>
      <c r="S25" s="7" t="s">
        <v>828</v>
      </c>
      <c r="T25" s="7" t="s">
        <v>828</v>
      </c>
      <c r="U25" s="7" t="s">
        <v>828</v>
      </c>
      <c r="V25" s="7" t="s">
        <v>828</v>
      </c>
      <c r="W25" s="7"/>
      <c r="X25" s="7"/>
      <c r="Y25" s="7"/>
      <c r="Z25" s="7" t="e">
        <v>#N/A</v>
      </c>
      <c r="AA25" s="7"/>
      <c r="AB25" s="7" t="s">
        <v>828</v>
      </c>
      <c r="AC25" s="7" t="s">
        <v>828</v>
      </c>
      <c r="AD25" s="7" t="s">
        <v>828</v>
      </c>
      <c r="AE25" s="7" t="s">
        <v>223</v>
      </c>
      <c r="AF25" s="8"/>
      <c r="AG25" s="7" t="s">
        <v>10927</v>
      </c>
      <c r="AH25" s="7" t="s">
        <v>10926</v>
      </c>
      <c r="AI25" s="7" t="s">
        <v>828</v>
      </c>
      <c r="AJ25" s="7" t="s">
        <v>10925</v>
      </c>
      <c r="AK25" s="7" t="s">
        <v>10924</v>
      </c>
      <c r="AL25" s="7" t="s">
        <v>10923</v>
      </c>
      <c r="AM25" s="7" t="s">
        <v>10922</v>
      </c>
      <c r="AN25" s="7"/>
      <c r="AO25" s="7" t="s">
        <v>828</v>
      </c>
      <c r="AP25" s="7" t="s">
        <v>828</v>
      </c>
      <c r="AQ25" s="7"/>
      <c r="AR25" s="7"/>
      <c r="AS25" s="7"/>
    </row>
    <row r="26" spans="1:45" ht="13.2">
      <c r="A26" s="7" t="s">
        <v>10921</v>
      </c>
      <c r="B26" s="8"/>
      <c r="C26" s="7" t="s">
        <v>833</v>
      </c>
      <c r="D26" s="9">
        <v>1</v>
      </c>
      <c r="E26" s="7" t="s">
        <v>9995</v>
      </c>
      <c r="F26" s="7" t="s">
        <v>9995</v>
      </c>
      <c r="G26" s="7" t="s">
        <v>828</v>
      </c>
      <c r="H26" s="7" t="s">
        <v>9994</v>
      </c>
      <c r="I26" s="10">
        <v>1</v>
      </c>
      <c r="J26" s="10">
        <v>1</v>
      </c>
      <c r="K26" s="9">
        <v>0</v>
      </c>
      <c r="L26" s="7" t="s">
        <v>10918</v>
      </c>
      <c r="M26" s="9">
        <v>0</v>
      </c>
      <c r="N26" s="7" t="s">
        <v>10920</v>
      </c>
      <c r="O26" s="7" t="s">
        <v>892</v>
      </c>
      <c r="P26" s="7" t="s">
        <v>828</v>
      </c>
      <c r="Q26" s="7" t="s">
        <v>828</v>
      </c>
      <c r="R26" s="7" t="s">
        <v>828</v>
      </c>
      <c r="S26" s="7" t="s">
        <v>828</v>
      </c>
      <c r="T26" s="7" t="s">
        <v>828</v>
      </c>
      <c r="U26" s="7" t="s">
        <v>828</v>
      </c>
      <c r="V26" s="7" t="s">
        <v>907</v>
      </c>
      <c r="W26" s="7" t="s">
        <v>496</v>
      </c>
      <c r="X26" s="7" t="s">
        <v>840</v>
      </c>
      <c r="Y26" s="7" t="s">
        <v>906</v>
      </c>
      <c r="Z26" s="7" t="s">
        <v>33</v>
      </c>
      <c r="AA26" s="7" t="s">
        <v>828</v>
      </c>
      <c r="AB26" s="7" t="s">
        <v>828</v>
      </c>
      <c r="AC26" s="7" t="s">
        <v>828</v>
      </c>
      <c r="AD26" s="7" t="s">
        <v>828</v>
      </c>
      <c r="AE26" s="7" t="s">
        <v>496</v>
      </c>
      <c r="AF26" s="8"/>
      <c r="AG26" s="7" t="s">
        <v>10919</v>
      </c>
      <c r="AH26" s="7" t="s">
        <v>10918</v>
      </c>
      <c r="AI26" s="7" t="s">
        <v>828</v>
      </c>
      <c r="AJ26" s="7" t="s">
        <v>828</v>
      </c>
      <c r="AK26" s="7" t="s">
        <v>10917</v>
      </c>
      <c r="AL26" s="7" t="s">
        <v>828</v>
      </c>
      <c r="AM26" s="7" t="s">
        <v>828</v>
      </c>
      <c r="AN26" s="7" t="s">
        <v>828</v>
      </c>
      <c r="AO26" s="7" t="s">
        <v>934</v>
      </c>
      <c r="AP26" s="7" t="s">
        <v>828</v>
      </c>
      <c r="AQ26" s="7" t="s">
        <v>828</v>
      </c>
      <c r="AR26" s="7" t="s">
        <v>828</v>
      </c>
      <c r="AS26" s="7" t="s">
        <v>828</v>
      </c>
    </row>
    <row r="27" spans="1:45" ht="13.2">
      <c r="A27" s="7" t="s">
        <v>10916</v>
      </c>
      <c r="B27" s="8"/>
      <c r="C27" s="7" t="s">
        <v>833</v>
      </c>
      <c r="D27" s="9">
        <v>1</v>
      </c>
      <c r="E27" s="7" t="s">
        <v>855</v>
      </c>
      <c r="F27" s="7" t="s">
        <v>855</v>
      </c>
      <c r="G27" s="7" t="s">
        <v>828</v>
      </c>
      <c r="H27" s="7" t="s">
        <v>854</v>
      </c>
      <c r="I27" s="10">
        <v>1</v>
      </c>
      <c r="J27" s="10">
        <v>1</v>
      </c>
      <c r="K27" s="9">
        <v>1000</v>
      </c>
      <c r="L27" s="7" t="s">
        <v>10913</v>
      </c>
      <c r="M27" s="9">
        <v>0</v>
      </c>
      <c r="N27" s="7" t="s">
        <v>10915</v>
      </c>
      <c r="O27" s="7" t="s">
        <v>939</v>
      </c>
      <c r="P27" s="7" t="s">
        <v>3332</v>
      </c>
      <c r="Q27" s="7" t="s">
        <v>828</v>
      </c>
      <c r="R27" s="7" t="s">
        <v>828</v>
      </c>
      <c r="S27" s="7" t="s">
        <v>828</v>
      </c>
      <c r="T27" s="7" t="s">
        <v>828</v>
      </c>
      <c r="U27" s="7" t="s">
        <v>828</v>
      </c>
      <c r="V27" s="7" t="s">
        <v>938</v>
      </c>
      <c r="W27" s="7" t="s">
        <v>700</v>
      </c>
      <c r="X27" s="7" t="s">
        <v>840</v>
      </c>
      <c r="Y27" s="7" t="s">
        <v>968</v>
      </c>
      <c r="Z27" s="7" t="s">
        <v>24</v>
      </c>
      <c r="AA27" s="7" t="s">
        <v>828</v>
      </c>
      <c r="AB27" s="7" t="s">
        <v>828</v>
      </c>
      <c r="AC27" s="7" t="s">
        <v>828</v>
      </c>
      <c r="AD27" s="7" t="s">
        <v>828</v>
      </c>
      <c r="AE27" s="7" t="s">
        <v>543</v>
      </c>
      <c r="AF27" s="8"/>
      <c r="AG27" s="7" t="s">
        <v>10914</v>
      </c>
      <c r="AH27" s="7" t="s">
        <v>10913</v>
      </c>
      <c r="AI27" s="7" t="s">
        <v>828</v>
      </c>
      <c r="AJ27" s="7" t="s">
        <v>828</v>
      </c>
      <c r="AK27" s="7" t="s">
        <v>10912</v>
      </c>
      <c r="AL27" s="7" t="s">
        <v>828</v>
      </c>
      <c r="AM27" s="7" t="s">
        <v>828</v>
      </c>
      <c r="AN27" s="7" t="s">
        <v>828</v>
      </c>
      <c r="AO27" s="7" t="s">
        <v>934</v>
      </c>
      <c r="AP27" s="7" t="s">
        <v>828</v>
      </c>
      <c r="AQ27" s="7" t="s">
        <v>828</v>
      </c>
      <c r="AR27" s="7" t="s">
        <v>828</v>
      </c>
      <c r="AS27" s="7" t="s">
        <v>828</v>
      </c>
    </row>
    <row r="28" spans="1:45" ht="13.2">
      <c r="A28" s="7" t="s">
        <v>10906</v>
      </c>
      <c r="B28" s="8"/>
      <c r="C28" s="7" t="s">
        <v>833</v>
      </c>
      <c r="D28" s="9">
        <v>1</v>
      </c>
      <c r="E28" s="7" t="s">
        <v>855</v>
      </c>
      <c r="F28" s="7" t="s">
        <v>855</v>
      </c>
      <c r="G28" s="7" t="s">
        <v>828</v>
      </c>
      <c r="H28" s="7" t="s">
        <v>854</v>
      </c>
      <c r="I28" s="10">
        <v>1</v>
      </c>
      <c r="J28" s="10">
        <v>1</v>
      </c>
      <c r="K28" s="9">
        <v>200</v>
      </c>
      <c r="L28" s="7" t="s">
        <v>10909</v>
      </c>
      <c r="M28" s="9">
        <v>0</v>
      </c>
      <c r="N28" s="7" t="s">
        <v>10911</v>
      </c>
      <c r="O28" s="7" t="s">
        <v>939</v>
      </c>
      <c r="P28" s="7" t="s">
        <v>828</v>
      </c>
      <c r="Q28" s="7" t="s">
        <v>828</v>
      </c>
      <c r="R28" s="7" t="s">
        <v>828</v>
      </c>
      <c r="S28" s="7" t="s">
        <v>828</v>
      </c>
      <c r="T28" s="7" t="s">
        <v>828</v>
      </c>
      <c r="U28" s="7" t="s">
        <v>828</v>
      </c>
      <c r="V28" s="7" t="s">
        <v>1059</v>
      </c>
      <c r="W28" s="7" t="s">
        <v>700</v>
      </c>
      <c r="X28" s="7" t="s">
        <v>840</v>
      </c>
      <c r="Y28" s="7" t="s">
        <v>906</v>
      </c>
      <c r="Z28" s="7" t="s">
        <v>24</v>
      </c>
      <c r="AA28" s="7" t="s">
        <v>828</v>
      </c>
      <c r="AB28" s="7" t="s">
        <v>828</v>
      </c>
      <c r="AC28" s="7" t="s">
        <v>828</v>
      </c>
      <c r="AD28" s="7" t="s">
        <v>828</v>
      </c>
      <c r="AE28" s="7" t="s">
        <v>543</v>
      </c>
      <c r="AF28" s="8"/>
      <c r="AG28" s="7" t="s">
        <v>10910</v>
      </c>
      <c r="AH28" s="7" t="s">
        <v>10909</v>
      </c>
      <c r="AI28" s="7" t="s">
        <v>828</v>
      </c>
      <c r="AJ28" s="7" t="s">
        <v>10908</v>
      </c>
      <c r="AK28" s="7" t="s">
        <v>10907</v>
      </c>
      <c r="AL28" s="7" t="s">
        <v>10906</v>
      </c>
      <c r="AM28" s="7" t="s">
        <v>10905</v>
      </c>
      <c r="AN28" s="7" t="s">
        <v>10904</v>
      </c>
      <c r="AO28" s="7" t="s">
        <v>828</v>
      </c>
      <c r="AP28" s="7" t="s">
        <v>828</v>
      </c>
      <c r="AQ28" s="7" t="s">
        <v>828</v>
      </c>
      <c r="AR28" s="7" t="s">
        <v>828</v>
      </c>
      <c r="AS28" s="7" t="s">
        <v>828</v>
      </c>
    </row>
    <row r="29" spans="1:45" ht="13.2">
      <c r="A29" s="7" t="s">
        <v>10903</v>
      </c>
      <c r="B29" s="8"/>
      <c r="C29" s="7" t="s">
        <v>833</v>
      </c>
      <c r="D29" s="9">
        <v>1</v>
      </c>
      <c r="E29" s="7" t="s">
        <v>855</v>
      </c>
      <c r="F29" s="7" t="s">
        <v>855</v>
      </c>
      <c r="G29" s="7" t="s">
        <v>828</v>
      </c>
      <c r="H29" s="7" t="s">
        <v>854</v>
      </c>
      <c r="I29" s="10">
        <v>1</v>
      </c>
      <c r="J29" s="10">
        <v>1</v>
      </c>
      <c r="K29" s="9">
        <v>500</v>
      </c>
      <c r="L29" s="7" t="s">
        <v>10900</v>
      </c>
      <c r="M29" s="9">
        <v>0</v>
      </c>
      <c r="N29" s="7" t="s">
        <v>10902</v>
      </c>
      <c r="O29" s="7" t="s">
        <v>908</v>
      </c>
      <c r="P29" s="7" t="s">
        <v>828</v>
      </c>
      <c r="Q29" s="7" t="s">
        <v>828</v>
      </c>
      <c r="R29" s="7" t="s">
        <v>828</v>
      </c>
      <c r="S29" s="7" t="s">
        <v>828</v>
      </c>
      <c r="T29" s="7" t="s">
        <v>828</v>
      </c>
      <c r="U29" s="7" t="s">
        <v>828</v>
      </c>
      <c r="V29" s="7" t="s">
        <v>938</v>
      </c>
      <c r="W29" s="7" t="s">
        <v>700</v>
      </c>
      <c r="X29" s="7" t="s">
        <v>840</v>
      </c>
      <c r="Y29" s="7" t="s">
        <v>968</v>
      </c>
      <c r="Z29" s="7" t="s">
        <v>24</v>
      </c>
      <c r="AA29" s="7" t="s">
        <v>828</v>
      </c>
      <c r="AB29" s="7" t="s">
        <v>828</v>
      </c>
      <c r="AC29" s="7" t="s">
        <v>828</v>
      </c>
      <c r="AD29" s="7" t="s">
        <v>828</v>
      </c>
      <c r="AE29" s="7" t="s">
        <v>543</v>
      </c>
      <c r="AF29" s="8"/>
      <c r="AG29" s="7" t="s">
        <v>10901</v>
      </c>
      <c r="AH29" s="7" t="s">
        <v>10900</v>
      </c>
      <c r="AI29" s="7" t="s">
        <v>828</v>
      </c>
      <c r="AJ29" s="7" t="s">
        <v>828</v>
      </c>
      <c r="AK29" s="7" t="s">
        <v>10899</v>
      </c>
      <c r="AL29" s="7" t="s">
        <v>828</v>
      </c>
      <c r="AM29" s="7" t="s">
        <v>828</v>
      </c>
      <c r="AN29" s="7" t="s">
        <v>828</v>
      </c>
      <c r="AO29" s="7" t="s">
        <v>934</v>
      </c>
      <c r="AP29" s="7" t="s">
        <v>828</v>
      </c>
      <c r="AQ29" s="7" t="s">
        <v>828</v>
      </c>
      <c r="AR29" s="7" t="s">
        <v>828</v>
      </c>
      <c r="AS29" s="7" t="s">
        <v>828</v>
      </c>
    </row>
    <row r="30" spans="1:45" ht="13.2">
      <c r="A30" s="7" t="s">
        <v>10893</v>
      </c>
      <c r="B30" s="8"/>
      <c r="C30" s="7" t="s">
        <v>833</v>
      </c>
      <c r="D30" s="9">
        <v>1</v>
      </c>
      <c r="E30" s="7" t="s">
        <v>855</v>
      </c>
      <c r="F30" s="7" t="s">
        <v>855</v>
      </c>
      <c r="G30" s="7" t="s">
        <v>828</v>
      </c>
      <c r="H30" s="7" t="s">
        <v>854</v>
      </c>
      <c r="I30" s="10">
        <v>1</v>
      </c>
      <c r="J30" s="10">
        <v>1</v>
      </c>
      <c r="K30" s="9">
        <v>1000</v>
      </c>
      <c r="L30" s="7" t="s">
        <v>10896</v>
      </c>
      <c r="M30" s="9">
        <v>0</v>
      </c>
      <c r="N30" s="7" t="s">
        <v>10898</v>
      </c>
      <c r="O30" s="7" t="s">
        <v>939</v>
      </c>
      <c r="P30" s="7" t="s">
        <v>828</v>
      </c>
      <c r="Q30" s="7" t="s">
        <v>828</v>
      </c>
      <c r="R30" s="7" t="s">
        <v>828</v>
      </c>
      <c r="S30" s="7" t="s">
        <v>828</v>
      </c>
      <c r="T30" s="7" t="s">
        <v>828</v>
      </c>
      <c r="U30" s="7" t="s">
        <v>828</v>
      </c>
      <c r="V30" s="7" t="s">
        <v>828</v>
      </c>
      <c r="W30" s="7" t="s">
        <v>828</v>
      </c>
      <c r="X30" s="7" t="s">
        <v>828</v>
      </c>
      <c r="Y30" s="7" t="s">
        <v>828</v>
      </c>
      <c r="Z30" s="7" t="e">
        <v>#N/A</v>
      </c>
      <c r="AA30" s="7" t="s">
        <v>828</v>
      </c>
      <c r="AB30" s="7" t="s">
        <v>828</v>
      </c>
      <c r="AC30" s="7" t="s">
        <v>828</v>
      </c>
      <c r="AD30" s="7" t="s">
        <v>828</v>
      </c>
      <c r="AE30" s="7" t="s">
        <v>543</v>
      </c>
      <c r="AF30" s="8"/>
      <c r="AG30" s="7" t="s">
        <v>10897</v>
      </c>
      <c r="AH30" s="7" t="s">
        <v>10896</v>
      </c>
      <c r="AI30" s="7" t="s">
        <v>828</v>
      </c>
      <c r="AJ30" s="7" t="s">
        <v>10895</v>
      </c>
      <c r="AK30" s="7" t="s">
        <v>10894</v>
      </c>
      <c r="AL30" s="7" t="s">
        <v>10893</v>
      </c>
      <c r="AM30" s="7" t="s">
        <v>10892</v>
      </c>
      <c r="AN30" s="7" t="s">
        <v>10891</v>
      </c>
      <c r="AO30" s="7" t="s">
        <v>828</v>
      </c>
      <c r="AP30" s="7" t="s">
        <v>828</v>
      </c>
      <c r="AQ30" s="7" t="s">
        <v>828</v>
      </c>
      <c r="AR30" s="7" t="s">
        <v>828</v>
      </c>
      <c r="AS30" s="7" t="s">
        <v>828</v>
      </c>
    </row>
    <row r="31" spans="1:45" ht="13.2">
      <c r="A31" s="7" t="s">
        <v>10890</v>
      </c>
      <c r="B31" s="8"/>
      <c r="C31" s="7" t="s">
        <v>833</v>
      </c>
      <c r="D31" s="9">
        <v>1</v>
      </c>
      <c r="E31" s="7" t="s">
        <v>9995</v>
      </c>
      <c r="F31" s="7" t="s">
        <v>9995</v>
      </c>
      <c r="G31" s="7" t="s">
        <v>828</v>
      </c>
      <c r="H31" s="7" t="s">
        <v>9994</v>
      </c>
      <c r="I31" s="10">
        <v>1</v>
      </c>
      <c r="J31" s="10">
        <v>1</v>
      </c>
      <c r="K31" s="9">
        <v>1</v>
      </c>
      <c r="L31" s="7" t="s">
        <v>10886</v>
      </c>
      <c r="M31" s="9">
        <v>0</v>
      </c>
      <c r="N31" s="7" t="s">
        <v>10889</v>
      </c>
      <c r="O31" s="7" t="s">
        <v>929</v>
      </c>
      <c r="P31" s="7" t="s">
        <v>5810</v>
      </c>
      <c r="Q31" s="7" t="s">
        <v>828</v>
      </c>
      <c r="R31" s="7" t="s">
        <v>828</v>
      </c>
      <c r="S31" s="7" t="s">
        <v>828</v>
      </c>
      <c r="T31" s="7" t="s">
        <v>828</v>
      </c>
      <c r="U31" s="7" t="s">
        <v>828</v>
      </c>
      <c r="V31" s="7" t="s">
        <v>907</v>
      </c>
      <c r="W31" s="7" t="s">
        <v>496</v>
      </c>
      <c r="X31" s="7" t="s">
        <v>840</v>
      </c>
      <c r="Y31" s="7" t="s">
        <v>906</v>
      </c>
      <c r="Z31" s="7" t="s">
        <v>33</v>
      </c>
      <c r="AA31" s="7" t="s">
        <v>10888</v>
      </c>
      <c r="AB31" s="7" t="s">
        <v>828</v>
      </c>
      <c r="AC31" s="7" t="s">
        <v>828</v>
      </c>
      <c r="AD31" s="7" t="s">
        <v>828</v>
      </c>
      <c r="AE31" s="7" t="s">
        <v>496</v>
      </c>
      <c r="AF31" s="8"/>
      <c r="AG31" s="7" t="s">
        <v>10887</v>
      </c>
      <c r="AH31" s="7" t="s">
        <v>10886</v>
      </c>
      <c r="AI31" s="7" t="s">
        <v>828</v>
      </c>
      <c r="AJ31" s="7" t="s">
        <v>828</v>
      </c>
      <c r="AK31" s="7" t="s">
        <v>10885</v>
      </c>
      <c r="AL31" s="7" t="s">
        <v>828</v>
      </c>
      <c r="AM31" s="7" t="s">
        <v>10884</v>
      </c>
      <c r="AN31" s="7" t="s">
        <v>828</v>
      </c>
      <c r="AO31" s="7" t="s">
        <v>828</v>
      </c>
      <c r="AP31" s="7" t="s">
        <v>828</v>
      </c>
      <c r="AQ31" s="7" t="s">
        <v>828</v>
      </c>
      <c r="AR31" s="7" t="s">
        <v>828</v>
      </c>
      <c r="AS31" s="7" t="s">
        <v>828</v>
      </c>
    </row>
    <row r="32" spans="1:45" ht="13.2">
      <c r="A32" s="7" t="s">
        <v>10883</v>
      </c>
      <c r="B32" s="8"/>
      <c r="C32" s="7" t="s">
        <v>833</v>
      </c>
      <c r="D32" s="9">
        <v>1</v>
      </c>
      <c r="E32" s="7" t="s">
        <v>9995</v>
      </c>
      <c r="F32" s="7" t="s">
        <v>9995</v>
      </c>
      <c r="G32" s="7" t="s">
        <v>828</v>
      </c>
      <c r="H32" s="7" t="s">
        <v>9994</v>
      </c>
      <c r="I32" s="10">
        <v>1</v>
      </c>
      <c r="J32" s="10">
        <v>1</v>
      </c>
      <c r="K32" s="9">
        <v>1</v>
      </c>
      <c r="L32" s="7" t="s">
        <v>10880</v>
      </c>
      <c r="M32" s="9">
        <v>0</v>
      </c>
      <c r="N32" s="7" t="s">
        <v>10882</v>
      </c>
      <c r="O32" s="7" t="s">
        <v>892</v>
      </c>
      <c r="P32" s="7" t="s">
        <v>4295</v>
      </c>
      <c r="Q32" s="7" t="s">
        <v>828</v>
      </c>
      <c r="R32" s="7" t="s">
        <v>828</v>
      </c>
      <c r="S32" s="7" t="s">
        <v>828</v>
      </c>
      <c r="T32" s="7" t="s">
        <v>828</v>
      </c>
      <c r="U32" s="7" t="s">
        <v>828</v>
      </c>
      <c r="V32" s="7" t="s">
        <v>828</v>
      </c>
      <c r="W32" s="7" t="s">
        <v>496</v>
      </c>
      <c r="X32" s="7" t="s">
        <v>840</v>
      </c>
      <c r="Y32" s="7" t="s">
        <v>828</v>
      </c>
      <c r="Z32" s="7" t="s">
        <v>33</v>
      </c>
      <c r="AA32" s="7" t="s">
        <v>4294</v>
      </c>
      <c r="AB32" s="7" t="s">
        <v>828</v>
      </c>
      <c r="AC32" s="7" t="s">
        <v>828</v>
      </c>
      <c r="AD32" s="7" t="s">
        <v>828</v>
      </c>
      <c r="AE32" s="7" t="s">
        <v>496</v>
      </c>
      <c r="AF32" s="8"/>
      <c r="AG32" s="7" t="s">
        <v>10881</v>
      </c>
      <c r="AH32" s="7" t="s">
        <v>10880</v>
      </c>
      <c r="AI32" s="7" t="s">
        <v>828</v>
      </c>
      <c r="AJ32" s="7" t="s">
        <v>10879</v>
      </c>
      <c r="AK32" s="7" t="s">
        <v>10878</v>
      </c>
      <c r="AL32" s="7" t="s">
        <v>828</v>
      </c>
      <c r="AM32" s="7" t="s">
        <v>10877</v>
      </c>
      <c r="AN32" s="7" t="s">
        <v>828</v>
      </c>
      <c r="AO32" s="7" t="s">
        <v>828</v>
      </c>
      <c r="AP32" s="7" t="s">
        <v>828</v>
      </c>
      <c r="AQ32" s="7" t="s">
        <v>828</v>
      </c>
      <c r="AR32" s="7" t="s">
        <v>828</v>
      </c>
      <c r="AS32" s="7" t="s">
        <v>828</v>
      </c>
    </row>
    <row r="33" spans="1:45" ht="13.2">
      <c r="A33" s="7" t="s">
        <v>10876</v>
      </c>
      <c r="B33" s="8"/>
      <c r="C33" s="7" t="s">
        <v>833</v>
      </c>
      <c r="D33" s="9">
        <v>1</v>
      </c>
      <c r="E33" s="7" t="s">
        <v>855</v>
      </c>
      <c r="F33" s="7" t="s">
        <v>855</v>
      </c>
      <c r="G33" s="7" t="s">
        <v>828</v>
      </c>
      <c r="H33" s="7" t="s">
        <v>854</v>
      </c>
      <c r="I33" s="10">
        <v>1</v>
      </c>
      <c r="J33" s="10">
        <v>1</v>
      </c>
      <c r="K33" s="9">
        <v>1000</v>
      </c>
      <c r="L33" s="7" t="s">
        <v>10872</v>
      </c>
      <c r="M33" s="9">
        <v>0</v>
      </c>
      <c r="N33" s="7" t="s">
        <v>10875</v>
      </c>
      <c r="O33" s="7" t="s">
        <v>892</v>
      </c>
      <c r="P33" s="7" t="s">
        <v>10874</v>
      </c>
      <c r="Q33" s="7" t="s">
        <v>828</v>
      </c>
      <c r="R33" s="7" t="s">
        <v>828</v>
      </c>
      <c r="S33" s="7" t="s">
        <v>828</v>
      </c>
      <c r="T33" s="7" t="s">
        <v>828</v>
      </c>
      <c r="U33" s="7" t="s">
        <v>828</v>
      </c>
      <c r="V33" s="7" t="s">
        <v>1297</v>
      </c>
      <c r="W33" s="7" t="s">
        <v>700</v>
      </c>
      <c r="X33" s="7" t="s">
        <v>840</v>
      </c>
      <c r="Y33" s="7" t="s">
        <v>906</v>
      </c>
      <c r="Z33" s="7" t="s">
        <v>24</v>
      </c>
      <c r="AA33" s="7" t="s">
        <v>828</v>
      </c>
      <c r="AB33" s="7" t="s">
        <v>828</v>
      </c>
      <c r="AC33" s="7" t="s">
        <v>828</v>
      </c>
      <c r="AD33" s="7" t="s">
        <v>828</v>
      </c>
      <c r="AE33" s="7" t="s">
        <v>543</v>
      </c>
      <c r="AF33" s="8"/>
      <c r="AG33" s="7" t="s">
        <v>10873</v>
      </c>
      <c r="AH33" s="7" t="s">
        <v>10872</v>
      </c>
      <c r="AI33" s="7" t="s">
        <v>828</v>
      </c>
      <c r="AJ33" s="7" t="s">
        <v>828</v>
      </c>
      <c r="AK33" s="7" t="s">
        <v>10871</v>
      </c>
      <c r="AL33" s="7" t="s">
        <v>828</v>
      </c>
      <c r="AM33" s="7" t="s">
        <v>828</v>
      </c>
      <c r="AN33" s="7" t="s">
        <v>828</v>
      </c>
      <c r="AO33" s="7" t="s">
        <v>934</v>
      </c>
      <c r="AP33" s="7" t="s">
        <v>828</v>
      </c>
      <c r="AQ33" s="7" t="s">
        <v>828</v>
      </c>
      <c r="AR33" s="7" t="s">
        <v>828</v>
      </c>
      <c r="AS33" s="7" t="s">
        <v>828</v>
      </c>
    </row>
    <row r="34" spans="1:45" ht="13.2">
      <c r="A34" s="7" t="s">
        <v>10870</v>
      </c>
      <c r="B34" s="8"/>
      <c r="C34" s="7" t="s">
        <v>833</v>
      </c>
      <c r="D34" s="9">
        <v>1</v>
      </c>
      <c r="E34" s="7" t="s">
        <v>832</v>
      </c>
      <c r="F34" s="7" t="s">
        <v>832</v>
      </c>
      <c r="G34" s="7" t="s">
        <v>828</v>
      </c>
      <c r="H34" s="7" t="s">
        <v>9913</v>
      </c>
      <c r="I34" s="10">
        <v>1</v>
      </c>
      <c r="J34" s="10">
        <v>1</v>
      </c>
      <c r="K34" s="9">
        <v>1000</v>
      </c>
      <c r="L34" s="7" t="s">
        <v>10867</v>
      </c>
      <c r="M34" s="9">
        <v>0</v>
      </c>
      <c r="N34" s="7" t="s">
        <v>10869</v>
      </c>
      <c r="O34" s="7" t="s">
        <v>908</v>
      </c>
      <c r="P34" s="7" t="s">
        <v>828</v>
      </c>
      <c r="Q34" s="7" t="s">
        <v>828</v>
      </c>
      <c r="R34" s="7" t="s">
        <v>828</v>
      </c>
      <c r="S34" s="7" t="s">
        <v>828</v>
      </c>
      <c r="T34" s="7" t="s">
        <v>828</v>
      </c>
      <c r="U34" s="7" t="s">
        <v>828</v>
      </c>
      <c r="V34" s="7" t="s">
        <v>828</v>
      </c>
      <c r="W34" s="7" t="s">
        <v>828</v>
      </c>
      <c r="X34" s="7" t="s">
        <v>828</v>
      </c>
      <c r="Y34" s="7" t="s">
        <v>828</v>
      </c>
      <c r="Z34" s="7" t="e">
        <v>#N/A</v>
      </c>
      <c r="AA34" s="7" t="s">
        <v>828</v>
      </c>
      <c r="AB34" s="7" t="s">
        <v>828</v>
      </c>
      <c r="AC34" s="7" t="s">
        <v>828</v>
      </c>
      <c r="AD34" s="7" t="s">
        <v>828</v>
      </c>
      <c r="AE34" s="7" t="s">
        <v>223</v>
      </c>
      <c r="AF34" s="8"/>
      <c r="AG34" s="7" t="s">
        <v>10868</v>
      </c>
      <c r="AH34" s="7" t="s">
        <v>10867</v>
      </c>
      <c r="AI34" s="7" t="s">
        <v>828</v>
      </c>
      <c r="AJ34" s="7" t="s">
        <v>828</v>
      </c>
      <c r="AK34" s="7" t="s">
        <v>10866</v>
      </c>
      <c r="AL34" s="7" t="s">
        <v>828</v>
      </c>
      <c r="AM34" s="7" t="s">
        <v>10865</v>
      </c>
      <c r="AN34" s="7" t="s">
        <v>828</v>
      </c>
      <c r="AO34" s="7" t="s">
        <v>828</v>
      </c>
      <c r="AP34" s="7" t="s">
        <v>828</v>
      </c>
      <c r="AQ34" s="7" t="s">
        <v>828</v>
      </c>
      <c r="AR34" s="7" t="s">
        <v>828</v>
      </c>
      <c r="AS34" s="7" t="s">
        <v>828</v>
      </c>
    </row>
    <row r="35" spans="1:45" ht="13.2">
      <c r="A35" s="7" t="s">
        <v>10864</v>
      </c>
      <c r="B35" s="8"/>
      <c r="C35" s="7" t="s">
        <v>833</v>
      </c>
      <c r="D35" s="9">
        <v>1</v>
      </c>
      <c r="E35" s="7" t="s">
        <v>855</v>
      </c>
      <c r="F35" s="7" t="s">
        <v>855</v>
      </c>
      <c r="G35" s="7" t="s">
        <v>828</v>
      </c>
      <c r="H35" s="7" t="s">
        <v>854</v>
      </c>
      <c r="I35" s="10">
        <v>1</v>
      </c>
      <c r="J35" s="10">
        <v>1</v>
      </c>
      <c r="K35" s="9">
        <v>1000</v>
      </c>
      <c r="L35" s="7" t="s">
        <v>10861</v>
      </c>
      <c r="M35" s="9">
        <v>0</v>
      </c>
      <c r="N35" s="7" t="s">
        <v>10863</v>
      </c>
      <c r="O35" s="7" t="s">
        <v>929</v>
      </c>
      <c r="P35" s="7" t="s">
        <v>828</v>
      </c>
      <c r="Q35" s="7" t="s">
        <v>828</v>
      </c>
      <c r="R35" s="7" t="s">
        <v>828</v>
      </c>
      <c r="S35" s="7" t="s">
        <v>828</v>
      </c>
      <c r="T35" s="7" t="s">
        <v>828</v>
      </c>
      <c r="U35" s="7" t="s">
        <v>828</v>
      </c>
      <c r="V35" s="7" t="s">
        <v>907</v>
      </c>
      <c r="W35" s="7" t="s">
        <v>700</v>
      </c>
      <c r="X35" s="7" t="s">
        <v>840</v>
      </c>
      <c r="Y35" s="7" t="s">
        <v>906</v>
      </c>
      <c r="Z35" s="7" t="s">
        <v>24</v>
      </c>
      <c r="AA35" s="7" t="s">
        <v>828</v>
      </c>
      <c r="AB35" s="7" t="s">
        <v>828</v>
      </c>
      <c r="AC35" s="7" t="s">
        <v>828</v>
      </c>
      <c r="AD35" s="7" t="s">
        <v>828</v>
      </c>
      <c r="AE35" s="7" t="s">
        <v>543</v>
      </c>
      <c r="AF35" s="8"/>
      <c r="AG35" s="7" t="s">
        <v>10862</v>
      </c>
      <c r="AH35" s="7" t="s">
        <v>10861</v>
      </c>
      <c r="AI35" s="7" t="s">
        <v>828</v>
      </c>
      <c r="AJ35" s="7" t="s">
        <v>828</v>
      </c>
      <c r="AK35" s="7" t="s">
        <v>10860</v>
      </c>
      <c r="AL35" s="7" t="s">
        <v>828</v>
      </c>
      <c r="AM35" s="7" t="s">
        <v>828</v>
      </c>
      <c r="AN35" s="7" t="s">
        <v>828</v>
      </c>
      <c r="AO35" s="7" t="s">
        <v>934</v>
      </c>
      <c r="AP35" s="7" t="s">
        <v>828</v>
      </c>
      <c r="AQ35" s="7" t="s">
        <v>828</v>
      </c>
      <c r="AR35" s="7" t="s">
        <v>828</v>
      </c>
      <c r="AS35" s="7" t="s">
        <v>828</v>
      </c>
    </row>
    <row r="36" spans="1:45" ht="13.2">
      <c r="A36" s="7" t="s">
        <v>10859</v>
      </c>
      <c r="B36" s="8"/>
      <c r="C36" s="7" t="s">
        <v>833</v>
      </c>
      <c r="D36" s="9">
        <v>1</v>
      </c>
      <c r="E36" s="7" t="s">
        <v>855</v>
      </c>
      <c r="F36" s="7" t="s">
        <v>855</v>
      </c>
      <c r="G36" s="7" t="s">
        <v>828</v>
      </c>
      <c r="H36" s="7" t="s">
        <v>854</v>
      </c>
      <c r="I36" s="10">
        <v>1</v>
      </c>
      <c r="J36" s="10">
        <v>1</v>
      </c>
      <c r="K36" s="9">
        <v>1000</v>
      </c>
      <c r="L36" s="7" t="s">
        <v>10856</v>
      </c>
      <c r="M36" s="9">
        <v>0</v>
      </c>
      <c r="N36" s="7" t="s">
        <v>10858</v>
      </c>
      <c r="O36" s="7" t="s">
        <v>939</v>
      </c>
      <c r="P36" s="7" t="s">
        <v>828</v>
      </c>
      <c r="Q36" s="7" t="s">
        <v>828</v>
      </c>
      <c r="R36" s="7" t="s">
        <v>828</v>
      </c>
      <c r="S36" s="7" t="s">
        <v>828</v>
      </c>
      <c r="T36" s="7" t="s">
        <v>828</v>
      </c>
      <c r="U36" s="7" t="s">
        <v>828</v>
      </c>
      <c r="V36" s="7" t="s">
        <v>828</v>
      </c>
      <c r="W36" s="7" t="s">
        <v>828</v>
      </c>
      <c r="X36" s="7" t="s">
        <v>828</v>
      </c>
      <c r="Y36" s="7" t="s">
        <v>828</v>
      </c>
      <c r="Z36" s="7" t="e">
        <v>#N/A</v>
      </c>
      <c r="AA36" s="7" t="s">
        <v>828</v>
      </c>
      <c r="AB36" s="7" t="s">
        <v>828</v>
      </c>
      <c r="AC36" s="7" t="s">
        <v>828</v>
      </c>
      <c r="AD36" s="7" t="s">
        <v>828</v>
      </c>
      <c r="AE36" s="7" t="s">
        <v>543</v>
      </c>
      <c r="AF36" s="8"/>
      <c r="AG36" s="7" t="s">
        <v>10857</v>
      </c>
      <c r="AH36" s="7" t="s">
        <v>10856</v>
      </c>
      <c r="AI36" s="7" t="s">
        <v>828</v>
      </c>
      <c r="AJ36" s="7" t="s">
        <v>10855</v>
      </c>
      <c r="AK36" s="7" t="s">
        <v>10854</v>
      </c>
      <c r="AL36" s="7" t="s">
        <v>828</v>
      </c>
      <c r="AM36" s="7" t="s">
        <v>10853</v>
      </c>
      <c r="AN36" s="7" t="s">
        <v>828</v>
      </c>
      <c r="AO36" s="7" t="s">
        <v>828</v>
      </c>
      <c r="AP36" s="7" t="s">
        <v>828</v>
      </c>
      <c r="AQ36" s="7" t="s">
        <v>828</v>
      </c>
      <c r="AR36" s="7" t="s">
        <v>828</v>
      </c>
      <c r="AS36" s="7" t="s">
        <v>828</v>
      </c>
    </row>
    <row r="37" spans="1:45" ht="13.2">
      <c r="A37" s="7" t="s">
        <v>10852</v>
      </c>
      <c r="B37" s="8"/>
      <c r="C37" s="7" t="s">
        <v>833</v>
      </c>
      <c r="D37" s="9">
        <v>1</v>
      </c>
      <c r="E37" s="7" t="s">
        <v>855</v>
      </c>
      <c r="F37" s="7" t="s">
        <v>855</v>
      </c>
      <c r="G37" s="7" t="s">
        <v>828</v>
      </c>
      <c r="H37" s="7" t="s">
        <v>854</v>
      </c>
      <c r="I37" s="10">
        <v>1</v>
      </c>
      <c r="J37" s="10">
        <v>1</v>
      </c>
      <c r="K37" s="9">
        <v>500</v>
      </c>
      <c r="L37" s="7" t="s">
        <v>10849</v>
      </c>
      <c r="M37" s="9">
        <v>0</v>
      </c>
      <c r="N37" s="7" t="s">
        <v>10851</v>
      </c>
      <c r="O37" s="7" t="s">
        <v>892</v>
      </c>
      <c r="P37" s="7" t="s">
        <v>1372</v>
      </c>
      <c r="Q37" s="7" t="s">
        <v>828</v>
      </c>
      <c r="R37" s="7" t="s">
        <v>828</v>
      </c>
      <c r="S37" s="7" t="s">
        <v>828</v>
      </c>
      <c r="T37" s="7" t="s">
        <v>828</v>
      </c>
      <c r="U37" s="7" t="s">
        <v>828</v>
      </c>
      <c r="V37" s="7" t="s">
        <v>1229</v>
      </c>
      <c r="W37" s="7" t="s">
        <v>700</v>
      </c>
      <c r="X37" s="7" t="s">
        <v>840</v>
      </c>
      <c r="Y37" s="7" t="s">
        <v>906</v>
      </c>
      <c r="Z37" s="7" t="s">
        <v>24</v>
      </c>
      <c r="AA37" s="7" t="s">
        <v>828</v>
      </c>
      <c r="AB37" s="7" t="s">
        <v>828</v>
      </c>
      <c r="AC37" s="7" t="s">
        <v>828</v>
      </c>
      <c r="AD37" s="7" t="s">
        <v>828</v>
      </c>
      <c r="AE37" s="7" t="s">
        <v>543</v>
      </c>
      <c r="AF37" s="8"/>
      <c r="AG37" s="7" t="s">
        <v>10850</v>
      </c>
      <c r="AH37" s="7" t="s">
        <v>10849</v>
      </c>
      <c r="AI37" s="7" t="s">
        <v>828</v>
      </c>
      <c r="AJ37" s="7" t="s">
        <v>828</v>
      </c>
      <c r="AK37" s="7" t="s">
        <v>10848</v>
      </c>
      <c r="AL37" s="7" t="s">
        <v>828</v>
      </c>
      <c r="AM37" s="7" t="s">
        <v>828</v>
      </c>
      <c r="AN37" s="7" t="s">
        <v>828</v>
      </c>
      <c r="AO37" s="7" t="s">
        <v>934</v>
      </c>
      <c r="AP37" s="7" t="s">
        <v>828</v>
      </c>
      <c r="AQ37" s="7" t="s">
        <v>828</v>
      </c>
      <c r="AR37" s="7" t="s">
        <v>828</v>
      </c>
      <c r="AS37" s="7" t="s">
        <v>828</v>
      </c>
    </row>
    <row r="38" spans="1:45" ht="13.2">
      <c r="A38" s="7" t="s">
        <v>10847</v>
      </c>
      <c r="B38" s="8"/>
      <c r="C38" s="7" t="s">
        <v>833</v>
      </c>
      <c r="D38" s="9">
        <v>1</v>
      </c>
      <c r="E38" s="7" t="s">
        <v>855</v>
      </c>
      <c r="F38" s="7" t="s">
        <v>855</v>
      </c>
      <c r="G38" s="7" t="s">
        <v>828</v>
      </c>
      <c r="H38" s="7" t="s">
        <v>854</v>
      </c>
      <c r="I38" s="10">
        <v>1</v>
      </c>
      <c r="J38" s="10">
        <v>1</v>
      </c>
      <c r="K38" s="9">
        <v>2000</v>
      </c>
      <c r="L38" s="7" t="s">
        <v>10844</v>
      </c>
      <c r="M38" s="9">
        <v>0</v>
      </c>
      <c r="N38" s="7" t="s">
        <v>10846</v>
      </c>
      <c r="O38" s="7" t="s">
        <v>908</v>
      </c>
      <c r="P38" s="7" t="s">
        <v>828</v>
      </c>
      <c r="Q38" s="7" t="s">
        <v>828</v>
      </c>
      <c r="R38" s="7" t="s">
        <v>828</v>
      </c>
      <c r="S38" s="7" t="s">
        <v>828</v>
      </c>
      <c r="T38" s="7" t="s">
        <v>828</v>
      </c>
      <c r="U38" s="7" t="s">
        <v>828</v>
      </c>
      <c r="V38" s="7" t="s">
        <v>828</v>
      </c>
      <c r="W38" s="7" t="s">
        <v>700</v>
      </c>
      <c r="X38" s="7" t="s">
        <v>840</v>
      </c>
      <c r="Y38" s="7" t="s">
        <v>968</v>
      </c>
      <c r="Z38" s="7" t="s">
        <v>24</v>
      </c>
      <c r="AA38" s="7" t="s">
        <v>828</v>
      </c>
      <c r="AB38" s="7" t="s">
        <v>828</v>
      </c>
      <c r="AC38" s="7" t="s">
        <v>828</v>
      </c>
      <c r="AD38" s="7" t="s">
        <v>828</v>
      </c>
      <c r="AE38" s="7" t="s">
        <v>543</v>
      </c>
      <c r="AF38" s="8"/>
      <c r="AG38" s="7" t="s">
        <v>10845</v>
      </c>
      <c r="AH38" s="7" t="s">
        <v>10844</v>
      </c>
      <c r="AI38" s="7" t="s">
        <v>828</v>
      </c>
      <c r="AJ38" s="7" t="s">
        <v>10843</v>
      </c>
      <c r="AK38" s="7" t="s">
        <v>10842</v>
      </c>
      <c r="AL38" s="7" t="s">
        <v>828</v>
      </c>
      <c r="AM38" s="7" t="s">
        <v>10841</v>
      </c>
      <c r="AN38" s="7" t="s">
        <v>828</v>
      </c>
      <c r="AO38" s="7" t="s">
        <v>828</v>
      </c>
      <c r="AP38" s="7" t="s">
        <v>828</v>
      </c>
      <c r="AQ38" s="7" t="s">
        <v>828</v>
      </c>
      <c r="AR38" s="7" t="s">
        <v>828</v>
      </c>
      <c r="AS38" s="7" t="s">
        <v>828</v>
      </c>
    </row>
    <row r="39" spans="1:45" ht="13.2">
      <c r="A39" s="7" t="s">
        <v>10840</v>
      </c>
      <c r="B39" s="8"/>
      <c r="C39" s="7" t="s">
        <v>833</v>
      </c>
      <c r="D39" s="9">
        <v>1</v>
      </c>
      <c r="E39" s="7" t="s">
        <v>832</v>
      </c>
      <c r="F39" s="7" t="s">
        <v>832</v>
      </c>
      <c r="G39" s="7" t="s">
        <v>828</v>
      </c>
      <c r="H39" s="7" t="s">
        <v>9913</v>
      </c>
      <c r="I39" s="10">
        <v>1</v>
      </c>
      <c r="J39" s="10">
        <v>1</v>
      </c>
      <c r="K39" s="9">
        <v>1000</v>
      </c>
      <c r="L39" s="7" t="s">
        <v>10837</v>
      </c>
      <c r="M39" s="9">
        <v>0</v>
      </c>
      <c r="N39" s="7" t="s">
        <v>10839</v>
      </c>
      <c r="O39" s="7" t="s">
        <v>929</v>
      </c>
      <c r="P39" s="7" t="s">
        <v>828</v>
      </c>
      <c r="Q39" s="7" t="s">
        <v>828</v>
      </c>
      <c r="R39" s="7" t="s">
        <v>828</v>
      </c>
      <c r="S39" s="7" t="s">
        <v>828</v>
      </c>
      <c r="T39" s="7" t="s">
        <v>828</v>
      </c>
      <c r="U39" s="7" t="s">
        <v>828</v>
      </c>
      <c r="V39" s="7" t="s">
        <v>1297</v>
      </c>
      <c r="W39" s="7" t="s">
        <v>828</v>
      </c>
      <c r="X39" s="7" t="s">
        <v>828</v>
      </c>
      <c r="Y39" s="7" t="s">
        <v>828</v>
      </c>
      <c r="Z39" s="7" t="e">
        <v>#N/A</v>
      </c>
      <c r="AA39" s="7" t="s">
        <v>828</v>
      </c>
      <c r="AB39" s="7" t="s">
        <v>828</v>
      </c>
      <c r="AC39" s="7" t="s">
        <v>828</v>
      </c>
      <c r="AD39" s="7" t="s">
        <v>828</v>
      </c>
      <c r="AE39" s="7" t="s">
        <v>223</v>
      </c>
      <c r="AF39" s="8"/>
      <c r="AG39" s="7" t="s">
        <v>10838</v>
      </c>
      <c r="AH39" s="7" t="s">
        <v>10837</v>
      </c>
      <c r="AI39" s="7" t="s">
        <v>828</v>
      </c>
      <c r="AJ39" s="7" t="s">
        <v>828</v>
      </c>
      <c r="AK39" s="7" t="s">
        <v>10836</v>
      </c>
      <c r="AL39" s="7" t="s">
        <v>828</v>
      </c>
      <c r="AM39" s="7" t="s">
        <v>828</v>
      </c>
      <c r="AN39" s="7" t="s">
        <v>828</v>
      </c>
      <c r="AO39" s="7" t="s">
        <v>934</v>
      </c>
      <c r="AP39" s="7" t="s">
        <v>828</v>
      </c>
      <c r="AQ39" s="7" t="s">
        <v>828</v>
      </c>
      <c r="AR39" s="7" t="s">
        <v>828</v>
      </c>
      <c r="AS39" s="7" t="s">
        <v>828</v>
      </c>
    </row>
    <row r="40" spans="1:45" ht="13.2">
      <c r="A40" s="7" t="s">
        <v>10835</v>
      </c>
      <c r="B40" s="8"/>
      <c r="C40" s="7" t="s">
        <v>833</v>
      </c>
      <c r="D40" s="9">
        <v>1</v>
      </c>
      <c r="E40" s="7" t="s">
        <v>855</v>
      </c>
      <c r="F40" s="7" t="s">
        <v>855</v>
      </c>
      <c r="G40" s="7" t="s">
        <v>828</v>
      </c>
      <c r="H40" s="7" t="s">
        <v>854</v>
      </c>
      <c r="I40" s="10">
        <v>1</v>
      </c>
      <c r="J40" s="10">
        <v>1</v>
      </c>
      <c r="K40" s="9">
        <v>1000</v>
      </c>
      <c r="L40" s="7" t="s">
        <v>10832</v>
      </c>
      <c r="M40" s="9">
        <v>0</v>
      </c>
      <c r="N40" s="7" t="s">
        <v>10834</v>
      </c>
      <c r="O40" s="7" t="s">
        <v>939</v>
      </c>
      <c r="P40" s="7" t="s">
        <v>828</v>
      </c>
      <c r="Q40" s="7" t="s">
        <v>828</v>
      </c>
      <c r="R40" s="7" t="s">
        <v>828</v>
      </c>
      <c r="S40" s="7" t="s">
        <v>828</v>
      </c>
      <c r="T40" s="7" t="s">
        <v>828</v>
      </c>
      <c r="U40" s="7" t="s">
        <v>828</v>
      </c>
      <c r="V40" s="7" t="s">
        <v>938</v>
      </c>
      <c r="W40" s="7" t="s">
        <v>700</v>
      </c>
      <c r="X40" s="7" t="s">
        <v>840</v>
      </c>
      <c r="Y40" s="7" t="s">
        <v>968</v>
      </c>
      <c r="Z40" s="7" t="s">
        <v>24</v>
      </c>
      <c r="AA40" s="7" t="s">
        <v>828</v>
      </c>
      <c r="AB40" s="7" t="s">
        <v>828</v>
      </c>
      <c r="AC40" s="7" t="s">
        <v>828</v>
      </c>
      <c r="AD40" s="7" t="s">
        <v>828</v>
      </c>
      <c r="AE40" s="7" t="s">
        <v>543</v>
      </c>
      <c r="AF40" s="8"/>
      <c r="AG40" s="7" t="s">
        <v>10833</v>
      </c>
      <c r="AH40" s="7" t="s">
        <v>10832</v>
      </c>
      <c r="AI40" s="7" t="s">
        <v>828</v>
      </c>
      <c r="AJ40" s="7" t="s">
        <v>828</v>
      </c>
      <c r="AK40" s="7" t="s">
        <v>10831</v>
      </c>
      <c r="AL40" s="7" t="s">
        <v>828</v>
      </c>
      <c r="AM40" s="7" t="s">
        <v>828</v>
      </c>
      <c r="AN40" s="7" t="s">
        <v>828</v>
      </c>
      <c r="AO40" s="7" t="s">
        <v>934</v>
      </c>
      <c r="AP40" s="7" t="s">
        <v>828</v>
      </c>
      <c r="AQ40" s="7" t="s">
        <v>828</v>
      </c>
      <c r="AR40" s="7" t="s">
        <v>828</v>
      </c>
      <c r="AS40" s="7" t="s">
        <v>828</v>
      </c>
    </row>
    <row r="41" spans="1:45" ht="13.2">
      <c r="A41" s="7" t="s">
        <v>10827</v>
      </c>
      <c r="B41" s="8"/>
      <c r="C41" s="7" t="s">
        <v>833</v>
      </c>
      <c r="D41" s="9">
        <v>1</v>
      </c>
      <c r="E41" s="7" t="s">
        <v>861</v>
      </c>
      <c r="F41" s="7" t="s">
        <v>861</v>
      </c>
      <c r="G41" s="7" t="s">
        <v>828</v>
      </c>
      <c r="H41" s="7" t="s">
        <v>860</v>
      </c>
      <c r="I41" s="10">
        <v>100</v>
      </c>
      <c r="J41" s="10">
        <v>1</v>
      </c>
      <c r="K41" s="9">
        <v>0</v>
      </c>
      <c r="L41" s="7" t="s">
        <v>10828</v>
      </c>
      <c r="M41" s="9">
        <v>0</v>
      </c>
      <c r="N41" s="7" t="s">
        <v>10830</v>
      </c>
      <c r="O41" s="7" t="s">
        <v>929</v>
      </c>
      <c r="P41" s="7" t="s">
        <v>828</v>
      </c>
      <c r="Q41" s="7" t="s">
        <v>828</v>
      </c>
      <c r="R41" s="7" t="s">
        <v>828</v>
      </c>
      <c r="S41" s="7" t="s">
        <v>828</v>
      </c>
      <c r="T41" s="7" t="s">
        <v>828</v>
      </c>
      <c r="U41" s="7" t="s">
        <v>828</v>
      </c>
      <c r="V41" s="7" t="s">
        <v>828</v>
      </c>
      <c r="W41" s="7"/>
      <c r="X41" s="7"/>
      <c r="Y41" s="7"/>
      <c r="Z41" s="7" t="e">
        <v>#N/A</v>
      </c>
      <c r="AA41" s="7"/>
      <c r="AB41" s="7" t="s">
        <v>828</v>
      </c>
      <c r="AC41" s="7" t="s">
        <v>828</v>
      </c>
      <c r="AD41" s="7" t="s">
        <v>828</v>
      </c>
      <c r="AE41" s="7" t="s">
        <v>175</v>
      </c>
      <c r="AF41" s="8"/>
      <c r="AG41" s="7" t="s">
        <v>10829</v>
      </c>
      <c r="AH41" s="7" t="s">
        <v>10828</v>
      </c>
      <c r="AI41" s="7" t="s">
        <v>828</v>
      </c>
      <c r="AJ41" s="7" t="s">
        <v>828</v>
      </c>
      <c r="AK41" s="7" t="s">
        <v>828</v>
      </c>
      <c r="AL41" s="7" t="s">
        <v>10827</v>
      </c>
      <c r="AM41" s="7" t="s">
        <v>828</v>
      </c>
      <c r="AN41" s="7" t="s">
        <v>10826</v>
      </c>
      <c r="AO41" s="7" t="s">
        <v>828</v>
      </c>
      <c r="AP41" s="7" t="s">
        <v>828</v>
      </c>
      <c r="AQ41" s="7"/>
      <c r="AR41" s="7"/>
      <c r="AS41" s="7"/>
    </row>
    <row r="42" spans="1:45" ht="13.2">
      <c r="A42" s="7" t="s">
        <v>10820</v>
      </c>
      <c r="B42" s="8"/>
      <c r="C42" s="7" t="s">
        <v>833</v>
      </c>
      <c r="D42" s="9">
        <v>1</v>
      </c>
      <c r="E42" s="7" t="s">
        <v>861</v>
      </c>
      <c r="F42" s="7" t="s">
        <v>861</v>
      </c>
      <c r="G42" s="7" t="s">
        <v>828</v>
      </c>
      <c r="H42" s="7" t="s">
        <v>860</v>
      </c>
      <c r="I42" s="10">
        <v>1</v>
      </c>
      <c r="J42" s="10">
        <v>1</v>
      </c>
      <c r="K42" s="9">
        <v>0</v>
      </c>
      <c r="L42" s="7" t="s">
        <v>10823</v>
      </c>
      <c r="M42" s="9">
        <v>0</v>
      </c>
      <c r="N42" s="7" t="s">
        <v>10825</v>
      </c>
      <c r="O42" s="7" t="s">
        <v>2134</v>
      </c>
      <c r="P42" s="7" t="s">
        <v>828</v>
      </c>
      <c r="Q42" s="7" t="s">
        <v>828</v>
      </c>
      <c r="R42" s="7" t="s">
        <v>828</v>
      </c>
      <c r="S42" s="7" t="s">
        <v>828</v>
      </c>
      <c r="T42" s="7" t="s">
        <v>828</v>
      </c>
      <c r="U42" s="7" t="s">
        <v>828</v>
      </c>
      <c r="V42" s="7" t="s">
        <v>828</v>
      </c>
      <c r="W42" s="7" t="s">
        <v>828</v>
      </c>
      <c r="X42" s="7" t="s">
        <v>828</v>
      </c>
      <c r="Y42" s="7" t="s">
        <v>828</v>
      </c>
      <c r="Z42" s="7" t="e">
        <v>#N/A</v>
      </c>
      <c r="AA42" s="7" t="s">
        <v>828</v>
      </c>
      <c r="AB42" s="7" t="s">
        <v>828</v>
      </c>
      <c r="AC42" s="7" t="s">
        <v>828</v>
      </c>
      <c r="AD42" s="7" t="s">
        <v>828</v>
      </c>
      <c r="AE42" s="7" t="s">
        <v>175</v>
      </c>
      <c r="AF42" s="8"/>
      <c r="AG42" s="7" t="s">
        <v>10824</v>
      </c>
      <c r="AH42" s="7" t="s">
        <v>10823</v>
      </c>
      <c r="AI42" s="7" t="s">
        <v>828</v>
      </c>
      <c r="AJ42" s="7" t="s">
        <v>10822</v>
      </c>
      <c r="AK42" s="7" t="s">
        <v>10821</v>
      </c>
      <c r="AL42" s="7" t="s">
        <v>10820</v>
      </c>
      <c r="AM42" s="7" t="s">
        <v>828</v>
      </c>
      <c r="AN42" s="7" t="s">
        <v>10819</v>
      </c>
      <c r="AO42" s="7" t="s">
        <v>828</v>
      </c>
      <c r="AP42" s="7" t="s">
        <v>828</v>
      </c>
      <c r="AQ42" s="7" t="s">
        <v>828</v>
      </c>
      <c r="AR42" s="7" t="s">
        <v>828</v>
      </c>
      <c r="AS42" s="7" t="s">
        <v>828</v>
      </c>
    </row>
    <row r="43" spans="1:45" ht="13.2">
      <c r="A43" s="7" t="s">
        <v>10813</v>
      </c>
      <c r="B43" s="8"/>
      <c r="C43" s="7" t="s">
        <v>833</v>
      </c>
      <c r="D43" s="9">
        <v>1</v>
      </c>
      <c r="E43" s="7" t="s">
        <v>861</v>
      </c>
      <c r="F43" s="7" t="s">
        <v>861</v>
      </c>
      <c r="G43" s="7" t="s">
        <v>828</v>
      </c>
      <c r="H43" s="7" t="s">
        <v>860</v>
      </c>
      <c r="I43" s="10">
        <v>100</v>
      </c>
      <c r="J43" s="10">
        <v>1</v>
      </c>
      <c r="K43" s="9">
        <v>0</v>
      </c>
      <c r="L43" s="7" t="s">
        <v>10816</v>
      </c>
      <c r="M43" s="9">
        <v>0</v>
      </c>
      <c r="N43" s="7" t="s">
        <v>10818</v>
      </c>
      <c r="O43" s="7" t="s">
        <v>828</v>
      </c>
      <c r="P43" s="7" t="s">
        <v>828</v>
      </c>
      <c r="Q43" s="7" t="s">
        <v>828</v>
      </c>
      <c r="R43" s="7" t="s">
        <v>828</v>
      </c>
      <c r="S43" s="7" t="s">
        <v>828</v>
      </c>
      <c r="T43" s="7" t="s">
        <v>828</v>
      </c>
      <c r="U43" s="7" t="s">
        <v>828</v>
      </c>
      <c r="V43" s="7" t="s">
        <v>828</v>
      </c>
      <c r="W43" s="7" t="s">
        <v>828</v>
      </c>
      <c r="X43" s="7" t="s">
        <v>828</v>
      </c>
      <c r="Y43" s="7" t="s">
        <v>828</v>
      </c>
      <c r="Z43" s="7" t="e">
        <v>#N/A</v>
      </c>
      <c r="AA43" s="7" t="s">
        <v>828</v>
      </c>
      <c r="AB43" s="7" t="s">
        <v>828</v>
      </c>
      <c r="AC43" s="7" t="s">
        <v>828</v>
      </c>
      <c r="AD43" s="7" t="s">
        <v>828</v>
      </c>
      <c r="AE43" s="7" t="s">
        <v>175</v>
      </c>
      <c r="AF43" s="8"/>
      <c r="AG43" s="7" t="s">
        <v>10817</v>
      </c>
      <c r="AH43" s="7" t="s">
        <v>10816</v>
      </c>
      <c r="AI43" s="7" t="s">
        <v>828</v>
      </c>
      <c r="AJ43" s="7" t="s">
        <v>10815</v>
      </c>
      <c r="AK43" s="7" t="s">
        <v>10814</v>
      </c>
      <c r="AL43" s="7" t="s">
        <v>10813</v>
      </c>
      <c r="AM43" s="7" t="s">
        <v>828</v>
      </c>
      <c r="AN43" s="7" t="s">
        <v>10812</v>
      </c>
      <c r="AO43" s="7" t="s">
        <v>828</v>
      </c>
      <c r="AP43" s="7" t="s">
        <v>828</v>
      </c>
      <c r="AQ43" s="7" t="s">
        <v>828</v>
      </c>
      <c r="AR43" s="7" t="s">
        <v>828</v>
      </c>
      <c r="AS43" s="7" t="s">
        <v>828</v>
      </c>
    </row>
    <row r="44" spans="1:45" ht="13.2">
      <c r="A44" s="7" t="s">
        <v>10811</v>
      </c>
      <c r="B44" s="8"/>
      <c r="C44" s="7" t="s">
        <v>833</v>
      </c>
      <c r="D44" s="9">
        <v>1</v>
      </c>
      <c r="E44" s="7" t="s">
        <v>867</v>
      </c>
      <c r="F44" s="7" t="s">
        <v>867</v>
      </c>
      <c r="G44" s="7" t="s">
        <v>828</v>
      </c>
      <c r="H44" s="7" t="s">
        <v>1798</v>
      </c>
      <c r="I44" s="10">
        <v>1</v>
      </c>
      <c r="J44" s="10">
        <v>1</v>
      </c>
      <c r="K44" s="9">
        <v>0</v>
      </c>
      <c r="L44" s="7" t="s">
        <v>10808</v>
      </c>
      <c r="M44" s="9">
        <v>0</v>
      </c>
      <c r="N44" s="7" t="s">
        <v>10810</v>
      </c>
      <c r="O44" s="7" t="s">
        <v>892</v>
      </c>
      <c r="P44" s="7" t="s">
        <v>828</v>
      </c>
      <c r="Q44" s="7" t="s">
        <v>828</v>
      </c>
      <c r="R44" s="7" t="s">
        <v>828</v>
      </c>
      <c r="S44" s="7" t="s">
        <v>828</v>
      </c>
      <c r="T44" s="7" t="s">
        <v>828</v>
      </c>
      <c r="U44" s="7" t="s">
        <v>828</v>
      </c>
      <c r="V44" s="7" t="s">
        <v>828</v>
      </c>
      <c r="W44" s="7" t="s">
        <v>828</v>
      </c>
      <c r="X44" s="7" t="s">
        <v>828</v>
      </c>
      <c r="Y44" s="7" t="s">
        <v>828</v>
      </c>
      <c r="Z44" s="7" t="e">
        <v>#N/A</v>
      </c>
      <c r="AA44" s="7" t="s">
        <v>828</v>
      </c>
      <c r="AB44" s="7" t="s">
        <v>828</v>
      </c>
      <c r="AC44" s="7" t="s">
        <v>828</v>
      </c>
      <c r="AD44" s="7" t="s">
        <v>828</v>
      </c>
      <c r="AE44" s="7" t="s">
        <v>612</v>
      </c>
      <c r="AF44" s="8"/>
      <c r="AG44" s="7" t="s">
        <v>10809</v>
      </c>
      <c r="AH44" s="7" t="s">
        <v>10808</v>
      </c>
      <c r="AI44" s="7" t="s">
        <v>828</v>
      </c>
      <c r="AJ44" s="7" t="s">
        <v>10807</v>
      </c>
      <c r="AK44" s="7" t="s">
        <v>10806</v>
      </c>
      <c r="AL44" s="7" t="s">
        <v>828</v>
      </c>
      <c r="AM44" s="7" t="s">
        <v>10805</v>
      </c>
      <c r="AN44" s="7" t="s">
        <v>828</v>
      </c>
      <c r="AO44" s="7" t="s">
        <v>828</v>
      </c>
      <c r="AP44" s="7" t="s">
        <v>828</v>
      </c>
      <c r="AQ44" s="7" t="s">
        <v>828</v>
      </c>
      <c r="AR44" s="7" t="s">
        <v>828</v>
      </c>
      <c r="AS44" s="7" t="s">
        <v>828</v>
      </c>
    </row>
    <row r="45" spans="1:45" ht="13.2">
      <c r="A45" s="7" t="s">
        <v>10804</v>
      </c>
      <c r="B45" s="8"/>
      <c r="C45" s="7" t="s">
        <v>833</v>
      </c>
      <c r="D45" s="9">
        <v>1</v>
      </c>
      <c r="E45" s="7" t="s">
        <v>855</v>
      </c>
      <c r="F45" s="7" t="s">
        <v>855</v>
      </c>
      <c r="G45" s="7" t="s">
        <v>828</v>
      </c>
      <c r="H45" s="7" t="s">
        <v>854</v>
      </c>
      <c r="I45" s="10">
        <v>1</v>
      </c>
      <c r="J45" s="10">
        <v>1</v>
      </c>
      <c r="K45" s="9">
        <v>1000</v>
      </c>
      <c r="L45" s="7" t="s">
        <v>10800</v>
      </c>
      <c r="M45" s="9">
        <v>0</v>
      </c>
      <c r="N45" s="7" t="s">
        <v>10803</v>
      </c>
      <c r="O45" s="7" t="s">
        <v>939</v>
      </c>
      <c r="P45" s="7" t="s">
        <v>828</v>
      </c>
      <c r="Q45" s="7" t="s">
        <v>828</v>
      </c>
      <c r="R45" s="7" t="s">
        <v>828</v>
      </c>
      <c r="S45" s="7" t="s">
        <v>10802</v>
      </c>
      <c r="T45" s="7" t="s">
        <v>891</v>
      </c>
      <c r="U45" s="7" t="s">
        <v>828</v>
      </c>
      <c r="V45" s="7" t="s">
        <v>828</v>
      </c>
      <c r="W45" s="7" t="s">
        <v>828</v>
      </c>
      <c r="X45" s="7" t="s">
        <v>828</v>
      </c>
      <c r="Y45" s="7" t="s">
        <v>828</v>
      </c>
      <c r="Z45" s="7" t="e">
        <v>#N/A</v>
      </c>
      <c r="AA45" s="7" t="s">
        <v>828</v>
      </c>
      <c r="AB45" s="7" t="s">
        <v>828</v>
      </c>
      <c r="AC45" s="7" t="s">
        <v>828</v>
      </c>
      <c r="AD45" s="7" t="s">
        <v>828</v>
      </c>
      <c r="AE45" s="7" t="s">
        <v>543</v>
      </c>
      <c r="AF45" s="8"/>
      <c r="AG45" s="7" t="s">
        <v>10801</v>
      </c>
      <c r="AH45" s="7" t="s">
        <v>10800</v>
      </c>
      <c r="AI45" s="7" t="s">
        <v>828</v>
      </c>
      <c r="AJ45" s="7" t="s">
        <v>10799</v>
      </c>
      <c r="AK45" s="7" t="s">
        <v>10798</v>
      </c>
      <c r="AL45" s="7" t="s">
        <v>828</v>
      </c>
      <c r="AM45" s="7" t="s">
        <v>10797</v>
      </c>
      <c r="AN45" s="7" t="s">
        <v>828</v>
      </c>
      <c r="AO45" s="7" t="s">
        <v>828</v>
      </c>
      <c r="AP45" s="7" t="s">
        <v>828</v>
      </c>
      <c r="AQ45" s="7" t="s">
        <v>828</v>
      </c>
      <c r="AR45" s="7" t="s">
        <v>828</v>
      </c>
      <c r="AS45" s="7" t="s">
        <v>828</v>
      </c>
    </row>
    <row r="46" spans="1:45" ht="13.2">
      <c r="A46" s="7" t="s">
        <v>10796</v>
      </c>
      <c r="B46" s="8"/>
      <c r="C46" s="7" t="s">
        <v>833</v>
      </c>
      <c r="D46" s="9">
        <v>1</v>
      </c>
      <c r="E46" s="7" t="s">
        <v>855</v>
      </c>
      <c r="F46" s="7" t="s">
        <v>855</v>
      </c>
      <c r="G46" s="7" t="s">
        <v>828</v>
      </c>
      <c r="H46" s="7" t="s">
        <v>854</v>
      </c>
      <c r="I46" s="10">
        <v>1</v>
      </c>
      <c r="J46" s="10">
        <v>1</v>
      </c>
      <c r="K46" s="9">
        <v>2000</v>
      </c>
      <c r="L46" s="7" t="s">
        <v>10793</v>
      </c>
      <c r="M46" s="9">
        <v>0</v>
      </c>
      <c r="N46" s="7" t="s">
        <v>10795</v>
      </c>
      <c r="O46" s="7" t="s">
        <v>908</v>
      </c>
      <c r="P46" s="7" t="s">
        <v>828</v>
      </c>
      <c r="Q46" s="7" t="s">
        <v>828</v>
      </c>
      <c r="R46" s="7" t="s">
        <v>828</v>
      </c>
      <c r="S46" s="7" t="s">
        <v>828</v>
      </c>
      <c r="T46" s="7" t="s">
        <v>828</v>
      </c>
      <c r="U46" s="7" t="s">
        <v>828</v>
      </c>
      <c r="V46" s="7" t="s">
        <v>1059</v>
      </c>
      <c r="W46" s="7" t="s">
        <v>700</v>
      </c>
      <c r="X46" s="7" t="s">
        <v>840</v>
      </c>
      <c r="Y46" s="7" t="s">
        <v>906</v>
      </c>
      <c r="Z46" s="7" t="s">
        <v>24</v>
      </c>
      <c r="AA46" s="7" t="s">
        <v>828</v>
      </c>
      <c r="AB46" s="7" t="s">
        <v>828</v>
      </c>
      <c r="AC46" s="7" t="s">
        <v>828</v>
      </c>
      <c r="AD46" s="7" t="s">
        <v>828</v>
      </c>
      <c r="AE46" s="7" t="s">
        <v>543</v>
      </c>
      <c r="AF46" s="8"/>
      <c r="AG46" s="7" t="s">
        <v>10794</v>
      </c>
      <c r="AH46" s="7" t="s">
        <v>10793</v>
      </c>
      <c r="AI46" s="7" t="s">
        <v>828</v>
      </c>
      <c r="AJ46" s="7" t="s">
        <v>828</v>
      </c>
      <c r="AK46" s="7" t="s">
        <v>10792</v>
      </c>
      <c r="AL46" s="7" t="s">
        <v>828</v>
      </c>
      <c r="AM46" s="7" t="s">
        <v>828</v>
      </c>
      <c r="AN46" s="7" t="s">
        <v>828</v>
      </c>
      <c r="AO46" s="7" t="s">
        <v>934</v>
      </c>
      <c r="AP46" s="7" t="s">
        <v>828</v>
      </c>
      <c r="AQ46" s="7" t="s">
        <v>828</v>
      </c>
      <c r="AR46" s="7" t="s">
        <v>828</v>
      </c>
      <c r="AS46" s="7" t="s">
        <v>828</v>
      </c>
    </row>
    <row r="47" spans="1:45" ht="13.2">
      <c r="A47" s="7" t="s">
        <v>10786</v>
      </c>
      <c r="B47" s="8"/>
      <c r="C47" s="7" t="s">
        <v>833</v>
      </c>
      <c r="D47" s="9">
        <v>1</v>
      </c>
      <c r="E47" s="7" t="s">
        <v>855</v>
      </c>
      <c r="F47" s="7" t="s">
        <v>855</v>
      </c>
      <c r="G47" s="7" t="s">
        <v>828</v>
      </c>
      <c r="H47" s="7" t="s">
        <v>854</v>
      </c>
      <c r="I47" s="10">
        <v>1</v>
      </c>
      <c r="J47" s="10">
        <v>1</v>
      </c>
      <c r="K47" s="9">
        <v>500</v>
      </c>
      <c r="L47" s="7" t="s">
        <v>10789</v>
      </c>
      <c r="M47" s="9">
        <v>0</v>
      </c>
      <c r="N47" s="7" t="s">
        <v>10791</v>
      </c>
      <c r="O47" s="7" t="s">
        <v>929</v>
      </c>
      <c r="P47" s="7" t="s">
        <v>828</v>
      </c>
      <c r="Q47" s="7" t="s">
        <v>828</v>
      </c>
      <c r="R47" s="7" t="s">
        <v>828</v>
      </c>
      <c r="S47" s="7" t="s">
        <v>828</v>
      </c>
      <c r="T47" s="7" t="s">
        <v>828</v>
      </c>
      <c r="U47" s="7" t="s">
        <v>828</v>
      </c>
      <c r="V47" s="7" t="s">
        <v>828</v>
      </c>
      <c r="W47" s="7" t="s">
        <v>828</v>
      </c>
      <c r="X47" s="7" t="s">
        <v>828</v>
      </c>
      <c r="Y47" s="7" t="s">
        <v>828</v>
      </c>
      <c r="Z47" s="7" t="e">
        <v>#N/A</v>
      </c>
      <c r="AA47" s="7" t="s">
        <v>828</v>
      </c>
      <c r="AB47" s="7" t="s">
        <v>828</v>
      </c>
      <c r="AC47" s="7" t="s">
        <v>828</v>
      </c>
      <c r="AD47" s="7" t="s">
        <v>828</v>
      </c>
      <c r="AE47" s="7" t="s">
        <v>543</v>
      </c>
      <c r="AF47" s="8"/>
      <c r="AG47" s="7" t="s">
        <v>10790</v>
      </c>
      <c r="AH47" s="7" t="s">
        <v>10789</v>
      </c>
      <c r="AI47" s="7" t="s">
        <v>828</v>
      </c>
      <c r="AJ47" s="7" t="s">
        <v>10788</v>
      </c>
      <c r="AK47" s="7" t="s">
        <v>10787</v>
      </c>
      <c r="AL47" s="7" t="s">
        <v>10786</v>
      </c>
      <c r="AM47" s="7" t="s">
        <v>10785</v>
      </c>
      <c r="AN47" s="7" t="s">
        <v>10784</v>
      </c>
      <c r="AO47" s="7" t="s">
        <v>828</v>
      </c>
      <c r="AP47" s="7" t="s">
        <v>828</v>
      </c>
      <c r="AQ47" s="7" t="s">
        <v>828</v>
      </c>
      <c r="AR47" s="7" t="s">
        <v>828</v>
      </c>
      <c r="AS47" s="7" t="s">
        <v>828</v>
      </c>
    </row>
    <row r="48" spans="1:45" ht="13.2">
      <c r="A48" s="7" t="s">
        <v>10783</v>
      </c>
      <c r="B48" s="8"/>
      <c r="C48" s="7" t="s">
        <v>833</v>
      </c>
      <c r="D48" s="9">
        <v>1</v>
      </c>
      <c r="E48" s="7" t="s">
        <v>855</v>
      </c>
      <c r="F48" s="7" t="s">
        <v>855</v>
      </c>
      <c r="G48" s="7" t="s">
        <v>828</v>
      </c>
      <c r="H48" s="7" t="s">
        <v>854</v>
      </c>
      <c r="I48" s="10">
        <v>1</v>
      </c>
      <c r="J48" s="10">
        <v>1</v>
      </c>
      <c r="K48" s="9">
        <v>500</v>
      </c>
      <c r="L48" s="7" t="s">
        <v>10780</v>
      </c>
      <c r="M48" s="9">
        <v>0</v>
      </c>
      <c r="N48" s="7" t="s">
        <v>10782</v>
      </c>
      <c r="O48" s="7" t="s">
        <v>104</v>
      </c>
      <c r="P48" s="7" t="s">
        <v>828</v>
      </c>
      <c r="Q48" s="7" t="s">
        <v>828</v>
      </c>
      <c r="R48" s="7" t="s">
        <v>828</v>
      </c>
      <c r="S48" s="7" t="s">
        <v>828</v>
      </c>
      <c r="T48" s="7" t="s">
        <v>828</v>
      </c>
      <c r="U48" s="7" t="s">
        <v>828</v>
      </c>
      <c r="V48" s="7" t="s">
        <v>1229</v>
      </c>
      <c r="W48" s="7" t="s">
        <v>700</v>
      </c>
      <c r="X48" s="7" t="s">
        <v>840</v>
      </c>
      <c r="Y48" s="7" t="s">
        <v>906</v>
      </c>
      <c r="Z48" s="7" t="s">
        <v>24</v>
      </c>
      <c r="AA48" s="7" t="s">
        <v>828</v>
      </c>
      <c r="AB48" s="7" t="s">
        <v>828</v>
      </c>
      <c r="AC48" s="7" t="s">
        <v>828</v>
      </c>
      <c r="AD48" s="7" t="s">
        <v>828</v>
      </c>
      <c r="AE48" s="7" t="s">
        <v>543</v>
      </c>
      <c r="AF48" s="8"/>
      <c r="AG48" s="7" t="s">
        <v>10781</v>
      </c>
      <c r="AH48" s="7" t="s">
        <v>10780</v>
      </c>
      <c r="AI48" s="7" t="s">
        <v>828</v>
      </c>
      <c r="AJ48" s="7" t="s">
        <v>828</v>
      </c>
      <c r="AK48" s="7" t="s">
        <v>10779</v>
      </c>
      <c r="AL48" s="7" t="s">
        <v>828</v>
      </c>
      <c r="AM48" s="7" t="s">
        <v>828</v>
      </c>
      <c r="AN48" s="7" t="s">
        <v>828</v>
      </c>
      <c r="AO48" s="7" t="s">
        <v>934</v>
      </c>
      <c r="AP48" s="7" t="s">
        <v>828</v>
      </c>
      <c r="AQ48" s="7" t="s">
        <v>828</v>
      </c>
      <c r="AR48" s="7" t="s">
        <v>828</v>
      </c>
      <c r="AS48" s="7" t="s">
        <v>828</v>
      </c>
    </row>
    <row r="49" spans="1:45" ht="13.2">
      <c r="A49" s="7" t="s">
        <v>10778</v>
      </c>
      <c r="B49" s="8"/>
      <c r="C49" s="7" t="s">
        <v>833</v>
      </c>
      <c r="D49" s="9">
        <v>1</v>
      </c>
      <c r="E49" s="7" t="s">
        <v>843</v>
      </c>
      <c r="F49" s="7" t="s">
        <v>843</v>
      </c>
      <c r="G49" s="7" t="s">
        <v>828</v>
      </c>
      <c r="H49" s="7" t="s">
        <v>842</v>
      </c>
      <c r="I49" s="10">
        <v>1</v>
      </c>
      <c r="J49" s="10">
        <v>1</v>
      </c>
      <c r="K49" s="9">
        <v>0</v>
      </c>
      <c r="L49" s="7" t="s">
        <v>10775</v>
      </c>
      <c r="M49" s="9">
        <v>0</v>
      </c>
      <c r="N49" s="7" t="s">
        <v>10777</v>
      </c>
      <c r="O49" s="7" t="s">
        <v>104</v>
      </c>
      <c r="P49" s="7" t="s">
        <v>828</v>
      </c>
      <c r="Q49" s="7" t="s">
        <v>828</v>
      </c>
      <c r="R49" s="7" t="s">
        <v>828</v>
      </c>
      <c r="S49" s="7" t="s">
        <v>828</v>
      </c>
      <c r="T49" s="7" t="s">
        <v>828</v>
      </c>
      <c r="U49" s="7" t="s">
        <v>828</v>
      </c>
      <c r="V49" s="7" t="s">
        <v>938</v>
      </c>
      <c r="W49" s="7" t="s">
        <v>828</v>
      </c>
      <c r="X49" s="7" t="s">
        <v>828</v>
      </c>
      <c r="Y49" s="7" t="s">
        <v>828</v>
      </c>
      <c r="Z49" s="7" t="e">
        <v>#N/A</v>
      </c>
      <c r="AA49" s="7" t="s">
        <v>828</v>
      </c>
      <c r="AB49" s="7" t="s">
        <v>828</v>
      </c>
      <c r="AC49" s="7" t="s">
        <v>828</v>
      </c>
      <c r="AD49" s="7" t="s">
        <v>828</v>
      </c>
      <c r="AE49" s="7" t="s">
        <v>169</v>
      </c>
      <c r="AF49" s="8"/>
      <c r="AG49" s="7" t="s">
        <v>10776</v>
      </c>
      <c r="AH49" s="7" t="s">
        <v>10775</v>
      </c>
      <c r="AI49" s="7" t="s">
        <v>10774</v>
      </c>
      <c r="AJ49" s="7" t="s">
        <v>828</v>
      </c>
      <c r="AK49" s="7" t="s">
        <v>10773</v>
      </c>
      <c r="AL49" s="7" t="s">
        <v>828</v>
      </c>
      <c r="AM49" s="7" t="s">
        <v>828</v>
      </c>
      <c r="AN49" s="7" t="s">
        <v>828</v>
      </c>
      <c r="AO49" s="7" t="s">
        <v>934</v>
      </c>
      <c r="AP49" s="7" t="s">
        <v>828</v>
      </c>
      <c r="AQ49" s="7" t="s">
        <v>828</v>
      </c>
      <c r="AR49" s="7" t="s">
        <v>828</v>
      </c>
      <c r="AS49" s="7" t="s">
        <v>828</v>
      </c>
    </row>
    <row r="50" spans="1:45" ht="13.2">
      <c r="A50" s="7" t="s">
        <v>10772</v>
      </c>
      <c r="B50" s="8"/>
      <c r="C50" s="7" t="s">
        <v>833</v>
      </c>
      <c r="D50" s="9">
        <v>1</v>
      </c>
      <c r="E50" s="7" t="s">
        <v>855</v>
      </c>
      <c r="F50" s="7" t="s">
        <v>855</v>
      </c>
      <c r="G50" s="7" t="s">
        <v>828</v>
      </c>
      <c r="H50" s="7" t="s">
        <v>854</v>
      </c>
      <c r="I50" s="10">
        <v>1</v>
      </c>
      <c r="J50" s="10">
        <v>1</v>
      </c>
      <c r="K50" s="9">
        <v>1000</v>
      </c>
      <c r="L50" s="7" t="s">
        <v>10769</v>
      </c>
      <c r="M50" s="9">
        <v>0</v>
      </c>
      <c r="N50" s="7" t="s">
        <v>10771</v>
      </c>
      <c r="O50" s="7" t="s">
        <v>929</v>
      </c>
      <c r="P50" s="7" t="s">
        <v>828</v>
      </c>
      <c r="Q50" s="7" t="s">
        <v>828</v>
      </c>
      <c r="R50" s="7" t="s">
        <v>828</v>
      </c>
      <c r="S50" s="7" t="s">
        <v>828</v>
      </c>
      <c r="T50" s="7" t="s">
        <v>828</v>
      </c>
      <c r="U50" s="7" t="s">
        <v>828</v>
      </c>
      <c r="V50" s="7" t="s">
        <v>1229</v>
      </c>
      <c r="W50" s="7" t="s">
        <v>700</v>
      </c>
      <c r="X50" s="7" t="s">
        <v>840</v>
      </c>
      <c r="Y50" s="7" t="s">
        <v>906</v>
      </c>
      <c r="Z50" s="7" t="s">
        <v>24</v>
      </c>
      <c r="AA50" s="7" t="s">
        <v>828</v>
      </c>
      <c r="AB50" s="7" t="s">
        <v>828</v>
      </c>
      <c r="AC50" s="7" t="s">
        <v>828</v>
      </c>
      <c r="AD50" s="7" t="s">
        <v>828</v>
      </c>
      <c r="AE50" s="7" t="s">
        <v>543</v>
      </c>
      <c r="AF50" s="8"/>
      <c r="AG50" s="7" t="s">
        <v>10770</v>
      </c>
      <c r="AH50" s="7" t="s">
        <v>10769</v>
      </c>
      <c r="AI50" s="7" t="s">
        <v>828</v>
      </c>
      <c r="AJ50" s="7" t="s">
        <v>828</v>
      </c>
      <c r="AK50" s="7" t="s">
        <v>10768</v>
      </c>
      <c r="AL50" s="7" t="s">
        <v>828</v>
      </c>
      <c r="AM50" s="7" t="s">
        <v>828</v>
      </c>
      <c r="AN50" s="7" t="s">
        <v>828</v>
      </c>
      <c r="AO50" s="7" t="s">
        <v>934</v>
      </c>
      <c r="AP50" s="7" t="s">
        <v>828</v>
      </c>
      <c r="AQ50" s="7" t="s">
        <v>828</v>
      </c>
      <c r="AR50" s="7" t="s">
        <v>828</v>
      </c>
      <c r="AS50" s="7" t="s">
        <v>828</v>
      </c>
    </row>
    <row r="51" spans="1:45" ht="13.2">
      <c r="A51" s="7" t="s">
        <v>10762</v>
      </c>
      <c r="B51" s="8"/>
      <c r="C51" s="7" t="s">
        <v>833</v>
      </c>
      <c r="D51" s="9">
        <v>1</v>
      </c>
      <c r="E51" s="7" t="s">
        <v>855</v>
      </c>
      <c r="F51" s="7" t="s">
        <v>855</v>
      </c>
      <c r="G51" s="7" t="s">
        <v>828</v>
      </c>
      <c r="H51" s="7" t="s">
        <v>854</v>
      </c>
      <c r="I51" s="10">
        <v>1</v>
      </c>
      <c r="J51" s="10">
        <v>1</v>
      </c>
      <c r="K51" s="9">
        <v>300</v>
      </c>
      <c r="L51" s="7" t="s">
        <v>10765</v>
      </c>
      <c r="M51" s="9">
        <v>0</v>
      </c>
      <c r="N51" s="7" t="s">
        <v>10767</v>
      </c>
      <c r="O51" s="7" t="s">
        <v>908</v>
      </c>
      <c r="P51" s="7" t="s">
        <v>828</v>
      </c>
      <c r="Q51" s="7" t="s">
        <v>828</v>
      </c>
      <c r="R51" s="7" t="s">
        <v>828</v>
      </c>
      <c r="S51" s="7" t="s">
        <v>828</v>
      </c>
      <c r="T51" s="7" t="s">
        <v>828</v>
      </c>
      <c r="U51" s="7" t="s">
        <v>828</v>
      </c>
      <c r="V51" s="7" t="s">
        <v>828</v>
      </c>
      <c r="W51" s="7" t="s">
        <v>828</v>
      </c>
      <c r="X51" s="7" t="s">
        <v>828</v>
      </c>
      <c r="Y51" s="7" t="s">
        <v>828</v>
      </c>
      <c r="Z51" s="7" t="e">
        <v>#N/A</v>
      </c>
      <c r="AA51" s="7" t="s">
        <v>828</v>
      </c>
      <c r="AB51" s="7" t="s">
        <v>828</v>
      </c>
      <c r="AC51" s="7" t="s">
        <v>828</v>
      </c>
      <c r="AD51" s="7" t="s">
        <v>828</v>
      </c>
      <c r="AE51" s="7" t="s">
        <v>543</v>
      </c>
      <c r="AF51" s="8"/>
      <c r="AG51" s="7" t="s">
        <v>10766</v>
      </c>
      <c r="AH51" s="7" t="s">
        <v>10765</v>
      </c>
      <c r="AI51" s="7" t="s">
        <v>828</v>
      </c>
      <c r="AJ51" s="7" t="s">
        <v>10764</v>
      </c>
      <c r="AK51" s="7" t="s">
        <v>10763</v>
      </c>
      <c r="AL51" s="7" t="s">
        <v>10762</v>
      </c>
      <c r="AM51" s="7" t="s">
        <v>10761</v>
      </c>
      <c r="AN51" s="7" t="s">
        <v>10760</v>
      </c>
      <c r="AO51" s="7" t="s">
        <v>828</v>
      </c>
      <c r="AP51" s="7" t="s">
        <v>828</v>
      </c>
      <c r="AQ51" s="7" t="s">
        <v>828</v>
      </c>
      <c r="AR51" s="7" t="s">
        <v>828</v>
      </c>
      <c r="AS51" s="7" t="s">
        <v>828</v>
      </c>
    </row>
    <row r="52" spans="1:45" ht="13.2">
      <c r="A52" s="7" t="s">
        <v>10759</v>
      </c>
      <c r="B52" s="8"/>
      <c r="C52" s="7" t="s">
        <v>833</v>
      </c>
      <c r="D52" s="9">
        <v>1</v>
      </c>
      <c r="E52" s="7" t="s">
        <v>855</v>
      </c>
      <c r="F52" s="7" t="s">
        <v>855</v>
      </c>
      <c r="G52" s="7" t="s">
        <v>828</v>
      </c>
      <c r="H52" s="7" t="s">
        <v>854</v>
      </c>
      <c r="I52" s="10">
        <v>1</v>
      </c>
      <c r="J52" s="10">
        <v>1</v>
      </c>
      <c r="K52" s="9">
        <v>100</v>
      </c>
      <c r="L52" s="7" t="s">
        <v>10756</v>
      </c>
      <c r="M52" s="9">
        <v>0</v>
      </c>
      <c r="N52" s="7" t="s">
        <v>10758</v>
      </c>
      <c r="O52" s="7" t="s">
        <v>908</v>
      </c>
      <c r="P52" s="7" t="s">
        <v>828</v>
      </c>
      <c r="Q52" s="7" t="s">
        <v>828</v>
      </c>
      <c r="R52" s="7" t="s">
        <v>828</v>
      </c>
      <c r="S52" s="7" t="s">
        <v>828</v>
      </c>
      <c r="T52" s="7" t="s">
        <v>828</v>
      </c>
      <c r="U52" s="7" t="s">
        <v>828</v>
      </c>
      <c r="V52" s="7" t="s">
        <v>1297</v>
      </c>
      <c r="W52" s="7" t="s">
        <v>700</v>
      </c>
      <c r="X52" s="7" t="s">
        <v>840</v>
      </c>
      <c r="Y52" s="7" t="s">
        <v>906</v>
      </c>
      <c r="Z52" s="7" t="s">
        <v>24</v>
      </c>
      <c r="AA52" s="7" t="s">
        <v>828</v>
      </c>
      <c r="AB52" s="7" t="s">
        <v>828</v>
      </c>
      <c r="AC52" s="7" t="s">
        <v>828</v>
      </c>
      <c r="AD52" s="7" t="s">
        <v>828</v>
      </c>
      <c r="AE52" s="7" t="s">
        <v>543</v>
      </c>
      <c r="AF52" s="8"/>
      <c r="AG52" s="7" t="s">
        <v>10757</v>
      </c>
      <c r="AH52" s="7" t="s">
        <v>10756</v>
      </c>
      <c r="AI52" s="7" t="s">
        <v>828</v>
      </c>
      <c r="AJ52" s="7" t="s">
        <v>828</v>
      </c>
      <c r="AK52" s="7" t="s">
        <v>10755</v>
      </c>
      <c r="AL52" s="7" t="s">
        <v>828</v>
      </c>
      <c r="AM52" s="7" t="s">
        <v>828</v>
      </c>
      <c r="AN52" s="7" t="s">
        <v>828</v>
      </c>
      <c r="AO52" s="7" t="s">
        <v>934</v>
      </c>
      <c r="AP52" s="7" t="s">
        <v>828</v>
      </c>
      <c r="AQ52" s="7" t="s">
        <v>828</v>
      </c>
      <c r="AR52" s="7" t="s">
        <v>828</v>
      </c>
      <c r="AS52" s="7" t="s">
        <v>828</v>
      </c>
    </row>
    <row r="53" spans="1:45" ht="13.2">
      <c r="A53" s="7" t="s">
        <v>10754</v>
      </c>
      <c r="B53" s="8"/>
      <c r="C53" s="7" t="s">
        <v>833</v>
      </c>
      <c r="D53" s="9">
        <v>1</v>
      </c>
      <c r="E53" s="7" t="s">
        <v>849</v>
      </c>
      <c r="F53" s="7" t="s">
        <v>849</v>
      </c>
      <c r="G53" s="7" t="s">
        <v>828</v>
      </c>
      <c r="H53" s="7" t="s">
        <v>848</v>
      </c>
      <c r="I53" s="10">
        <v>1</v>
      </c>
      <c r="J53" s="10">
        <v>1</v>
      </c>
      <c r="K53" s="9">
        <v>100</v>
      </c>
      <c r="L53" s="7" t="s">
        <v>10751</v>
      </c>
      <c r="M53" s="9">
        <v>0</v>
      </c>
      <c r="N53" s="7" t="s">
        <v>10753</v>
      </c>
      <c r="O53" s="7" t="s">
        <v>908</v>
      </c>
      <c r="P53" s="7" t="s">
        <v>828</v>
      </c>
      <c r="Q53" s="7" t="s">
        <v>828</v>
      </c>
      <c r="R53" s="7" t="s">
        <v>828</v>
      </c>
      <c r="S53" s="7" t="s">
        <v>828</v>
      </c>
      <c r="T53" s="7" t="s">
        <v>828</v>
      </c>
      <c r="U53" s="7" t="s">
        <v>828</v>
      </c>
      <c r="V53" s="7" t="s">
        <v>828</v>
      </c>
      <c r="W53" s="7" t="s">
        <v>514</v>
      </c>
      <c r="X53" s="7" t="s">
        <v>828</v>
      </c>
      <c r="Y53" s="7" t="s">
        <v>828</v>
      </c>
      <c r="Z53" s="7" t="s">
        <v>20</v>
      </c>
      <c r="AA53" s="7" t="s">
        <v>828</v>
      </c>
      <c r="AB53" s="7" t="s">
        <v>828</v>
      </c>
      <c r="AC53" s="7" t="s">
        <v>828</v>
      </c>
      <c r="AD53" s="7" t="s">
        <v>828</v>
      </c>
      <c r="AE53" s="7" t="s">
        <v>514</v>
      </c>
      <c r="AF53" s="8"/>
      <c r="AG53" s="7" t="s">
        <v>10752</v>
      </c>
      <c r="AH53" s="7" t="s">
        <v>10751</v>
      </c>
      <c r="AI53" s="7" t="s">
        <v>828</v>
      </c>
      <c r="AJ53" s="7" t="s">
        <v>828</v>
      </c>
      <c r="AK53" s="7" t="s">
        <v>10750</v>
      </c>
      <c r="AL53" s="7" t="s">
        <v>828</v>
      </c>
      <c r="AM53" s="7" t="s">
        <v>10749</v>
      </c>
      <c r="AN53" s="7" t="s">
        <v>828</v>
      </c>
      <c r="AO53" s="7" t="s">
        <v>828</v>
      </c>
      <c r="AP53" s="7" t="s">
        <v>828</v>
      </c>
      <c r="AQ53" s="7" t="s">
        <v>828</v>
      </c>
      <c r="AR53" s="7" t="s">
        <v>828</v>
      </c>
      <c r="AS53" s="7" t="s">
        <v>828</v>
      </c>
    </row>
    <row r="54" spans="1:45" ht="13.2">
      <c r="A54" s="7" t="s">
        <v>10744</v>
      </c>
      <c r="B54" s="8"/>
      <c r="C54" s="7" t="s">
        <v>833</v>
      </c>
      <c r="D54" s="9">
        <v>1</v>
      </c>
      <c r="E54" s="7" t="s">
        <v>855</v>
      </c>
      <c r="F54" s="7" t="s">
        <v>855</v>
      </c>
      <c r="G54" s="7" t="s">
        <v>828</v>
      </c>
      <c r="H54" s="7" t="s">
        <v>854</v>
      </c>
      <c r="I54" s="10">
        <v>1</v>
      </c>
      <c r="J54" s="10">
        <v>1</v>
      </c>
      <c r="K54" s="9">
        <v>400</v>
      </c>
      <c r="L54" s="7" t="s">
        <v>10747</v>
      </c>
      <c r="M54" s="9">
        <v>0</v>
      </c>
      <c r="N54" s="7" t="s">
        <v>10740</v>
      </c>
      <c r="O54" s="7" t="s">
        <v>908</v>
      </c>
      <c r="P54" s="7" t="s">
        <v>828</v>
      </c>
      <c r="Q54" s="7" t="s">
        <v>828</v>
      </c>
      <c r="R54" s="7" t="s">
        <v>828</v>
      </c>
      <c r="S54" s="7" t="s">
        <v>828</v>
      </c>
      <c r="T54" s="7" t="s">
        <v>828</v>
      </c>
      <c r="U54" s="7" t="s">
        <v>828</v>
      </c>
      <c r="V54" s="7" t="s">
        <v>828</v>
      </c>
      <c r="W54" s="7" t="s">
        <v>828</v>
      </c>
      <c r="X54" s="7" t="s">
        <v>828</v>
      </c>
      <c r="Y54" s="7" t="s">
        <v>828</v>
      </c>
      <c r="Z54" s="7" t="e">
        <v>#N/A</v>
      </c>
      <c r="AA54" s="7" t="s">
        <v>828</v>
      </c>
      <c r="AB54" s="7" t="s">
        <v>828</v>
      </c>
      <c r="AC54" s="7" t="s">
        <v>828</v>
      </c>
      <c r="AD54" s="7" t="s">
        <v>828</v>
      </c>
      <c r="AE54" s="7" t="s">
        <v>543</v>
      </c>
      <c r="AF54" s="8"/>
      <c r="AG54" s="7" t="s">
        <v>10748</v>
      </c>
      <c r="AH54" s="7" t="s">
        <v>10747</v>
      </c>
      <c r="AI54" s="7" t="s">
        <v>828</v>
      </c>
      <c r="AJ54" s="7" t="s">
        <v>10746</v>
      </c>
      <c r="AK54" s="7" t="s">
        <v>10745</v>
      </c>
      <c r="AL54" s="7" t="s">
        <v>10744</v>
      </c>
      <c r="AM54" s="7" t="s">
        <v>10743</v>
      </c>
      <c r="AN54" s="7" t="s">
        <v>10742</v>
      </c>
      <c r="AO54" s="7" t="s">
        <v>828</v>
      </c>
      <c r="AP54" s="7" t="s">
        <v>828</v>
      </c>
      <c r="AQ54" s="7" t="s">
        <v>828</v>
      </c>
      <c r="AR54" s="7" t="s">
        <v>828</v>
      </c>
      <c r="AS54" s="7" t="s">
        <v>828</v>
      </c>
    </row>
    <row r="55" spans="1:45" ht="13.2">
      <c r="A55" s="7" t="s">
        <v>10741</v>
      </c>
      <c r="B55" s="8"/>
      <c r="C55" s="7" t="s">
        <v>833</v>
      </c>
      <c r="D55" s="9">
        <v>1</v>
      </c>
      <c r="E55" s="7" t="s">
        <v>849</v>
      </c>
      <c r="F55" s="7" t="s">
        <v>849</v>
      </c>
      <c r="G55" s="7" t="s">
        <v>828</v>
      </c>
      <c r="H55" s="7" t="s">
        <v>848</v>
      </c>
      <c r="I55" s="10">
        <v>1</v>
      </c>
      <c r="J55" s="10">
        <v>1</v>
      </c>
      <c r="K55" s="9">
        <v>100</v>
      </c>
      <c r="L55" s="7" t="s">
        <v>10738</v>
      </c>
      <c r="M55" s="9">
        <v>0</v>
      </c>
      <c r="N55" s="7" t="s">
        <v>10740</v>
      </c>
      <c r="O55" s="7" t="s">
        <v>908</v>
      </c>
      <c r="P55" s="7" t="s">
        <v>828</v>
      </c>
      <c r="Q55" s="7" t="s">
        <v>828</v>
      </c>
      <c r="R55" s="7" t="s">
        <v>828</v>
      </c>
      <c r="S55" s="7" t="s">
        <v>828</v>
      </c>
      <c r="T55" s="7" t="s">
        <v>828</v>
      </c>
      <c r="U55" s="7" t="s">
        <v>828</v>
      </c>
      <c r="V55" s="7" t="s">
        <v>828</v>
      </c>
      <c r="W55" s="7" t="s">
        <v>514</v>
      </c>
      <c r="X55" s="7" t="s">
        <v>828</v>
      </c>
      <c r="Y55" s="7" t="s">
        <v>828</v>
      </c>
      <c r="Z55" s="7" t="s">
        <v>20</v>
      </c>
      <c r="AA55" s="7" t="s">
        <v>828</v>
      </c>
      <c r="AB55" s="7" t="s">
        <v>828</v>
      </c>
      <c r="AC55" s="7" t="s">
        <v>828</v>
      </c>
      <c r="AD55" s="7" t="s">
        <v>828</v>
      </c>
      <c r="AE55" s="7" t="s">
        <v>514</v>
      </c>
      <c r="AF55" s="8"/>
      <c r="AG55" s="7" t="s">
        <v>10739</v>
      </c>
      <c r="AH55" s="7" t="s">
        <v>10738</v>
      </c>
      <c r="AI55" s="7" t="s">
        <v>828</v>
      </c>
      <c r="AJ55" s="7" t="s">
        <v>828</v>
      </c>
      <c r="AK55" s="7" t="s">
        <v>10737</v>
      </c>
      <c r="AL55" s="7" t="s">
        <v>828</v>
      </c>
      <c r="AM55" s="7" t="s">
        <v>10736</v>
      </c>
      <c r="AN55" s="7" t="s">
        <v>828</v>
      </c>
      <c r="AO55" s="7" t="s">
        <v>828</v>
      </c>
      <c r="AP55" s="7" t="s">
        <v>828</v>
      </c>
      <c r="AQ55" s="7" t="s">
        <v>828</v>
      </c>
      <c r="AR55" s="7" t="s">
        <v>828</v>
      </c>
      <c r="AS55" s="7" t="s">
        <v>828</v>
      </c>
    </row>
    <row r="56" spans="1:45" ht="13.2">
      <c r="A56" s="7" t="s">
        <v>10735</v>
      </c>
      <c r="B56" s="8"/>
      <c r="C56" s="7" t="s">
        <v>833</v>
      </c>
      <c r="D56" s="9">
        <v>1</v>
      </c>
      <c r="E56" s="7" t="s">
        <v>855</v>
      </c>
      <c r="F56" s="7" t="s">
        <v>855</v>
      </c>
      <c r="G56" s="7" t="s">
        <v>828</v>
      </c>
      <c r="H56" s="7" t="s">
        <v>854</v>
      </c>
      <c r="I56" s="10">
        <v>1</v>
      </c>
      <c r="J56" s="10">
        <v>1</v>
      </c>
      <c r="K56" s="9">
        <v>100</v>
      </c>
      <c r="L56" s="7" t="s">
        <v>10732</v>
      </c>
      <c r="M56" s="9">
        <v>0</v>
      </c>
      <c r="N56" s="7" t="s">
        <v>10734</v>
      </c>
      <c r="O56" s="7" t="s">
        <v>908</v>
      </c>
      <c r="P56" s="7" t="s">
        <v>828</v>
      </c>
      <c r="Q56" s="7" t="s">
        <v>828</v>
      </c>
      <c r="R56" s="7" t="s">
        <v>828</v>
      </c>
      <c r="S56" s="7" t="s">
        <v>828</v>
      </c>
      <c r="T56" s="7" t="s">
        <v>828</v>
      </c>
      <c r="U56" s="7" t="s">
        <v>828</v>
      </c>
      <c r="V56" s="7" t="s">
        <v>907</v>
      </c>
      <c r="W56" s="7" t="s">
        <v>700</v>
      </c>
      <c r="X56" s="7" t="s">
        <v>840</v>
      </c>
      <c r="Y56" s="7" t="s">
        <v>906</v>
      </c>
      <c r="Z56" s="7" t="s">
        <v>24</v>
      </c>
      <c r="AA56" s="7" t="s">
        <v>828</v>
      </c>
      <c r="AB56" s="7" t="s">
        <v>828</v>
      </c>
      <c r="AC56" s="7" t="s">
        <v>828</v>
      </c>
      <c r="AD56" s="7" t="s">
        <v>828</v>
      </c>
      <c r="AE56" s="7" t="s">
        <v>543</v>
      </c>
      <c r="AF56" s="8"/>
      <c r="AG56" s="7" t="s">
        <v>10733</v>
      </c>
      <c r="AH56" s="7" t="s">
        <v>10732</v>
      </c>
      <c r="AI56" s="7" t="s">
        <v>828</v>
      </c>
      <c r="AJ56" s="7" t="s">
        <v>828</v>
      </c>
      <c r="AK56" s="7" t="s">
        <v>10731</v>
      </c>
      <c r="AL56" s="7" t="s">
        <v>828</v>
      </c>
      <c r="AM56" s="7" t="s">
        <v>828</v>
      </c>
      <c r="AN56" s="7" t="s">
        <v>828</v>
      </c>
      <c r="AO56" s="7" t="s">
        <v>934</v>
      </c>
      <c r="AP56" s="7" t="s">
        <v>828</v>
      </c>
      <c r="AQ56" s="7" t="s">
        <v>828</v>
      </c>
      <c r="AR56" s="7" t="s">
        <v>828</v>
      </c>
      <c r="AS56" s="7" t="s">
        <v>828</v>
      </c>
    </row>
    <row r="57" spans="1:45" ht="13.2">
      <c r="A57" s="7" t="s">
        <v>10730</v>
      </c>
      <c r="B57" s="8"/>
      <c r="C57" s="7" t="s">
        <v>833</v>
      </c>
      <c r="D57" s="9">
        <v>1</v>
      </c>
      <c r="E57" s="7" t="s">
        <v>855</v>
      </c>
      <c r="F57" s="7" t="s">
        <v>855</v>
      </c>
      <c r="G57" s="7" t="s">
        <v>828</v>
      </c>
      <c r="H57" s="7" t="s">
        <v>854</v>
      </c>
      <c r="I57" s="10">
        <v>1</v>
      </c>
      <c r="J57" s="10">
        <v>1</v>
      </c>
      <c r="K57" s="9">
        <v>1000</v>
      </c>
      <c r="L57" s="7" t="s">
        <v>10727</v>
      </c>
      <c r="M57" s="9">
        <v>0</v>
      </c>
      <c r="N57" s="7" t="s">
        <v>10729</v>
      </c>
      <c r="O57" s="7" t="s">
        <v>939</v>
      </c>
      <c r="P57" s="7" t="s">
        <v>828</v>
      </c>
      <c r="Q57" s="7" t="s">
        <v>828</v>
      </c>
      <c r="R57" s="7" t="s">
        <v>828</v>
      </c>
      <c r="S57" s="7" t="s">
        <v>828</v>
      </c>
      <c r="T57" s="7" t="s">
        <v>828</v>
      </c>
      <c r="U57" s="7" t="s">
        <v>828</v>
      </c>
      <c r="V57" s="7" t="s">
        <v>1229</v>
      </c>
      <c r="W57" s="7" t="s">
        <v>700</v>
      </c>
      <c r="X57" s="7" t="s">
        <v>840</v>
      </c>
      <c r="Y57" s="7" t="s">
        <v>906</v>
      </c>
      <c r="Z57" s="7" t="s">
        <v>24</v>
      </c>
      <c r="AA57" s="7" t="s">
        <v>828</v>
      </c>
      <c r="AB57" s="7" t="s">
        <v>828</v>
      </c>
      <c r="AC57" s="7" t="s">
        <v>828</v>
      </c>
      <c r="AD57" s="7" t="s">
        <v>828</v>
      </c>
      <c r="AE57" s="7" t="s">
        <v>543</v>
      </c>
      <c r="AF57" s="8"/>
      <c r="AG57" s="7" t="s">
        <v>10728</v>
      </c>
      <c r="AH57" s="7" t="s">
        <v>10727</v>
      </c>
      <c r="AI57" s="7" t="s">
        <v>828</v>
      </c>
      <c r="AJ57" s="7" t="s">
        <v>828</v>
      </c>
      <c r="AK57" s="7" t="s">
        <v>10726</v>
      </c>
      <c r="AL57" s="7" t="s">
        <v>828</v>
      </c>
      <c r="AM57" s="7" t="s">
        <v>828</v>
      </c>
      <c r="AN57" s="7" t="s">
        <v>828</v>
      </c>
      <c r="AO57" s="7" t="s">
        <v>934</v>
      </c>
      <c r="AP57" s="7" t="s">
        <v>828</v>
      </c>
      <c r="AQ57" s="7" t="s">
        <v>828</v>
      </c>
      <c r="AR57" s="7" t="s">
        <v>828</v>
      </c>
      <c r="AS57" s="7" t="s">
        <v>828</v>
      </c>
    </row>
    <row r="58" spans="1:45" ht="13.2">
      <c r="A58" s="7" t="s">
        <v>10725</v>
      </c>
      <c r="B58" s="8"/>
      <c r="C58" s="7" t="s">
        <v>833</v>
      </c>
      <c r="D58" s="9">
        <v>1</v>
      </c>
      <c r="E58" s="7" t="s">
        <v>972</v>
      </c>
      <c r="F58" s="7" t="s">
        <v>972</v>
      </c>
      <c r="G58" s="7" t="s">
        <v>828</v>
      </c>
      <c r="H58" s="7" t="s">
        <v>971</v>
      </c>
      <c r="I58" s="10">
        <v>1</v>
      </c>
      <c r="J58" s="10">
        <v>1</v>
      </c>
      <c r="K58" s="9">
        <v>0</v>
      </c>
      <c r="L58" s="7" t="s">
        <v>10723</v>
      </c>
      <c r="M58" s="9">
        <v>0</v>
      </c>
      <c r="N58" s="7" t="s">
        <v>10724</v>
      </c>
      <c r="O58" s="7" t="s">
        <v>120</v>
      </c>
      <c r="P58" s="7" t="s">
        <v>828</v>
      </c>
      <c r="Q58" s="7" t="s">
        <v>828</v>
      </c>
      <c r="R58" s="7" t="s">
        <v>828</v>
      </c>
      <c r="S58" s="7" t="s">
        <v>828</v>
      </c>
      <c r="T58" s="7" t="s">
        <v>828</v>
      </c>
      <c r="U58" s="7" t="s">
        <v>828</v>
      </c>
      <c r="V58" s="7" t="s">
        <v>828</v>
      </c>
      <c r="W58" s="7" t="s">
        <v>828</v>
      </c>
      <c r="X58" s="7" t="s">
        <v>828</v>
      </c>
      <c r="Y58" s="7" t="s">
        <v>828</v>
      </c>
      <c r="Z58" s="7" t="e">
        <v>#N/A</v>
      </c>
      <c r="AA58" s="7" t="s">
        <v>828</v>
      </c>
      <c r="AB58" s="7" t="s">
        <v>828</v>
      </c>
      <c r="AC58" s="7" t="s">
        <v>828</v>
      </c>
      <c r="AD58" s="7" t="s">
        <v>828</v>
      </c>
      <c r="AE58" s="7" t="s">
        <v>364</v>
      </c>
      <c r="AF58" s="8"/>
      <c r="AG58" s="7" t="s">
        <v>10721</v>
      </c>
      <c r="AH58" s="7" t="s">
        <v>10723</v>
      </c>
      <c r="AI58" s="7" t="s">
        <v>828</v>
      </c>
      <c r="AJ58" s="7" t="s">
        <v>10719</v>
      </c>
      <c r="AK58" s="7" t="s">
        <v>6896</v>
      </c>
      <c r="AL58" s="7" t="s">
        <v>828</v>
      </c>
      <c r="AM58" s="7" t="s">
        <v>10718</v>
      </c>
      <c r="AN58" s="7" t="s">
        <v>828</v>
      </c>
      <c r="AO58" s="7" t="s">
        <v>828</v>
      </c>
      <c r="AP58" s="7" t="s">
        <v>828</v>
      </c>
      <c r="AQ58" s="7" t="s">
        <v>828</v>
      </c>
      <c r="AR58" s="7" t="s">
        <v>828</v>
      </c>
      <c r="AS58" s="7" t="s">
        <v>828</v>
      </c>
    </row>
    <row r="59" spans="1:45" ht="13.2">
      <c r="A59" s="7" t="s">
        <v>10722</v>
      </c>
      <c r="B59" s="8"/>
      <c r="C59" s="7" t="s">
        <v>833</v>
      </c>
      <c r="D59" s="9">
        <v>1</v>
      </c>
      <c r="E59" s="7" t="s">
        <v>843</v>
      </c>
      <c r="F59" s="7" t="s">
        <v>843</v>
      </c>
      <c r="G59" s="7" t="s">
        <v>828</v>
      </c>
      <c r="H59" s="7" t="s">
        <v>971</v>
      </c>
      <c r="I59" s="10">
        <v>1</v>
      </c>
      <c r="J59" s="10">
        <v>1</v>
      </c>
      <c r="K59" s="9">
        <v>0</v>
      </c>
      <c r="L59" s="7" t="s">
        <v>10720</v>
      </c>
      <c r="M59" s="9">
        <v>0</v>
      </c>
      <c r="N59" s="7" t="s">
        <v>6903</v>
      </c>
      <c r="O59" s="7" t="s">
        <v>120</v>
      </c>
      <c r="P59" s="7" t="s">
        <v>828</v>
      </c>
      <c r="Q59" s="7" t="s">
        <v>828</v>
      </c>
      <c r="R59" s="7" t="s">
        <v>828</v>
      </c>
      <c r="S59" s="7" t="s">
        <v>828</v>
      </c>
      <c r="T59" s="7" t="s">
        <v>828</v>
      </c>
      <c r="U59" s="7" t="s">
        <v>828</v>
      </c>
      <c r="V59" s="7" t="s">
        <v>828</v>
      </c>
      <c r="W59" s="7" t="s">
        <v>828</v>
      </c>
      <c r="X59" s="7" t="s">
        <v>828</v>
      </c>
      <c r="Y59" s="7" t="s">
        <v>828</v>
      </c>
      <c r="Z59" s="7" t="e">
        <v>#N/A</v>
      </c>
      <c r="AA59" s="7" t="s">
        <v>828</v>
      </c>
      <c r="AB59" s="7" t="s">
        <v>828</v>
      </c>
      <c r="AC59" s="7" t="s">
        <v>828</v>
      </c>
      <c r="AD59" s="7" t="s">
        <v>828</v>
      </c>
      <c r="AE59" s="7" t="s">
        <v>364</v>
      </c>
      <c r="AF59" s="8"/>
      <c r="AG59" s="7" t="s">
        <v>10721</v>
      </c>
      <c r="AH59" s="7" t="s">
        <v>10720</v>
      </c>
      <c r="AI59" s="7" t="s">
        <v>828</v>
      </c>
      <c r="AJ59" s="7" t="s">
        <v>10719</v>
      </c>
      <c r="AK59" s="7" t="s">
        <v>6896</v>
      </c>
      <c r="AL59" s="7" t="s">
        <v>828</v>
      </c>
      <c r="AM59" s="7" t="s">
        <v>10718</v>
      </c>
      <c r="AN59" s="7" t="s">
        <v>828</v>
      </c>
      <c r="AO59" s="7" t="s">
        <v>828</v>
      </c>
      <c r="AP59" s="7" t="s">
        <v>828</v>
      </c>
      <c r="AQ59" s="7" t="s">
        <v>828</v>
      </c>
      <c r="AR59" s="7" t="s">
        <v>828</v>
      </c>
      <c r="AS59" s="7" t="s">
        <v>828</v>
      </c>
    </row>
    <row r="60" spans="1:45" ht="13.2">
      <c r="A60" s="7" t="s">
        <v>10717</v>
      </c>
      <c r="B60" s="8"/>
      <c r="C60" s="7" t="s">
        <v>833</v>
      </c>
      <c r="D60" s="9">
        <v>1</v>
      </c>
      <c r="E60" s="7" t="s">
        <v>855</v>
      </c>
      <c r="F60" s="7" t="s">
        <v>855</v>
      </c>
      <c r="G60" s="7" t="s">
        <v>828</v>
      </c>
      <c r="H60" s="7" t="s">
        <v>854</v>
      </c>
      <c r="I60" s="10">
        <v>1</v>
      </c>
      <c r="J60" s="10">
        <v>1</v>
      </c>
      <c r="K60" s="9">
        <v>1000</v>
      </c>
      <c r="L60" s="7" t="s">
        <v>10714</v>
      </c>
      <c r="M60" s="9">
        <v>0</v>
      </c>
      <c r="N60" s="7" t="s">
        <v>10716</v>
      </c>
      <c r="O60" s="7" t="s">
        <v>104</v>
      </c>
      <c r="P60" s="7" t="s">
        <v>828</v>
      </c>
      <c r="Q60" s="7" t="s">
        <v>828</v>
      </c>
      <c r="R60" s="7" t="s">
        <v>828</v>
      </c>
      <c r="S60" s="7" t="s">
        <v>828</v>
      </c>
      <c r="T60" s="7" t="s">
        <v>828</v>
      </c>
      <c r="U60" s="7" t="s">
        <v>828</v>
      </c>
      <c r="V60" s="7" t="s">
        <v>907</v>
      </c>
      <c r="W60" s="7" t="s">
        <v>700</v>
      </c>
      <c r="X60" s="7" t="s">
        <v>840</v>
      </c>
      <c r="Y60" s="7" t="s">
        <v>906</v>
      </c>
      <c r="Z60" s="7" t="s">
        <v>24</v>
      </c>
      <c r="AA60" s="7" t="s">
        <v>828</v>
      </c>
      <c r="AB60" s="7" t="s">
        <v>828</v>
      </c>
      <c r="AC60" s="7" t="s">
        <v>828</v>
      </c>
      <c r="AD60" s="7" t="s">
        <v>828</v>
      </c>
      <c r="AE60" s="7" t="s">
        <v>543</v>
      </c>
      <c r="AF60" s="8"/>
      <c r="AG60" s="7" t="s">
        <v>10715</v>
      </c>
      <c r="AH60" s="7" t="s">
        <v>10714</v>
      </c>
      <c r="AI60" s="7" t="s">
        <v>828</v>
      </c>
      <c r="AJ60" s="7" t="s">
        <v>828</v>
      </c>
      <c r="AK60" s="7" t="s">
        <v>10713</v>
      </c>
      <c r="AL60" s="7" t="s">
        <v>828</v>
      </c>
      <c r="AM60" s="7" t="s">
        <v>828</v>
      </c>
      <c r="AN60" s="7" t="s">
        <v>828</v>
      </c>
      <c r="AO60" s="7" t="s">
        <v>934</v>
      </c>
      <c r="AP60" s="7" t="s">
        <v>828</v>
      </c>
      <c r="AQ60" s="7" t="s">
        <v>828</v>
      </c>
      <c r="AR60" s="7" t="s">
        <v>828</v>
      </c>
      <c r="AS60" s="7" t="s">
        <v>828</v>
      </c>
    </row>
    <row r="61" spans="1:45" ht="13.2">
      <c r="A61" s="7" t="s">
        <v>10712</v>
      </c>
      <c r="B61" s="8"/>
      <c r="C61" s="7" t="s">
        <v>833</v>
      </c>
      <c r="D61" s="9">
        <v>1</v>
      </c>
      <c r="E61" s="7" t="s">
        <v>855</v>
      </c>
      <c r="F61" s="7" t="s">
        <v>855</v>
      </c>
      <c r="G61" s="7" t="s">
        <v>828</v>
      </c>
      <c r="H61" s="7" t="s">
        <v>854</v>
      </c>
      <c r="I61" s="10">
        <v>1</v>
      </c>
      <c r="J61" s="10">
        <v>1</v>
      </c>
      <c r="K61" s="9">
        <v>100</v>
      </c>
      <c r="L61" s="7" t="s">
        <v>10709</v>
      </c>
      <c r="M61" s="9">
        <v>0</v>
      </c>
      <c r="N61" s="7" t="s">
        <v>10711</v>
      </c>
      <c r="O61" s="7" t="s">
        <v>908</v>
      </c>
      <c r="P61" s="7" t="s">
        <v>828</v>
      </c>
      <c r="Q61" s="7" t="s">
        <v>828</v>
      </c>
      <c r="R61" s="7" t="s">
        <v>828</v>
      </c>
      <c r="S61" s="7" t="s">
        <v>828</v>
      </c>
      <c r="T61" s="7" t="s">
        <v>828</v>
      </c>
      <c r="U61" s="7" t="s">
        <v>828</v>
      </c>
      <c r="V61" s="7" t="s">
        <v>1229</v>
      </c>
      <c r="W61" s="7" t="s">
        <v>700</v>
      </c>
      <c r="X61" s="7" t="s">
        <v>840</v>
      </c>
      <c r="Y61" s="7" t="s">
        <v>906</v>
      </c>
      <c r="Z61" s="7" t="s">
        <v>24</v>
      </c>
      <c r="AA61" s="7" t="s">
        <v>828</v>
      </c>
      <c r="AB61" s="7" t="s">
        <v>828</v>
      </c>
      <c r="AC61" s="7" t="s">
        <v>828</v>
      </c>
      <c r="AD61" s="7" t="s">
        <v>828</v>
      </c>
      <c r="AE61" s="7" t="s">
        <v>543</v>
      </c>
      <c r="AF61" s="8"/>
      <c r="AG61" s="7" t="s">
        <v>10710</v>
      </c>
      <c r="AH61" s="7" t="s">
        <v>10709</v>
      </c>
      <c r="AI61" s="7" t="s">
        <v>828</v>
      </c>
      <c r="AJ61" s="7" t="s">
        <v>828</v>
      </c>
      <c r="AK61" s="7" t="s">
        <v>10708</v>
      </c>
      <c r="AL61" s="7" t="s">
        <v>828</v>
      </c>
      <c r="AM61" s="7" t="s">
        <v>828</v>
      </c>
      <c r="AN61" s="7" t="s">
        <v>828</v>
      </c>
      <c r="AO61" s="7" t="s">
        <v>934</v>
      </c>
      <c r="AP61" s="7" t="s">
        <v>828</v>
      </c>
      <c r="AQ61" s="7" t="s">
        <v>828</v>
      </c>
      <c r="AR61" s="7" t="s">
        <v>828</v>
      </c>
      <c r="AS61" s="7" t="s">
        <v>828</v>
      </c>
    </row>
    <row r="62" spans="1:45" ht="13.2">
      <c r="A62" s="7" t="s">
        <v>10707</v>
      </c>
      <c r="B62" s="8"/>
      <c r="C62" s="7" t="s">
        <v>833</v>
      </c>
      <c r="D62" s="9">
        <v>1</v>
      </c>
      <c r="E62" s="7" t="s">
        <v>855</v>
      </c>
      <c r="F62" s="7" t="s">
        <v>855</v>
      </c>
      <c r="G62" s="7" t="s">
        <v>828</v>
      </c>
      <c r="H62" s="7" t="s">
        <v>854</v>
      </c>
      <c r="I62" s="10">
        <v>1</v>
      </c>
      <c r="J62" s="10">
        <v>1</v>
      </c>
      <c r="K62" s="9">
        <v>500</v>
      </c>
      <c r="L62" s="7" t="s">
        <v>10704</v>
      </c>
      <c r="M62" s="9">
        <v>0</v>
      </c>
      <c r="N62" s="7" t="s">
        <v>10706</v>
      </c>
      <c r="O62" s="7" t="s">
        <v>929</v>
      </c>
      <c r="P62" s="7" t="s">
        <v>828</v>
      </c>
      <c r="Q62" s="7" t="s">
        <v>828</v>
      </c>
      <c r="R62" s="7" t="s">
        <v>828</v>
      </c>
      <c r="S62" s="7" t="s">
        <v>828</v>
      </c>
      <c r="T62" s="7" t="s">
        <v>828</v>
      </c>
      <c r="U62" s="7" t="s">
        <v>828</v>
      </c>
      <c r="V62" s="7" t="s">
        <v>1297</v>
      </c>
      <c r="W62" s="7" t="s">
        <v>700</v>
      </c>
      <c r="X62" s="7" t="s">
        <v>840</v>
      </c>
      <c r="Y62" s="7" t="s">
        <v>906</v>
      </c>
      <c r="Z62" s="7" t="s">
        <v>24</v>
      </c>
      <c r="AA62" s="7" t="s">
        <v>828</v>
      </c>
      <c r="AB62" s="7" t="s">
        <v>828</v>
      </c>
      <c r="AC62" s="7" t="s">
        <v>828</v>
      </c>
      <c r="AD62" s="7" t="s">
        <v>828</v>
      </c>
      <c r="AE62" s="7" t="s">
        <v>543</v>
      </c>
      <c r="AF62" s="8"/>
      <c r="AG62" s="7" t="s">
        <v>10705</v>
      </c>
      <c r="AH62" s="7" t="s">
        <v>10704</v>
      </c>
      <c r="AI62" s="7" t="s">
        <v>828</v>
      </c>
      <c r="AJ62" s="7" t="s">
        <v>828</v>
      </c>
      <c r="AK62" s="7" t="s">
        <v>10703</v>
      </c>
      <c r="AL62" s="7" t="s">
        <v>828</v>
      </c>
      <c r="AM62" s="7" t="s">
        <v>828</v>
      </c>
      <c r="AN62" s="7" t="s">
        <v>828</v>
      </c>
      <c r="AO62" s="7" t="s">
        <v>934</v>
      </c>
      <c r="AP62" s="7" t="s">
        <v>828</v>
      </c>
      <c r="AQ62" s="7" t="s">
        <v>828</v>
      </c>
      <c r="AR62" s="7" t="s">
        <v>828</v>
      </c>
      <c r="AS62" s="7" t="s">
        <v>828</v>
      </c>
    </row>
    <row r="63" spans="1:45" ht="13.2">
      <c r="A63" s="7" t="s">
        <v>10702</v>
      </c>
      <c r="B63" s="8"/>
      <c r="C63" s="7" t="s">
        <v>833</v>
      </c>
      <c r="D63" s="9">
        <v>1</v>
      </c>
      <c r="E63" s="7" t="s">
        <v>855</v>
      </c>
      <c r="F63" s="7" t="s">
        <v>855</v>
      </c>
      <c r="G63" s="7" t="s">
        <v>828</v>
      </c>
      <c r="H63" s="7" t="s">
        <v>854</v>
      </c>
      <c r="I63" s="10">
        <v>1</v>
      </c>
      <c r="J63" s="10">
        <v>1</v>
      </c>
      <c r="K63" s="9">
        <v>200</v>
      </c>
      <c r="L63" s="7" t="s">
        <v>10699</v>
      </c>
      <c r="M63" s="9">
        <v>0</v>
      </c>
      <c r="N63" s="7" t="s">
        <v>10701</v>
      </c>
      <c r="O63" s="7" t="s">
        <v>908</v>
      </c>
      <c r="P63" s="7" t="s">
        <v>828</v>
      </c>
      <c r="Q63" s="7" t="s">
        <v>828</v>
      </c>
      <c r="R63" s="7" t="s">
        <v>828</v>
      </c>
      <c r="S63" s="7" t="s">
        <v>828</v>
      </c>
      <c r="T63" s="7" t="s">
        <v>828</v>
      </c>
      <c r="U63" s="7" t="s">
        <v>828</v>
      </c>
      <c r="V63" s="7" t="s">
        <v>828</v>
      </c>
      <c r="W63" s="7" t="s">
        <v>700</v>
      </c>
      <c r="X63" s="7" t="s">
        <v>840</v>
      </c>
      <c r="Y63" s="7" t="s">
        <v>968</v>
      </c>
      <c r="Z63" s="7" t="s">
        <v>24</v>
      </c>
      <c r="AA63" s="7" t="s">
        <v>828</v>
      </c>
      <c r="AB63" s="7" t="s">
        <v>828</v>
      </c>
      <c r="AC63" s="7" t="s">
        <v>828</v>
      </c>
      <c r="AD63" s="7" t="s">
        <v>828</v>
      </c>
      <c r="AE63" s="7" t="s">
        <v>543</v>
      </c>
      <c r="AF63" s="8"/>
      <c r="AG63" s="7" t="s">
        <v>10700</v>
      </c>
      <c r="AH63" s="7" t="s">
        <v>10699</v>
      </c>
      <c r="AI63" s="7" t="s">
        <v>828</v>
      </c>
      <c r="AJ63" s="7" t="s">
        <v>828</v>
      </c>
      <c r="AK63" s="7" t="s">
        <v>10698</v>
      </c>
      <c r="AL63" s="7" t="s">
        <v>828</v>
      </c>
      <c r="AM63" s="7" t="s">
        <v>10697</v>
      </c>
      <c r="AN63" s="7" t="s">
        <v>828</v>
      </c>
      <c r="AO63" s="7" t="s">
        <v>828</v>
      </c>
      <c r="AP63" s="7" t="s">
        <v>828</v>
      </c>
      <c r="AQ63" s="7" t="s">
        <v>828</v>
      </c>
      <c r="AR63" s="7" t="s">
        <v>828</v>
      </c>
      <c r="AS63" s="7" t="s">
        <v>828</v>
      </c>
    </row>
    <row r="64" spans="1:45" ht="13.2">
      <c r="A64" s="7" t="s">
        <v>10696</v>
      </c>
      <c r="B64" s="8"/>
      <c r="C64" s="7" t="s">
        <v>833</v>
      </c>
      <c r="D64" s="9">
        <v>1</v>
      </c>
      <c r="E64" s="7" t="s">
        <v>855</v>
      </c>
      <c r="F64" s="7" t="s">
        <v>855</v>
      </c>
      <c r="G64" s="7" t="s">
        <v>828</v>
      </c>
      <c r="H64" s="7" t="s">
        <v>854</v>
      </c>
      <c r="I64" s="10">
        <v>1</v>
      </c>
      <c r="J64" s="10">
        <v>1</v>
      </c>
      <c r="K64" s="9">
        <v>250</v>
      </c>
      <c r="L64" s="7" t="s">
        <v>10693</v>
      </c>
      <c r="M64" s="9">
        <v>0</v>
      </c>
      <c r="N64" s="7" t="s">
        <v>10695</v>
      </c>
      <c r="O64" s="7" t="s">
        <v>939</v>
      </c>
      <c r="P64" s="7" t="s">
        <v>828</v>
      </c>
      <c r="Q64" s="7" t="s">
        <v>828</v>
      </c>
      <c r="R64" s="7" t="s">
        <v>828</v>
      </c>
      <c r="S64" s="7" t="s">
        <v>891</v>
      </c>
      <c r="T64" s="7" t="s">
        <v>891</v>
      </c>
      <c r="U64" s="7" t="s">
        <v>828</v>
      </c>
      <c r="V64" s="7" t="s">
        <v>828</v>
      </c>
      <c r="W64" s="7" t="s">
        <v>828</v>
      </c>
      <c r="X64" s="7" t="s">
        <v>828</v>
      </c>
      <c r="Y64" s="7" t="s">
        <v>828</v>
      </c>
      <c r="Z64" s="7" t="e">
        <v>#N/A</v>
      </c>
      <c r="AA64" s="7" t="s">
        <v>828</v>
      </c>
      <c r="AB64" s="7" t="s">
        <v>828</v>
      </c>
      <c r="AC64" s="7" t="s">
        <v>828</v>
      </c>
      <c r="AD64" s="7" t="s">
        <v>828</v>
      </c>
      <c r="AE64" s="7" t="s">
        <v>543</v>
      </c>
      <c r="AF64" s="8"/>
      <c r="AG64" s="7" t="s">
        <v>10694</v>
      </c>
      <c r="AH64" s="7" t="s">
        <v>10693</v>
      </c>
      <c r="AI64" s="7" t="s">
        <v>828</v>
      </c>
      <c r="AJ64" s="7" t="s">
        <v>10692</v>
      </c>
      <c r="AK64" s="7" t="s">
        <v>10691</v>
      </c>
      <c r="AL64" s="7" t="s">
        <v>828</v>
      </c>
      <c r="AM64" s="7" t="s">
        <v>10690</v>
      </c>
      <c r="AN64" s="7" t="s">
        <v>828</v>
      </c>
      <c r="AO64" s="7" t="s">
        <v>828</v>
      </c>
      <c r="AP64" s="7" t="s">
        <v>828</v>
      </c>
      <c r="AQ64" s="7" t="s">
        <v>828</v>
      </c>
      <c r="AR64" s="7" t="s">
        <v>828</v>
      </c>
      <c r="AS64" s="7" t="s">
        <v>828</v>
      </c>
    </row>
    <row r="65" spans="1:45" ht="13.2">
      <c r="A65" s="7" t="s">
        <v>10689</v>
      </c>
      <c r="B65" s="8"/>
      <c r="C65" s="7" t="s">
        <v>833</v>
      </c>
      <c r="D65" s="9">
        <v>1</v>
      </c>
      <c r="E65" s="7" t="s">
        <v>855</v>
      </c>
      <c r="F65" s="7" t="s">
        <v>855</v>
      </c>
      <c r="G65" s="7" t="s">
        <v>828</v>
      </c>
      <c r="H65" s="7" t="s">
        <v>854</v>
      </c>
      <c r="I65" s="10">
        <v>1</v>
      </c>
      <c r="J65" s="10">
        <v>1</v>
      </c>
      <c r="K65" s="9">
        <v>500</v>
      </c>
      <c r="L65" s="7" t="s">
        <v>10686</v>
      </c>
      <c r="M65" s="9">
        <v>0</v>
      </c>
      <c r="N65" s="7" t="s">
        <v>10688</v>
      </c>
      <c r="O65" s="7" t="s">
        <v>892</v>
      </c>
      <c r="P65" s="7" t="s">
        <v>828</v>
      </c>
      <c r="Q65" s="7" t="s">
        <v>828</v>
      </c>
      <c r="R65" s="7" t="s">
        <v>828</v>
      </c>
      <c r="S65" s="7" t="s">
        <v>828</v>
      </c>
      <c r="T65" s="7" t="s">
        <v>828</v>
      </c>
      <c r="U65" s="7" t="s">
        <v>828</v>
      </c>
      <c r="V65" s="7" t="s">
        <v>907</v>
      </c>
      <c r="W65" s="7" t="s">
        <v>700</v>
      </c>
      <c r="X65" s="7" t="s">
        <v>840</v>
      </c>
      <c r="Y65" s="7" t="s">
        <v>906</v>
      </c>
      <c r="Z65" s="7" t="s">
        <v>24</v>
      </c>
      <c r="AA65" s="7" t="s">
        <v>828</v>
      </c>
      <c r="AB65" s="7" t="s">
        <v>828</v>
      </c>
      <c r="AC65" s="7" t="s">
        <v>828</v>
      </c>
      <c r="AD65" s="7" t="s">
        <v>828</v>
      </c>
      <c r="AE65" s="7" t="s">
        <v>543</v>
      </c>
      <c r="AF65" s="8"/>
      <c r="AG65" s="7" t="s">
        <v>10687</v>
      </c>
      <c r="AH65" s="7" t="s">
        <v>10686</v>
      </c>
      <c r="AI65" s="7" t="s">
        <v>828</v>
      </c>
      <c r="AJ65" s="7" t="s">
        <v>828</v>
      </c>
      <c r="AK65" s="7" t="s">
        <v>10685</v>
      </c>
      <c r="AL65" s="7" t="s">
        <v>828</v>
      </c>
      <c r="AM65" s="7" t="s">
        <v>828</v>
      </c>
      <c r="AN65" s="7" t="s">
        <v>828</v>
      </c>
      <c r="AO65" s="7" t="s">
        <v>934</v>
      </c>
      <c r="AP65" s="7" t="s">
        <v>828</v>
      </c>
      <c r="AQ65" s="7" t="s">
        <v>828</v>
      </c>
      <c r="AR65" s="7" t="s">
        <v>828</v>
      </c>
      <c r="AS65" s="7" t="s">
        <v>828</v>
      </c>
    </row>
    <row r="66" spans="1:45" ht="13.2">
      <c r="A66" s="7" t="s">
        <v>10684</v>
      </c>
      <c r="B66" s="8"/>
      <c r="C66" s="7" t="s">
        <v>833</v>
      </c>
      <c r="D66" s="9">
        <v>1</v>
      </c>
      <c r="E66" s="7" t="s">
        <v>855</v>
      </c>
      <c r="F66" s="7" t="s">
        <v>855</v>
      </c>
      <c r="G66" s="7" t="s">
        <v>828</v>
      </c>
      <c r="H66" s="7" t="s">
        <v>854</v>
      </c>
      <c r="I66" s="10">
        <v>1</v>
      </c>
      <c r="J66" s="10">
        <v>1</v>
      </c>
      <c r="K66" s="9">
        <v>1000</v>
      </c>
      <c r="L66" s="7" t="s">
        <v>10681</v>
      </c>
      <c r="M66" s="9">
        <v>0</v>
      </c>
      <c r="N66" s="7" t="s">
        <v>10683</v>
      </c>
      <c r="O66" s="7" t="s">
        <v>892</v>
      </c>
      <c r="P66" s="7" t="s">
        <v>828</v>
      </c>
      <c r="Q66" s="7" t="s">
        <v>828</v>
      </c>
      <c r="R66" s="7" t="s">
        <v>828</v>
      </c>
      <c r="S66" s="7" t="s">
        <v>828</v>
      </c>
      <c r="T66" s="7" t="s">
        <v>828</v>
      </c>
      <c r="U66" s="7" t="s">
        <v>828</v>
      </c>
      <c r="V66" s="7" t="s">
        <v>907</v>
      </c>
      <c r="W66" s="7" t="s">
        <v>700</v>
      </c>
      <c r="X66" s="7" t="s">
        <v>840</v>
      </c>
      <c r="Y66" s="7" t="s">
        <v>906</v>
      </c>
      <c r="Z66" s="7" t="s">
        <v>24</v>
      </c>
      <c r="AA66" s="7" t="s">
        <v>828</v>
      </c>
      <c r="AB66" s="7" t="s">
        <v>828</v>
      </c>
      <c r="AC66" s="7" t="s">
        <v>828</v>
      </c>
      <c r="AD66" s="7" t="s">
        <v>828</v>
      </c>
      <c r="AE66" s="7" t="s">
        <v>543</v>
      </c>
      <c r="AF66" s="8"/>
      <c r="AG66" s="7" t="s">
        <v>10682</v>
      </c>
      <c r="AH66" s="7" t="s">
        <v>10681</v>
      </c>
      <c r="AI66" s="7" t="s">
        <v>828</v>
      </c>
      <c r="AJ66" s="7" t="s">
        <v>828</v>
      </c>
      <c r="AK66" s="7" t="s">
        <v>10680</v>
      </c>
      <c r="AL66" s="7" t="s">
        <v>828</v>
      </c>
      <c r="AM66" s="7" t="s">
        <v>828</v>
      </c>
      <c r="AN66" s="7" t="s">
        <v>828</v>
      </c>
      <c r="AO66" s="7" t="s">
        <v>934</v>
      </c>
      <c r="AP66" s="7" t="s">
        <v>828</v>
      </c>
      <c r="AQ66" s="7" t="s">
        <v>828</v>
      </c>
      <c r="AR66" s="7" t="s">
        <v>828</v>
      </c>
      <c r="AS66" s="7" t="s">
        <v>828</v>
      </c>
    </row>
    <row r="67" spans="1:45" ht="13.2">
      <c r="A67" s="7" t="s">
        <v>10679</v>
      </c>
      <c r="B67" s="8"/>
      <c r="C67" s="7" t="s">
        <v>833</v>
      </c>
      <c r="D67" s="9">
        <v>1</v>
      </c>
      <c r="E67" s="7" t="s">
        <v>9995</v>
      </c>
      <c r="F67" s="7" t="s">
        <v>9995</v>
      </c>
      <c r="G67" s="7" t="s">
        <v>828</v>
      </c>
      <c r="H67" s="7" t="s">
        <v>9994</v>
      </c>
      <c r="I67" s="10">
        <v>1</v>
      </c>
      <c r="J67" s="10">
        <v>1</v>
      </c>
      <c r="K67" s="9">
        <v>0</v>
      </c>
      <c r="L67" s="7" t="s">
        <v>10676</v>
      </c>
      <c r="M67" s="9">
        <v>0</v>
      </c>
      <c r="N67" s="7" t="s">
        <v>10678</v>
      </c>
      <c r="O67" s="7" t="s">
        <v>892</v>
      </c>
      <c r="P67" s="7" t="s">
        <v>828</v>
      </c>
      <c r="Q67" s="7" t="s">
        <v>828</v>
      </c>
      <c r="R67" s="7" t="s">
        <v>828</v>
      </c>
      <c r="S67" s="7" t="s">
        <v>828</v>
      </c>
      <c r="T67" s="7" t="s">
        <v>828</v>
      </c>
      <c r="U67" s="7" t="s">
        <v>828</v>
      </c>
      <c r="V67" s="7" t="s">
        <v>907</v>
      </c>
      <c r="W67" s="7" t="s">
        <v>496</v>
      </c>
      <c r="X67" s="7" t="s">
        <v>840</v>
      </c>
      <c r="Y67" s="7" t="s">
        <v>906</v>
      </c>
      <c r="Z67" s="7" t="s">
        <v>33</v>
      </c>
      <c r="AA67" s="7" t="s">
        <v>828</v>
      </c>
      <c r="AB67" s="7" t="s">
        <v>828</v>
      </c>
      <c r="AC67" s="7" t="s">
        <v>828</v>
      </c>
      <c r="AD67" s="7" t="s">
        <v>828</v>
      </c>
      <c r="AE67" s="7" t="s">
        <v>496</v>
      </c>
      <c r="AF67" s="8"/>
      <c r="AG67" s="7" t="s">
        <v>10677</v>
      </c>
      <c r="AH67" s="7" t="s">
        <v>10676</v>
      </c>
      <c r="AI67" s="7" t="s">
        <v>828</v>
      </c>
      <c r="AJ67" s="7" t="s">
        <v>828</v>
      </c>
      <c r="AK67" s="7" t="s">
        <v>10675</v>
      </c>
      <c r="AL67" s="7" t="s">
        <v>828</v>
      </c>
      <c r="AM67" s="7" t="s">
        <v>828</v>
      </c>
      <c r="AN67" s="7" t="s">
        <v>828</v>
      </c>
      <c r="AO67" s="7" t="s">
        <v>934</v>
      </c>
      <c r="AP67" s="7" t="s">
        <v>828</v>
      </c>
      <c r="AQ67" s="7" t="s">
        <v>828</v>
      </c>
      <c r="AR67" s="7" t="s">
        <v>828</v>
      </c>
      <c r="AS67" s="7" t="s">
        <v>828</v>
      </c>
    </row>
    <row r="68" spans="1:45" ht="13.2">
      <c r="A68" s="7" t="s">
        <v>10674</v>
      </c>
      <c r="B68" s="8"/>
      <c r="C68" s="7" t="s">
        <v>833</v>
      </c>
      <c r="D68" s="9">
        <v>1</v>
      </c>
      <c r="E68" s="7" t="s">
        <v>832</v>
      </c>
      <c r="F68" s="7" t="s">
        <v>832</v>
      </c>
      <c r="G68" s="7" t="s">
        <v>828</v>
      </c>
      <c r="H68" s="7" t="s">
        <v>9913</v>
      </c>
      <c r="I68" s="10">
        <v>1</v>
      </c>
      <c r="J68" s="10">
        <v>1</v>
      </c>
      <c r="K68" s="9">
        <v>1000</v>
      </c>
      <c r="L68" s="7" t="s">
        <v>10671</v>
      </c>
      <c r="M68" s="9">
        <v>0</v>
      </c>
      <c r="N68" s="7" t="s">
        <v>10673</v>
      </c>
      <c r="O68" s="7" t="s">
        <v>908</v>
      </c>
      <c r="P68" s="7" t="s">
        <v>828</v>
      </c>
      <c r="Q68" s="7" t="s">
        <v>828</v>
      </c>
      <c r="R68" s="7" t="s">
        <v>828</v>
      </c>
      <c r="S68" s="7" t="s">
        <v>828</v>
      </c>
      <c r="T68" s="7" t="s">
        <v>828</v>
      </c>
      <c r="U68" s="7" t="s">
        <v>828</v>
      </c>
      <c r="V68" s="7" t="s">
        <v>1229</v>
      </c>
      <c r="W68" s="7" t="s">
        <v>223</v>
      </c>
      <c r="X68" s="7" t="s">
        <v>840</v>
      </c>
      <c r="Y68" s="7" t="s">
        <v>906</v>
      </c>
      <c r="Z68" s="7" t="s">
        <v>32</v>
      </c>
      <c r="AA68" s="7" t="s">
        <v>828</v>
      </c>
      <c r="AB68" s="7" t="s">
        <v>828</v>
      </c>
      <c r="AC68" s="7" t="s">
        <v>828</v>
      </c>
      <c r="AD68" s="7" t="s">
        <v>828</v>
      </c>
      <c r="AE68" s="7" t="s">
        <v>223</v>
      </c>
      <c r="AF68" s="8"/>
      <c r="AG68" s="7" t="s">
        <v>10672</v>
      </c>
      <c r="AH68" s="7" t="s">
        <v>10671</v>
      </c>
      <c r="AI68" s="7" t="s">
        <v>828</v>
      </c>
      <c r="AJ68" s="7" t="s">
        <v>828</v>
      </c>
      <c r="AK68" s="7" t="s">
        <v>10670</v>
      </c>
      <c r="AL68" s="7" t="s">
        <v>828</v>
      </c>
      <c r="AM68" s="7" t="s">
        <v>828</v>
      </c>
      <c r="AN68" s="7" t="s">
        <v>828</v>
      </c>
      <c r="AO68" s="7" t="s">
        <v>934</v>
      </c>
      <c r="AP68" s="7" t="s">
        <v>828</v>
      </c>
      <c r="AQ68" s="7" t="s">
        <v>828</v>
      </c>
      <c r="AR68" s="7" t="s">
        <v>828</v>
      </c>
      <c r="AS68" s="7" t="s">
        <v>828</v>
      </c>
    </row>
    <row r="69" spans="1:45" ht="13.2">
      <c r="A69" s="7" t="s">
        <v>10669</v>
      </c>
      <c r="B69" s="8"/>
      <c r="C69" s="7" t="s">
        <v>833</v>
      </c>
      <c r="D69" s="9">
        <v>1</v>
      </c>
      <c r="E69" s="7" t="s">
        <v>855</v>
      </c>
      <c r="F69" s="7" t="s">
        <v>855</v>
      </c>
      <c r="G69" s="7" t="s">
        <v>828</v>
      </c>
      <c r="H69" s="7" t="s">
        <v>854</v>
      </c>
      <c r="I69" s="10">
        <v>1</v>
      </c>
      <c r="J69" s="10">
        <v>1</v>
      </c>
      <c r="K69" s="9">
        <v>200</v>
      </c>
      <c r="L69" s="7" t="s">
        <v>10666</v>
      </c>
      <c r="M69" s="9">
        <v>0</v>
      </c>
      <c r="N69" s="7" t="s">
        <v>10668</v>
      </c>
      <c r="O69" s="7" t="s">
        <v>929</v>
      </c>
      <c r="P69" s="7" t="s">
        <v>828</v>
      </c>
      <c r="Q69" s="7" t="s">
        <v>828</v>
      </c>
      <c r="R69" s="7" t="s">
        <v>828</v>
      </c>
      <c r="S69" s="7" t="s">
        <v>828</v>
      </c>
      <c r="T69" s="7" t="s">
        <v>828</v>
      </c>
      <c r="U69" s="7" t="s">
        <v>828</v>
      </c>
      <c r="V69" s="7" t="s">
        <v>938</v>
      </c>
      <c r="W69" s="7" t="s">
        <v>700</v>
      </c>
      <c r="X69" s="7" t="s">
        <v>840</v>
      </c>
      <c r="Y69" s="7" t="s">
        <v>968</v>
      </c>
      <c r="Z69" s="7" t="s">
        <v>24</v>
      </c>
      <c r="AA69" s="7" t="s">
        <v>828</v>
      </c>
      <c r="AB69" s="7" t="s">
        <v>828</v>
      </c>
      <c r="AC69" s="7" t="s">
        <v>828</v>
      </c>
      <c r="AD69" s="7" t="s">
        <v>828</v>
      </c>
      <c r="AE69" s="7" t="s">
        <v>543</v>
      </c>
      <c r="AF69" s="8"/>
      <c r="AG69" s="7" t="s">
        <v>10667</v>
      </c>
      <c r="AH69" s="7" t="s">
        <v>10666</v>
      </c>
      <c r="AI69" s="7" t="s">
        <v>828</v>
      </c>
      <c r="AJ69" s="7" t="s">
        <v>828</v>
      </c>
      <c r="AK69" s="7" t="s">
        <v>10665</v>
      </c>
      <c r="AL69" s="7" t="s">
        <v>828</v>
      </c>
      <c r="AM69" s="7" t="s">
        <v>828</v>
      </c>
      <c r="AN69" s="7" t="s">
        <v>828</v>
      </c>
      <c r="AO69" s="7" t="s">
        <v>934</v>
      </c>
      <c r="AP69" s="7" t="s">
        <v>828</v>
      </c>
      <c r="AQ69" s="7" t="s">
        <v>828</v>
      </c>
      <c r="AR69" s="7" t="s">
        <v>828</v>
      </c>
      <c r="AS69" s="7" t="s">
        <v>828</v>
      </c>
    </row>
    <row r="70" spans="1:45" ht="13.2">
      <c r="A70" s="7" t="s">
        <v>10664</v>
      </c>
      <c r="B70" s="8"/>
      <c r="C70" s="7" t="s">
        <v>833</v>
      </c>
      <c r="D70" s="9">
        <v>1</v>
      </c>
      <c r="E70" s="7" t="s">
        <v>832</v>
      </c>
      <c r="F70" s="7" t="s">
        <v>832</v>
      </c>
      <c r="G70" s="7" t="s">
        <v>828</v>
      </c>
      <c r="H70" s="7" t="s">
        <v>9913</v>
      </c>
      <c r="I70" s="10">
        <v>1</v>
      </c>
      <c r="J70" s="10">
        <v>1</v>
      </c>
      <c r="K70" s="9">
        <v>1000</v>
      </c>
      <c r="L70" s="7" t="s">
        <v>10661</v>
      </c>
      <c r="M70" s="9">
        <v>0</v>
      </c>
      <c r="N70" s="7" t="s">
        <v>10663</v>
      </c>
      <c r="O70" s="7" t="s">
        <v>908</v>
      </c>
      <c r="P70" s="7" t="s">
        <v>828</v>
      </c>
      <c r="Q70" s="7" t="s">
        <v>828</v>
      </c>
      <c r="R70" s="7" t="s">
        <v>828</v>
      </c>
      <c r="S70" s="7" t="s">
        <v>828</v>
      </c>
      <c r="T70" s="7" t="s">
        <v>828</v>
      </c>
      <c r="U70" s="7" t="s">
        <v>828</v>
      </c>
      <c r="V70" s="7" t="s">
        <v>907</v>
      </c>
      <c r="W70" s="7" t="s">
        <v>828</v>
      </c>
      <c r="X70" s="7" t="s">
        <v>828</v>
      </c>
      <c r="Y70" s="7" t="s">
        <v>828</v>
      </c>
      <c r="Z70" s="7" t="s">
        <v>32</v>
      </c>
      <c r="AA70" s="7" t="s">
        <v>828</v>
      </c>
      <c r="AB70" s="7" t="s">
        <v>828</v>
      </c>
      <c r="AC70" s="7" t="s">
        <v>828</v>
      </c>
      <c r="AD70" s="7" t="s">
        <v>828</v>
      </c>
      <c r="AE70" s="7" t="s">
        <v>223</v>
      </c>
      <c r="AF70" s="8"/>
      <c r="AG70" s="7" t="s">
        <v>10662</v>
      </c>
      <c r="AH70" s="7" t="s">
        <v>10661</v>
      </c>
      <c r="AI70" s="7" t="s">
        <v>828</v>
      </c>
      <c r="AJ70" s="7" t="s">
        <v>828</v>
      </c>
      <c r="AK70" s="7" t="s">
        <v>10660</v>
      </c>
      <c r="AL70" s="7" t="s">
        <v>828</v>
      </c>
      <c r="AM70" s="7" t="s">
        <v>828</v>
      </c>
      <c r="AN70" s="7" t="s">
        <v>828</v>
      </c>
      <c r="AO70" s="7" t="s">
        <v>934</v>
      </c>
      <c r="AP70" s="7" t="s">
        <v>828</v>
      </c>
      <c r="AQ70" s="7" t="s">
        <v>828</v>
      </c>
      <c r="AR70" s="7" t="s">
        <v>828</v>
      </c>
      <c r="AS70" s="7" t="s">
        <v>828</v>
      </c>
    </row>
    <row r="71" spans="1:45" ht="13.2">
      <c r="A71" s="7" t="s">
        <v>10659</v>
      </c>
      <c r="B71" s="8"/>
      <c r="C71" s="7" t="s">
        <v>833</v>
      </c>
      <c r="D71" s="9">
        <v>1</v>
      </c>
      <c r="E71" s="7" t="s">
        <v>832</v>
      </c>
      <c r="F71" s="7" t="s">
        <v>832</v>
      </c>
      <c r="G71" s="7" t="s">
        <v>828</v>
      </c>
      <c r="H71" s="7" t="s">
        <v>9913</v>
      </c>
      <c r="I71" s="10">
        <v>1</v>
      </c>
      <c r="J71" s="10">
        <v>1</v>
      </c>
      <c r="K71" s="9">
        <v>1000</v>
      </c>
      <c r="L71" s="7" t="s">
        <v>10656</v>
      </c>
      <c r="M71" s="9">
        <v>0</v>
      </c>
      <c r="N71" s="7" t="s">
        <v>10658</v>
      </c>
      <c r="O71" s="7" t="s">
        <v>929</v>
      </c>
      <c r="P71" s="7" t="s">
        <v>828</v>
      </c>
      <c r="Q71" s="7" t="s">
        <v>828</v>
      </c>
      <c r="R71" s="7" t="s">
        <v>828</v>
      </c>
      <c r="S71" s="7" t="s">
        <v>828</v>
      </c>
      <c r="T71" s="7" t="s">
        <v>828</v>
      </c>
      <c r="U71" s="7" t="s">
        <v>828</v>
      </c>
      <c r="V71" s="7" t="s">
        <v>1297</v>
      </c>
      <c r="W71" s="7" t="s">
        <v>223</v>
      </c>
      <c r="X71" s="7" t="s">
        <v>840</v>
      </c>
      <c r="Y71" s="7" t="s">
        <v>906</v>
      </c>
      <c r="Z71" s="7" t="s">
        <v>32</v>
      </c>
      <c r="AA71" s="7" t="s">
        <v>828</v>
      </c>
      <c r="AB71" s="7" t="s">
        <v>828</v>
      </c>
      <c r="AC71" s="7" t="s">
        <v>828</v>
      </c>
      <c r="AD71" s="7" t="s">
        <v>828</v>
      </c>
      <c r="AE71" s="7" t="s">
        <v>223</v>
      </c>
      <c r="AF71" s="8"/>
      <c r="AG71" s="7" t="s">
        <v>10657</v>
      </c>
      <c r="AH71" s="7" t="s">
        <v>10656</v>
      </c>
      <c r="AI71" s="7" t="s">
        <v>828</v>
      </c>
      <c r="AJ71" s="7" t="s">
        <v>10655</v>
      </c>
      <c r="AK71" s="7" t="s">
        <v>10654</v>
      </c>
      <c r="AL71" s="7" t="s">
        <v>828</v>
      </c>
      <c r="AM71" s="7" t="s">
        <v>10653</v>
      </c>
      <c r="AN71" s="7" t="s">
        <v>828</v>
      </c>
      <c r="AO71" s="7" t="s">
        <v>828</v>
      </c>
      <c r="AP71" s="7" t="s">
        <v>828</v>
      </c>
      <c r="AQ71" s="7" t="s">
        <v>828</v>
      </c>
      <c r="AR71" s="7" t="s">
        <v>828</v>
      </c>
      <c r="AS71" s="7" t="s">
        <v>828</v>
      </c>
    </row>
    <row r="72" spans="1:45" ht="13.2">
      <c r="A72" s="7" t="s">
        <v>10652</v>
      </c>
      <c r="B72" s="8"/>
      <c r="C72" s="7" t="s">
        <v>833</v>
      </c>
      <c r="D72" s="9">
        <v>1</v>
      </c>
      <c r="E72" s="7" t="s">
        <v>855</v>
      </c>
      <c r="F72" s="7" t="s">
        <v>855</v>
      </c>
      <c r="G72" s="7" t="s">
        <v>828</v>
      </c>
      <c r="H72" s="7" t="s">
        <v>854</v>
      </c>
      <c r="I72" s="10">
        <v>1</v>
      </c>
      <c r="J72" s="10">
        <v>1</v>
      </c>
      <c r="K72" s="9">
        <v>500</v>
      </c>
      <c r="L72" s="7" t="s">
        <v>10649</v>
      </c>
      <c r="M72" s="9">
        <v>0</v>
      </c>
      <c r="N72" s="7" t="s">
        <v>10651</v>
      </c>
      <c r="O72" s="7" t="s">
        <v>939</v>
      </c>
      <c r="P72" s="7" t="s">
        <v>828</v>
      </c>
      <c r="Q72" s="7" t="s">
        <v>828</v>
      </c>
      <c r="R72" s="7" t="s">
        <v>828</v>
      </c>
      <c r="S72" s="7" t="s">
        <v>828</v>
      </c>
      <c r="T72" s="7" t="s">
        <v>828</v>
      </c>
      <c r="U72" s="7" t="s">
        <v>828</v>
      </c>
      <c r="V72" s="7" t="s">
        <v>1297</v>
      </c>
      <c r="W72" s="7" t="s">
        <v>700</v>
      </c>
      <c r="X72" s="7" t="s">
        <v>840</v>
      </c>
      <c r="Y72" s="7" t="s">
        <v>906</v>
      </c>
      <c r="Z72" s="7" t="s">
        <v>24</v>
      </c>
      <c r="AA72" s="7" t="s">
        <v>828</v>
      </c>
      <c r="AB72" s="7" t="s">
        <v>828</v>
      </c>
      <c r="AC72" s="7" t="s">
        <v>828</v>
      </c>
      <c r="AD72" s="7" t="s">
        <v>828</v>
      </c>
      <c r="AE72" s="7" t="s">
        <v>543</v>
      </c>
      <c r="AF72" s="8"/>
      <c r="AG72" s="7" t="s">
        <v>10650</v>
      </c>
      <c r="AH72" s="7" t="s">
        <v>10649</v>
      </c>
      <c r="AI72" s="7" t="s">
        <v>828</v>
      </c>
      <c r="AJ72" s="7" t="s">
        <v>10648</v>
      </c>
      <c r="AK72" s="7" t="s">
        <v>10647</v>
      </c>
      <c r="AL72" s="7" t="s">
        <v>828</v>
      </c>
      <c r="AM72" s="7" t="s">
        <v>10646</v>
      </c>
      <c r="AN72" s="7" t="s">
        <v>828</v>
      </c>
      <c r="AO72" s="7" t="s">
        <v>828</v>
      </c>
      <c r="AP72" s="7" t="s">
        <v>828</v>
      </c>
      <c r="AQ72" s="7" t="s">
        <v>828</v>
      </c>
      <c r="AR72" s="7" t="s">
        <v>828</v>
      </c>
      <c r="AS72" s="7" t="s">
        <v>828</v>
      </c>
    </row>
    <row r="73" spans="1:45" ht="13.2">
      <c r="A73" s="7" t="s">
        <v>10645</v>
      </c>
      <c r="B73" s="8"/>
      <c r="C73" s="7" t="s">
        <v>833</v>
      </c>
      <c r="D73" s="9">
        <v>1</v>
      </c>
      <c r="E73" s="7" t="s">
        <v>855</v>
      </c>
      <c r="F73" s="7" t="s">
        <v>855</v>
      </c>
      <c r="G73" s="7" t="s">
        <v>828</v>
      </c>
      <c r="H73" s="7" t="s">
        <v>854</v>
      </c>
      <c r="I73" s="10">
        <v>1</v>
      </c>
      <c r="J73" s="10">
        <v>1</v>
      </c>
      <c r="K73" s="9">
        <v>1000</v>
      </c>
      <c r="L73" s="7" t="s">
        <v>10642</v>
      </c>
      <c r="M73" s="9">
        <v>0</v>
      </c>
      <c r="N73" s="7" t="s">
        <v>10644</v>
      </c>
      <c r="O73" s="7" t="s">
        <v>892</v>
      </c>
      <c r="P73" s="7" t="s">
        <v>828</v>
      </c>
      <c r="Q73" s="7" t="s">
        <v>828</v>
      </c>
      <c r="R73" s="7" t="s">
        <v>828</v>
      </c>
      <c r="S73" s="7" t="s">
        <v>828</v>
      </c>
      <c r="T73" s="7" t="s">
        <v>828</v>
      </c>
      <c r="U73" s="7" t="s">
        <v>828</v>
      </c>
      <c r="V73" s="7" t="s">
        <v>938</v>
      </c>
      <c r="W73" s="7" t="s">
        <v>700</v>
      </c>
      <c r="X73" s="7" t="s">
        <v>840</v>
      </c>
      <c r="Y73" s="7" t="s">
        <v>968</v>
      </c>
      <c r="Z73" s="7" t="s">
        <v>24</v>
      </c>
      <c r="AA73" s="7" t="s">
        <v>828</v>
      </c>
      <c r="AB73" s="7" t="s">
        <v>828</v>
      </c>
      <c r="AC73" s="7" t="s">
        <v>828</v>
      </c>
      <c r="AD73" s="7" t="s">
        <v>828</v>
      </c>
      <c r="AE73" s="7" t="s">
        <v>543</v>
      </c>
      <c r="AF73" s="8"/>
      <c r="AG73" s="7" t="s">
        <v>10643</v>
      </c>
      <c r="AH73" s="7" t="s">
        <v>10642</v>
      </c>
      <c r="AI73" s="7" t="s">
        <v>828</v>
      </c>
      <c r="AJ73" s="7" t="s">
        <v>828</v>
      </c>
      <c r="AK73" s="7" t="s">
        <v>10641</v>
      </c>
      <c r="AL73" s="7" t="s">
        <v>828</v>
      </c>
      <c r="AM73" s="7" t="s">
        <v>828</v>
      </c>
      <c r="AN73" s="7" t="s">
        <v>828</v>
      </c>
      <c r="AO73" s="7" t="s">
        <v>934</v>
      </c>
      <c r="AP73" s="7" t="s">
        <v>828</v>
      </c>
      <c r="AQ73" s="7" t="s">
        <v>828</v>
      </c>
      <c r="AR73" s="7" t="s">
        <v>828</v>
      </c>
      <c r="AS73" s="7" t="s">
        <v>828</v>
      </c>
    </row>
    <row r="74" spans="1:45" ht="13.2">
      <c r="A74" s="7" t="s">
        <v>10640</v>
      </c>
      <c r="B74" s="8"/>
      <c r="C74" s="7" t="s">
        <v>833</v>
      </c>
      <c r="D74" s="9">
        <v>1</v>
      </c>
      <c r="E74" s="7" t="s">
        <v>832</v>
      </c>
      <c r="F74" s="7" t="s">
        <v>832</v>
      </c>
      <c r="G74" s="7" t="s">
        <v>828</v>
      </c>
      <c r="H74" s="7" t="s">
        <v>9913</v>
      </c>
      <c r="I74" s="10">
        <v>1</v>
      </c>
      <c r="J74" s="10">
        <v>1</v>
      </c>
      <c r="K74" s="9">
        <v>1000</v>
      </c>
      <c r="L74" s="7" t="s">
        <v>10637</v>
      </c>
      <c r="M74" s="9">
        <v>0</v>
      </c>
      <c r="N74" s="7" t="s">
        <v>10639</v>
      </c>
      <c r="O74" s="7" t="s">
        <v>83</v>
      </c>
      <c r="P74" s="7" t="s">
        <v>828</v>
      </c>
      <c r="Q74" s="7" t="s">
        <v>828</v>
      </c>
      <c r="R74" s="7" t="s">
        <v>828</v>
      </c>
      <c r="S74" s="7" t="s">
        <v>828</v>
      </c>
      <c r="T74" s="7" t="s">
        <v>828</v>
      </c>
      <c r="U74" s="7" t="s">
        <v>828</v>
      </c>
      <c r="V74" s="7" t="s">
        <v>1229</v>
      </c>
      <c r="W74" s="7" t="s">
        <v>828</v>
      </c>
      <c r="X74" s="7" t="s">
        <v>828</v>
      </c>
      <c r="Y74" s="7" t="s">
        <v>828</v>
      </c>
      <c r="Z74" s="7" t="e">
        <v>#N/A</v>
      </c>
      <c r="AA74" s="7" t="s">
        <v>828</v>
      </c>
      <c r="AB74" s="7" t="s">
        <v>828</v>
      </c>
      <c r="AC74" s="7" t="s">
        <v>828</v>
      </c>
      <c r="AD74" s="7" t="s">
        <v>828</v>
      </c>
      <c r="AE74" s="7" t="s">
        <v>223</v>
      </c>
      <c r="AF74" s="8"/>
      <c r="AG74" s="7" t="s">
        <v>10638</v>
      </c>
      <c r="AH74" s="7" t="s">
        <v>10637</v>
      </c>
      <c r="AI74" s="7" t="s">
        <v>828</v>
      </c>
      <c r="AJ74" s="7" t="s">
        <v>828</v>
      </c>
      <c r="AK74" s="7" t="s">
        <v>10636</v>
      </c>
      <c r="AL74" s="7" t="s">
        <v>828</v>
      </c>
      <c r="AM74" s="7" t="s">
        <v>828</v>
      </c>
      <c r="AN74" s="7" t="s">
        <v>828</v>
      </c>
      <c r="AO74" s="7" t="s">
        <v>934</v>
      </c>
      <c r="AP74" s="7" t="s">
        <v>828</v>
      </c>
      <c r="AQ74" s="7" t="s">
        <v>828</v>
      </c>
      <c r="AR74" s="7" t="s">
        <v>828</v>
      </c>
      <c r="AS74" s="7" t="s">
        <v>828</v>
      </c>
    </row>
    <row r="75" spans="1:45" ht="13.2">
      <c r="A75" s="7" t="s">
        <v>10635</v>
      </c>
      <c r="B75" s="8"/>
      <c r="C75" s="7" t="s">
        <v>833</v>
      </c>
      <c r="D75" s="9">
        <v>1</v>
      </c>
      <c r="E75" s="7" t="s">
        <v>832</v>
      </c>
      <c r="F75" s="7" t="s">
        <v>832</v>
      </c>
      <c r="G75" s="7" t="s">
        <v>828</v>
      </c>
      <c r="H75" s="7" t="s">
        <v>9913</v>
      </c>
      <c r="I75" s="10">
        <v>1</v>
      </c>
      <c r="J75" s="10">
        <v>1</v>
      </c>
      <c r="K75" s="9">
        <v>1000</v>
      </c>
      <c r="L75" s="7" t="s">
        <v>10632</v>
      </c>
      <c r="M75" s="9">
        <v>0</v>
      </c>
      <c r="N75" s="7" t="s">
        <v>10634</v>
      </c>
      <c r="O75" s="7" t="s">
        <v>929</v>
      </c>
      <c r="P75" s="7" t="s">
        <v>828</v>
      </c>
      <c r="Q75" s="7" t="s">
        <v>828</v>
      </c>
      <c r="R75" s="7" t="s">
        <v>828</v>
      </c>
      <c r="S75" s="7" t="s">
        <v>828</v>
      </c>
      <c r="T75" s="7" t="s">
        <v>828</v>
      </c>
      <c r="U75" s="7" t="s">
        <v>828</v>
      </c>
      <c r="V75" s="7" t="s">
        <v>828</v>
      </c>
      <c r="W75" s="7" t="s">
        <v>828</v>
      </c>
      <c r="X75" s="7" t="s">
        <v>828</v>
      </c>
      <c r="Y75" s="7" t="s">
        <v>828</v>
      </c>
      <c r="Z75" s="7" t="e">
        <v>#N/A</v>
      </c>
      <c r="AA75" s="7" t="s">
        <v>828</v>
      </c>
      <c r="AB75" s="7" t="s">
        <v>828</v>
      </c>
      <c r="AC75" s="7" t="s">
        <v>828</v>
      </c>
      <c r="AD75" s="7" t="s">
        <v>828</v>
      </c>
      <c r="AE75" s="7" t="s">
        <v>223</v>
      </c>
      <c r="AF75" s="8"/>
      <c r="AG75" s="7" t="s">
        <v>10633</v>
      </c>
      <c r="AH75" s="7" t="s">
        <v>10632</v>
      </c>
      <c r="AI75" s="7" t="s">
        <v>828</v>
      </c>
      <c r="AJ75" s="7" t="s">
        <v>10631</v>
      </c>
      <c r="AK75" s="7" t="s">
        <v>10630</v>
      </c>
      <c r="AL75" s="7" t="s">
        <v>828</v>
      </c>
      <c r="AM75" s="7" t="s">
        <v>10629</v>
      </c>
      <c r="AN75" s="7" t="s">
        <v>828</v>
      </c>
      <c r="AO75" s="7" t="s">
        <v>828</v>
      </c>
      <c r="AP75" s="7" t="s">
        <v>828</v>
      </c>
      <c r="AQ75" s="7"/>
      <c r="AR75" s="7"/>
      <c r="AS75" s="7"/>
    </row>
    <row r="76" spans="1:45" ht="13.2">
      <c r="A76" s="7" t="s">
        <v>10628</v>
      </c>
      <c r="B76" s="8"/>
      <c r="C76" s="7" t="s">
        <v>833</v>
      </c>
      <c r="D76" s="9">
        <v>1</v>
      </c>
      <c r="E76" s="7" t="s">
        <v>855</v>
      </c>
      <c r="F76" s="7" t="s">
        <v>855</v>
      </c>
      <c r="G76" s="7" t="s">
        <v>828</v>
      </c>
      <c r="H76" s="7" t="s">
        <v>854</v>
      </c>
      <c r="I76" s="10">
        <v>1</v>
      </c>
      <c r="J76" s="10">
        <v>1</v>
      </c>
      <c r="K76" s="9">
        <v>2000</v>
      </c>
      <c r="L76" s="7" t="s">
        <v>10625</v>
      </c>
      <c r="M76" s="9">
        <v>0</v>
      </c>
      <c r="N76" s="7" t="s">
        <v>10627</v>
      </c>
      <c r="O76" s="7" t="s">
        <v>939</v>
      </c>
      <c r="P76" s="7" t="s">
        <v>828</v>
      </c>
      <c r="Q76" s="7" t="s">
        <v>828</v>
      </c>
      <c r="R76" s="7" t="s">
        <v>828</v>
      </c>
      <c r="S76" s="7" t="s">
        <v>828</v>
      </c>
      <c r="T76" s="7" t="s">
        <v>828</v>
      </c>
      <c r="U76" s="7" t="s">
        <v>828</v>
      </c>
      <c r="V76" s="7" t="s">
        <v>828</v>
      </c>
      <c r="W76" s="7" t="s">
        <v>700</v>
      </c>
      <c r="X76" s="7" t="s">
        <v>828</v>
      </c>
      <c r="Y76" s="7" t="s">
        <v>828</v>
      </c>
      <c r="Z76" s="7" t="s">
        <v>24</v>
      </c>
      <c r="AA76" s="7" t="s">
        <v>828</v>
      </c>
      <c r="AB76" s="7" t="s">
        <v>828</v>
      </c>
      <c r="AC76" s="7" t="s">
        <v>828</v>
      </c>
      <c r="AD76" s="7" t="s">
        <v>828</v>
      </c>
      <c r="AE76" s="7" t="s">
        <v>543</v>
      </c>
      <c r="AF76" s="8"/>
      <c r="AG76" s="7" t="s">
        <v>10626</v>
      </c>
      <c r="AH76" s="7" t="s">
        <v>10625</v>
      </c>
      <c r="AI76" s="7" t="s">
        <v>828</v>
      </c>
      <c r="AJ76" s="7" t="s">
        <v>10624</v>
      </c>
      <c r="AK76" s="7" t="s">
        <v>10623</v>
      </c>
      <c r="AL76" s="7" t="s">
        <v>828</v>
      </c>
      <c r="AM76" s="7" t="s">
        <v>10622</v>
      </c>
      <c r="AN76" s="7" t="s">
        <v>828</v>
      </c>
      <c r="AO76" s="7" t="s">
        <v>828</v>
      </c>
      <c r="AP76" s="7" t="s">
        <v>828</v>
      </c>
      <c r="AQ76" s="7" t="s">
        <v>828</v>
      </c>
      <c r="AR76" s="7" t="s">
        <v>828</v>
      </c>
      <c r="AS76" s="7" t="s">
        <v>828</v>
      </c>
    </row>
    <row r="77" spans="1:45" ht="13.2">
      <c r="A77" s="7" t="s">
        <v>10616</v>
      </c>
      <c r="B77" s="8"/>
      <c r="C77" s="7" t="s">
        <v>833</v>
      </c>
      <c r="D77" s="9">
        <v>1</v>
      </c>
      <c r="E77" s="7" t="s">
        <v>832</v>
      </c>
      <c r="F77" s="7" t="s">
        <v>832</v>
      </c>
      <c r="G77" s="7" t="s">
        <v>828</v>
      </c>
      <c r="H77" s="7" t="s">
        <v>9913</v>
      </c>
      <c r="I77" s="10">
        <v>1</v>
      </c>
      <c r="J77" s="10">
        <v>1</v>
      </c>
      <c r="K77" s="9">
        <v>1000</v>
      </c>
      <c r="L77" s="7" t="s">
        <v>10619</v>
      </c>
      <c r="M77" s="9">
        <v>0</v>
      </c>
      <c r="N77" s="7" t="s">
        <v>10621</v>
      </c>
      <c r="O77" s="7" t="s">
        <v>83</v>
      </c>
      <c r="P77" s="7" t="s">
        <v>1678</v>
      </c>
      <c r="Q77" s="7" t="s">
        <v>828</v>
      </c>
      <c r="R77" s="7" t="s">
        <v>828</v>
      </c>
      <c r="S77" s="7" t="s">
        <v>828</v>
      </c>
      <c r="T77" s="7" t="s">
        <v>828</v>
      </c>
      <c r="U77" s="7" t="s">
        <v>828</v>
      </c>
      <c r="V77" s="7" t="s">
        <v>1059</v>
      </c>
      <c r="W77" s="7" t="s">
        <v>223</v>
      </c>
      <c r="X77" s="7" t="s">
        <v>840</v>
      </c>
      <c r="Y77" s="7" t="s">
        <v>906</v>
      </c>
      <c r="Z77" s="7" t="s">
        <v>32</v>
      </c>
      <c r="AA77" s="7" t="s">
        <v>828</v>
      </c>
      <c r="AB77" s="7" t="s">
        <v>828</v>
      </c>
      <c r="AC77" s="7" t="s">
        <v>828</v>
      </c>
      <c r="AD77" s="7" t="s">
        <v>828</v>
      </c>
      <c r="AE77" s="7" t="s">
        <v>223</v>
      </c>
      <c r="AF77" s="8"/>
      <c r="AG77" s="7" t="s">
        <v>10620</v>
      </c>
      <c r="AH77" s="7" t="s">
        <v>10619</v>
      </c>
      <c r="AI77" s="7" t="s">
        <v>828</v>
      </c>
      <c r="AJ77" s="7" t="s">
        <v>10618</v>
      </c>
      <c r="AK77" s="7" t="s">
        <v>10617</v>
      </c>
      <c r="AL77" s="7" t="s">
        <v>10616</v>
      </c>
      <c r="AM77" s="7" t="s">
        <v>10615</v>
      </c>
      <c r="AN77" s="7" t="s">
        <v>828</v>
      </c>
      <c r="AO77" s="7" t="s">
        <v>828</v>
      </c>
      <c r="AP77" s="7" t="s">
        <v>828</v>
      </c>
      <c r="AQ77" s="7" t="s">
        <v>828</v>
      </c>
      <c r="AR77" s="7" t="s">
        <v>828</v>
      </c>
      <c r="AS77" s="7" t="s">
        <v>828</v>
      </c>
    </row>
    <row r="78" spans="1:45" ht="13.2">
      <c r="A78" s="7" t="s">
        <v>10614</v>
      </c>
      <c r="B78" s="8"/>
      <c r="C78" s="7" t="s">
        <v>833</v>
      </c>
      <c r="D78" s="9">
        <v>1</v>
      </c>
      <c r="E78" s="7" t="s">
        <v>855</v>
      </c>
      <c r="F78" s="7" t="s">
        <v>855</v>
      </c>
      <c r="G78" s="7" t="s">
        <v>828</v>
      </c>
      <c r="H78" s="7" t="s">
        <v>854</v>
      </c>
      <c r="I78" s="10">
        <v>1</v>
      </c>
      <c r="J78" s="10">
        <v>1</v>
      </c>
      <c r="K78" s="9">
        <v>500</v>
      </c>
      <c r="L78" s="7" t="s">
        <v>10611</v>
      </c>
      <c r="M78" s="9">
        <v>0</v>
      </c>
      <c r="N78" s="7" t="s">
        <v>10613</v>
      </c>
      <c r="O78" s="7" t="s">
        <v>908</v>
      </c>
      <c r="P78" s="7" t="s">
        <v>828</v>
      </c>
      <c r="Q78" s="7" t="s">
        <v>828</v>
      </c>
      <c r="R78" s="7" t="s">
        <v>828</v>
      </c>
      <c r="S78" s="7" t="s">
        <v>828</v>
      </c>
      <c r="T78" s="7" t="s">
        <v>828</v>
      </c>
      <c r="U78" s="7" t="s">
        <v>828</v>
      </c>
      <c r="V78" s="7" t="s">
        <v>938</v>
      </c>
      <c r="W78" s="7" t="s">
        <v>700</v>
      </c>
      <c r="X78" s="7" t="s">
        <v>840</v>
      </c>
      <c r="Y78" s="7" t="s">
        <v>968</v>
      </c>
      <c r="Z78" s="7" t="s">
        <v>24</v>
      </c>
      <c r="AA78" s="7" t="s">
        <v>828</v>
      </c>
      <c r="AB78" s="7" t="s">
        <v>828</v>
      </c>
      <c r="AC78" s="7" t="s">
        <v>828</v>
      </c>
      <c r="AD78" s="7" t="s">
        <v>828</v>
      </c>
      <c r="AE78" s="7" t="s">
        <v>543</v>
      </c>
      <c r="AF78" s="8"/>
      <c r="AG78" s="7" t="s">
        <v>10612</v>
      </c>
      <c r="AH78" s="7" t="s">
        <v>10611</v>
      </c>
      <c r="AI78" s="7" t="s">
        <v>828</v>
      </c>
      <c r="AJ78" s="7" t="s">
        <v>828</v>
      </c>
      <c r="AK78" s="7" t="s">
        <v>10610</v>
      </c>
      <c r="AL78" s="7" t="s">
        <v>828</v>
      </c>
      <c r="AM78" s="7" t="s">
        <v>828</v>
      </c>
      <c r="AN78" s="7" t="s">
        <v>828</v>
      </c>
      <c r="AO78" s="7" t="s">
        <v>934</v>
      </c>
      <c r="AP78" s="7" t="s">
        <v>828</v>
      </c>
      <c r="AQ78" s="7" t="s">
        <v>828</v>
      </c>
      <c r="AR78" s="7" t="s">
        <v>828</v>
      </c>
      <c r="AS78" s="7" t="s">
        <v>828</v>
      </c>
    </row>
    <row r="79" spans="1:45" ht="13.2">
      <c r="A79" s="7" t="s">
        <v>10609</v>
      </c>
      <c r="B79" s="8"/>
      <c r="C79" s="7" t="s">
        <v>833</v>
      </c>
      <c r="D79" s="9">
        <v>1</v>
      </c>
      <c r="E79" s="7" t="s">
        <v>855</v>
      </c>
      <c r="F79" s="7" t="s">
        <v>855</v>
      </c>
      <c r="G79" s="7" t="s">
        <v>828</v>
      </c>
      <c r="H79" s="7" t="s">
        <v>854</v>
      </c>
      <c r="I79" s="10">
        <v>1</v>
      </c>
      <c r="J79" s="10">
        <v>1</v>
      </c>
      <c r="K79" s="9">
        <v>500</v>
      </c>
      <c r="L79" s="7" t="s">
        <v>10607</v>
      </c>
      <c r="M79" s="9">
        <v>0</v>
      </c>
      <c r="N79" s="7" t="s">
        <v>10604</v>
      </c>
      <c r="O79" s="7" t="s">
        <v>908</v>
      </c>
      <c r="P79" s="7" t="s">
        <v>828</v>
      </c>
      <c r="Q79" s="7" t="s">
        <v>828</v>
      </c>
      <c r="R79" s="7" t="s">
        <v>828</v>
      </c>
      <c r="S79" s="7" t="s">
        <v>828</v>
      </c>
      <c r="T79" s="7" t="s">
        <v>828</v>
      </c>
      <c r="U79" s="7" t="s">
        <v>828</v>
      </c>
      <c r="V79" s="7" t="s">
        <v>907</v>
      </c>
      <c r="W79" s="7" t="s">
        <v>700</v>
      </c>
      <c r="X79" s="7" t="s">
        <v>840</v>
      </c>
      <c r="Y79" s="7" t="s">
        <v>906</v>
      </c>
      <c r="Z79" s="7" t="s">
        <v>24</v>
      </c>
      <c r="AA79" s="7" t="s">
        <v>828</v>
      </c>
      <c r="AB79" s="7" t="s">
        <v>828</v>
      </c>
      <c r="AC79" s="7" t="s">
        <v>828</v>
      </c>
      <c r="AD79" s="7" t="s">
        <v>828</v>
      </c>
      <c r="AE79" s="7" t="s">
        <v>543</v>
      </c>
      <c r="AF79" s="8"/>
      <c r="AG79" s="7" t="s">
        <v>10608</v>
      </c>
      <c r="AH79" s="7" t="s">
        <v>10607</v>
      </c>
      <c r="AI79" s="7" t="s">
        <v>828</v>
      </c>
      <c r="AJ79" s="7" t="s">
        <v>828</v>
      </c>
      <c r="AK79" s="7" t="s">
        <v>10606</v>
      </c>
      <c r="AL79" s="7" t="s">
        <v>828</v>
      </c>
      <c r="AM79" s="7" t="s">
        <v>828</v>
      </c>
      <c r="AN79" s="7" t="s">
        <v>828</v>
      </c>
      <c r="AO79" s="7" t="s">
        <v>934</v>
      </c>
      <c r="AP79" s="7" t="s">
        <v>828</v>
      </c>
      <c r="AQ79" s="7" t="s">
        <v>828</v>
      </c>
      <c r="AR79" s="7" t="s">
        <v>828</v>
      </c>
      <c r="AS79" s="7" t="s">
        <v>828</v>
      </c>
    </row>
    <row r="80" spans="1:45" ht="13.2">
      <c r="A80" s="7" t="s">
        <v>10605</v>
      </c>
      <c r="B80" s="8"/>
      <c r="C80" s="7" t="s">
        <v>833</v>
      </c>
      <c r="D80" s="9">
        <v>1</v>
      </c>
      <c r="E80" s="7" t="s">
        <v>843</v>
      </c>
      <c r="F80" s="7" t="s">
        <v>843</v>
      </c>
      <c r="G80" s="7" t="s">
        <v>828</v>
      </c>
      <c r="H80" s="7" t="s">
        <v>842</v>
      </c>
      <c r="I80" s="10">
        <v>1</v>
      </c>
      <c r="J80" s="10">
        <v>1</v>
      </c>
      <c r="K80" s="9">
        <v>0</v>
      </c>
      <c r="L80" s="7" t="s">
        <v>10603</v>
      </c>
      <c r="M80" s="9">
        <v>0</v>
      </c>
      <c r="N80" s="7" t="s">
        <v>10604</v>
      </c>
      <c r="O80" s="7" t="s">
        <v>828</v>
      </c>
      <c r="P80" s="7" t="s">
        <v>828</v>
      </c>
      <c r="Q80" s="7" t="s">
        <v>828</v>
      </c>
      <c r="R80" s="7" t="s">
        <v>828</v>
      </c>
      <c r="S80" s="7" t="s">
        <v>828</v>
      </c>
      <c r="T80" s="7" t="s">
        <v>828</v>
      </c>
      <c r="U80" s="7" t="s">
        <v>828</v>
      </c>
      <c r="V80" s="7" t="s">
        <v>828</v>
      </c>
      <c r="W80" s="7" t="s">
        <v>828</v>
      </c>
      <c r="X80" s="7" t="s">
        <v>828</v>
      </c>
      <c r="Y80" s="7" t="s">
        <v>828</v>
      </c>
      <c r="Z80" s="7" t="e">
        <v>#N/A</v>
      </c>
      <c r="AA80" s="7" t="s">
        <v>828</v>
      </c>
      <c r="AB80" s="7" t="s">
        <v>828</v>
      </c>
      <c r="AC80" s="7" t="s">
        <v>828</v>
      </c>
      <c r="AD80" s="7" t="s">
        <v>828</v>
      </c>
      <c r="AE80" s="7" t="s">
        <v>169</v>
      </c>
      <c r="AF80" s="8"/>
      <c r="AG80" s="7" t="s">
        <v>975</v>
      </c>
      <c r="AH80" s="7" t="s">
        <v>10603</v>
      </c>
      <c r="AI80" s="7" t="s">
        <v>828</v>
      </c>
      <c r="AJ80" s="7" t="s">
        <v>828</v>
      </c>
      <c r="AK80" s="7" t="s">
        <v>828</v>
      </c>
      <c r="AL80" s="7" t="s">
        <v>828</v>
      </c>
      <c r="AM80" s="7" t="s">
        <v>828</v>
      </c>
      <c r="AN80" s="7" t="s">
        <v>828</v>
      </c>
      <c r="AO80" s="7" t="s">
        <v>828</v>
      </c>
      <c r="AP80" s="7" t="s">
        <v>828</v>
      </c>
      <c r="AQ80" s="7" t="s">
        <v>828</v>
      </c>
      <c r="AR80" s="7" t="s">
        <v>828</v>
      </c>
      <c r="AS80" s="7" t="s">
        <v>828</v>
      </c>
    </row>
    <row r="81" spans="1:45" ht="13.2">
      <c r="A81" s="7" t="s">
        <v>10602</v>
      </c>
      <c r="B81" s="8"/>
      <c r="C81" s="7" t="s">
        <v>833</v>
      </c>
      <c r="D81" s="9">
        <v>1</v>
      </c>
      <c r="E81" s="7" t="s">
        <v>855</v>
      </c>
      <c r="F81" s="7" t="s">
        <v>855</v>
      </c>
      <c r="G81" s="7" t="s">
        <v>828</v>
      </c>
      <c r="H81" s="7" t="s">
        <v>854</v>
      </c>
      <c r="I81" s="10">
        <v>1</v>
      </c>
      <c r="J81" s="10">
        <v>1</v>
      </c>
      <c r="K81" s="9">
        <v>1000</v>
      </c>
      <c r="L81" s="7" t="s">
        <v>10597</v>
      </c>
      <c r="M81" s="9">
        <v>0</v>
      </c>
      <c r="N81" s="7" t="s">
        <v>10601</v>
      </c>
      <c r="O81" s="7" t="s">
        <v>929</v>
      </c>
      <c r="P81" s="7" t="s">
        <v>10600</v>
      </c>
      <c r="Q81" s="7" t="s">
        <v>828</v>
      </c>
      <c r="R81" s="7" t="s">
        <v>828</v>
      </c>
      <c r="S81" s="7" t="s">
        <v>828</v>
      </c>
      <c r="T81" s="7" t="s">
        <v>828</v>
      </c>
      <c r="U81" s="7" t="s">
        <v>828</v>
      </c>
      <c r="V81" s="7" t="s">
        <v>1059</v>
      </c>
      <c r="W81" s="7" t="s">
        <v>700</v>
      </c>
      <c r="X81" s="7" t="s">
        <v>840</v>
      </c>
      <c r="Y81" s="7" t="s">
        <v>906</v>
      </c>
      <c r="Z81" s="7" t="s">
        <v>24</v>
      </c>
      <c r="AA81" s="7" t="s">
        <v>10599</v>
      </c>
      <c r="AB81" s="7" t="s">
        <v>828</v>
      </c>
      <c r="AC81" s="7" t="s">
        <v>828</v>
      </c>
      <c r="AD81" s="7" t="s">
        <v>828</v>
      </c>
      <c r="AE81" s="7" t="s">
        <v>543</v>
      </c>
      <c r="AF81" s="8"/>
      <c r="AG81" s="7" t="s">
        <v>10598</v>
      </c>
      <c r="AH81" s="7" t="s">
        <v>10597</v>
      </c>
      <c r="AI81" s="7" t="s">
        <v>828</v>
      </c>
      <c r="AJ81" s="7" t="s">
        <v>828</v>
      </c>
      <c r="AK81" s="7" t="s">
        <v>10596</v>
      </c>
      <c r="AL81" s="7" t="s">
        <v>828</v>
      </c>
      <c r="AM81" s="7" t="s">
        <v>10595</v>
      </c>
      <c r="AN81" s="7" t="s">
        <v>828</v>
      </c>
      <c r="AO81" s="7" t="s">
        <v>828</v>
      </c>
      <c r="AP81" s="7" t="s">
        <v>828</v>
      </c>
      <c r="AQ81" s="7" t="s">
        <v>828</v>
      </c>
      <c r="AR81" s="7" t="s">
        <v>828</v>
      </c>
      <c r="AS81" s="7" t="s">
        <v>828</v>
      </c>
    </row>
    <row r="82" spans="1:45" ht="13.2">
      <c r="A82" s="7" t="s">
        <v>10594</v>
      </c>
      <c r="B82" s="8"/>
      <c r="C82" s="7" t="s">
        <v>833</v>
      </c>
      <c r="D82" s="9">
        <v>1</v>
      </c>
      <c r="E82" s="7" t="s">
        <v>832</v>
      </c>
      <c r="F82" s="7" t="s">
        <v>832</v>
      </c>
      <c r="G82" s="7" t="s">
        <v>828</v>
      </c>
      <c r="H82" s="7" t="s">
        <v>9913</v>
      </c>
      <c r="I82" s="10">
        <v>1</v>
      </c>
      <c r="J82" s="10">
        <v>1</v>
      </c>
      <c r="K82" s="9">
        <v>1000</v>
      </c>
      <c r="L82" s="7" t="s">
        <v>10591</v>
      </c>
      <c r="M82" s="9">
        <v>0</v>
      </c>
      <c r="N82" s="7" t="s">
        <v>10593</v>
      </c>
      <c r="O82" s="7" t="s">
        <v>83</v>
      </c>
      <c r="P82" s="7" t="s">
        <v>828</v>
      </c>
      <c r="Q82" s="7" t="s">
        <v>828</v>
      </c>
      <c r="R82" s="7" t="s">
        <v>828</v>
      </c>
      <c r="S82" s="7" t="s">
        <v>828</v>
      </c>
      <c r="T82" s="7" t="s">
        <v>828</v>
      </c>
      <c r="U82" s="7" t="s">
        <v>828</v>
      </c>
      <c r="V82" s="7" t="s">
        <v>828</v>
      </c>
      <c r="W82" s="7" t="s">
        <v>223</v>
      </c>
      <c r="X82" s="7" t="s">
        <v>840</v>
      </c>
      <c r="Y82" s="7" t="s">
        <v>828</v>
      </c>
      <c r="Z82" s="7" t="s">
        <v>32</v>
      </c>
      <c r="AA82" s="7" t="s">
        <v>828</v>
      </c>
      <c r="AB82" s="7" t="s">
        <v>828</v>
      </c>
      <c r="AC82" s="7" t="s">
        <v>828</v>
      </c>
      <c r="AD82" s="7" t="s">
        <v>828</v>
      </c>
      <c r="AE82" s="7" t="s">
        <v>223</v>
      </c>
      <c r="AF82" s="8"/>
      <c r="AG82" s="7" t="s">
        <v>10592</v>
      </c>
      <c r="AH82" s="7" t="s">
        <v>10591</v>
      </c>
      <c r="AI82" s="7" t="s">
        <v>828</v>
      </c>
      <c r="AJ82" s="7" t="s">
        <v>828</v>
      </c>
      <c r="AK82" s="7" t="s">
        <v>10590</v>
      </c>
      <c r="AL82" s="7" t="s">
        <v>828</v>
      </c>
      <c r="AM82" s="7" t="s">
        <v>10589</v>
      </c>
      <c r="AN82" s="7" t="s">
        <v>828</v>
      </c>
      <c r="AO82" s="7" t="s">
        <v>828</v>
      </c>
      <c r="AP82" s="7" t="s">
        <v>828</v>
      </c>
      <c r="AQ82" s="7" t="s">
        <v>828</v>
      </c>
      <c r="AR82" s="7" t="s">
        <v>828</v>
      </c>
      <c r="AS82" s="7" t="s">
        <v>828</v>
      </c>
    </row>
    <row r="83" spans="1:45" ht="13.2">
      <c r="A83" s="7" t="s">
        <v>10588</v>
      </c>
      <c r="B83" s="8"/>
      <c r="C83" s="7" t="s">
        <v>833</v>
      </c>
      <c r="D83" s="9">
        <v>1</v>
      </c>
      <c r="E83" s="7" t="s">
        <v>855</v>
      </c>
      <c r="F83" s="7" t="s">
        <v>855</v>
      </c>
      <c r="G83" s="7" t="s">
        <v>828</v>
      </c>
      <c r="H83" s="7" t="s">
        <v>854</v>
      </c>
      <c r="I83" s="10">
        <v>1</v>
      </c>
      <c r="J83" s="10">
        <v>1</v>
      </c>
      <c r="K83" s="9">
        <v>100</v>
      </c>
      <c r="L83" s="7" t="s">
        <v>10585</v>
      </c>
      <c r="M83" s="9">
        <v>0</v>
      </c>
      <c r="N83" s="7" t="s">
        <v>10587</v>
      </c>
      <c r="O83" s="7" t="s">
        <v>892</v>
      </c>
      <c r="P83" s="7" t="s">
        <v>828</v>
      </c>
      <c r="Q83" s="7" t="s">
        <v>828</v>
      </c>
      <c r="R83" s="7" t="s">
        <v>828</v>
      </c>
      <c r="S83" s="7" t="s">
        <v>828</v>
      </c>
      <c r="T83" s="7" t="s">
        <v>828</v>
      </c>
      <c r="U83" s="7" t="s">
        <v>828</v>
      </c>
      <c r="V83" s="7" t="s">
        <v>1297</v>
      </c>
      <c r="W83" s="7" t="s">
        <v>700</v>
      </c>
      <c r="X83" s="7" t="s">
        <v>840</v>
      </c>
      <c r="Y83" s="7" t="s">
        <v>906</v>
      </c>
      <c r="Z83" s="7" t="s">
        <v>24</v>
      </c>
      <c r="AA83" s="7" t="s">
        <v>828</v>
      </c>
      <c r="AB83" s="7" t="s">
        <v>828</v>
      </c>
      <c r="AC83" s="7" t="s">
        <v>828</v>
      </c>
      <c r="AD83" s="7" t="s">
        <v>828</v>
      </c>
      <c r="AE83" s="7" t="s">
        <v>543</v>
      </c>
      <c r="AF83" s="8"/>
      <c r="AG83" s="7" t="s">
        <v>10586</v>
      </c>
      <c r="AH83" s="7" t="s">
        <v>10585</v>
      </c>
      <c r="AI83" s="7" t="s">
        <v>828</v>
      </c>
      <c r="AJ83" s="7" t="s">
        <v>828</v>
      </c>
      <c r="AK83" s="7" t="s">
        <v>10584</v>
      </c>
      <c r="AL83" s="7" t="s">
        <v>828</v>
      </c>
      <c r="AM83" s="7" t="s">
        <v>828</v>
      </c>
      <c r="AN83" s="7" t="s">
        <v>828</v>
      </c>
      <c r="AO83" s="7" t="s">
        <v>1331</v>
      </c>
      <c r="AP83" s="7" t="s">
        <v>828</v>
      </c>
      <c r="AQ83" s="7" t="s">
        <v>828</v>
      </c>
      <c r="AR83" s="7" t="s">
        <v>828</v>
      </c>
      <c r="AS83" s="7" t="s">
        <v>828</v>
      </c>
    </row>
    <row r="84" spans="1:45" ht="13.2">
      <c r="A84" s="7" t="s">
        <v>10578</v>
      </c>
      <c r="B84" s="8"/>
      <c r="C84" s="7" t="s">
        <v>833</v>
      </c>
      <c r="D84" s="9">
        <v>1</v>
      </c>
      <c r="E84" s="7" t="s">
        <v>855</v>
      </c>
      <c r="F84" s="7" t="s">
        <v>855</v>
      </c>
      <c r="G84" s="7" t="s">
        <v>828</v>
      </c>
      <c r="H84" s="7" t="s">
        <v>854</v>
      </c>
      <c r="I84" s="10">
        <v>1</v>
      </c>
      <c r="J84" s="10">
        <v>1</v>
      </c>
      <c r="K84" s="9">
        <v>100</v>
      </c>
      <c r="L84" s="7" t="s">
        <v>10581</v>
      </c>
      <c r="M84" s="9">
        <v>0</v>
      </c>
      <c r="N84" s="7" t="s">
        <v>10583</v>
      </c>
      <c r="O84" s="7" t="s">
        <v>929</v>
      </c>
      <c r="P84" s="7" t="s">
        <v>828</v>
      </c>
      <c r="Q84" s="7" t="s">
        <v>828</v>
      </c>
      <c r="R84" s="7" t="s">
        <v>828</v>
      </c>
      <c r="S84" s="7" t="s">
        <v>828</v>
      </c>
      <c r="T84" s="7" t="s">
        <v>828</v>
      </c>
      <c r="U84" s="7" t="s">
        <v>828</v>
      </c>
      <c r="V84" s="7" t="s">
        <v>1297</v>
      </c>
      <c r="W84" s="7" t="s">
        <v>700</v>
      </c>
      <c r="X84" s="7" t="s">
        <v>840</v>
      </c>
      <c r="Y84" s="7" t="s">
        <v>906</v>
      </c>
      <c r="Z84" s="7" t="s">
        <v>24</v>
      </c>
      <c r="AA84" s="7" t="s">
        <v>828</v>
      </c>
      <c r="AB84" s="7" t="s">
        <v>828</v>
      </c>
      <c r="AC84" s="7" t="s">
        <v>828</v>
      </c>
      <c r="AD84" s="7" t="s">
        <v>828</v>
      </c>
      <c r="AE84" s="7" t="s">
        <v>543</v>
      </c>
      <c r="AF84" s="8"/>
      <c r="AG84" s="7" t="s">
        <v>10582</v>
      </c>
      <c r="AH84" s="7" t="s">
        <v>10581</v>
      </c>
      <c r="AI84" s="7" t="s">
        <v>828</v>
      </c>
      <c r="AJ84" s="7" t="s">
        <v>10580</v>
      </c>
      <c r="AK84" s="7" t="s">
        <v>10579</v>
      </c>
      <c r="AL84" s="7" t="s">
        <v>10578</v>
      </c>
      <c r="AM84" s="7" t="s">
        <v>10577</v>
      </c>
      <c r="AN84" s="7" t="s">
        <v>10576</v>
      </c>
      <c r="AO84" s="7" t="s">
        <v>828</v>
      </c>
      <c r="AP84" s="7" t="s">
        <v>828</v>
      </c>
      <c r="AQ84" s="7" t="s">
        <v>828</v>
      </c>
      <c r="AR84" s="7" t="s">
        <v>828</v>
      </c>
      <c r="AS84" s="7" t="s">
        <v>828</v>
      </c>
    </row>
    <row r="85" spans="1:45" ht="13.2">
      <c r="A85" s="7" t="s">
        <v>10575</v>
      </c>
      <c r="B85" s="8"/>
      <c r="C85" s="7" t="s">
        <v>833</v>
      </c>
      <c r="D85" s="9">
        <v>1</v>
      </c>
      <c r="E85" s="7" t="s">
        <v>855</v>
      </c>
      <c r="F85" s="7" t="s">
        <v>855</v>
      </c>
      <c r="G85" s="7" t="s">
        <v>828</v>
      </c>
      <c r="H85" s="7" t="s">
        <v>854</v>
      </c>
      <c r="I85" s="10">
        <v>1</v>
      </c>
      <c r="J85" s="10">
        <v>1</v>
      </c>
      <c r="K85" s="9">
        <v>500</v>
      </c>
      <c r="L85" s="7" t="s">
        <v>10572</v>
      </c>
      <c r="M85" s="9">
        <v>0</v>
      </c>
      <c r="N85" s="7" t="s">
        <v>10574</v>
      </c>
      <c r="O85" s="7" t="s">
        <v>939</v>
      </c>
      <c r="P85" s="7" t="s">
        <v>828</v>
      </c>
      <c r="Q85" s="7" t="s">
        <v>828</v>
      </c>
      <c r="R85" s="7" t="s">
        <v>828</v>
      </c>
      <c r="S85" s="7" t="s">
        <v>828</v>
      </c>
      <c r="T85" s="7" t="s">
        <v>828</v>
      </c>
      <c r="U85" s="7" t="s">
        <v>828</v>
      </c>
      <c r="V85" s="7" t="s">
        <v>938</v>
      </c>
      <c r="W85" s="7" t="s">
        <v>700</v>
      </c>
      <c r="X85" s="7" t="s">
        <v>840</v>
      </c>
      <c r="Y85" s="7" t="s">
        <v>968</v>
      </c>
      <c r="Z85" s="7" t="s">
        <v>24</v>
      </c>
      <c r="AA85" s="7" t="s">
        <v>828</v>
      </c>
      <c r="AB85" s="7" t="s">
        <v>828</v>
      </c>
      <c r="AC85" s="7" t="s">
        <v>828</v>
      </c>
      <c r="AD85" s="7" t="s">
        <v>828</v>
      </c>
      <c r="AE85" s="7" t="s">
        <v>543</v>
      </c>
      <c r="AF85" s="8"/>
      <c r="AG85" s="7" t="s">
        <v>10573</v>
      </c>
      <c r="AH85" s="7" t="s">
        <v>10572</v>
      </c>
      <c r="AI85" s="7" t="s">
        <v>828</v>
      </c>
      <c r="AJ85" s="7" t="s">
        <v>828</v>
      </c>
      <c r="AK85" s="7" t="s">
        <v>10571</v>
      </c>
      <c r="AL85" s="7" t="s">
        <v>828</v>
      </c>
      <c r="AM85" s="7" t="s">
        <v>828</v>
      </c>
      <c r="AN85" s="7" t="s">
        <v>828</v>
      </c>
      <c r="AO85" s="7" t="s">
        <v>934</v>
      </c>
      <c r="AP85" s="7" t="s">
        <v>828</v>
      </c>
      <c r="AQ85" s="7" t="s">
        <v>828</v>
      </c>
      <c r="AR85" s="7" t="s">
        <v>828</v>
      </c>
      <c r="AS85" s="7" t="s">
        <v>828</v>
      </c>
    </row>
    <row r="86" spans="1:45" ht="13.2">
      <c r="A86" s="7" t="s">
        <v>10570</v>
      </c>
      <c r="B86" s="8"/>
      <c r="C86" s="7" t="s">
        <v>833</v>
      </c>
      <c r="D86" s="9">
        <v>1</v>
      </c>
      <c r="E86" s="7" t="s">
        <v>832</v>
      </c>
      <c r="F86" s="7" t="s">
        <v>832</v>
      </c>
      <c r="G86" s="7" t="s">
        <v>828</v>
      </c>
      <c r="H86" s="7" t="s">
        <v>9913</v>
      </c>
      <c r="I86" s="10">
        <v>1</v>
      </c>
      <c r="J86" s="10">
        <v>1</v>
      </c>
      <c r="K86" s="9">
        <v>1000</v>
      </c>
      <c r="L86" s="7" t="s">
        <v>10567</v>
      </c>
      <c r="M86" s="9">
        <v>0</v>
      </c>
      <c r="N86" s="7" t="s">
        <v>10569</v>
      </c>
      <c r="O86" s="7" t="s">
        <v>83</v>
      </c>
      <c r="P86" s="7" t="s">
        <v>828</v>
      </c>
      <c r="Q86" s="7" t="s">
        <v>828</v>
      </c>
      <c r="R86" s="7" t="s">
        <v>828</v>
      </c>
      <c r="S86" s="7" t="s">
        <v>828</v>
      </c>
      <c r="T86" s="7" t="s">
        <v>828</v>
      </c>
      <c r="U86" s="7" t="s">
        <v>828</v>
      </c>
      <c r="V86" s="7" t="s">
        <v>1297</v>
      </c>
      <c r="W86" s="7" t="s">
        <v>223</v>
      </c>
      <c r="X86" s="7" t="s">
        <v>840</v>
      </c>
      <c r="Y86" s="7" t="s">
        <v>906</v>
      </c>
      <c r="Z86" s="7" t="s">
        <v>32</v>
      </c>
      <c r="AA86" s="7" t="s">
        <v>828</v>
      </c>
      <c r="AB86" s="7" t="s">
        <v>828</v>
      </c>
      <c r="AC86" s="7" t="s">
        <v>828</v>
      </c>
      <c r="AD86" s="7" t="s">
        <v>828</v>
      </c>
      <c r="AE86" s="7" t="s">
        <v>223</v>
      </c>
      <c r="AF86" s="8"/>
      <c r="AG86" s="7" t="s">
        <v>10568</v>
      </c>
      <c r="AH86" s="7" t="s">
        <v>10567</v>
      </c>
      <c r="AI86" s="7" t="s">
        <v>828</v>
      </c>
      <c r="AJ86" s="7" t="s">
        <v>828</v>
      </c>
      <c r="AK86" s="7" t="s">
        <v>10566</v>
      </c>
      <c r="AL86" s="7" t="s">
        <v>828</v>
      </c>
      <c r="AM86" s="7" t="s">
        <v>828</v>
      </c>
      <c r="AN86" s="7" t="s">
        <v>828</v>
      </c>
      <c r="AO86" s="7" t="s">
        <v>934</v>
      </c>
      <c r="AP86" s="7" t="s">
        <v>828</v>
      </c>
      <c r="AQ86" s="7" t="s">
        <v>828</v>
      </c>
      <c r="AR86" s="7" t="s">
        <v>828</v>
      </c>
      <c r="AS86" s="7" t="s">
        <v>828</v>
      </c>
    </row>
    <row r="87" spans="1:45" ht="13.2">
      <c r="A87" s="7" t="s">
        <v>10565</v>
      </c>
      <c r="B87" s="8"/>
      <c r="C87" s="7" t="s">
        <v>833</v>
      </c>
      <c r="D87" s="9">
        <v>1</v>
      </c>
      <c r="E87" s="7" t="s">
        <v>9995</v>
      </c>
      <c r="F87" s="7" t="s">
        <v>9995</v>
      </c>
      <c r="G87" s="7" t="s">
        <v>828</v>
      </c>
      <c r="H87" s="7" t="s">
        <v>9994</v>
      </c>
      <c r="I87" s="10">
        <v>1</v>
      </c>
      <c r="J87" s="10">
        <v>1</v>
      </c>
      <c r="K87" s="9">
        <v>1</v>
      </c>
      <c r="L87" s="7" t="s">
        <v>10562</v>
      </c>
      <c r="M87" s="9">
        <v>0</v>
      </c>
      <c r="N87" s="7" t="s">
        <v>10564</v>
      </c>
      <c r="O87" s="7" t="s">
        <v>83</v>
      </c>
      <c r="P87" s="7" t="s">
        <v>828</v>
      </c>
      <c r="Q87" s="7" t="s">
        <v>828</v>
      </c>
      <c r="R87" s="7" t="s">
        <v>828</v>
      </c>
      <c r="S87" s="7" t="s">
        <v>828</v>
      </c>
      <c r="T87" s="7" t="s">
        <v>828</v>
      </c>
      <c r="U87" s="7" t="s">
        <v>828</v>
      </c>
      <c r="V87" s="7" t="s">
        <v>828</v>
      </c>
      <c r="W87" s="7" t="s">
        <v>496</v>
      </c>
      <c r="X87" s="7" t="s">
        <v>840</v>
      </c>
      <c r="Y87" s="7" t="s">
        <v>968</v>
      </c>
      <c r="Z87" s="7" t="s">
        <v>33</v>
      </c>
      <c r="AA87" s="7" t="s">
        <v>828</v>
      </c>
      <c r="AB87" s="7" t="s">
        <v>828</v>
      </c>
      <c r="AC87" s="7" t="s">
        <v>828</v>
      </c>
      <c r="AD87" s="7" t="s">
        <v>828</v>
      </c>
      <c r="AE87" s="7" t="s">
        <v>496</v>
      </c>
      <c r="AF87" s="8"/>
      <c r="AG87" s="7" t="s">
        <v>10563</v>
      </c>
      <c r="AH87" s="7" t="s">
        <v>10562</v>
      </c>
      <c r="AI87" s="7" t="s">
        <v>828</v>
      </c>
      <c r="AJ87" s="7" t="s">
        <v>828</v>
      </c>
      <c r="AK87" s="7" t="s">
        <v>10561</v>
      </c>
      <c r="AL87" s="7" t="s">
        <v>828</v>
      </c>
      <c r="AM87" s="7" t="s">
        <v>10560</v>
      </c>
      <c r="AN87" s="7" t="s">
        <v>828</v>
      </c>
      <c r="AO87" s="7" t="s">
        <v>828</v>
      </c>
      <c r="AP87" s="7" t="s">
        <v>828</v>
      </c>
      <c r="AQ87" s="7" t="s">
        <v>828</v>
      </c>
      <c r="AR87" s="7" t="s">
        <v>828</v>
      </c>
      <c r="AS87" s="7" t="s">
        <v>828</v>
      </c>
    </row>
    <row r="88" spans="1:45" ht="13.2">
      <c r="A88" s="7" t="s">
        <v>10559</v>
      </c>
      <c r="B88" s="8"/>
      <c r="C88" s="7" t="s">
        <v>833</v>
      </c>
      <c r="D88" s="9">
        <v>1</v>
      </c>
      <c r="E88" s="7" t="s">
        <v>855</v>
      </c>
      <c r="F88" s="7" t="s">
        <v>855</v>
      </c>
      <c r="G88" s="7" t="s">
        <v>828</v>
      </c>
      <c r="H88" s="7" t="s">
        <v>854</v>
      </c>
      <c r="I88" s="10">
        <v>1</v>
      </c>
      <c r="J88" s="10">
        <v>1</v>
      </c>
      <c r="K88" s="9">
        <v>200</v>
      </c>
      <c r="L88" s="7" t="s">
        <v>10556</v>
      </c>
      <c r="M88" s="9">
        <v>0</v>
      </c>
      <c r="N88" s="7" t="s">
        <v>10558</v>
      </c>
      <c r="O88" s="7" t="s">
        <v>939</v>
      </c>
      <c r="P88" s="7" t="s">
        <v>828</v>
      </c>
      <c r="Q88" s="7" t="s">
        <v>828</v>
      </c>
      <c r="R88" s="7" t="s">
        <v>828</v>
      </c>
      <c r="S88" s="7" t="s">
        <v>828</v>
      </c>
      <c r="T88" s="7" t="s">
        <v>828</v>
      </c>
      <c r="U88" s="7" t="s">
        <v>828</v>
      </c>
      <c r="V88" s="7" t="s">
        <v>907</v>
      </c>
      <c r="W88" s="7" t="s">
        <v>700</v>
      </c>
      <c r="X88" s="7" t="s">
        <v>840</v>
      </c>
      <c r="Y88" s="7" t="s">
        <v>906</v>
      </c>
      <c r="Z88" s="7" t="s">
        <v>24</v>
      </c>
      <c r="AA88" s="7" t="s">
        <v>828</v>
      </c>
      <c r="AB88" s="7" t="s">
        <v>828</v>
      </c>
      <c r="AC88" s="7" t="s">
        <v>828</v>
      </c>
      <c r="AD88" s="7" t="s">
        <v>828</v>
      </c>
      <c r="AE88" s="7" t="s">
        <v>543</v>
      </c>
      <c r="AF88" s="8"/>
      <c r="AG88" s="7" t="s">
        <v>10557</v>
      </c>
      <c r="AH88" s="7" t="s">
        <v>10556</v>
      </c>
      <c r="AI88" s="7" t="s">
        <v>828</v>
      </c>
      <c r="AJ88" s="7" t="s">
        <v>828</v>
      </c>
      <c r="AK88" s="7" t="s">
        <v>10555</v>
      </c>
      <c r="AL88" s="7" t="s">
        <v>828</v>
      </c>
      <c r="AM88" s="7" t="s">
        <v>10554</v>
      </c>
      <c r="AN88" s="7" t="s">
        <v>828</v>
      </c>
      <c r="AO88" s="7" t="s">
        <v>828</v>
      </c>
      <c r="AP88" s="7" t="s">
        <v>828</v>
      </c>
      <c r="AQ88" s="7" t="s">
        <v>828</v>
      </c>
      <c r="AR88" s="7" t="s">
        <v>828</v>
      </c>
      <c r="AS88" s="7" t="s">
        <v>828</v>
      </c>
    </row>
    <row r="89" spans="1:45" ht="13.2">
      <c r="A89" s="7" t="s">
        <v>10553</v>
      </c>
      <c r="B89" s="8"/>
      <c r="C89" s="7" t="s">
        <v>833</v>
      </c>
      <c r="D89" s="9">
        <v>1</v>
      </c>
      <c r="E89" s="7" t="s">
        <v>855</v>
      </c>
      <c r="F89" s="7" t="s">
        <v>855</v>
      </c>
      <c r="G89" s="7" t="s">
        <v>828</v>
      </c>
      <c r="H89" s="7" t="s">
        <v>854</v>
      </c>
      <c r="I89" s="10">
        <v>1</v>
      </c>
      <c r="J89" s="10">
        <v>1</v>
      </c>
      <c r="K89" s="9">
        <v>1000</v>
      </c>
      <c r="L89" s="7" t="s">
        <v>10550</v>
      </c>
      <c r="M89" s="9">
        <v>0</v>
      </c>
      <c r="N89" s="7" t="s">
        <v>10552</v>
      </c>
      <c r="O89" s="7" t="s">
        <v>83</v>
      </c>
      <c r="P89" s="7" t="s">
        <v>828</v>
      </c>
      <c r="Q89" s="7" t="s">
        <v>828</v>
      </c>
      <c r="R89" s="7" t="s">
        <v>828</v>
      </c>
      <c r="S89" s="7" t="s">
        <v>828</v>
      </c>
      <c r="T89" s="7" t="s">
        <v>828</v>
      </c>
      <c r="U89" s="7" t="s">
        <v>828</v>
      </c>
      <c r="V89" s="7" t="s">
        <v>1229</v>
      </c>
      <c r="W89" s="7" t="s">
        <v>700</v>
      </c>
      <c r="X89" s="7" t="s">
        <v>840</v>
      </c>
      <c r="Y89" s="7" t="s">
        <v>906</v>
      </c>
      <c r="Z89" s="7" t="s">
        <v>24</v>
      </c>
      <c r="AA89" s="7" t="s">
        <v>828</v>
      </c>
      <c r="AB89" s="7" t="s">
        <v>828</v>
      </c>
      <c r="AC89" s="7" t="s">
        <v>828</v>
      </c>
      <c r="AD89" s="7" t="s">
        <v>828</v>
      </c>
      <c r="AE89" s="7" t="s">
        <v>543</v>
      </c>
      <c r="AF89" s="8"/>
      <c r="AG89" s="7" t="s">
        <v>10551</v>
      </c>
      <c r="AH89" s="7" t="s">
        <v>10550</v>
      </c>
      <c r="AI89" s="7" t="s">
        <v>828</v>
      </c>
      <c r="AJ89" s="7" t="s">
        <v>828</v>
      </c>
      <c r="AK89" s="7" t="s">
        <v>10549</v>
      </c>
      <c r="AL89" s="7" t="s">
        <v>828</v>
      </c>
      <c r="AM89" s="7" t="s">
        <v>828</v>
      </c>
      <c r="AN89" s="7" t="s">
        <v>828</v>
      </c>
      <c r="AO89" s="7" t="s">
        <v>934</v>
      </c>
      <c r="AP89" s="7" t="s">
        <v>828</v>
      </c>
      <c r="AQ89" s="7" t="s">
        <v>828</v>
      </c>
      <c r="AR89" s="7" t="s">
        <v>828</v>
      </c>
      <c r="AS89" s="7" t="s">
        <v>828</v>
      </c>
    </row>
    <row r="90" spans="1:45" ht="13.2">
      <c r="A90" s="7" t="s">
        <v>10548</v>
      </c>
      <c r="B90" s="8"/>
      <c r="C90" s="7" t="s">
        <v>833</v>
      </c>
      <c r="D90" s="9">
        <v>1</v>
      </c>
      <c r="E90" s="7" t="s">
        <v>855</v>
      </c>
      <c r="F90" s="7" t="s">
        <v>855</v>
      </c>
      <c r="G90" s="7" t="s">
        <v>828</v>
      </c>
      <c r="H90" s="7" t="s">
        <v>854</v>
      </c>
      <c r="I90" s="10">
        <v>1</v>
      </c>
      <c r="J90" s="10">
        <v>1</v>
      </c>
      <c r="K90" s="9">
        <v>100</v>
      </c>
      <c r="L90" s="7" t="s">
        <v>10545</v>
      </c>
      <c r="M90" s="9">
        <v>0</v>
      </c>
      <c r="N90" s="7" t="s">
        <v>10547</v>
      </c>
      <c r="O90" s="7" t="s">
        <v>86</v>
      </c>
      <c r="P90" s="7" t="s">
        <v>828</v>
      </c>
      <c r="Q90" s="7" t="s">
        <v>828</v>
      </c>
      <c r="R90" s="7" t="s">
        <v>828</v>
      </c>
      <c r="S90" s="7" t="s">
        <v>828</v>
      </c>
      <c r="T90" s="7" t="s">
        <v>828</v>
      </c>
      <c r="U90" s="7" t="s">
        <v>828</v>
      </c>
      <c r="V90" s="7" t="s">
        <v>828</v>
      </c>
      <c r="W90" s="7" t="s">
        <v>700</v>
      </c>
      <c r="X90" s="7" t="s">
        <v>840</v>
      </c>
      <c r="Y90" s="7" t="s">
        <v>968</v>
      </c>
      <c r="Z90" s="7" t="s">
        <v>24</v>
      </c>
      <c r="AA90" s="7" t="s">
        <v>828</v>
      </c>
      <c r="AB90" s="7" t="s">
        <v>828</v>
      </c>
      <c r="AC90" s="7" t="s">
        <v>828</v>
      </c>
      <c r="AD90" s="7" t="s">
        <v>828</v>
      </c>
      <c r="AE90" s="7" t="s">
        <v>543</v>
      </c>
      <c r="AF90" s="8"/>
      <c r="AG90" s="7" t="s">
        <v>10546</v>
      </c>
      <c r="AH90" s="7" t="s">
        <v>10545</v>
      </c>
      <c r="AI90" s="7" t="s">
        <v>828</v>
      </c>
      <c r="AJ90" s="7" t="s">
        <v>828</v>
      </c>
      <c r="AK90" s="7" t="s">
        <v>10544</v>
      </c>
      <c r="AL90" s="7" t="s">
        <v>828</v>
      </c>
      <c r="AM90" s="7" t="s">
        <v>10543</v>
      </c>
      <c r="AN90" s="7" t="s">
        <v>828</v>
      </c>
      <c r="AO90" s="7" t="s">
        <v>828</v>
      </c>
      <c r="AP90" s="7" t="s">
        <v>828</v>
      </c>
      <c r="AQ90" s="7" t="s">
        <v>828</v>
      </c>
      <c r="AR90" s="7" t="s">
        <v>828</v>
      </c>
      <c r="AS90" s="7" t="s">
        <v>828</v>
      </c>
    </row>
    <row r="91" spans="1:45" ht="13.2">
      <c r="A91" s="7" t="s">
        <v>10542</v>
      </c>
      <c r="B91" s="8"/>
      <c r="C91" s="7" t="s">
        <v>833</v>
      </c>
      <c r="D91" s="9">
        <v>1</v>
      </c>
      <c r="E91" s="7" t="s">
        <v>855</v>
      </c>
      <c r="F91" s="7" t="s">
        <v>855</v>
      </c>
      <c r="G91" s="7" t="s">
        <v>828</v>
      </c>
      <c r="H91" s="7" t="s">
        <v>854</v>
      </c>
      <c r="I91" s="10">
        <v>1</v>
      </c>
      <c r="J91" s="10">
        <v>1</v>
      </c>
      <c r="K91" s="9">
        <v>500</v>
      </c>
      <c r="L91" s="7" t="s">
        <v>10539</v>
      </c>
      <c r="M91" s="9">
        <v>0</v>
      </c>
      <c r="N91" s="7" t="s">
        <v>10541</v>
      </c>
      <c r="O91" s="7" t="s">
        <v>892</v>
      </c>
      <c r="P91" s="7" t="s">
        <v>828</v>
      </c>
      <c r="Q91" s="7" t="s">
        <v>828</v>
      </c>
      <c r="R91" s="7" t="s">
        <v>828</v>
      </c>
      <c r="S91" s="7" t="s">
        <v>828</v>
      </c>
      <c r="T91" s="7" t="s">
        <v>828</v>
      </c>
      <c r="U91" s="7" t="s">
        <v>828</v>
      </c>
      <c r="V91" s="7" t="s">
        <v>828</v>
      </c>
      <c r="W91" s="7" t="s">
        <v>828</v>
      </c>
      <c r="X91" s="7" t="s">
        <v>840</v>
      </c>
      <c r="Y91" s="7" t="s">
        <v>828</v>
      </c>
      <c r="Z91" s="7" t="s">
        <v>24</v>
      </c>
      <c r="AA91" s="7" t="s">
        <v>828</v>
      </c>
      <c r="AB91" s="7" t="s">
        <v>828</v>
      </c>
      <c r="AC91" s="7" t="s">
        <v>828</v>
      </c>
      <c r="AD91" s="7" t="s">
        <v>828</v>
      </c>
      <c r="AE91" s="7" t="s">
        <v>543</v>
      </c>
      <c r="AF91" s="8"/>
      <c r="AG91" s="7" t="s">
        <v>10540</v>
      </c>
      <c r="AH91" s="7" t="s">
        <v>10539</v>
      </c>
      <c r="AI91" s="7" t="s">
        <v>828</v>
      </c>
      <c r="AJ91" s="7" t="s">
        <v>10538</v>
      </c>
      <c r="AK91" s="7" t="s">
        <v>10537</v>
      </c>
      <c r="AL91" s="7" t="s">
        <v>828</v>
      </c>
      <c r="AM91" s="7" t="s">
        <v>10536</v>
      </c>
      <c r="AN91" s="7" t="s">
        <v>828</v>
      </c>
      <c r="AO91" s="7" t="s">
        <v>828</v>
      </c>
      <c r="AP91" s="7" t="s">
        <v>828</v>
      </c>
      <c r="AQ91" s="7" t="s">
        <v>828</v>
      </c>
      <c r="AR91" s="7" t="s">
        <v>828</v>
      </c>
      <c r="AS91" s="7" t="s">
        <v>828</v>
      </c>
    </row>
    <row r="92" spans="1:45" ht="13.2">
      <c r="A92" s="7" t="s">
        <v>10535</v>
      </c>
      <c r="B92" s="8"/>
      <c r="C92" s="7" t="s">
        <v>833</v>
      </c>
      <c r="D92" s="9">
        <v>1</v>
      </c>
      <c r="E92" s="7" t="s">
        <v>832</v>
      </c>
      <c r="F92" s="7" t="s">
        <v>832</v>
      </c>
      <c r="G92" s="7" t="s">
        <v>828</v>
      </c>
      <c r="H92" s="7" t="s">
        <v>9913</v>
      </c>
      <c r="I92" s="10">
        <v>1</v>
      </c>
      <c r="J92" s="10">
        <v>1</v>
      </c>
      <c r="K92" s="9">
        <v>1000</v>
      </c>
      <c r="L92" s="7" t="s">
        <v>10532</v>
      </c>
      <c r="M92" s="9">
        <v>0</v>
      </c>
      <c r="N92" s="7" t="s">
        <v>10534</v>
      </c>
      <c r="O92" s="7" t="s">
        <v>939</v>
      </c>
      <c r="P92" s="7" t="s">
        <v>828</v>
      </c>
      <c r="Q92" s="7" t="s">
        <v>828</v>
      </c>
      <c r="R92" s="7" t="s">
        <v>828</v>
      </c>
      <c r="S92" s="7" t="s">
        <v>828</v>
      </c>
      <c r="T92" s="7" t="s">
        <v>828</v>
      </c>
      <c r="U92" s="7" t="s">
        <v>828</v>
      </c>
      <c r="V92" s="7" t="s">
        <v>828</v>
      </c>
      <c r="W92" s="7" t="s">
        <v>223</v>
      </c>
      <c r="X92" s="7" t="s">
        <v>840</v>
      </c>
      <c r="Y92" s="7" t="s">
        <v>828</v>
      </c>
      <c r="Z92" s="7" t="s">
        <v>32</v>
      </c>
      <c r="AA92" s="7" t="s">
        <v>828</v>
      </c>
      <c r="AB92" s="7" t="s">
        <v>828</v>
      </c>
      <c r="AC92" s="7" t="s">
        <v>828</v>
      </c>
      <c r="AD92" s="7" t="s">
        <v>828</v>
      </c>
      <c r="AE92" s="7" t="s">
        <v>223</v>
      </c>
      <c r="AF92" s="8"/>
      <c r="AG92" s="7" t="s">
        <v>10533</v>
      </c>
      <c r="AH92" s="7" t="s">
        <v>10532</v>
      </c>
      <c r="AI92" s="7" t="s">
        <v>828</v>
      </c>
      <c r="AJ92" s="7" t="s">
        <v>828</v>
      </c>
      <c r="AK92" s="7" t="s">
        <v>10531</v>
      </c>
      <c r="AL92" s="7" t="s">
        <v>828</v>
      </c>
      <c r="AM92" s="7" t="s">
        <v>10530</v>
      </c>
      <c r="AN92" s="7" t="s">
        <v>828</v>
      </c>
      <c r="AO92" s="7" t="s">
        <v>828</v>
      </c>
      <c r="AP92" s="7" t="s">
        <v>828</v>
      </c>
      <c r="AQ92" s="7" t="s">
        <v>828</v>
      </c>
      <c r="AR92" s="7" t="s">
        <v>828</v>
      </c>
      <c r="AS92" s="7" t="s">
        <v>828</v>
      </c>
    </row>
    <row r="93" spans="1:45" ht="13.2">
      <c r="A93" s="7" t="s">
        <v>10529</v>
      </c>
      <c r="B93" s="8"/>
      <c r="C93" s="7" t="s">
        <v>833</v>
      </c>
      <c r="D93" s="9">
        <v>1</v>
      </c>
      <c r="E93" s="7" t="s">
        <v>832</v>
      </c>
      <c r="F93" s="7" t="s">
        <v>832</v>
      </c>
      <c r="G93" s="7" t="s">
        <v>828</v>
      </c>
      <c r="H93" s="7" t="s">
        <v>9913</v>
      </c>
      <c r="I93" s="10">
        <v>1</v>
      </c>
      <c r="J93" s="10">
        <v>1</v>
      </c>
      <c r="K93" s="9">
        <v>1000</v>
      </c>
      <c r="L93" s="7" t="s">
        <v>10527</v>
      </c>
      <c r="M93" s="9">
        <v>0</v>
      </c>
      <c r="N93" s="7" t="s">
        <v>10524</v>
      </c>
      <c r="O93" s="7" t="s">
        <v>939</v>
      </c>
      <c r="P93" s="7" t="s">
        <v>828</v>
      </c>
      <c r="Q93" s="7" t="s">
        <v>828</v>
      </c>
      <c r="R93" s="7" t="s">
        <v>828</v>
      </c>
      <c r="S93" s="7" t="s">
        <v>828</v>
      </c>
      <c r="T93" s="7" t="s">
        <v>828</v>
      </c>
      <c r="U93" s="7" t="s">
        <v>828</v>
      </c>
      <c r="V93" s="7" t="s">
        <v>1059</v>
      </c>
      <c r="W93" s="7" t="s">
        <v>223</v>
      </c>
      <c r="X93" s="7" t="s">
        <v>840</v>
      </c>
      <c r="Y93" s="7" t="s">
        <v>906</v>
      </c>
      <c r="Z93" s="7" t="s">
        <v>32</v>
      </c>
      <c r="AA93" s="7" t="s">
        <v>828</v>
      </c>
      <c r="AB93" s="7" t="s">
        <v>828</v>
      </c>
      <c r="AC93" s="7" t="s">
        <v>828</v>
      </c>
      <c r="AD93" s="7" t="s">
        <v>828</v>
      </c>
      <c r="AE93" s="7" t="s">
        <v>223</v>
      </c>
      <c r="AF93" s="8"/>
      <c r="AG93" s="7" t="s">
        <v>10528</v>
      </c>
      <c r="AH93" s="7" t="s">
        <v>10527</v>
      </c>
      <c r="AI93" s="7" t="s">
        <v>828</v>
      </c>
      <c r="AJ93" s="7" t="s">
        <v>828</v>
      </c>
      <c r="AK93" s="7" t="s">
        <v>10526</v>
      </c>
      <c r="AL93" s="7" t="s">
        <v>828</v>
      </c>
      <c r="AM93" s="7" t="s">
        <v>828</v>
      </c>
      <c r="AN93" s="7" t="s">
        <v>828</v>
      </c>
      <c r="AO93" s="7" t="s">
        <v>934</v>
      </c>
      <c r="AP93" s="7" t="s">
        <v>828</v>
      </c>
      <c r="AQ93" s="7" t="s">
        <v>828</v>
      </c>
      <c r="AR93" s="7" t="s">
        <v>828</v>
      </c>
      <c r="AS93" s="7" t="s">
        <v>828</v>
      </c>
    </row>
    <row r="94" spans="1:45" ht="13.2">
      <c r="A94" s="7" t="s">
        <v>10525</v>
      </c>
      <c r="B94" s="8"/>
      <c r="C94" s="7" t="s">
        <v>833</v>
      </c>
      <c r="D94" s="9">
        <v>1</v>
      </c>
      <c r="E94" s="7" t="s">
        <v>843</v>
      </c>
      <c r="F94" s="7" t="s">
        <v>843</v>
      </c>
      <c r="G94" s="7" t="s">
        <v>828</v>
      </c>
      <c r="H94" s="7" t="s">
        <v>842</v>
      </c>
      <c r="I94" s="10">
        <v>1</v>
      </c>
      <c r="J94" s="10">
        <v>1</v>
      </c>
      <c r="K94" s="9">
        <v>0</v>
      </c>
      <c r="L94" s="7" t="s">
        <v>10523</v>
      </c>
      <c r="M94" s="9">
        <v>0</v>
      </c>
      <c r="N94" s="7" t="s">
        <v>10524</v>
      </c>
      <c r="O94" s="7" t="s">
        <v>828</v>
      </c>
      <c r="P94" s="7" t="s">
        <v>828</v>
      </c>
      <c r="Q94" s="7" t="s">
        <v>828</v>
      </c>
      <c r="R94" s="7" t="s">
        <v>828</v>
      </c>
      <c r="S94" s="7" t="s">
        <v>828</v>
      </c>
      <c r="T94" s="7" t="s">
        <v>828</v>
      </c>
      <c r="U94" s="7" t="s">
        <v>828</v>
      </c>
      <c r="V94" s="7" t="s">
        <v>828</v>
      </c>
      <c r="W94" s="7" t="s">
        <v>828</v>
      </c>
      <c r="X94" s="7" t="s">
        <v>828</v>
      </c>
      <c r="Y94" s="7" t="s">
        <v>828</v>
      </c>
      <c r="Z94" s="7" t="e">
        <v>#N/A</v>
      </c>
      <c r="AA94" s="7" t="s">
        <v>828</v>
      </c>
      <c r="AB94" s="7" t="s">
        <v>828</v>
      </c>
      <c r="AC94" s="7" t="s">
        <v>828</v>
      </c>
      <c r="AD94" s="7" t="s">
        <v>828</v>
      </c>
      <c r="AE94" s="7" t="s">
        <v>169</v>
      </c>
      <c r="AF94" s="8"/>
      <c r="AG94" s="7" t="s">
        <v>975</v>
      </c>
      <c r="AH94" s="7" t="s">
        <v>10523</v>
      </c>
      <c r="AI94" s="7" t="s">
        <v>828</v>
      </c>
      <c r="AJ94" s="7" t="s">
        <v>828</v>
      </c>
      <c r="AK94" s="7" t="s">
        <v>828</v>
      </c>
      <c r="AL94" s="7" t="s">
        <v>828</v>
      </c>
      <c r="AM94" s="7" t="s">
        <v>828</v>
      </c>
      <c r="AN94" s="7" t="s">
        <v>828</v>
      </c>
      <c r="AO94" s="7" t="s">
        <v>828</v>
      </c>
      <c r="AP94" s="7" t="s">
        <v>828</v>
      </c>
      <c r="AQ94" s="7" t="s">
        <v>828</v>
      </c>
      <c r="AR94" s="7" t="s">
        <v>828</v>
      </c>
      <c r="AS94" s="7" t="s">
        <v>828</v>
      </c>
    </row>
    <row r="95" spans="1:45" ht="13.2">
      <c r="A95" s="7" t="s">
        <v>10522</v>
      </c>
      <c r="B95" s="8"/>
      <c r="C95" s="7" t="s">
        <v>833</v>
      </c>
      <c r="D95" s="9">
        <v>1</v>
      </c>
      <c r="E95" s="7" t="s">
        <v>855</v>
      </c>
      <c r="F95" s="7" t="s">
        <v>855</v>
      </c>
      <c r="G95" s="7" t="s">
        <v>828</v>
      </c>
      <c r="H95" s="7" t="s">
        <v>854</v>
      </c>
      <c r="I95" s="10">
        <v>1</v>
      </c>
      <c r="J95" s="10">
        <v>1</v>
      </c>
      <c r="K95" s="9">
        <v>500</v>
      </c>
      <c r="L95" s="7" t="s">
        <v>10519</v>
      </c>
      <c r="M95" s="9">
        <v>0</v>
      </c>
      <c r="N95" s="7" t="s">
        <v>10521</v>
      </c>
      <c r="O95" s="7" t="s">
        <v>892</v>
      </c>
      <c r="P95" s="7" t="s">
        <v>828</v>
      </c>
      <c r="Q95" s="7" t="s">
        <v>828</v>
      </c>
      <c r="R95" s="7" t="s">
        <v>828</v>
      </c>
      <c r="S95" s="7" t="s">
        <v>828</v>
      </c>
      <c r="T95" s="7" t="s">
        <v>828</v>
      </c>
      <c r="U95" s="7" t="s">
        <v>828</v>
      </c>
      <c r="V95" s="7" t="s">
        <v>938</v>
      </c>
      <c r="W95" s="7" t="s">
        <v>700</v>
      </c>
      <c r="X95" s="7" t="s">
        <v>840</v>
      </c>
      <c r="Y95" s="7" t="s">
        <v>968</v>
      </c>
      <c r="Z95" s="7" t="s">
        <v>24</v>
      </c>
      <c r="AA95" s="7" t="s">
        <v>828</v>
      </c>
      <c r="AB95" s="7" t="s">
        <v>828</v>
      </c>
      <c r="AC95" s="7" t="s">
        <v>828</v>
      </c>
      <c r="AD95" s="7" t="s">
        <v>828</v>
      </c>
      <c r="AE95" s="7" t="s">
        <v>543</v>
      </c>
      <c r="AF95" s="8"/>
      <c r="AG95" s="7" t="s">
        <v>10520</v>
      </c>
      <c r="AH95" s="7" t="s">
        <v>10519</v>
      </c>
      <c r="AI95" s="7" t="s">
        <v>828</v>
      </c>
      <c r="AJ95" s="7" t="s">
        <v>828</v>
      </c>
      <c r="AK95" s="7" t="s">
        <v>10518</v>
      </c>
      <c r="AL95" s="7" t="s">
        <v>828</v>
      </c>
      <c r="AM95" s="7" t="s">
        <v>828</v>
      </c>
      <c r="AN95" s="7" t="s">
        <v>828</v>
      </c>
      <c r="AO95" s="7" t="s">
        <v>934</v>
      </c>
      <c r="AP95" s="7" t="s">
        <v>828</v>
      </c>
      <c r="AQ95" s="7" t="s">
        <v>828</v>
      </c>
      <c r="AR95" s="7" t="s">
        <v>828</v>
      </c>
      <c r="AS95" s="7" t="s">
        <v>828</v>
      </c>
    </row>
    <row r="96" spans="1:45" ht="13.2">
      <c r="A96" s="7" t="s">
        <v>10517</v>
      </c>
      <c r="B96" s="8"/>
      <c r="C96" s="7" t="s">
        <v>833</v>
      </c>
      <c r="D96" s="9">
        <v>1</v>
      </c>
      <c r="E96" s="7" t="s">
        <v>832</v>
      </c>
      <c r="F96" s="7" t="s">
        <v>832</v>
      </c>
      <c r="G96" s="7" t="s">
        <v>828</v>
      </c>
      <c r="H96" s="7" t="s">
        <v>9913</v>
      </c>
      <c r="I96" s="10">
        <v>1</v>
      </c>
      <c r="J96" s="10">
        <v>1</v>
      </c>
      <c r="K96" s="9">
        <v>1000</v>
      </c>
      <c r="L96" s="7" t="s">
        <v>10514</v>
      </c>
      <c r="M96" s="9">
        <v>0</v>
      </c>
      <c r="N96" s="7" t="s">
        <v>10516</v>
      </c>
      <c r="O96" s="7" t="s">
        <v>908</v>
      </c>
      <c r="P96" s="7" t="s">
        <v>828</v>
      </c>
      <c r="Q96" s="7" t="s">
        <v>828</v>
      </c>
      <c r="R96" s="7" t="s">
        <v>828</v>
      </c>
      <c r="S96" s="7" t="s">
        <v>828</v>
      </c>
      <c r="T96" s="7" t="s">
        <v>828</v>
      </c>
      <c r="U96" s="7" t="s">
        <v>828</v>
      </c>
      <c r="V96" s="7" t="s">
        <v>1059</v>
      </c>
      <c r="W96" s="7" t="s">
        <v>223</v>
      </c>
      <c r="X96" s="7" t="s">
        <v>840</v>
      </c>
      <c r="Y96" s="7" t="s">
        <v>906</v>
      </c>
      <c r="Z96" s="7" t="s">
        <v>32</v>
      </c>
      <c r="AA96" s="7" t="s">
        <v>828</v>
      </c>
      <c r="AB96" s="7" t="s">
        <v>828</v>
      </c>
      <c r="AC96" s="7" t="s">
        <v>828</v>
      </c>
      <c r="AD96" s="7" t="s">
        <v>828</v>
      </c>
      <c r="AE96" s="7" t="s">
        <v>223</v>
      </c>
      <c r="AF96" s="8"/>
      <c r="AG96" s="7" t="s">
        <v>10515</v>
      </c>
      <c r="AH96" s="7" t="s">
        <v>10514</v>
      </c>
      <c r="AI96" s="7" t="s">
        <v>828</v>
      </c>
      <c r="AJ96" s="7" t="s">
        <v>828</v>
      </c>
      <c r="AK96" s="7" t="s">
        <v>10513</v>
      </c>
      <c r="AL96" s="7" t="s">
        <v>828</v>
      </c>
      <c r="AM96" s="7" t="s">
        <v>828</v>
      </c>
      <c r="AN96" s="7" t="s">
        <v>828</v>
      </c>
      <c r="AO96" s="7" t="s">
        <v>934</v>
      </c>
      <c r="AP96" s="7" t="s">
        <v>828</v>
      </c>
      <c r="AQ96" s="7" t="s">
        <v>828</v>
      </c>
      <c r="AR96" s="7" t="s">
        <v>828</v>
      </c>
      <c r="AS96" s="7" t="s">
        <v>828</v>
      </c>
    </row>
    <row r="97" spans="1:45" ht="13.2">
      <c r="A97" s="7" t="s">
        <v>10512</v>
      </c>
      <c r="B97" s="8"/>
      <c r="C97" s="7" t="s">
        <v>833</v>
      </c>
      <c r="D97" s="9">
        <v>1</v>
      </c>
      <c r="E97" s="7" t="s">
        <v>10252</v>
      </c>
      <c r="F97" s="7" t="s">
        <v>10252</v>
      </c>
      <c r="G97" s="7" t="s">
        <v>828</v>
      </c>
      <c r="H97" s="7" t="s">
        <v>10496</v>
      </c>
      <c r="I97" s="10">
        <v>1</v>
      </c>
      <c r="J97" s="10">
        <v>1</v>
      </c>
      <c r="K97" s="9">
        <v>100</v>
      </c>
      <c r="L97" s="7" t="s">
        <v>10507</v>
      </c>
      <c r="M97" s="9">
        <v>0</v>
      </c>
      <c r="N97" s="7" t="s">
        <v>10511</v>
      </c>
      <c r="O97" s="7" t="s">
        <v>120</v>
      </c>
      <c r="P97" s="7" t="s">
        <v>10510</v>
      </c>
      <c r="Q97" s="7" t="s">
        <v>828</v>
      </c>
      <c r="R97" s="7" t="s">
        <v>828</v>
      </c>
      <c r="S97" s="7" t="s">
        <v>828</v>
      </c>
      <c r="T97" s="7" t="s">
        <v>828</v>
      </c>
      <c r="U97" s="7" t="s">
        <v>828</v>
      </c>
      <c r="V97" s="7" t="s">
        <v>828</v>
      </c>
      <c r="W97" s="7" t="s">
        <v>700</v>
      </c>
      <c r="X97" s="7" t="s">
        <v>840</v>
      </c>
      <c r="Y97" s="7" t="s">
        <v>968</v>
      </c>
      <c r="Z97" s="7" t="s">
        <v>24</v>
      </c>
      <c r="AA97" s="7" t="s">
        <v>10509</v>
      </c>
      <c r="AB97" s="7" t="s">
        <v>828</v>
      </c>
      <c r="AC97" s="7" t="s">
        <v>828</v>
      </c>
      <c r="AD97" s="7" t="s">
        <v>828</v>
      </c>
      <c r="AE97" s="7" t="s">
        <v>700</v>
      </c>
      <c r="AF97" s="8"/>
      <c r="AG97" s="7" t="s">
        <v>10508</v>
      </c>
      <c r="AH97" s="7" t="s">
        <v>10507</v>
      </c>
      <c r="AI97" s="7" t="s">
        <v>828</v>
      </c>
      <c r="AJ97" s="7" t="s">
        <v>828</v>
      </c>
      <c r="AK97" s="7" t="s">
        <v>10506</v>
      </c>
      <c r="AL97" s="7" t="s">
        <v>828</v>
      </c>
      <c r="AM97" s="7" t="s">
        <v>10505</v>
      </c>
      <c r="AN97" s="7" t="s">
        <v>828</v>
      </c>
      <c r="AO97" s="7" t="s">
        <v>828</v>
      </c>
      <c r="AP97" s="7" t="s">
        <v>828</v>
      </c>
      <c r="AQ97" s="7" t="s">
        <v>828</v>
      </c>
      <c r="AR97" s="7" t="s">
        <v>828</v>
      </c>
      <c r="AS97" s="7" t="s">
        <v>828</v>
      </c>
    </row>
    <row r="98" spans="1:45" ht="13.2">
      <c r="A98" s="7" t="s">
        <v>10504</v>
      </c>
      <c r="B98" s="8"/>
      <c r="C98" s="7" t="s">
        <v>833</v>
      </c>
      <c r="D98" s="9">
        <v>1</v>
      </c>
      <c r="E98" s="7" t="s">
        <v>10252</v>
      </c>
      <c r="F98" s="7" t="s">
        <v>10252</v>
      </c>
      <c r="G98" s="7" t="s">
        <v>828</v>
      </c>
      <c r="H98" s="7" t="s">
        <v>10496</v>
      </c>
      <c r="I98" s="10">
        <v>1</v>
      </c>
      <c r="J98" s="10">
        <v>1</v>
      </c>
      <c r="K98" s="9">
        <v>100</v>
      </c>
      <c r="L98" s="7" t="s">
        <v>10501</v>
      </c>
      <c r="M98" s="9">
        <v>0</v>
      </c>
      <c r="N98" s="7" t="s">
        <v>10503</v>
      </c>
      <c r="O98" s="7" t="s">
        <v>908</v>
      </c>
      <c r="P98" s="7" t="s">
        <v>828</v>
      </c>
      <c r="Q98" s="7" t="s">
        <v>828</v>
      </c>
      <c r="R98" s="7" t="s">
        <v>828</v>
      </c>
      <c r="S98" s="7" t="s">
        <v>828</v>
      </c>
      <c r="T98" s="7" t="s">
        <v>828</v>
      </c>
      <c r="U98" s="7" t="s">
        <v>828</v>
      </c>
      <c r="V98" s="7" t="s">
        <v>828</v>
      </c>
      <c r="W98" s="7" t="s">
        <v>828</v>
      </c>
      <c r="X98" s="7" t="s">
        <v>828</v>
      </c>
      <c r="Y98" s="7" t="s">
        <v>828</v>
      </c>
      <c r="Z98" s="7" t="e">
        <v>#N/A</v>
      </c>
      <c r="AA98" s="7" t="s">
        <v>828</v>
      </c>
      <c r="AB98" s="7" t="s">
        <v>828</v>
      </c>
      <c r="AC98" s="7" t="s">
        <v>828</v>
      </c>
      <c r="AD98" s="7" t="s">
        <v>828</v>
      </c>
      <c r="AE98" s="7" t="s">
        <v>700</v>
      </c>
      <c r="AF98" s="8"/>
      <c r="AG98" s="7" t="s">
        <v>10502</v>
      </c>
      <c r="AH98" s="7" t="s">
        <v>10501</v>
      </c>
      <c r="AI98" s="7" t="s">
        <v>828</v>
      </c>
      <c r="AJ98" s="7" t="s">
        <v>10500</v>
      </c>
      <c r="AK98" s="7" t="s">
        <v>10499</v>
      </c>
      <c r="AL98" s="7" t="s">
        <v>828</v>
      </c>
      <c r="AM98" s="7" t="s">
        <v>10498</v>
      </c>
      <c r="AN98" s="7" t="s">
        <v>828</v>
      </c>
      <c r="AO98" s="7" t="s">
        <v>828</v>
      </c>
      <c r="AP98" s="7" t="s">
        <v>828</v>
      </c>
      <c r="AQ98" s="7" t="s">
        <v>828</v>
      </c>
      <c r="AR98" s="7" t="s">
        <v>828</v>
      </c>
      <c r="AS98" s="7" t="s">
        <v>828</v>
      </c>
    </row>
    <row r="99" spans="1:45" ht="13.2">
      <c r="A99" s="7" t="s">
        <v>10497</v>
      </c>
      <c r="B99" s="8"/>
      <c r="C99" s="7" t="s">
        <v>833</v>
      </c>
      <c r="D99" s="9">
        <v>1</v>
      </c>
      <c r="E99" s="7" t="s">
        <v>10252</v>
      </c>
      <c r="F99" s="7" t="s">
        <v>10252</v>
      </c>
      <c r="G99" s="7" t="s">
        <v>828</v>
      </c>
      <c r="H99" s="7" t="s">
        <v>10496</v>
      </c>
      <c r="I99" s="10">
        <v>1</v>
      </c>
      <c r="J99" s="10">
        <v>1</v>
      </c>
      <c r="K99" s="9">
        <v>100</v>
      </c>
      <c r="L99" s="7" t="s">
        <v>10493</v>
      </c>
      <c r="M99" s="9">
        <v>0</v>
      </c>
      <c r="N99" s="7" t="s">
        <v>10495</v>
      </c>
      <c r="O99" s="7" t="s">
        <v>892</v>
      </c>
      <c r="P99" s="7" t="s">
        <v>1528</v>
      </c>
      <c r="Q99" s="7" t="s">
        <v>828</v>
      </c>
      <c r="R99" s="7" t="s">
        <v>828</v>
      </c>
      <c r="S99" s="7" t="s">
        <v>828</v>
      </c>
      <c r="T99" s="7" t="s">
        <v>828</v>
      </c>
      <c r="U99" s="7" t="s">
        <v>828</v>
      </c>
      <c r="V99" s="7" t="s">
        <v>828</v>
      </c>
      <c r="W99" s="7" t="s">
        <v>700</v>
      </c>
      <c r="X99" s="7" t="s">
        <v>840</v>
      </c>
      <c r="Y99" s="7" t="s">
        <v>968</v>
      </c>
      <c r="Z99" s="7" t="s">
        <v>24</v>
      </c>
      <c r="AA99" s="7" t="s">
        <v>828</v>
      </c>
      <c r="AB99" s="7" t="s">
        <v>828</v>
      </c>
      <c r="AC99" s="7" t="s">
        <v>828</v>
      </c>
      <c r="AD99" s="7" t="s">
        <v>828</v>
      </c>
      <c r="AE99" s="7" t="s">
        <v>700</v>
      </c>
      <c r="AF99" s="8"/>
      <c r="AG99" s="7" t="s">
        <v>10494</v>
      </c>
      <c r="AH99" s="7" t="s">
        <v>10493</v>
      </c>
      <c r="AI99" s="7" t="s">
        <v>828</v>
      </c>
      <c r="AJ99" s="7" t="s">
        <v>828</v>
      </c>
      <c r="AK99" s="7" t="s">
        <v>10492</v>
      </c>
      <c r="AL99" s="7" t="s">
        <v>828</v>
      </c>
      <c r="AM99" s="7" t="s">
        <v>10491</v>
      </c>
      <c r="AN99" s="7" t="s">
        <v>828</v>
      </c>
      <c r="AO99" s="7" t="s">
        <v>828</v>
      </c>
      <c r="AP99" s="7" t="s">
        <v>828</v>
      </c>
      <c r="AQ99" s="7" t="s">
        <v>828</v>
      </c>
      <c r="AR99" s="7" t="s">
        <v>828</v>
      </c>
      <c r="AS99" s="7" t="s">
        <v>828</v>
      </c>
    </row>
    <row r="100" spans="1:45" ht="13.2">
      <c r="A100" s="7" t="s">
        <v>10490</v>
      </c>
      <c r="B100" s="8"/>
      <c r="C100" s="7" t="s">
        <v>833</v>
      </c>
      <c r="D100" s="9">
        <v>1</v>
      </c>
      <c r="E100" s="7" t="s">
        <v>832</v>
      </c>
      <c r="F100" s="7" t="s">
        <v>832</v>
      </c>
      <c r="G100" s="7" t="s">
        <v>828</v>
      </c>
      <c r="H100" s="7" t="s">
        <v>9913</v>
      </c>
      <c r="I100" s="10">
        <v>1</v>
      </c>
      <c r="J100" s="10">
        <v>1</v>
      </c>
      <c r="K100" s="9">
        <v>1000</v>
      </c>
      <c r="L100" s="7" t="s">
        <v>10487</v>
      </c>
      <c r="M100" s="9">
        <v>0</v>
      </c>
      <c r="N100" s="7" t="s">
        <v>10489</v>
      </c>
      <c r="O100" s="7" t="s">
        <v>929</v>
      </c>
      <c r="P100" s="7" t="s">
        <v>828</v>
      </c>
      <c r="Q100" s="7" t="s">
        <v>828</v>
      </c>
      <c r="R100" s="7" t="s">
        <v>828</v>
      </c>
      <c r="S100" s="7" t="s">
        <v>828</v>
      </c>
      <c r="T100" s="7" t="s">
        <v>828</v>
      </c>
      <c r="U100" s="7" t="s">
        <v>828</v>
      </c>
      <c r="V100" s="7" t="s">
        <v>907</v>
      </c>
      <c r="W100" s="7" t="s">
        <v>828</v>
      </c>
      <c r="X100" s="7" t="s">
        <v>828</v>
      </c>
      <c r="Y100" s="7" t="s">
        <v>828</v>
      </c>
      <c r="Z100" s="7" t="e">
        <v>#N/A</v>
      </c>
      <c r="AA100" s="7" t="s">
        <v>828</v>
      </c>
      <c r="AB100" s="7" t="s">
        <v>828</v>
      </c>
      <c r="AC100" s="7" t="s">
        <v>828</v>
      </c>
      <c r="AD100" s="7" t="s">
        <v>828</v>
      </c>
      <c r="AE100" s="7" t="s">
        <v>223</v>
      </c>
      <c r="AF100" s="8"/>
      <c r="AG100" s="7" t="s">
        <v>10488</v>
      </c>
      <c r="AH100" s="7" t="s">
        <v>10487</v>
      </c>
      <c r="AI100" s="7" t="s">
        <v>828</v>
      </c>
      <c r="AJ100" s="7" t="s">
        <v>828</v>
      </c>
      <c r="AK100" s="7" t="s">
        <v>10486</v>
      </c>
      <c r="AL100" s="7" t="s">
        <v>828</v>
      </c>
      <c r="AM100" s="7" t="s">
        <v>828</v>
      </c>
      <c r="AN100" s="7" t="s">
        <v>828</v>
      </c>
      <c r="AO100" s="7" t="s">
        <v>934</v>
      </c>
      <c r="AP100" s="7" t="s">
        <v>828</v>
      </c>
      <c r="AQ100" s="7" t="s">
        <v>828</v>
      </c>
      <c r="AR100" s="7" t="s">
        <v>828</v>
      </c>
      <c r="AS100" s="7" t="s">
        <v>828</v>
      </c>
    </row>
    <row r="101" spans="1:45" ht="13.2">
      <c r="A101" s="7" t="s">
        <v>10485</v>
      </c>
      <c r="B101" s="8"/>
      <c r="C101" s="7" t="s">
        <v>833</v>
      </c>
      <c r="D101" s="9">
        <v>1</v>
      </c>
      <c r="E101" s="7" t="s">
        <v>832</v>
      </c>
      <c r="F101" s="7" t="s">
        <v>832</v>
      </c>
      <c r="G101" s="7" t="s">
        <v>828</v>
      </c>
      <c r="H101" s="7" t="s">
        <v>9913</v>
      </c>
      <c r="I101" s="10">
        <v>1</v>
      </c>
      <c r="J101" s="10">
        <v>1</v>
      </c>
      <c r="K101" s="9">
        <v>1000</v>
      </c>
      <c r="L101" s="7" t="s">
        <v>10482</v>
      </c>
      <c r="M101" s="9">
        <v>0</v>
      </c>
      <c r="N101" s="7" t="s">
        <v>10484</v>
      </c>
      <c r="O101" s="7" t="s">
        <v>83</v>
      </c>
      <c r="P101" s="7" t="s">
        <v>828</v>
      </c>
      <c r="Q101" s="7" t="s">
        <v>828</v>
      </c>
      <c r="R101" s="7" t="s">
        <v>828</v>
      </c>
      <c r="S101" s="7" t="s">
        <v>828</v>
      </c>
      <c r="T101" s="7" t="s">
        <v>828</v>
      </c>
      <c r="U101" s="7" t="s">
        <v>828</v>
      </c>
      <c r="V101" s="7" t="s">
        <v>938</v>
      </c>
      <c r="W101" s="7" t="s">
        <v>828</v>
      </c>
      <c r="X101" s="7" t="s">
        <v>828</v>
      </c>
      <c r="Y101" s="7" t="s">
        <v>828</v>
      </c>
      <c r="Z101" s="7" t="e">
        <v>#N/A</v>
      </c>
      <c r="AA101" s="7" t="s">
        <v>828</v>
      </c>
      <c r="AB101" s="7" t="s">
        <v>828</v>
      </c>
      <c r="AC101" s="7" t="s">
        <v>828</v>
      </c>
      <c r="AD101" s="7" t="s">
        <v>828</v>
      </c>
      <c r="AE101" s="7" t="s">
        <v>223</v>
      </c>
      <c r="AF101" s="8"/>
      <c r="AG101" s="7" t="s">
        <v>10483</v>
      </c>
      <c r="AH101" s="7" t="s">
        <v>10482</v>
      </c>
      <c r="AI101" s="7" t="s">
        <v>828</v>
      </c>
      <c r="AJ101" s="7" t="s">
        <v>828</v>
      </c>
      <c r="AK101" s="7" t="s">
        <v>10481</v>
      </c>
      <c r="AL101" s="7" t="s">
        <v>828</v>
      </c>
      <c r="AM101" s="7" t="s">
        <v>828</v>
      </c>
      <c r="AN101" s="7" t="s">
        <v>828</v>
      </c>
      <c r="AO101" s="7" t="s">
        <v>934</v>
      </c>
      <c r="AP101" s="7" t="s">
        <v>828</v>
      </c>
      <c r="AQ101" s="7" t="s">
        <v>828</v>
      </c>
      <c r="AR101" s="7" t="s">
        <v>828</v>
      </c>
      <c r="AS101" s="7" t="s">
        <v>828</v>
      </c>
    </row>
    <row r="102" spans="1:45" ht="13.2">
      <c r="A102" s="7" t="s">
        <v>10480</v>
      </c>
      <c r="B102" s="8"/>
      <c r="C102" s="7" t="s">
        <v>833</v>
      </c>
      <c r="D102" s="9">
        <v>1</v>
      </c>
      <c r="E102" s="7" t="s">
        <v>832</v>
      </c>
      <c r="F102" s="7" t="s">
        <v>832</v>
      </c>
      <c r="G102" s="7" t="s">
        <v>828</v>
      </c>
      <c r="H102" s="7" t="s">
        <v>9913</v>
      </c>
      <c r="I102" s="10">
        <v>1</v>
      </c>
      <c r="J102" s="10">
        <v>1</v>
      </c>
      <c r="K102" s="9">
        <v>1000</v>
      </c>
      <c r="L102" s="7" t="s">
        <v>10477</v>
      </c>
      <c r="M102" s="9">
        <v>0</v>
      </c>
      <c r="N102" s="7" t="s">
        <v>10479</v>
      </c>
      <c r="O102" s="7" t="s">
        <v>929</v>
      </c>
      <c r="P102" s="7" t="s">
        <v>828</v>
      </c>
      <c r="Q102" s="7" t="s">
        <v>828</v>
      </c>
      <c r="R102" s="7" t="s">
        <v>828</v>
      </c>
      <c r="S102" s="7" t="s">
        <v>828</v>
      </c>
      <c r="T102" s="7" t="s">
        <v>828</v>
      </c>
      <c r="U102" s="7" t="s">
        <v>828</v>
      </c>
      <c r="V102" s="7" t="s">
        <v>1297</v>
      </c>
      <c r="W102" s="7" t="s">
        <v>223</v>
      </c>
      <c r="X102" s="7" t="s">
        <v>840</v>
      </c>
      <c r="Y102" s="7" t="s">
        <v>906</v>
      </c>
      <c r="Z102" s="7" t="s">
        <v>32</v>
      </c>
      <c r="AA102" s="7" t="s">
        <v>828</v>
      </c>
      <c r="AB102" s="7" t="s">
        <v>828</v>
      </c>
      <c r="AC102" s="7" t="s">
        <v>828</v>
      </c>
      <c r="AD102" s="7" t="s">
        <v>828</v>
      </c>
      <c r="AE102" s="7" t="s">
        <v>223</v>
      </c>
      <c r="AF102" s="8"/>
      <c r="AG102" s="7" t="s">
        <v>10478</v>
      </c>
      <c r="AH102" s="7" t="s">
        <v>10477</v>
      </c>
      <c r="AI102" s="7" t="s">
        <v>828</v>
      </c>
      <c r="AJ102" s="7" t="s">
        <v>828</v>
      </c>
      <c r="AK102" s="7" t="s">
        <v>10476</v>
      </c>
      <c r="AL102" s="7" t="s">
        <v>828</v>
      </c>
      <c r="AM102" s="7" t="s">
        <v>828</v>
      </c>
      <c r="AN102" s="7" t="s">
        <v>828</v>
      </c>
      <c r="AO102" s="7" t="s">
        <v>934</v>
      </c>
      <c r="AP102" s="7" t="s">
        <v>828</v>
      </c>
      <c r="AQ102" s="7" t="s">
        <v>828</v>
      </c>
      <c r="AR102" s="7" t="s">
        <v>828</v>
      </c>
      <c r="AS102" s="7" t="s">
        <v>828</v>
      </c>
    </row>
    <row r="103" spans="1:45" ht="13.2">
      <c r="A103" s="7" t="s">
        <v>10475</v>
      </c>
      <c r="B103" s="8"/>
      <c r="C103" s="7" t="s">
        <v>833</v>
      </c>
      <c r="D103" s="9">
        <v>1</v>
      </c>
      <c r="E103" s="7" t="s">
        <v>832</v>
      </c>
      <c r="F103" s="7" t="s">
        <v>832</v>
      </c>
      <c r="G103" s="7" t="s">
        <v>828</v>
      </c>
      <c r="H103" s="7" t="s">
        <v>9913</v>
      </c>
      <c r="I103" s="10">
        <v>1</v>
      </c>
      <c r="J103" s="10">
        <v>1</v>
      </c>
      <c r="K103" s="9">
        <v>1000</v>
      </c>
      <c r="L103" s="7" t="s">
        <v>10472</v>
      </c>
      <c r="M103" s="9">
        <v>0</v>
      </c>
      <c r="N103" s="7" t="s">
        <v>10474</v>
      </c>
      <c r="O103" s="7" t="s">
        <v>83</v>
      </c>
      <c r="P103" s="7" t="s">
        <v>4196</v>
      </c>
      <c r="Q103" s="7" t="s">
        <v>828</v>
      </c>
      <c r="R103" s="7" t="s">
        <v>828</v>
      </c>
      <c r="S103" s="7" t="s">
        <v>828</v>
      </c>
      <c r="T103" s="7" t="s">
        <v>828</v>
      </c>
      <c r="U103" s="7" t="s">
        <v>828</v>
      </c>
      <c r="V103" s="7" t="s">
        <v>828</v>
      </c>
      <c r="W103" s="7" t="s">
        <v>223</v>
      </c>
      <c r="X103" s="7" t="s">
        <v>840</v>
      </c>
      <c r="Y103" s="7" t="s">
        <v>828</v>
      </c>
      <c r="Z103" s="7" t="s">
        <v>32</v>
      </c>
      <c r="AA103" s="7" t="s">
        <v>4195</v>
      </c>
      <c r="AB103" s="7" t="s">
        <v>828</v>
      </c>
      <c r="AC103" s="7" t="s">
        <v>828</v>
      </c>
      <c r="AD103" s="7" t="s">
        <v>828</v>
      </c>
      <c r="AE103" s="7" t="s">
        <v>223</v>
      </c>
      <c r="AF103" s="8"/>
      <c r="AG103" s="7" t="s">
        <v>10473</v>
      </c>
      <c r="AH103" s="7" t="s">
        <v>10472</v>
      </c>
      <c r="AI103" s="7" t="s">
        <v>828</v>
      </c>
      <c r="AJ103" s="7" t="s">
        <v>828</v>
      </c>
      <c r="AK103" s="7" t="s">
        <v>10471</v>
      </c>
      <c r="AL103" s="7" t="s">
        <v>828</v>
      </c>
      <c r="AM103" s="7" t="s">
        <v>10470</v>
      </c>
      <c r="AN103" s="7" t="s">
        <v>828</v>
      </c>
      <c r="AO103" s="7" t="s">
        <v>828</v>
      </c>
      <c r="AP103" s="7" t="s">
        <v>828</v>
      </c>
      <c r="AQ103" s="7" t="s">
        <v>828</v>
      </c>
      <c r="AR103" s="7" t="s">
        <v>828</v>
      </c>
      <c r="AS103" s="7" t="s">
        <v>828</v>
      </c>
    </row>
    <row r="104" spans="1:45" ht="13.2">
      <c r="A104" s="7" t="s">
        <v>10464</v>
      </c>
      <c r="B104" s="8"/>
      <c r="C104" s="7" t="s">
        <v>833</v>
      </c>
      <c r="D104" s="9">
        <v>1</v>
      </c>
      <c r="E104" s="7" t="s">
        <v>855</v>
      </c>
      <c r="F104" s="7" t="s">
        <v>855</v>
      </c>
      <c r="G104" s="7" t="s">
        <v>828</v>
      </c>
      <c r="H104" s="7" t="s">
        <v>854</v>
      </c>
      <c r="I104" s="10">
        <v>1</v>
      </c>
      <c r="J104" s="10">
        <v>1</v>
      </c>
      <c r="K104" s="9">
        <v>500</v>
      </c>
      <c r="L104" s="7" t="s">
        <v>10467</v>
      </c>
      <c r="M104" s="9">
        <v>0</v>
      </c>
      <c r="N104" s="7" t="s">
        <v>10469</v>
      </c>
      <c r="O104" s="7" t="s">
        <v>908</v>
      </c>
      <c r="P104" s="7" t="s">
        <v>828</v>
      </c>
      <c r="Q104" s="7" t="s">
        <v>828</v>
      </c>
      <c r="R104" s="7" t="s">
        <v>828</v>
      </c>
      <c r="S104" s="7" t="s">
        <v>828</v>
      </c>
      <c r="T104" s="7" t="s">
        <v>828</v>
      </c>
      <c r="U104" s="7" t="s">
        <v>828</v>
      </c>
      <c r="V104" s="7" t="s">
        <v>828</v>
      </c>
      <c r="W104" s="7" t="s">
        <v>828</v>
      </c>
      <c r="X104" s="7" t="s">
        <v>828</v>
      </c>
      <c r="Y104" s="7" t="s">
        <v>828</v>
      </c>
      <c r="Z104" s="7" t="e">
        <v>#N/A</v>
      </c>
      <c r="AA104" s="7" t="s">
        <v>828</v>
      </c>
      <c r="AB104" s="7" t="s">
        <v>828</v>
      </c>
      <c r="AC104" s="7" t="s">
        <v>828</v>
      </c>
      <c r="AD104" s="7" t="s">
        <v>828</v>
      </c>
      <c r="AE104" s="7" t="s">
        <v>543</v>
      </c>
      <c r="AF104" s="8"/>
      <c r="AG104" s="7" t="s">
        <v>10468</v>
      </c>
      <c r="AH104" s="7" t="s">
        <v>10467</v>
      </c>
      <c r="AI104" s="7" t="s">
        <v>828</v>
      </c>
      <c r="AJ104" s="7" t="s">
        <v>10466</v>
      </c>
      <c r="AK104" s="7" t="s">
        <v>10465</v>
      </c>
      <c r="AL104" s="7" t="s">
        <v>10464</v>
      </c>
      <c r="AM104" s="7" t="s">
        <v>10463</v>
      </c>
      <c r="AN104" s="7" t="s">
        <v>10462</v>
      </c>
      <c r="AO104" s="7" t="s">
        <v>828</v>
      </c>
      <c r="AP104" s="7" t="s">
        <v>828</v>
      </c>
      <c r="AQ104" s="7" t="s">
        <v>828</v>
      </c>
      <c r="AR104" s="7" t="s">
        <v>828</v>
      </c>
      <c r="AS104" s="7" t="s">
        <v>828</v>
      </c>
    </row>
    <row r="105" spans="1:45" ht="13.2">
      <c r="A105" s="7" t="s">
        <v>10461</v>
      </c>
      <c r="B105" s="8"/>
      <c r="C105" s="7" t="s">
        <v>833</v>
      </c>
      <c r="D105" s="9">
        <v>1</v>
      </c>
      <c r="E105" s="7" t="s">
        <v>855</v>
      </c>
      <c r="F105" s="7" t="s">
        <v>855</v>
      </c>
      <c r="G105" s="7" t="s">
        <v>828</v>
      </c>
      <c r="H105" s="7" t="s">
        <v>854</v>
      </c>
      <c r="I105" s="10">
        <v>1</v>
      </c>
      <c r="J105" s="10">
        <v>1</v>
      </c>
      <c r="K105" s="9">
        <v>2000</v>
      </c>
      <c r="L105" s="7" t="s">
        <v>10458</v>
      </c>
      <c r="M105" s="9">
        <v>0</v>
      </c>
      <c r="N105" s="7" t="s">
        <v>10460</v>
      </c>
      <c r="O105" s="7" t="s">
        <v>929</v>
      </c>
      <c r="P105" s="7" t="s">
        <v>828</v>
      </c>
      <c r="Q105" s="7" t="s">
        <v>828</v>
      </c>
      <c r="R105" s="7" t="s">
        <v>828</v>
      </c>
      <c r="S105" s="7" t="s">
        <v>828</v>
      </c>
      <c r="T105" s="7" t="s">
        <v>828</v>
      </c>
      <c r="U105" s="7" t="s">
        <v>828</v>
      </c>
      <c r="V105" s="7" t="s">
        <v>938</v>
      </c>
      <c r="W105" s="7" t="s">
        <v>700</v>
      </c>
      <c r="X105" s="7" t="s">
        <v>840</v>
      </c>
      <c r="Y105" s="7" t="s">
        <v>968</v>
      </c>
      <c r="Z105" s="7" t="s">
        <v>24</v>
      </c>
      <c r="AA105" s="7" t="s">
        <v>828</v>
      </c>
      <c r="AB105" s="7" t="s">
        <v>828</v>
      </c>
      <c r="AC105" s="7" t="s">
        <v>828</v>
      </c>
      <c r="AD105" s="7" t="s">
        <v>828</v>
      </c>
      <c r="AE105" s="7" t="s">
        <v>543</v>
      </c>
      <c r="AF105" s="8"/>
      <c r="AG105" s="7" t="s">
        <v>10459</v>
      </c>
      <c r="AH105" s="7" t="s">
        <v>10458</v>
      </c>
      <c r="AI105" s="7" t="s">
        <v>828</v>
      </c>
      <c r="AJ105" s="7" t="s">
        <v>828</v>
      </c>
      <c r="AK105" s="7" t="s">
        <v>10457</v>
      </c>
      <c r="AL105" s="7" t="s">
        <v>828</v>
      </c>
      <c r="AM105" s="7" t="s">
        <v>828</v>
      </c>
      <c r="AN105" s="7" t="s">
        <v>828</v>
      </c>
      <c r="AO105" s="7" t="s">
        <v>934</v>
      </c>
      <c r="AP105" s="7" t="s">
        <v>828</v>
      </c>
      <c r="AQ105" s="7" t="s">
        <v>828</v>
      </c>
      <c r="AR105" s="7" t="s">
        <v>828</v>
      </c>
      <c r="AS105" s="7" t="s">
        <v>828</v>
      </c>
    </row>
    <row r="106" spans="1:45" ht="13.2">
      <c r="A106" s="7" t="s">
        <v>10456</v>
      </c>
      <c r="B106" s="8"/>
      <c r="C106" s="7" t="s">
        <v>833</v>
      </c>
      <c r="D106" s="9">
        <v>1</v>
      </c>
      <c r="E106" s="7" t="s">
        <v>855</v>
      </c>
      <c r="F106" s="7" t="s">
        <v>855</v>
      </c>
      <c r="G106" s="7" t="s">
        <v>828</v>
      </c>
      <c r="H106" s="7" t="s">
        <v>854</v>
      </c>
      <c r="I106" s="10">
        <v>1</v>
      </c>
      <c r="J106" s="10">
        <v>1</v>
      </c>
      <c r="K106" s="9">
        <v>100</v>
      </c>
      <c r="L106" s="7" t="s">
        <v>10453</v>
      </c>
      <c r="M106" s="9">
        <v>0</v>
      </c>
      <c r="N106" s="7" t="s">
        <v>10455</v>
      </c>
      <c r="O106" s="7" t="s">
        <v>892</v>
      </c>
      <c r="P106" s="7" t="s">
        <v>828</v>
      </c>
      <c r="Q106" s="7" t="s">
        <v>828</v>
      </c>
      <c r="R106" s="7" t="s">
        <v>828</v>
      </c>
      <c r="S106" s="7" t="s">
        <v>828</v>
      </c>
      <c r="T106" s="7" t="s">
        <v>828</v>
      </c>
      <c r="U106" s="7" t="s">
        <v>828</v>
      </c>
      <c r="V106" s="7" t="s">
        <v>1229</v>
      </c>
      <c r="W106" s="7" t="s">
        <v>700</v>
      </c>
      <c r="X106" s="7" t="s">
        <v>840</v>
      </c>
      <c r="Y106" s="7" t="s">
        <v>906</v>
      </c>
      <c r="Z106" s="7" t="s">
        <v>24</v>
      </c>
      <c r="AA106" s="7" t="s">
        <v>828</v>
      </c>
      <c r="AB106" s="7" t="s">
        <v>828</v>
      </c>
      <c r="AC106" s="7" t="s">
        <v>828</v>
      </c>
      <c r="AD106" s="7" t="s">
        <v>828</v>
      </c>
      <c r="AE106" s="7" t="s">
        <v>543</v>
      </c>
      <c r="AF106" s="8"/>
      <c r="AG106" s="7" t="s">
        <v>10454</v>
      </c>
      <c r="AH106" s="7" t="s">
        <v>10453</v>
      </c>
      <c r="AI106" s="7" t="s">
        <v>828</v>
      </c>
      <c r="AJ106" s="7" t="s">
        <v>828</v>
      </c>
      <c r="AK106" s="7" t="s">
        <v>10452</v>
      </c>
      <c r="AL106" s="7" t="s">
        <v>828</v>
      </c>
      <c r="AM106" s="7" t="s">
        <v>828</v>
      </c>
      <c r="AN106" s="7" t="s">
        <v>828</v>
      </c>
      <c r="AO106" s="7" t="s">
        <v>934</v>
      </c>
      <c r="AP106" s="7" t="s">
        <v>828</v>
      </c>
      <c r="AQ106" s="7" t="s">
        <v>828</v>
      </c>
      <c r="AR106" s="7" t="s">
        <v>828</v>
      </c>
      <c r="AS106" s="7" t="s">
        <v>828</v>
      </c>
    </row>
    <row r="107" spans="1:45" ht="13.2">
      <c r="A107" s="7" t="s">
        <v>10451</v>
      </c>
      <c r="B107" s="8"/>
      <c r="C107" s="7" t="s">
        <v>833</v>
      </c>
      <c r="D107" s="9">
        <v>1</v>
      </c>
      <c r="E107" s="7" t="s">
        <v>849</v>
      </c>
      <c r="F107" s="7" t="s">
        <v>849</v>
      </c>
      <c r="G107" s="7" t="s">
        <v>828</v>
      </c>
      <c r="H107" s="7" t="s">
        <v>848</v>
      </c>
      <c r="I107" s="10">
        <v>1</v>
      </c>
      <c r="J107" s="10">
        <v>1</v>
      </c>
      <c r="K107" s="9">
        <v>100</v>
      </c>
      <c r="L107" s="7" t="s">
        <v>10448</v>
      </c>
      <c r="M107" s="9">
        <v>0</v>
      </c>
      <c r="N107" s="7" t="s">
        <v>10450</v>
      </c>
      <c r="O107" s="7" t="s">
        <v>969</v>
      </c>
      <c r="P107" s="7" t="s">
        <v>828</v>
      </c>
      <c r="Q107" s="7" t="s">
        <v>828</v>
      </c>
      <c r="R107" s="7" t="s">
        <v>828</v>
      </c>
      <c r="S107" s="7" t="s">
        <v>828</v>
      </c>
      <c r="T107" s="7" t="s">
        <v>828</v>
      </c>
      <c r="U107" s="7" t="s">
        <v>828</v>
      </c>
      <c r="V107" s="7" t="s">
        <v>828</v>
      </c>
      <c r="W107" s="7" t="s">
        <v>514</v>
      </c>
      <c r="X107" s="7" t="s">
        <v>828</v>
      </c>
      <c r="Y107" s="7" t="s">
        <v>828</v>
      </c>
      <c r="Z107" s="7" t="s">
        <v>20</v>
      </c>
      <c r="AA107" s="7" t="s">
        <v>828</v>
      </c>
      <c r="AB107" s="7" t="s">
        <v>828</v>
      </c>
      <c r="AC107" s="7" t="s">
        <v>828</v>
      </c>
      <c r="AD107" s="7" t="s">
        <v>828</v>
      </c>
      <c r="AE107" s="7" t="s">
        <v>514</v>
      </c>
      <c r="AF107" s="8"/>
      <c r="AG107" s="7" t="s">
        <v>10449</v>
      </c>
      <c r="AH107" s="7" t="s">
        <v>10448</v>
      </c>
      <c r="AI107" s="7" t="s">
        <v>828</v>
      </c>
      <c r="AJ107" s="7" t="s">
        <v>828</v>
      </c>
      <c r="AK107" s="7" t="s">
        <v>10447</v>
      </c>
      <c r="AL107" s="7" t="s">
        <v>828</v>
      </c>
      <c r="AM107" s="7" t="s">
        <v>10446</v>
      </c>
      <c r="AN107" s="7" t="s">
        <v>828</v>
      </c>
      <c r="AO107" s="7" t="s">
        <v>828</v>
      </c>
      <c r="AP107" s="7" t="s">
        <v>828</v>
      </c>
      <c r="AQ107" s="7" t="s">
        <v>828</v>
      </c>
      <c r="AR107" s="7" t="s">
        <v>828</v>
      </c>
      <c r="AS107" s="7" t="s">
        <v>828</v>
      </c>
    </row>
    <row r="108" spans="1:45" ht="13.2">
      <c r="A108" s="7" t="s">
        <v>10440</v>
      </c>
      <c r="B108" s="8"/>
      <c r="C108" s="7" t="s">
        <v>833</v>
      </c>
      <c r="D108" s="9">
        <v>1</v>
      </c>
      <c r="E108" s="7" t="s">
        <v>832</v>
      </c>
      <c r="F108" s="7" t="s">
        <v>832</v>
      </c>
      <c r="G108" s="7" t="s">
        <v>828</v>
      </c>
      <c r="H108" s="7" t="s">
        <v>9913</v>
      </c>
      <c r="I108" s="10">
        <v>1</v>
      </c>
      <c r="J108" s="10">
        <v>1</v>
      </c>
      <c r="K108" s="9">
        <v>1000</v>
      </c>
      <c r="L108" s="7" t="s">
        <v>10443</v>
      </c>
      <c r="M108" s="9">
        <v>0</v>
      </c>
      <c r="N108" s="7" t="s">
        <v>10445</v>
      </c>
      <c r="O108" s="7" t="s">
        <v>83</v>
      </c>
      <c r="P108" s="7" t="s">
        <v>828</v>
      </c>
      <c r="Q108" s="7" t="s">
        <v>828</v>
      </c>
      <c r="R108" s="7" t="s">
        <v>828</v>
      </c>
      <c r="S108" s="7" t="s">
        <v>828</v>
      </c>
      <c r="T108" s="7" t="s">
        <v>828</v>
      </c>
      <c r="U108" s="7" t="s">
        <v>828</v>
      </c>
      <c r="V108" s="7" t="s">
        <v>828</v>
      </c>
      <c r="W108" s="7"/>
      <c r="X108" s="7"/>
      <c r="Y108" s="7"/>
      <c r="Z108" s="7" t="e">
        <v>#N/A</v>
      </c>
      <c r="AA108" s="7" t="s">
        <v>828</v>
      </c>
      <c r="AB108" s="7" t="s">
        <v>828</v>
      </c>
      <c r="AC108" s="7" t="s">
        <v>828</v>
      </c>
      <c r="AD108" s="7" t="s">
        <v>828</v>
      </c>
      <c r="AE108" s="7" t="s">
        <v>223</v>
      </c>
      <c r="AF108" s="8"/>
      <c r="AG108" s="7" t="s">
        <v>10444</v>
      </c>
      <c r="AH108" s="7" t="s">
        <v>10443</v>
      </c>
      <c r="AI108" s="7" t="s">
        <v>828</v>
      </c>
      <c r="AJ108" s="7" t="s">
        <v>10442</v>
      </c>
      <c r="AK108" s="7" t="s">
        <v>10441</v>
      </c>
      <c r="AL108" s="7" t="s">
        <v>10440</v>
      </c>
      <c r="AM108" s="7" t="s">
        <v>10439</v>
      </c>
      <c r="AN108" s="7" t="s">
        <v>10438</v>
      </c>
      <c r="AO108" s="7" t="s">
        <v>828</v>
      </c>
      <c r="AP108" s="7" t="s">
        <v>828</v>
      </c>
      <c r="AQ108" s="7"/>
      <c r="AR108" s="7"/>
      <c r="AS108" s="7"/>
    </row>
    <row r="109" spans="1:45" ht="13.2">
      <c r="A109" s="7" t="s">
        <v>10437</v>
      </c>
      <c r="B109" s="8"/>
      <c r="C109" s="7" t="s">
        <v>833</v>
      </c>
      <c r="D109" s="9">
        <v>1</v>
      </c>
      <c r="E109" s="7" t="s">
        <v>832</v>
      </c>
      <c r="F109" s="7" t="s">
        <v>832</v>
      </c>
      <c r="G109" s="7" t="s">
        <v>828</v>
      </c>
      <c r="H109" s="7" t="s">
        <v>9913</v>
      </c>
      <c r="I109" s="10">
        <v>1</v>
      </c>
      <c r="J109" s="10">
        <v>1</v>
      </c>
      <c r="K109" s="9">
        <v>1000</v>
      </c>
      <c r="L109" s="7" t="s">
        <v>10434</v>
      </c>
      <c r="M109" s="9">
        <v>0</v>
      </c>
      <c r="N109" s="7" t="s">
        <v>10436</v>
      </c>
      <c r="O109" s="7" t="s">
        <v>83</v>
      </c>
      <c r="P109" s="7" t="s">
        <v>828</v>
      </c>
      <c r="Q109" s="7" t="s">
        <v>828</v>
      </c>
      <c r="R109" s="7" t="s">
        <v>828</v>
      </c>
      <c r="S109" s="7" t="s">
        <v>828</v>
      </c>
      <c r="T109" s="7" t="s">
        <v>828</v>
      </c>
      <c r="U109" s="7" t="s">
        <v>828</v>
      </c>
      <c r="V109" s="7" t="s">
        <v>1229</v>
      </c>
      <c r="W109" s="7" t="s">
        <v>828</v>
      </c>
      <c r="X109" s="7" t="s">
        <v>828</v>
      </c>
      <c r="Y109" s="7" t="s">
        <v>828</v>
      </c>
      <c r="Z109" s="7" t="e">
        <v>#N/A</v>
      </c>
      <c r="AA109" s="7" t="s">
        <v>828</v>
      </c>
      <c r="AB109" s="7" t="s">
        <v>828</v>
      </c>
      <c r="AC109" s="7" t="s">
        <v>828</v>
      </c>
      <c r="AD109" s="7" t="s">
        <v>828</v>
      </c>
      <c r="AE109" s="7" t="s">
        <v>223</v>
      </c>
      <c r="AF109" s="8"/>
      <c r="AG109" s="7" t="s">
        <v>10435</v>
      </c>
      <c r="AH109" s="7" t="s">
        <v>10434</v>
      </c>
      <c r="AI109" s="7" t="s">
        <v>828</v>
      </c>
      <c r="AJ109" s="7" t="s">
        <v>828</v>
      </c>
      <c r="AK109" s="7" t="s">
        <v>10433</v>
      </c>
      <c r="AL109" s="7" t="s">
        <v>828</v>
      </c>
      <c r="AM109" s="7" t="s">
        <v>828</v>
      </c>
      <c r="AN109" s="7" t="s">
        <v>828</v>
      </c>
      <c r="AO109" s="7" t="s">
        <v>934</v>
      </c>
      <c r="AP109" s="7" t="s">
        <v>828</v>
      </c>
      <c r="AQ109" s="7" t="s">
        <v>828</v>
      </c>
      <c r="AR109" s="7" t="s">
        <v>828</v>
      </c>
      <c r="AS109" s="7" t="s">
        <v>828</v>
      </c>
    </row>
    <row r="110" spans="1:45" ht="13.2">
      <c r="A110" s="7" t="s">
        <v>10427</v>
      </c>
      <c r="B110" s="8"/>
      <c r="C110" s="7" t="s">
        <v>833</v>
      </c>
      <c r="D110" s="9">
        <v>1</v>
      </c>
      <c r="E110" s="7" t="s">
        <v>832</v>
      </c>
      <c r="F110" s="7" t="s">
        <v>832</v>
      </c>
      <c r="G110" s="7" t="s">
        <v>828</v>
      </c>
      <c r="H110" s="7" t="s">
        <v>9913</v>
      </c>
      <c r="I110" s="10">
        <v>1</v>
      </c>
      <c r="J110" s="10">
        <v>1</v>
      </c>
      <c r="K110" s="9">
        <v>1000</v>
      </c>
      <c r="L110" s="7" t="s">
        <v>10430</v>
      </c>
      <c r="M110" s="9">
        <v>0</v>
      </c>
      <c r="N110" s="7" t="s">
        <v>10432</v>
      </c>
      <c r="O110" s="7" t="s">
        <v>83</v>
      </c>
      <c r="P110" s="7" t="s">
        <v>828</v>
      </c>
      <c r="Q110" s="7" t="s">
        <v>828</v>
      </c>
      <c r="R110" s="7" t="s">
        <v>828</v>
      </c>
      <c r="S110" s="7" t="s">
        <v>828</v>
      </c>
      <c r="T110" s="7" t="s">
        <v>828</v>
      </c>
      <c r="U110" s="7" t="s">
        <v>828</v>
      </c>
      <c r="V110" s="7" t="s">
        <v>828</v>
      </c>
      <c r="W110" s="7"/>
      <c r="X110" s="7"/>
      <c r="Y110" s="7"/>
      <c r="Z110" s="7" t="e">
        <v>#N/A</v>
      </c>
      <c r="AA110" s="7"/>
      <c r="AB110" s="7" t="s">
        <v>828</v>
      </c>
      <c r="AC110" s="7" t="s">
        <v>828</v>
      </c>
      <c r="AD110" s="7" t="s">
        <v>828</v>
      </c>
      <c r="AE110" s="7" t="s">
        <v>223</v>
      </c>
      <c r="AF110" s="8"/>
      <c r="AG110" s="7" t="s">
        <v>10431</v>
      </c>
      <c r="AH110" s="7" t="s">
        <v>10430</v>
      </c>
      <c r="AI110" s="7" t="s">
        <v>828</v>
      </c>
      <c r="AJ110" s="7" t="s">
        <v>10429</v>
      </c>
      <c r="AK110" s="7" t="s">
        <v>10428</v>
      </c>
      <c r="AL110" s="7" t="s">
        <v>10427</v>
      </c>
      <c r="AM110" s="7" t="s">
        <v>10426</v>
      </c>
      <c r="AN110" s="7"/>
      <c r="AO110" s="7" t="s">
        <v>828</v>
      </c>
      <c r="AP110" s="7" t="s">
        <v>828</v>
      </c>
      <c r="AQ110" s="7"/>
      <c r="AR110" s="7"/>
      <c r="AS110" s="7"/>
    </row>
    <row r="111" spans="1:45" ht="13.2">
      <c r="A111" s="7" t="s">
        <v>10425</v>
      </c>
      <c r="B111" s="8"/>
      <c r="C111" s="7" t="s">
        <v>833</v>
      </c>
      <c r="D111" s="9">
        <v>1</v>
      </c>
      <c r="E111" s="7" t="s">
        <v>9995</v>
      </c>
      <c r="F111" s="7" t="s">
        <v>9995</v>
      </c>
      <c r="G111" s="7" t="s">
        <v>828</v>
      </c>
      <c r="H111" s="7" t="s">
        <v>9994</v>
      </c>
      <c r="I111" s="10">
        <v>1</v>
      </c>
      <c r="J111" s="10">
        <v>1</v>
      </c>
      <c r="K111" s="9">
        <v>0</v>
      </c>
      <c r="L111" s="7" t="s">
        <v>10422</v>
      </c>
      <c r="M111" s="9">
        <v>0</v>
      </c>
      <c r="N111" s="7" t="s">
        <v>10424</v>
      </c>
      <c r="O111" s="7" t="s">
        <v>83</v>
      </c>
      <c r="P111" s="7" t="s">
        <v>828</v>
      </c>
      <c r="Q111" s="7" t="s">
        <v>828</v>
      </c>
      <c r="R111" s="7" t="s">
        <v>828</v>
      </c>
      <c r="S111" s="7" t="s">
        <v>828</v>
      </c>
      <c r="T111" s="7" t="s">
        <v>828</v>
      </c>
      <c r="U111" s="7" t="s">
        <v>828</v>
      </c>
      <c r="V111" s="7" t="s">
        <v>938</v>
      </c>
      <c r="W111" s="7" t="s">
        <v>496</v>
      </c>
      <c r="X111" s="7" t="s">
        <v>840</v>
      </c>
      <c r="Y111" s="7" t="s">
        <v>968</v>
      </c>
      <c r="Z111" s="7" t="s">
        <v>33</v>
      </c>
      <c r="AA111" s="7" t="s">
        <v>828</v>
      </c>
      <c r="AB111" s="7" t="s">
        <v>828</v>
      </c>
      <c r="AC111" s="7" t="s">
        <v>828</v>
      </c>
      <c r="AD111" s="7" t="s">
        <v>828</v>
      </c>
      <c r="AE111" s="7" t="s">
        <v>496</v>
      </c>
      <c r="AF111" s="8"/>
      <c r="AG111" s="7" t="s">
        <v>10423</v>
      </c>
      <c r="AH111" s="7" t="s">
        <v>10422</v>
      </c>
      <c r="AI111" s="7" t="s">
        <v>828</v>
      </c>
      <c r="AJ111" s="7" t="s">
        <v>828</v>
      </c>
      <c r="AK111" s="7" t="s">
        <v>10421</v>
      </c>
      <c r="AL111" s="7" t="s">
        <v>828</v>
      </c>
      <c r="AM111" s="7" t="s">
        <v>828</v>
      </c>
      <c r="AN111" s="7" t="s">
        <v>828</v>
      </c>
      <c r="AO111" s="7" t="s">
        <v>934</v>
      </c>
      <c r="AP111" s="7" t="s">
        <v>828</v>
      </c>
      <c r="AQ111" s="7" t="s">
        <v>828</v>
      </c>
      <c r="AR111" s="7" t="s">
        <v>828</v>
      </c>
      <c r="AS111" s="7" t="s">
        <v>828</v>
      </c>
    </row>
    <row r="112" spans="1:45" ht="13.2">
      <c r="A112" s="7" t="s">
        <v>10420</v>
      </c>
      <c r="B112" s="8"/>
      <c r="C112" s="7" t="s">
        <v>833</v>
      </c>
      <c r="D112" s="9">
        <v>1</v>
      </c>
      <c r="E112" s="7" t="s">
        <v>9995</v>
      </c>
      <c r="F112" s="7" t="s">
        <v>9995</v>
      </c>
      <c r="G112" s="7" t="s">
        <v>828</v>
      </c>
      <c r="H112" s="7" t="s">
        <v>9994</v>
      </c>
      <c r="I112" s="10">
        <v>1</v>
      </c>
      <c r="J112" s="10">
        <v>1</v>
      </c>
      <c r="K112" s="9">
        <v>0</v>
      </c>
      <c r="L112" s="7" t="s">
        <v>10417</v>
      </c>
      <c r="M112" s="9">
        <v>0</v>
      </c>
      <c r="N112" s="7" t="s">
        <v>10419</v>
      </c>
      <c r="O112" s="7" t="s">
        <v>104</v>
      </c>
      <c r="P112" s="7" t="s">
        <v>828</v>
      </c>
      <c r="Q112" s="7" t="s">
        <v>828</v>
      </c>
      <c r="R112" s="7" t="s">
        <v>828</v>
      </c>
      <c r="S112" s="7" t="s">
        <v>828</v>
      </c>
      <c r="T112" s="7" t="s">
        <v>828</v>
      </c>
      <c r="U112" s="7" t="s">
        <v>828</v>
      </c>
      <c r="V112" s="7" t="s">
        <v>938</v>
      </c>
      <c r="W112" s="7" t="s">
        <v>496</v>
      </c>
      <c r="X112" s="7" t="s">
        <v>840</v>
      </c>
      <c r="Y112" s="7" t="s">
        <v>968</v>
      </c>
      <c r="Z112" s="7" t="s">
        <v>33</v>
      </c>
      <c r="AA112" s="7" t="s">
        <v>828</v>
      </c>
      <c r="AB112" s="7" t="s">
        <v>828</v>
      </c>
      <c r="AC112" s="7" t="s">
        <v>828</v>
      </c>
      <c r="AD112" s="7" t="s">
        <v>828</v>
      </c>
      <c r="AE112" s="7" t="s">
        <v>496</v>
      </c>
      <c r="AF112" s="8"/>
      <c r="AG112" s="7" t="s">
        <v>10418</v>
      </c>
      <c r="AH112" s="7" t="s">
        <v>10417</v>
      </c>
      <c r="AI112" s="7" t="s">
        <v>828</v>
      </c>
      <c r="AJ112" s="7" t="s">
        <v>828</v>
      </c>
      <c r="AK112" s="7" t="s">
        <v>10416</v>
      </c>
      <c r="AL112" s="7" t="s">
        <v>828</v>
      </c>
      <c r="AM112" s="7" t="s">
        <v>828</v>
      </c>
      <c r="AN112" s="7" t="s">
        <v>828</v>
      </c>
      <c r="AO112" s="7" t="s">
        <v>934</v>
      </c>
      <c r="AP112" s="7" t="s">
        <v>828</v>
      </c>
      <c r="AQ112" s="7" t="s">
        <v>828</v>
      </c>
      <c r="AR112" s="7" t="s">
        <v>828</v>
      </c>
      <c r="AS112" s="7" t="s">
        <v>828</v>
      </c>
    </row>
    <row r="113" spans="1:45" ht="13.2">
      <c r="A113" s="7" t="s">
        <v>10415</v>
      </c>
      <c r="B113" s="8"/>
      <c r="C113" s="7" t="s">
        <v>833</v>
      </c>
      <c r="D113" s="9">
        <v>1</v>
      </c>
      <c r="E113" s="7" t="s">
        <v>855</v>
      </c>
      <c r="F113" s="7" t="s">
        <v>855</v>
      </c>
      <c r="G113" s="7" t="s">
        <v>828</v>
      </c>
      <c r="H113" s="7" t="s">
        <v>854</v>
      </c>
      <c r="I113" s="10">
        <v>1</v>
      </c>
      <c r="J113" s="10">
        <v>1</v>
      </c>
      <c r="K113" s="9">
        <v>400</v>
      </c>
      <c r="L113" s="7" t="s">
        <v>10412</v>
      </c>
      <c r="M113" s="9">
        <v>0</v>
      </c>
      <c r="N113" s="7" t="s">
        <v>10414</v>
      </c>
      <c r="O113" s="7" t="s">
        <v>908</v>
      </c>
      <c r="P113" s="7" t="s">
        <v>828</v>
      </c>
      <c r="Q113" s="7" t="s">
        <v>828</v>
      </c>
      <c r="R113" s="7" t="s">
        <v>828</v>
      </c>
      <c r="S113" s="7" t="s">
        <v>828</v>
      </c>
      <c r="T113" s="7" t="s">
        <v>828</v>
      </c>
      <c r="U113" s="7" t="s">
        <v>828</v>
      </c>
      <c r="V113" s="7" t="s">
        <v>828</v>
      </c>
      <c r="W113" s="7" t="s">
        <v>828</v>
      </c>
      <c r="X113" s="7" t="s">
        <v>828</v>
      </c>
      <c r="Y113" s="7" t="s">
        <v>828</v>
      </c>
      <c r="Z113" s="7" t="e">
        <v>#N/A</v>
      </c>
      <c r="AA113" s="7" t="s">
        <v>828</v>
      </c>
      <c r="AB113" s="7" t="s">
        <v>828</v>
      </c>
      <c r="AC113" s="7" t="s">
        <v>828</v>
      </c>
      <c r="AD113" s="7" t="s">
        <v>828</v>
      </c>
      <c r="AE113" s="7" t="s">
        <v>543</v>
      </c>
      <c r="AF113" s="8"/>
      <c r="AG113" s="7" t="s">
        <v>10413</v>
      </c>
      <c r="AH113" s="7" t="s">
        <v>10412</v>
      </c>
      <c r="AI113" s="7" t="s">
        <v>828</v>
      </c>
      <c r="AJ113" s="7" t="s">
        <v>10411</v>
      </c>
      <c r="AK113" s="7" t="s">
        <v>10410</v>
      </c>
      <c r="AL113" s="7" t="s">
        <v>828</v>
      </c>
      <c r="AM113" s="7" t="s">
        <v>10409</v>
      </c>
      <c r="AN113" s="7" t="s">
        <v>828</v>
      </c>
      <c r="AO113" s="7" t="s">
        <v>828</v>
      </c>
      <c r="AP113" s="7" t="s">
        <v>828</v>
      </c>
      <c r="AQ113" s="7" t="s">
        <v>828</v>
      </c>
      <c r="AR113" s="7" t="s">
        <v>828</v>
      </c>
      <c r="AS113" s="7" t="s">
        <v>828</v>
      </c>
    </row>
    <row r="114" spans="1:45" ht="13.2">
      <c r="A114" s="7" t="s">
        <v>10403</v>
      </c>
      <c r="B114" s="8"/>
      <c r="C114" s="7" t="s">
        <v>833</v>
      </c>
      <c r="D114" s="9">
        <v>1</v>
      </c>
      <c r="E114" s="7" t="s">
        <v>861</v>
      </c>
      <c r="F114" s="7" t="s">
        <v>861</v>
      </c>
      <c r="G114" s="7" t="s">
        <v>828</v>
      </c>
      <c r="H114" s="7" t="s">
        <v>860</v>
      </c>
      <c r="I114" s="10">
        <v>100</v>
      </c>
      <c r="J114" s="10">
        <v>1</v>
      </c>
      <c r="K114" s="9">
        <v>0</v>
      </c>
      <c r="L114" s="7" t="s">
        <v>10406</v>
      </c>
      <c r="M114" s="9">
        <v>0</v>
      </c>
      <c r="N114" s="7" t="s">
        <v>10408</v>
      </c>
      <c r="O114" s="7" t="s">
        <v>83</v>
      </c>
      <c r="P114" s="7" t="s">
        <v>828</v>
      </c>
      <c r="Q114" s="7" t="s">
        <v>828</v>
      </c>
      <c r="R114" s="7" t="s">
        <v>828</v>
      </c>
      <c r="S114" s="7" t="s">
        <v>828</v>
      </c>
      <c r="T114" s="7" t="s">
        <v>828</v>
      </c>
      <c r="U114" s="7" t="s">
        <v>828</v>
      </c>
      <c r="V114" s="7" t="s">
        <v>828</v>
      </c>
      <c r="W114" s="7" t="s">
        <v>828</v>
      </c>
      <c r="X114" s="7" t="s">
        <v>828</v>
      </c>
      <c r="Y114" s="7" t="s">
        <v>828</v>
      </c>
      <c r="Z114" s="7" t="e">
        <v>#N/A</v>
      </c>
      <c r="AA114" s="7" t="s">
        <v>828</v>
      </c>
      <c r="AB114" s="7" t="s">
        <v>828</v>
      </c>
      <c r="AC114" s="7" t="s">
        <v>828</v>
      </c>
      <c r="AD114" s="7" t="s">
        <v>828</v>
      </c>
      <c r="AE114" s="7" t="s">
        <v>175</v>
      </c>
      <c r="AF114" s="8"/>
      <c r="AG114" s="7" t="s">
        <v>10407</v>
      </c>
      <c r="AH114" s="7" t="s">
        <v>10406</v>
      </c>
      <c r="AI114" s="7" t="s">
        <v>828</v>
      </c>
      <c r="AJ114" s="7" t="s">
        <v>10405</v>
      </c>
      <c r="AK114" s="7" t="s">
        <v>10404</v>
      </c>
      <c r="AL114" s="7" t="s">
        <v>10403</v>
      </c>
      <c r="AM114" s="7" t="s">
        <v>828</v>
      </c>
      <c r="AN114" s="7" t="s">
        <v>10402</v>
      </c>
      <c r="AO114" s="7" t="s">
        <v>828</v>
      </c>
      <c r="AP114" s="7" t="s">
        <v>828</v>
      </c>
      <c r="AQ114" s="7" t="s">
        <v>828</v>
      </c>
      <c r="AR114" s="7" t="s">
        <v>828</v>
      </c>
      <c r="AS114" s="7" t="s">
        <v>828</v>
      </c>
    </row>
    <row r="115" spans="1:45" ht="13.2">
      <c r="A115" s="7" t="s">
        <v>10401</v>
      </c>
      <c r="B115" s="8"/>
      <c r="C115" s="7" t="s">
        <v>833</v>
      </c>
      <c r="D115" s="9">
        <v>1</v>
      </c>
      <c r="E115" s="7" t="s">
        <v>9995</v>
      </c>
      <c r="F115" s="7" t="s">
        <v>9995</v>
      </c>
      <c r="G115" s="7" t="s">
        <v>828</v>
      </c>
      <c r="H115" s="7" t="s">
        <v>9994</v>
      </c>
      <c r="I115" s="10">
        <v>1</v>
      </c>
      <c r="J115" s="10">
        <v>1</v>
      </c>
      <c r="K115" s="9">
        <v>1</v>
      </c>
      <c r="L115" s="7" t="s">
        <v>10397</v>
      </c>
      <c r="M115" s="9">
        <v>0</v>
      </c>
      <c r="N115" s="7" t="s">
        <v>10400</v>
      </c>
      <c r="O115" s="7" t="s">
        <v>929</v>
      </c>
      <c r="P115" s="7" t="s">
        <v>10399</v>
      </c>
      <c r="Q115" s="7" t="s">
        <v>828</v>
      </c>
      <c r="R115" s="7" t="s">
        <v>828</v>
      </c>
      <c r="S115" s="7" t="s">
        <v>828</v>
      </c>
      <c r="T115" s="7" t="s">
        <v>828</v>
      </c>
      <c r="U115" s="7" t="s">
        <v>828</v>
      </c>
      <c r="V115" s="7" t="s">
        <v>828</v>
      </c>
      <c r="W115" s="7" t="s">
        <v>828</v>
      </c>
      <c r="X115" s="7" t="s">
        <v>828</v>
      </c>
      <c r="Y115" s="7" t="s">
        <v>828</v>
      </c>
      <c r="Z115" s="7" t="e">
        <v>#N/A</v>
      </c>
      <c r="AA115" s="7" t="s">
        <v>828</v>
      </c>
      <c r="AB115" s="7" t="s">
        <v>828</v>
      </c>
      <c r="AC115" s="7" t="s">
        <v>828</v>
      </c>
      <c r="AD115" s="7" t="s">
        <v>828</v>
      </c>
      <c r="AE115" s="7" t="s">
        <v>496</v>
      </c>
      <c r="AF115" s="8"/>
      <c r="AG115" s="7" t="s">
        <v>10398</v>
      </c>
      <c r="AH115" s="7" t="s">
        <v>10397</v>
      </c>
      <c r="AI115" s="7" t="s">
        <v>828</v>
      </c>
      <c r="AJ115" s="7" t="s">
        <v>10396</v>
      </c>
      <c r="AK115" s="7" t="s">
        <v>10395</v>
      </c>
      <c r="AL115" s="7" t="s">
        <v>828</v>
      </c>
      <c r="AM115" s="7" t="s">
        <v>10394</v>
      </c>
      <c r="AN115" s="7" t="s">
        <v>828</v>
      </c>
      <c r="AO115" s="7" t="s">
        <v>828</v>
      </c>
      <c r="AP115" s="7" t="s">
        <v>828</v>
      </c>
      <c r="AQ115" s="7" t="s">
        <v>828</v>
      </c>
      <c r="AR115" s="7" t="s">
        <v>828</v>
      </c>
      <c r="AS115" s="7" t="s">
        <v>828</v>
      </c>
    </row>
    <row r="116" spans="1:45" ht="13.2">
      <c r="A116" s="7" t="s">
        <v>10393</v>
      </c>
      <c r="B116" s="8"/>
      <c r="C116" s="7" t="s">
        <v>833</v>
      </c>
      <c r="D116" s="9">
        <v>1</v>
      </c>
      <c r="E116" s="7" t="s">
        <v>855</v>
      </c>
      <c r="F116" s="7" t="s">
        <v>855</v>
      </c>
      <c r="G116" s="7" t="s">
        <v>828</v>
      </c>
      <c r="H116" s="7" t="s">
        <v>854</v>
      </c>
      <c r="I116" s="10">
        <v>1</v>
      </c>
      <c r="J116" s="10">
        <v>1</v>
      </c>
      <c r="K116" s="9">
        <v>500</v>
      </c>
      <c r="L116" s="7" t="s">
        <v>10390</v>
      </c>
      <c r="M116" s="9">
        <v>0</v>
      </c>
      <c r="N116" s="7" t="s">
        <v>10392</v>
      </c>
      <c r="O116" s="7" t="s">
        <v>908</v>
      </c>
      <c r="P116" s="7" t="s">
        <v>828</v>
      </c>
      <c r="Q116" s="7" t="s">
        <v>828</v>
      </c>
      <c r="R116" s="7" t="s">
        <v>828</v>
      </c>
      <c r="S116" s="7" t="s">
        <v>828</v>
      </c>
      <c r="T116" s="7" t="s">
        <v>828</v>
      </c>
      <c r="U116" s="7" t="s">
        <v>828</v>
      </c>
      <c r="V116" s="7" t="s">
        <v>907</v>
      </c>
      <c r="W116" s="7" t="s">
        <v>700</v>
      </c>
      <c r="X116" s="7" t="s">
        <v>840</v>
      </c>
      <c r="Y116" s="7" t="s">
        <v>906</v>
      </c>
      <c r="Z116" s="7" t="s">
        <v>24</v>
      </c>
      <c r="AA116" s="7" t="s">
        <v>828</v>
      </c>
      <c r="AB116" s="7" t="s">
        <v>828</v>
      </c>
      <c r="AC116" s="7" t="s">
        <v>828</v>
      </c>
      <c r="AD116" s="7" t="s">
        <v>828</v>
      </c>
      <c r="AE116" s="7" t="s">
        <v>543</v>
      </c>
      <c r="AF116" s="8"/>
      <c r="AG116" s="7" t="s">
        <v>10391</v>
      </c>
      <c r="AH116" s="7" t="s">
        <v>10390</v>
      </c>
      <c r="AI116" s="7" t="s">
        <v>828</v>
      </c>
      <c r="AJ116" s="7" t="s">
        <v>828</v>
      </c>
      <c r="AK116" s="7" t="s">
        <v>10389</v>
      </c>
      <c r="AL116" s="7" t="s">
        <v>828</v>
      </c>
      <c r="AM116" s="7" t="s">
        <v>828</v>
      </c>
      <c r="AN116" s="7" t="s">
        <v>828</v>
      </c>
      <c r="AO116" s="7" t="s">
        <v>934</v>
      </c>
      <c r="AP116" s="7" t="s">
        <v>828</v>
      </c>
      <c r="AQ116" s="7" t="s">
        <v>828</v>
      </c>
      <c r="AR116" s="7" t="s">
        <v>828</v>
      </c>
      <c r="AS116" s="7" t="s">
        <v>828</v>
      </c>
    </row>
    <row r="117" spans="1:45" ht="13.2">
      <c r="A117" s="7" t="s">
        <v>10383</v>
      </c>
      <c r="B117" s="8"/>
      <c r="C117" s="7" t="s">
        <v>833</v>
      </c>
      <c r="D117" s="9">
        <v>1</v>
      </c>
      <c r="E117" s="7" t="s">
        <v>855</v>
      </c>
      <c r="F117" s="7" t="s">
        <v>855</v>
      </c>
      <c r="G117" s="7" t="s">
        <v>828</v>
      </c>
      <c r="H117" s="7" t="s">
        <v>854</v>
      </c>
      <c r="I117" s="10">
        <v>1</v>
      </c>
      <c r="J117" s="10">
        <v>1</v>
      </c>
      <c r="K117" s="9">
        <v>100</v>
      </c>
      <c r="L117" s="7" t="s">
        <v>10386</v>
      </c>
      <c r="M117" s="9">
        <v>0</v>
      </c>
      <c r="N117" s="7" t="s">
        <v>10388</v>
      </c>
      <c r="O117" s="7" t="s">
        <v>104</v>
      </c>
      <c r="P117" s="7" t="s">
        <v>828</v>
      </c>
      <c r="Q117" s="7" t="s">
        <v>828</v>
      </c>
      <c r="R117" s="7" t="s">
        <v>828</v>
      </c>
      <c r="S117" s="7" t="s">
        <v>828</v>
      </c>
      <c r="T117" s="7" t="s">
        <v>828</v>
      </c>
      <c r="U117" s="7" t="s">
        <v>828</v>
      </c>
      <c r="V117" s="7" t="s">
        <v>907</v>
      </c>
      <c r="W117" s="7" t="s">
        <v>700</v>
      </c>
      <c r="X117" s="7" t="s">
        <v>840</v>
      </c>
      <c r="Y117" s="7" t="s">
        <v>906</v>
      </c>
      <c r="Z117" s="7" t="s">
        <v>24</v>
      </c>
      <c r="AA117" s="7" t="s">
        <v>828</v>
      </c>
      <c r="AB117" s="7" t="s">
        <v>828</v>
      </c>
      <c r="AC117" s="7" t="s">
        <v>828</v>
      </c>
      <c r="AD117" s="7" t="s">
        <v>828</v>
      </c>
      <c r="AE117" s="7" t="s">
        <v>543</v>
      </c>
      <c r="AF117" s="8"/>
      <c r="AG117" s="7" t="s">
        <v>10387</v>
      </c>
      <c r="AH117" s="7" t="s">
        <v>10386</v>
      </c>
      <c r="AI117" s="7" t="s">
        <v>828</v>
      </c>
      <c r="AJ117" s="7" t="s">
        <v>10385</v>
      </c>
      <c r="AK117" s="7" t="s">
        <v>10384</v>
      </c>
      <c r="AL117" s="7" t="s">
        <v>10383</v>
      </c>
      <c r="AM117" s="7" t="s">
        <v>10382</v>
      </c>
      <c r="AN117" s="7" t="s">
        <v>828</v>
      </c>
      <c r="AO117" s="7" t="s">
        <v>828</v>
      </c>
      <c r="AP117" s="7" t="s">
        <v>828</v>
      </c>
      <c r="AQ117" s="7" t="s">
        <v>828</v>
      </c>
      <c r="AR117" s="7" t="s">
        <v>828</v>
      </c>
      <c r="AS117" s="7" t="s">
        <v>828</v>
      </c>
    </row>
    <row r="118" spans="1:45" ht="13.2">
      <c r="A118" s="7" t="s">
        <v>10381</v>
      </c>
      <c r="B118" s="8"/>
      <c r="C118" s="7" t="s">
        <v>833</v>
      </c>
      <c r="D118" s="9">
        <v>1</v>
      </c>
      <c r="E118" s="7" t="s">
        <v>9995</v>
      </c>
      <c r="F118" s="7" t="s">
        <v>9995</v>
      </c>
      <c r="G118" s="7" t="s">
        <v>828</v>
      </c>
      <c r="H118" s="7" t="s">
        <v>9994</v>
      </c>
      <c r="I118" s="10">
        <v>1</v>
      </c>
      <c r="J118" s="10">
        <v>1</v>
      </c>
      <c r="K118" s="9">
        <v>0</v>
      </c>
      <c r="L118" s="7" t="s">
        <v>10378</v>
      </c>
      <c r="M118" s="9">
        <v>0</v>
      </c>
      <c r="N118" s="7" t="s">
        <v>10380</v>
      </c>
      <c r="O118" s="7" t="s">
        <v>908</v>
      </c>
      <c r="P118" s="7" t="s">
        <v>828</v>
      </c>
      <c r="Q118" s="7" t="s">
        <v>828</v>
      </c>
      <c r="R118" s="7" t="s">
        <v>828</v>
      </c>
      <c r="S118" s="7" t="s">
        <v>828</v>
      </c>
      <c r="T118" s="7" t="s">
        <v>828</v>
      </c>
      <c r="U118" s="7" t="s">
        <v>828</v>
      </c>
      <c r="V118" s="7" t="s">
        <v>1297</v>
      </c>
      <c r="W118" s="7" t="s">
        <v>496</v>
      </c>
      <c r="X118" s="7" t="s">
        <v>840</v>
      </c>
      <c r="Y118" s="7" t="s">
        <v>906</v>
      </c>
      <c r="Z118" s="7" t="s">
        <v>33</v>
      </c>
      <c r="AA118" s="7" t="s">
        <v>828</v>
      </c>
      <c r="AB118" s="7" t="s">
        <v>828</v>
      </c>
      <c r="AC118" s="7" t="s">
        <v>828</v>
      </c>
      <c r="AD118" s="7" t="s">
        <v>828</v>
      </c>
      <c r="AE118" s="7" t="s">
        <v>496</v>
      </c>
      <c r="AF118" s="8"/>
      <c r="AG118" s="7" t="s">
        <v>10379</v>
      </c>
      <c r="AH118" s="7" t="s">
        <v>10378</v>
      </c>
      <c r="AI118" s="7" t="s">
        <v>828</v>
      </c>
      <c r="AJ118" s="7" t="s">
        <v>828</v>
      </c>
      <c r="AK118" s="7" t="s">
        <v>10377</v>
      </c>
      <c r="AL118" s="7" t="s">
        <v>828</v>
      </c>
      <c r="AM118" s="7" t="s">
        <v>828</v>
      </c>
      <c r="AN118" s="7" t="s">
        <v>828</v>
      </c>
      <c r="AO118" s="7" t="s">
        <v>934</v>
      </c>
      <c r="AP118" s="7" t="s">
        <v>828</v>
      </c>
      <c r="AQ118" s="7" t="s">
        <v>828</v>
      </c>
      <c r="AR118" s="7" t="s">
        <v>828</v>
      </c>
      <c r="AS118" s="7" t="s">
        <v>828</v>
      </c>
    </row>
    <row r="119" spans="1:45" ht="13.2">
      <c r="A119" s="7" t="s">
        <v>10376</v>
      </c>
      <c r="B119" s="8"/>
      <c r="C119" s="7" t="s">
        <v>833</v>
      </c>
      <c r="D119" s="9">
        <v>1</v>
      </c>
      <c r="E119" s="7" t="s">
        <v>855</v>
      </c>
      <c r="F119" s="7" t="s">
        <v>855</v>
      </c>
      <c r="G119" s="7" t="s">
        <v>828</v>
      </c>
      <c r="H119" s="7" t="s">
        <v>854</v>
      </c>
      <c r="I119" s="10">
        <v>1</v>
      </c>
      <c r="J119" s="10">
        <v>1</v>
      </c>
      <c r="K119" s="9">
        <v>500</v>
      </c>
      <c r="L119" s="7" t="s">
        <v>10373</v>
      </c>
      <c r="M119" s="9">
        <v>0</v>
      </c>
      <c r="N119" s="7" t="s">
        <v>10375</v>
      </c>
      <c r="O119" s="7" t="s">
        <v>892</v>
      </c>
      <c r="P119" s="7" t="s">
        <v>828</v>
      </c>
      <c r="Q119" s="7" t="s">
        <v>828</v>
      </c>
      <c r="R119" s="7" t="s">
        <v>828</v>
      </c>
      <c r="S119" s="7" t="s">
        <v>828</v>
      </c>
      <c r="T119" s="7" t="s">
        <v>828</v>
      </c>
      <c r="U119" s="7" t="s">
        <v>828</v>
      </c>
      <c r="V119" s="7" t="s">
        <v>1297</v>
      </c>
      <c r="W119" s="7" t="s">
        <v>700</v>
      </c>
      <c r="X119" s="7" t="s">
        <v>840</v>
      </c>
      <c r="Y119" s="7" t="s">
        <v>906</v>
      </c>
      <c r="Z119" s="7" t="s">
        <v>24</v>
      </c>
      <c r="AA119" s="7" t="s">
        <v>828</v>
      </c>
      <c r="AB119" s="7" t="s">
        <v>828</v>
      </c>
      <c r="AC119" s="7" t="s">
        <v>828</v>
      </c>
      <c r="AD119" s="7" t="s">
        <v>828</v>
      </c>
      <c r="AE119" s="7" t="s">
        <v>543</v>
      </c>
      <c r="AF119" s="8"/>
      <c r="AG119" s="7" t="s">
        <v>10374</v>
      </c>
      <c r="AH119" s="7" t="s">
        <v>10373</v>
      </c>
      <c r="AI119" s="7" t="s">
        <v>828</v>
      </c>
      <c r="AJ119" s="7" t="s">
        <v>828</v>
      </c>
      <c r="AK119" s="7" t="s">
        <v>10372</v>
      </c>
      <c r="AL119" s="7" t="s">
        <v>828</v>
      </c>
      <c r="AM119" s="7" t="s">
        <v>828</v>
      </c>
      <c r="AN119" s="7" t="s">
        <v>828</v>
      </c>
      <c r="AO119" s="7" t="s">
        <v>934</v>
      </c>
      <c r="AP119" s="7" t="s">
        <v>828</v>
      </c>
      <c r="AQ119" s="7" t="s">
        <v>828</v>
      </c>
      <c r="AR119" s="7" t="s">
        <v>828</v>
      </c>
      <c r="AS119" s="7" t="s">
        <v>828</v>
      </c>
    </row>
    <row r="120" spans="1:45" ht="13.2">
      <c r="A120" s="7" t="s">
        <v>10371</v>
      </c>
      <c r="B120" s="8"/>
      <c r="C120" s="7" t="s">
        <v>833</v>
      </c>
      <c r="D120" s="9">
        <v>1</v>
      </c>
      <c r="E120" s="7" t="s">
        <v>855</v>
      </c>
      <c r="F120" s="7" t="s">
        <v>855</v>
      </c>
      <c r="G120" s="7" t="s">
        <v>828</v>
      </c>
      <c r="H120" s="7" t="s">
        <v>854</v>
      </c>
      <c r="I120" s="10">
        <v>1</v>
      </c>
      <c r="J120" s="10">
        <v>1</v>
      </c>
      <c r="K120" s="9">
        <v>500</v>
      </c>
      <c r="L120" s="7" t="s">
        <v>10368</v>
      </c>
      <c r="M120" s="9">
        <v>0</v>
      </c>
      <c r="N120" s="7" t="s">
        <v>10370</v>
      </c>
      <c r="O120" s="7" t="s">
        <v>908</v>
      </c>
      <c r="P120" s="7" t="s">
        <v>828</v>
      </c>
      <c r="Q120" s="7" t="s">
        <v>828</v>
      </c>
      <c r="R120" s="7" t="s">
        <v>828</v>
      </c>
      <c r="S120" s="7" t="s">
        <v>828</v>
      </c>
      <c r="T120" s="7" t="s">
        <v>828</v>
      </c>
      <c r="U120" s="7" t="s">
        <v>828</v>
      </c>
      <c r="V120" s="7" t="s">
        <v>828</v>
      </c>
      <c r="W120" s="7" t="s">
        <v>700</v>
      </c>
      <c r="X120" s="7" t="s">
        <v>840</v>
      </c>
      <c r="Y120" s="7" t="s">
        <v>968</v>
      </c>
      <c r="Z120" s="7" t="s">
        <v>24</v>
      </c>
      <c r="AA120" s="7" t="s">
        <v>828</v>
      </c>
      <c r="AB120" s="7" t="s">
        <v>828</v>
      </c>
      <c r="AC120" s="7" t="s">
        <v>828</v>
      </c>
      <c r="AD120" s="7" t="s">
        <v>828</v>
      </c>
      <c r="AE120" s="7" t="s">
        <v>543</v>
      </c>
      <c r="AF120" s="8"/>
      <c r="AG120" s="7" t="s">
        <v>10369</v>
      </c>
      <c r="AH120" s="7" t="s">
        <v>10368</v>
      </c>
      <c r="AI120" s="7" t="s">
        <v>828</v>
      </c>
      <c r="AJ120" s="7" t="s">
        <v>828</v>
      </c>
      <c r="AK120" s="7" t="s">
        <v>10367</v>
      </c>
      <c r="AL120" s="7" t="s">
        <v>828</v>
      </c>
      <c r="AM120" s="7" t="s">
        <v>10366</v>
      </c>
      <c r="AN120" s="7" t="s">
        <v>828</v>
      </c>
      <c r="AO120" s="7" t="s">
        <v>828</v>
      </c>
      <c r="AP120" s="7" t="s">
        <v>828</v>
      </c>
      <c r="AQ120" s="7" t="s">
        <v>828</v>
      </c>
      <c r="AR120" s="7" t="s">
        <v>828</v>
      </c>
      <c r="AS120" s="7" t="s">
        <v>828</v>
      </c>
    </row>
    <row r="121" spans="1:45" ht="13.2">
      <c r="A121" s="7" t="s">
        <v>10365</v>
      </c>
      <c r="B121" s="8"/>
      <c r="C121" s="7" t="s">
        <v>833</v>
      </c>
      <c r="D121" s="9">
        <v>1</v>
      </c>
      <c r="E121" s="7" t="s">
        <v>855</v>
      </c>
      <c r="F121" s="7" t="s">
        <v>855</v>
      </c>
      <c r="G121" s="7" t="s">
        <v>828</v>
      </c>
      <c r="H121" s="7" t="s">
        <v>854</v>
      </c>
      <c r="I121" s="10">
        <v>1</v>
      </c>
      <c r="J121" s="10">
        <v>1</v>
      </c>
      <c r="K121" s="9">
        <v>1000</v>
      </c>
      <c r="L121" s="7" t="s">
        <v>10362</v>
      </c>
      <c r="M121" s="9">
        <v>0</v>
      </c>
      <c r="N121" s="7" t="s">
        <v>10364</v>
      </c>
      <c r="O121" s="7" t="s">
        <v>908</v>
      </c>
      <c r="P121" s="7" t="s">
        <v>828</v>
      </c>
      <c r="Q121" s="7" t="s">
        <v>828</v>
      </c>
      <c r="R121" s="7" t="s">
        <v>828</v>
      </c>
      <c r="S121" s="7" t="s">
        <v>828</v>
      </c>
      <c r="T121" s="7" t="s">
        <v>828</v>
      </c>
      <c r="U121" s="7" t="s">
        <v>828</v>
      </c>
      <c r="V121" s="7" t="s">
        <v>938</v>
      </c>
      <c r="W121" s="7" t="s">
        <v>700</v>
      </c>
      <c r="X121" s="7" t="s">
        <v>840</v>
      </c>
      <c r="Y121" s="7" t="s">
        <v>968</v>
      </c>
      <c r="Z121" s="7" t="s">
        <v>24</v>
      </c>
      <c r="AA121" s="7" t="s">
        <v>828</v>
      </c>
      <c r="AB121" s="7" t="s">
        <v>828</v>
      </c>
      <c r="AC121" s="7" t="s">
        <v>828</v>
      </c>
      <c r="AD121" s="7" t="s">
        <v>828</v>
      </c>
      <c r="AE121" s="7" t="s">
        <v>543</v>
      </c>
      <c r="AF121" s="8"/>
      <c r="AG121" s="7" t="s">
        <v>10363</v>
      </c>
      <c r="AH121" s="7" t="s">
        <v>10362</v>
      </c>
      <c r="AI121" s="7" t="s">
        <v>828</v>
      </c>
      <c r="AJ121" s="7" t="s">
        <v>828</v>
      </c>
      <c r="AK121" s="7" t="s">
        <v>10361</v>
      </c>
      <c r="AL121" s="7" t="s">
        <v>828</v>
      </c>
      <c r="AM121" s="7" t="s">
        <v>828</v>
      </c>
      <c r="AN121" s="7" t="s">
        <v>828</v>
      </c>
      <c r="AO121" s="7" t="s">
        <v>934</v>
      </c>
      <c r="AP121" s="7" t="s">
        <v>828</v>
      </c>
      <c r="AQ121" s="7" t="s">
        <v>828</v>
      </c>
      <c r="AR121" s="7" t="s">
        <v>828</v>
      </c>
      <c r="AS121" s="7" t="s">
        <v>828</v>
      </c>
    </row>
    <row r="122" spans="1:45" ht="13.2">
      <c r="A122" s="7" t="s">
        <v>10355</v>
      </c>
      <c r="B122" s="8"/>
      <c r="C122" s="7" t="s">
        <v>833</v>
      </c>
      <c r="D122" s="9">
        <v>1</v>
      </c>
      <c r="E122" s="7" t="s">
        <v>855</v>
      </c>
      <c r="F122" s="7" t="s">
        <v>855</v>
      </c>
      <c r="G122" s="7" t="s">
        <v>828</v>
      </c>
      <c r="H122" s="7" t="s">
        <v>854</v>
      </c>
      <c r="I122" s="10">
        <v>1</v>
      </c>
      <c r="J122" s="10">
        <v>1</v>
      </c>
      <c r="K122" s="9">
        <v>100</v>
      </c>
      <c r="L122" s="7" t="s">
        <v>10358</v>
      </c>
      <c r="M122" s="9">
        <v>0</v>
      </c>
      <c r="N122" s="7" t="s">
        <v>10360</v>
      </c>
      <c r="O122" s="7" t="s">
        <v>939</v>
      </c>
      <c r="P122" s="7" t="s">
        <v>828</v>
      </c>
      <c r="Q122" s="7" t="s">
        <v>828</v>
      </c>
      <c r="R122" s="7" t="s">
        <v>828</v>
      </c>
      <c r="S122" s="7" t="s">
        <v>828</v>
      </c>
      <c r="T122" s="7" t="s">
        <v>828</v>
      </c>
      <c r="U122" s="7" t="s">
        <v>828</v>
      </c>
      <c r="V122" s="7" t="s">
        <v>1059</v>
      </c>
      <c r="W122" s="7" t="s">
        <v>700</v>
      </c>
      <c r="X122" s="7" t="s">
        <v>840</v>
      </c>
      <c r="Y122" s="7" t="s">
        <v>906</v>
      </c>
      <c r="Z122" s="7" t="s">
        <v>24</v>
      </c>
      <c r="AA122" s="7" t="s">
        <v>828</v>
      </c>
      <c r="AB122" s="7" t="s">
        <v>828</v>
      </c>
      <c r="AC122" s="7" t="s">
        <v>828</v>
      </c>
      <c r="AD122" s="7" t="s">
        <v>828</v>
      </c>
      <c r="AE122" s="7" t="s">
        <v>543</v>
      </c>
      <c r="AF122" s="8"/>
      <c r="AG122" s="7" t="s">
        <v>10359</v>
      </c>
      <c r="AH122" s="7" t="s">
        <v>10358</v>
      </c>
      <c r="AI122" s="7" t="s">
        <v>828</v>
      </c>
      <c r="AJ122" s="7" t="s">
        <v>10357</v>
      </c>
      <c r="AK122" s="7" t="s">
        <v>10356</v>
      </c>
      <c r="AL122" s="7" t="s">
        <v>10355</v>
      </c>
      <c r="AM122" s="7" t="s">
        <v>10354</v>
      </c>
      <c r="AN122" s="7" t="s">
        <v>10353</v>
      </c>
      <c r="AO122" s="7" t="s">
        <v>828</v>
      </c>
      <c r="AP122" s="7" t="s">
        <v>828</v>
      </c>
      <c r="AQ122" s="7" t="s">
        <v>828</v>
      </c>
      <c r="AR122" s="7" t="s">
        <v>828</v>
      </c>
      <c r="AS122" s="7" t="s">
        <v>828</v>
      </c>
    </row>
    <row r="123" spans="1:45" ht="13.2">
      <c r="A123" s="7" t="s">
        <v>10347</v>
      </c>
      <c r="B123" s="8"/>
      <c r="C123" s="7" t="s">
        <v>833</v>
      </c>
      <c r="D123" s="9">
        <v>1</v>
      </c>
      <c r="E123" s="7" t="s">
        <v>855</v>
      </c>
      <c r="F123" s="7" t="s">
        <v>855</v>
      </c>
      <c r="G123" s="7" t="s">
        <v>828</v>
      </c>
      <c r="H123" s="7" t="s">
        <v>854</v>
      </c>
      <c r="I123" s="10">
        <v>1</v>
      </c>
      <c r="J123" s="10">
        <v>1</v>
      </c>
      <c r="K123" s="9">
        <v>500</v>
      </c>
      <c r="L123" s="7" t="s">
        <v>10350</v>
      </c>
      <c r="M123" s="9">
        <v>0</v>
      </c>
      <c r="N123" s="7" t="s">
        <v>10352</v>
      </c>
      <c r="O123" s="7" t="s">
        <v>939</v>
      </c>
      <c r="P123" s="7" t="s">
        <v>828</v>
      </c>
      <c r="Q123" s="7" t="s">
        <v>828</v>
      </c>
      <c r="R123" s="7" t="s">
        <v>828</v>
      </c>
      <c r="S123" s="7" t="s">
        <v>828</v>
      </c>
      <c r="T123" s="7" t="s">
        <v>828</v>
      </c>
      <c r="U123" s="7" t="s">
        <v>828</v>
      </c>
      <c r="V123" s="7" t="s">
        <v>938</v>
      </c>
      <c r="W123" s="7" t="s">
        <v>700</v>
      </c>
      <c r="X123" s="7" t="s">
        <v>840</v>
      </c>
      <c r="Y123" s="7" t="s">
        <v>968</v>
      </c>
      <c r="Z123" s="7" t="s">
        <v>24</v>
      </c>
      <c r="AA123" s="7" t="s">
        <v>828</v>
      </c>
      <c r="AB123" s="7" t="s">
        <v>828</v>
      </c>
      <c r="AC123" s="7" t="s">
        <v>828</v>
      </c>
      <c r="AD123" s="7" t="s">
        <v>828</v>
      </c>
      <c r="AE123" s="7" t="s">
        <v>543</v>
      </c>
      <c r="AF123" s="8"/>
      <c r="AG123" s="7" t="s">
        <v>10351</v>
      </c>
      <c r="AH123" s="7" t="s">
        <v>10350</v>
      </c>
      <c r="AI123" s="7" t="s">
        <v>828</v>
      </c>
      <c r="AJ123" s="7" t="s">
        <v>10349</v>
      </c>
      <c r="AK123" s="7" t="s">
        <v>10348</v>
      </c>
      <c r="AL123" s="7" t="s">
        <v>10347</v>
      </c>
      <c r="AM123" s="7" t="s">
        <v>10346</v>
      </c>
      <c r="AN123" s="7" t="s">
        <v>10345</v>
      </c>
      <c r="AO123" s="7" t="s">
        <v>828</v>
      </c>
      <c r="AP123" s="7" t="s">
        <v>828</v>
      </c>
      <c r="AQ123" s="7" t="s">
        <v>828</v>
      </c>
      <c r="AR123" s="7" t="s">
        <v>828</v>
      </c>
      <c r="AS123" s="7" t="s">
        <v>828</v>
      </c>
    </row>
    <row r="124" spans="1:45" ht="13.2">
      <c r="A124" s="7" t="s">
        <v>10344</v>
      </c>
      <c r="B124" s="8"/>
      <c r="C124" s="7" t="s">
        <v>833</v>
      </c>
      <c r="D124" s="9">
        <v>1</v>
      </c>
      <c r="E124" s="7" t="s">
        <v>855</v>
      </c>
      <c r="F124" s="7" t="s">
        <v>855</v>
      </c>
      <c r="G124" s="7" t="s">
        <v>828</v>
      </c>
      <c r="H124" s="7" t="s">
        <v>854</v>
      </c>
      <c r="I124" s="10">
        <v>1</v>
      </c>
      <c r="J124" s="10">
        <v>1</v>
      </c>
      <c r="K124" s="9">
        <v>2000</v>
      </c>
      <c r="L124" s="7" t="s">
        <v>10341</v>
      </c>
      <c r="M124" s="9">
        <v>0</v>
      </c>
      <c r="N124" s="7" t="s">
        <v>10343</v>
      </c>
      <c r="O124" s="7" t="s">
        <v>908</v>
      </c>
      <c r="P124" s="7" t="s">
        <v>828</v>
      </c>
      <c r="Q124" s="7" t="s">
        <v>828</v>
      </c>
      <c r="R124" s="7" t="s">
        <v>828</v>
      </c>
      <c r="S124" s="7" t="s">
        <v>828</v>
      </c>
      <c r="T124" s="7" t="s">
        <v>828</v>
      </c>
      <c r="U124" s="7" t="s">
        <v>828</v>
      </c>
      <c r="V124" s="7" t="s">
        <v>907</v>
      </c>
      <c r="W124" s="7" t="s">
        <v>700</v>
      </c>
      <c r="X124" s="7" t="s">
        <v>840</v>
      </c>
      <c r="Y124" s="7" t="s">
        <v>906</v>
      </c>
      <c r="Z124" s="7" t="s">
        <v>24</v>
      </c>
      <c r="AA124" s="7" t="s">
        <v>828</v>
      </c>
      <c r="AB124" s="7" t="s">
        <v>828</v>
      </c>
      <c r="AC124" s="7" t="s">
        <v>828</v>
      </c>
      <c r="AD124" s="7" t="s">
        <v>828</v>
      </c>
      <c r="AE124" s="7" t="s">
        <v>543</v>
      </c>
      <c r="AF124" s="8"/>
      <c r="AG124" s="7" t="s">
        <v>10342</v>
      </c>
      <c r="AH124" s="7" t="s">
        <v>10341</v>
      </c>
      <c r="AI124" s="7" t="s">
        <v>828</v>
      </c>
      <c r="AJ124" s="7" t="s">
        <v>828</v>
      </c>
      <c r="AK124" s="7" t="s">
        <v>10340</v>
      </c>
      <c r="AL124" s="7" t="s">
        <v>828</v>
      </c>
      <c r="AM124" s="7" t="s">
        <v>828</v>
      </c>
      <c r="AN124" s="7" t="s">
        <v>828</v>
      </c>
      <c r="AO124" s="7" t="s">
        <v>934</v>
      </c>
      <c r="AP124" s="7" t="s">
        <v>828</v>
      </c>
      <c r="AQ124" s="7" t="s">
        <v>828</v>
      </c>
      <c r="AR124" s="7" t="s">
        <v>828</v>
      </c>
      <c r="AS124" s="7" t="s">
        <v>828</v>
      </c>
    </row>
    <row r="125" spans="1:45" ht="13.2">
      <c r="A125" s="7" t="s">
        <v>10339</v>
      </c>
      <c r="B125" s="8"/>
      <c r="C125" s="7" t="s">
        <v>833</v>
      </c>
      <c r="D125" s="9">
        <v>1</v>
      </c>
      <c r="E125" s="7" t="s">
        <v>861</v>
      </c>
      <c r="F125" s="7" t="s">
        <v>861</v>
      </c>
      <c r="G125" s="7" t="s">
        <v>828</v>
      </c>
      <c r="H125" s="7" t="s">
        <v>860</v>
      </c>
      <c r="I125" s="10">
        <v>100</v>
      </c>
      <c r="J125" s="10">
        <v>1</v>
      </c>
      <c r="K125" s="9">
        <v>0</v>
      </c>
      <c r="L125" s="7" t="s">
        <v>10336</v>
      </c>
      <c r="M125" s="9">
        <v>0</v>
      </c>
      <c r="N125" s="7" t="s">
        <v>10338</v>
      </c>
      <c r="O125" s="7" t="s">
        <v>939</v>
      </c>
      <c r="P125" s="7" t="s">
        <v>828</v>
      </c>
      <c r="Q125" s="7" t="s">
        <v>828</v>
      </c>
      <c r="R125" s="7" t="s">
        <v>828</v>
      </c>
      <c r="S125" s="7" t="s">
        <v>828</v>
      </c>
      <c r="T125" s="7" t="s">
        <v>828</v>
      </c>
      <c r="U125" s="7" t="s">
        <v>828</v>
      </c>
      <c r="V125" s="7" t="s">
        <v>828</v>
      </c>
      <c r="W125" s="7" t="s">
        <v>828</v>
      </c>
      <c r="X125" s="7" t="s">
        <v>828</v>
      </c>
      <c r="Y125" s="7" t="s">
        <v>828</v>
      </c>
      <c r="Z125" s="7" t="e">
        <v>#N/A</v>
      </c>
      <c r="AA125" s="7" t="s">
        <v>828</v>
      </c>
      <c r="AB125" s="7" t="s">
        <v>828</v>
      </c>
      <c r="AC125" s="7" t="s">
        <v>828</v>
      </c>
      <c r="AD125" s="7" t="s">
        <v>828</v>
      </c>
      <c r="AE125" s="7" t="s">
        <v>175</v>
      </c>
      <c r="AF125" s="8"/>
      <c r="AG125" s="7" t="s">
        <v>10337</v>
      </c>
      <c r="AH125" s="7" t="s">
        <v>10336</v>
      </c>
      <c r="AI125" s="7" t="s">
        <v>828</v>
      </c>
      <c r="AJ125" s="7" t="s">
        <v>10335</v>
      </c>
      <c r="AK125" s="7" t="s">
        <v>10334</v>
      </c>
      <c r="AL125" s="7" t="s">
        <v>828</v>
      </c>
      <c r="AM125" s="7" t="s">
        <v>828</v>
      </c>
      <c r="AN125" s="7" t="s">
        <v>10333</v>
      </c>
      <c r="AO125" s="7" t="s">
        <v>828</v>
      </c>
      <c r="AP125" s="7" t="s">
        <v>828</v>
      </c>
      <c r="AQ125" s="7" t="s">
        <v>828</v>
      </c>
      <c r="AR125" s="7" t="s">
        <v>828</v>
      </c>
      <c r="AS125" s="7" t="s">
        <v>828</v>
      </c>
    </row>
    <row r="126" spans="1:45" ht="13.2">
      <c r="A126" s="7" t="s">
        <v>10332</v>
      </c>
      <c r="B126" s="8"/>
      <c r="C126" s="7" t="s">
        <v>833</v>
      </c>
      <c r="D126" s="9">
        <v>1</v>
      </c>
      <c r="E126" s="7" t="s">
        <v>843</v>
      </c>
      <c r="F126" s="7" t="s">
        <v>843</v>
      </c>
      <c r="G126" s="7" t="s">
        <v>828</v>
      </c>
      <c r="H126" s="7" t="s">
        <v>860</v>
      </c>
      <c r="I126" s="10">
        <v>1</v>
      </c>
      <c r="J126" s="10">
        <v>1</v>
      </c>
      <c r="K126" s="9">
        <v>0</v>
      </c>
      <c r="L126" s="7" t="s">
        <v>10330</v>
      </c>
      <c r="M126" s="9">
        <v>0</v>
      </c>
      <c r="N126" s="7" t="s">
        <v>10332</v>
      </c>
      <c r="O126" s="7" t="s">
        <v>1359</v>
      </c>
      <c r="P126" s="7" t="s">
        <v>828</v>
      </c>
      <c r="Q126" s="7" t="s">
        <v>828</v>
      </c>
      <c r="R126" s="7" t="s">
        <v>828</v>
      </c>
      <c r="S126" s="7" t="s">
        <v>828</v>
      </c>
      <c r="T126" s="7" t="s">
        <v>828</v>
      </c>
      <c r="U126" s="7" t="s">
        <v>828</v>
      </c>
      <c r="V126" s="7" t="s">
        <v>828</v>
      </c>
      <c r="W126" s="7" t="s">
        <v>828</v>
      </c>
      <c r="X126" s="7" t="s">
        <v>828</v>
      </c>
      <c r="Y126" s="7" t="s">
        <v>828</v>
      </c>
      <c r="Z126" s="7" t="e">
        <v>#N/A</v>
      </c>
      <c r="AA126" s="7" t="s">
        <v>828</v>
      </c>
      <c r="AB126" s="7" t="s">
        <v>828</v>
      </c>
      <c r="AC126" s="7" t="s">
        <v>828</v>
      </c>
      <c r="AD126" s="7" t="s">
        <v>828</v>
      </c>
      <c r="AE126" s="7" t="s">
        <v>175</v>
      </c>
      <c r="AF126" s="8"/>
      <c r="AG126" s="7" t="s">
        <v>10331</v>
      </c>
      <c r="AH126" s="7" t="s">
        <v>10330</v>
      </c>
      <c r="AI126" s="7" t="s">
        <v>828</v>
      </c>
      <c r="AJ126" s="7" t="s">
        <v>10329</v>
      </c>
      <c r="AK126" s="7" t="s">
        <v>10328</v>
      </c>
      <c r="AL126" s="7" t="s">
        <v>828</v>
      </c>
      <c r="AM126" s="7" t="s">
        <v>10327</v>
      </c>
      <c r="AN126" s="7" t="s">
        <v>10326</v>
      </c>
      <c r="AO126" s="7" t="s">
        <v>828</v>
      </c>
      <c r="AP126" s="7" t="s">
        <v>828</v>
      </c>
      <c r="AQ126" s="7" t="s">
        <v>828</v>
      </c>
      <c r="AR126" s="7" t="s">
        <v>828</v>
      </c>
      <c r="AS126" s="7" t="s">
        <v>828</v>
      </c>
    </row>
    <row r="127" spans="1:45" ht="13.2">
      <c r="A127" s="7" t="s">
        <v>10325</v>
      </c>
      <c r="B127" s="8"/>
      <c r="C127" s="7" t="s">
        <v>833</v>
      </c>
      <c r="D127" s="9">
        <v>1</v>
      </c>
      <c r="E127" s="7" t="s">
        <v>855</v>
      </c>
      <c r="F127" s="7" t="s">
        <v>855</v>
      </c>
      <c r="G127" s="7" t="s">
        <v>828</v>
      </c>
      <c r="H127" s="7" t="s">
        <v>854</v>
      </c>
      <c r="I127" s="10">
        <v>1</v>
      </c>
      <c r="J127" s="10">
        <v>1</v>
      </c>
      <c r="K127" s="9">
        <v>1000</v>
      </c>
      <c r="L127" s="7" t="s">
        <v>10322</v>
      </c>
      <c r="M127" s="9">
        <v>0</v>
      </c>
      <c r="N127" s="7" t="s">
        <v>10324</v>
      </c>
      <c r="O127" s="7" t="s">
        <v>939</v>
      </c>
      <c r="P127" s="7" t="s">
        <v>828</v>
      </c>
      <c r="Q127" s="7" t="s">
        <v>828</v>
      </c>
      <c r="R127" s="7" t="s">
        <v>828</v>
      </c>
      <c r="S127" s="7" t="s">
        <v>828</v>
      </c>
      <c r="T127" s="7" t="s">
        <v>828</v>
      </c>
      <c r="U127" s="7" t="s">
        <v>828</v>
      </c>
      <c r="V127" s="7" t="s">
        <v>1297</v>
      </c>
      <c r="W127" s="7" t="s">
        <v>700</v>
      </c>
      <c r="X127" s="7" t="s">
        <v>840</v>
      </c>
      <c r="Y127" s="7" t="s">
        <v>906</v>
      </c>
      <c r="Z127" s="7" t="s">
        <v>24</v>
      </c>
      <c r="AA127" s="7" t="s">
        <v>828</v>
      </c>
      <c r="AB127" s="7" t="s">
        <v>828</v>
      </c>
      <c r="AC127" s="7" t="s">
        <v>828</v>
      </c>
      <c r="AD127" s="7" t="s">
        <v>828</v>
      </c>
      <c r="AE127" s="7" t="s">
        <v>543</v>
      </c>
      <c r="AF127" s="8"/>
      <c r="AG127" s="7" t="s">
        <v>10323</v>
      </c>
      <c r="AH127" s="7" t="s">
        <v>10322</v>
      </c>
      <c r="AI127" s="7" t="s">
        <v>828</v>
      </c>
      <c r="AJ127" s="7" t="s">
        <v>828</v>
      </c>
      <c r="AK127" s="7" t="s">
        <v>10321</v>
      </c>
      <c r="AL127" s="7" t="s">
        <v>828</v>
      </c>
      <c r="AM127" s="7" t="s">
        <v>828</v>
      </c>
      <c r="AN127" s="7" t="s">
        <v>828</v>
      </c>
      <c r="AO127" s="7" t="s">
        <v>934</v>
      </c>
      <c r="AP127" s="7" t="s">
        <v>828</v>
      </c>
      <c r="AQ127" s="7" t="s">
        <v>828</v>
      </c>
      <c r="AR127" s="7" t="s">
        <v>828</v>
      </c>
      <c r="AS127" s="7" t="s">
        <v>828</v>
      </c>
    </row>
    <row r="128" spans="1:45" ht="13.2">
      <c r="A128" s="7" t="s">
        <v>10315</v>
      </c>
      <c r="B128" s="8"/>
      <c r="C128" s="7" t="s">
        <v>833</v>
      </c>
      <c r="D128" s="9">
        <v>1</v>
      </c>
      <c r="E128" s="7" t="s">
        <v>855</v>
      </c>
      <c r="F128" s="7" t="s">
        <v>855</v>
      </c>
      <c r="G128" s="7" t="s">
        <v>828</v>
      </c>
      <c r="H128" s="7" t="s">
        <v>854</v>
      </c>
      <c r="I128" s="10">
        <v>1</v>
      </c>
      <c r="J128" s="10">
        <v>1</v>
      </c>
      <c r="K128" s="9">
        <v>2000</v>
      </c>
      <c r="L128" s="7" t="s">
        <v>10318</v>
      </c>
      <c r="M128" s="9">
        <v>0</v>
      </c>
      <c r="N128" s="7" t="s">
        <v>10320</v>
      </c>
      <c r="O128" s="7" t="s">
        <v>908</v>
      </c>
      <c r="P128" s="7" t="s">
        <v>828</v>
      </c>
      <c r="Q128" s="7" t="s">
        <v>828</v>
      </c>
      <c r="R128" s="7" t="s">
        <v>828</v>
      </c>
      <c r="S128" s="7" t="s">
        <v>828</v>
      </c>
      <c r="T128" s="7" t="s">
        <v>828</v>
      </c>
      <c r="U128" s="7" t="s">
        <v>828</v>
      </c>
      <c r="V128" s="7" t="s">
        <v>1229</v>
      </c>
      <c r="W128" s="7" t="s">
        <v>700</v>
      </c>
      <c r="X128" s="7" t="s">
        <v>840</v>
      </c>
      <c r="Y128" s="7" t="s">
        <v>906</v>
      </c>
      <c r="Z128" s="7" t="s">
        <v>24</v>
      </c>
      <c r="AA128" s="7" t="s">
        <v>828</v>
      </c>
      <c r="AB128" s="7" t="s">
        <v>828</v>
      </c>
      <c r="AC128" s="7" t="s">
        <v>828</v>
      </c>
      <c r="AD128" s="7" t="s">
        <v>828</v>
      </c>
      <c r="AE128" s="7" t="s">
        <v>543</v>
      </c>
      <c r="AF128" s="8"/>
      <c r="AG128" s="7" t="s">
        <v>10319</v>
      </c>
      <c r="AH128" s="7" t="s">
        <v>10318</v>
      </c>
      <c r="AI128" s="7" t="s">
        <v>828</v>
      </c>
      <c r="AJ128" s="7" t="s">
        <v>10317</v>
      </c>
      <c r="AK128" s="7" t="s">
        <v>10316</v>
      </c>
      <c r="AL128" s="7" t="s">
        <v>10315</v>
      </c>
      <c r="AM128" s="7" t="s">
        <v>10314</v>
      </c>
      <c r="AN128" s="7" t="s">
        <v>10313</v>
      </c>
      <c r="AO128" s="7" t="s">
        <v>828</v>
      </c>
      <c r="AP128" s="7" t="s">
        <v>828</v>
      </c>
      <c r="AQ128" s="7" t="s">
        <v>828</v>
      </c>
      <c r="AR128" s="7" t="s">
        <v>828</v>
      </c>
      <c r="AS128" s="7" t="s">
        <v>828</v>
      </c>
    </row>
    <row r="129" spans="1:45" ht="13.2">
      <c r="A129" s="7" t="s">
        <v>10312</v>
      </c>
      <c r="B129" s="8"/>
      <c r="C129" s="7" t="s">
        <v>833</v>
      </c>
      <c r="D129" s="9">
        <v>1</v>
      </c>
      <c r="E129" s="7" t="s">
        <v>9995</v>
      </c>
      <c r="F129" s="7" t="s">
        <v>9995</v>
      </c>
      <c r="G129" s="7" t="s">
        <v>828</v>
      </c>
      <c r="H129" s="7" t="s">
        <v>9994</v>
      </c>
      <c r="I129" s="10">
        <v>1</v>
      </c>
      <c r="J129" s="10">
        <v>1</v>
      </c>
      <c r="K129" s="9">
        <v>0</v>
      </c>
      <c r="L129" s="7" t="s">
        <v>10309</v>
      </c>
      <c r="M129" s="9">
        <v>0</v>
      </c>
      <c r="N129" s="7" t="s">
        <v>10311</v>
      </c>
      <c r="O129" s="7" t="s">
        <v>929</v>
      </c>
      <c r="P129" s="7" t="s">
        <v>828</v>
      </c>
      <c r="Q129" s="7" t="s">
        <v>828</v>
      </c>
      <c r="R129" s="7" t="s">
        <v>828</v>
      </c>
      <c r="S129" s="7" t="s">
        <v>828</v>
      </c>
      <c r="T129" s="7" t="s">
        <v>828</v>
      </c>
      <c r="U129" s="7" t="s">
        <v>828</v>
      </c>
      <c r="V129" s="7" t="s">
        <v>938</v>
      </c>
      <c r="W129" s="7" t="s">
        <v>496</v>
      </c>
      <c r="X129" s="7" t="s">
        <v>840</v>
      </c>
      <c r="Y129" s="7" t="s">
        <v>968</v>
      </c>
      <c r="Z129" s="7" t="s">
        <v>33</v>
      </c>
      <c r="AA129" s="7" t="s">
        <v>828</v>
      </c>
      <c r="AB129" s="7" t="s">
        <v>828</v>
      </c>
      <c r="AC129" s="7" t="s">
        <v>828</v>
      </c>
      <c r="AD129" s="7" t="s">
        <v>828</v>
      </c>
      <c r="AE129" s="7" t="s">
        <v>496</v>
      </c>
      <c r="AF129" s="8"/>
      <c r="AG129" s="7" t="s">
        <v>10310</v>
      </c>
      <c r="AH129" s="7" t="s">
        <v>10309</v>
      </c>
      <c r="AI129" s="7" t="s">
        <v>828</v>
      </c>
      <c r="AJ129" s="7" t="s">
        <v>828</v>
      </c>
      <c r="AK129" s="7" t="s">
        <v>10308</v>
      </c>
      <c r="AL129" s="7" t="s">
        <v>828</v>
      </c>
      <c r="AM129" s="7" t="s">
        <v>828</v>
      </c>
      <c r="AN129" s="7" t="s">
        <v>828</v>
      </c>
      <c r="AO129" s="7" t="s">
        <v>934</v>
      </c>
      <c r="AP129" s="7" t="s">
        <v>828</v>
      </c>
      <c r="AQ129" s="7" t="s">
        <v>828</v>
      </c>
      <c r="AR129" s="7" t="s">
        <v>828</v>
      </c>
      <c r="AS129" s="7" t="s">
        <v>828</v>
      </c>
    </row>
    <row r="130" spans="1:45" ht="13.2">
      <c r="A130" s="7" t="s">
        <v>10307</v>
      </c>
      <c r="B130" s="8"/>
      <c r="C130" s="7" t="s">
        <v>833</v>
      </c>
      <c r="D130" s="9">
        <v>1</v>
      </c>
      <c r="E130" s="7" t="s">
        <v>849</v>
      </c>
      <c r="F130" s="7" t="s">
        <v>849</v>
      </c>
      <c r="G130" s="7" t="s">
        <v>828</v>
      </c>
      <c r="H130" s="7" t="s">
        <v>848</v>
      </c>
      <c r="I130" s="10">
        <v>1</v>
      </c>
      <c r="J130" s="10">
        <v>1</v>
      </c>
      <c r="K130" s="9">
        <v>100</v>
      </c>
      <c r="L130" s="7" t="s">
        <v>10304</v>
      </c>
      <c r="M130" s="9">
        <v>0</v>
      </c>
      <c r="N130" s="7" t="s">
        <v>10306</v>
      </c>
      <c r="O130" s="7" t="s">
        <v>892</v>
      </c>
      <c r="P130" s="7" t="s">
        <v>828</v>
      </c>
      <c r="Q130" s="7" t="s">
        <v>828</v>
      </c>
      <c r="R130" s="7" t="s">
        <v>828</v>
      </c>
      <c r="S130" s="7" t="s">
        <v>828</v>
      </c>
      <c r="T130" s="7" t="s">
        <v>828</v>
      </c>
      <c r="U130" s="7" t="s">
        <v>828</v>
      </c>
      <c r="V130" s="7" t="s">
        <v>828</v>
      </c>
      <c r="W130" s="7" t="s">
        <v>514</v>
      </c>
      <c r="X130" s="7" t="s">
        <v>828</v>
      </c>
      <c r="Y130" s="7" t="s">
        <v>828</v>
      </c>
      <c r="Z130" s="7" t="s">
        <v>20</v>
      </c>
      <c r="AA130" s="7" t="s">
        <v>828</v>
      </c>
      <c r="AB130" s="7" t="s">
        <v>828</v>
      </c>
      <c r="AC130" s="7" t="s">
        <v>828</v>
      </c>
      <c r="AD130" s="7" t="s">
        <v>828</v>
      </c>
      <c r="AE130" s="7" t="s">
        <v>514</v>
      </c>
      <c r="AF130" s="8"/>
      <c r="AG130" s="7" t="s">
        <v>10305</v>
      </c>
      <c r="AH130" s="7" t="s">
        <v>10304</v>
      </c>
      <c r="AI130" s="7" t="s">
        <v>828</v>
      </c>
      <c r="AJ130" s="7" t="s">
        <v>828</v>
      </c>
      <c r="AK130" s="7" t="s">
        <v>10303</v>
      </c>
      <c r="AL130" s="7" t="s">
        <v>828</v>
      </c>
      <c r="AM130" s="7" t="s">
        <v>10302</v>
      </c>
      <c r="AN130" s="7" t="s">
        <v>828</v>
      </c>
      <c r="AO130" s="7" t="s">
        <v>828</v>
      </c>
      <c r="AP130" s="7" t="s">
        <v>828</v>
      </c>
      <c r="AQ130" s="7" t="s">
        <v>828</v>
      </c>
      <c r="AR130" s="7" t="s">
        <v>828</v>
      </c>
      <c r="AS130" s="7" t="s">
        <v>828</v>
      </c>
    </row>
    <row r="131" spans="1:45" ht="13.2">
      <c r="A131" s="7" t="s">
        <v>10301</v>
      </c>
      <c r="B131" s="8"/>
      <c r="C131" s="7" t="s">
        <v>833</v>
      </c>
      <c r="D131" s="9">
        <v>1</v>
      </c>
      <c r="E131" s="7" t="s">
        <v>832</v>
      </c>
      <c r="F131" s="7" t="s">
        <v>832</v>
      </c>
      <c r="G131" s="7" t="s">
        <v>828</v>
      </c>
      <c r="H131" s="7" t="s">
        <v>9913</v>
      </c>
      <c r="I131" s="10">
        <v>1</v>
      </c>
      <c r="J131" s="10">
        <v>1</v>
      </c>
      <c r="K131" s="9">
        <v>1000</v>
      </c>
      <c r="L131" s="7" t="s">
        <v>10298</v>
      </c>
      <c r="M131" s="9">
        <v>0</v>
      </c>
      <c r="N131" s="7" t="s">
        <v>10300</v>
      </c>
      <c r="O131" s="7" t="s">
        <v>83</v>
      </c>
      <c r="P131" s="7" t="s">
        <v>2935</v>
      </c>
      <c r="Q131" s="7" t="s">
        <v>828</v>
      </c>
      <c r="R131" s="7" t="s">
        <v>828</v>
      </c>
      <c r="S131" s="7" t="s">
        <v>828</v>
      </c>
      <c r="T131" s="7" t="s">
        <v>828</v>
      </c>
      <c r="U131" s="7" t="s">
        <v>828</v>
      </c>
      <c r="V131" s="7" t="s">
        <v>1059</v>
      </c>
      <c r="W131" s="7" t="s">
        <v>828</v>
      </c>
      <c r="X131" s="7" t="s">
        <v>828</v>
      </c>
      <c r="Y131" s="7" t="s">
        <v>828</v>
      </c>
      <c r="Z131" s="7" t="e">
        <v>#N/A</v>
      </c>
      <c r="AA131" s="7" t="s">
        <v>828</v>
      </c>
      <c r="AB131" s="7" t="s">
        <v>828</v>
      </c>
      <c r="AC131" s="7" t="s">
        <v>828</v>
      </c>
      <c r="AD131" s="7" t="s">
        <v>828</v>
      </c>
      <c r="AE131" s="7" t="s">
        <v>223</v>
      </c>
      <c r="AF131" s="8"/>
      <c r="AG131" s="7" t="s">
        <v>10299</v>
      </c>
      <c r="AH131" s="7" t="s">
        <v>10298</v>
      </c>
      <c r="AI131" s="7" t="s">
        <v>828</v>
      </c>
      <c r="AJ131" s="7" t="s">
        <v>828</v>
      </c>
      <c r="AK131" s="7" t="s">
        <v>10297</v>
      </c>
      <c r="AL131" s="7" t="s">
        <v>828</v>
      </c>
      <c r="AM131" s="7" t="s">
        <v>828</v>
      </c>
      <c r="AN131" s="7" t="s">
        <v>828</v>
      </c>
      <c r="AO131" s="7" t="s">
        <v>934</v>
      </c>
      <c r="AP131" s="7" t="s">
        <v>828</v>
      </c>
      <c r="AQ131" s="7" t="s">
        <v>828</v>
      </c>
      <c r="AR131" s="7" t="s">
        <v>828</v>
      </c>
      <c r="AS131" s="7" t="s">
        <v>828</v>
      </c>
    </row>
    <row r="132" spans="1:45" ht="13.2">
      <c r="A132" s="7" t="s">
        <v>10291</v>
      </c>
      <c r="B132" s="8"/>
      <c r="C132" s="7" t="s">
        <v>833</v>
      </c>
      <c r="D132" s="9">
        <v>1</v>
      </c>
      <c r="E132" s="7" t="s">
        <v>832</v>
      </c>
      <c r="F132" s="7" t="s">
        <v>832</v>
      </c>
      <c r="G132" s="7" t="s">
        <v>828</v>
      </c>
      <c r="H132" s="7" t="s">
        <v>9913</v>
      </c>
      <c r="I132" s="10">
        <v>1</v>
      </c>
      <c r="J132" s="10">
        <v>1</v>
      </c>
      <c r="K132" s="9">
        <v>1000</v>
      </c>
      <c r="L132" s="7" t="s">
        <v>10294</v>
      </c>
      <c r="M132" s="9">
        <v>0</v>
      </c>
      <c r="N132" s="7" t="s">
        <v>10296</v>
      </c>
      <c r="O132" s="7" t="s">
        <v>83</v>
      </c>
      <c r="P132" s="7" t="s">
        <v>828</v>
      </c>
      <c r="Q132" s="7" t="s">
        <v>828</v>
      </c>
      <c r="R132" s="7" t="s">
        <v>828</v>
      </c>
      <c r="S132" s="7" t="s">
        <v>828</v>
      </c>
      <c r="T132" s="7" t="s">
        <v>828</v>
      </c>
      <c r="U132" s="7" t="s">
        <v>828</v>
      </c>
      <c r="V132" s="7" t="s">
        <v>828</v>
      </c>
      <c r="W132" s="7"/>
      <c r="X132" s="7"/>
      <c r="Y132" s="7"/>
      <c r="Z132" s="7" t="e">
        <v>#N/A</v>
      </c>
      <c r="AA132" s="7"/>
      <c r="AB132" s="7" t="s">
        <v>828</v>
      </c>
      <c r="AC132" s="7" t="s">
        <v>828</v>
      </c>
      <c r="AD132" s="7" t="s">
        <v>828</v>
      </c>
      <c r="AE132" s="7" t="s">
        <v>223</v>
      </c>
      <c r="AF132" s="8"/>
      <c r="AG132" s="7" t="s">
        <v>10295</v>
      </c>
      <c r="AH132" s="7" t="s">
        <v>10294</v>
      </c>
      <c r="AI132" s="7" t="s">
        <v>828</v>
      </c>
      <c r="AJ132" s="7" t="s">
        <v>10293</v>
      </c>
      <c r="AK132" s="7" t="s">
        <v>10292</v>
      </c>
      <c r="AL132" s="7" t="s">
        <v>10291</v>
      </c>
      <c r="AM132" s="7" t="s">
        <v>10290</v>
      </c>
      <c r="AN132" s="7"/>
      <c r="AO132" s="7" t="s">
        <v>828</v>
      </c>
      <c r="AP132" s="7" t="s">
        <v>828</v>
      </c>
      <c r="AQ132" s="7"/>
      <c r="AR132" s="7"/>
      <c r="AS132" s="7"/>
    </row>
    <row r="133" spans="1:45" ht="13.2">
      <c r="A133" s="7" t="s">
        <v>10284</v>
      </c>
      <c r="B133" s="8"/>
      <c r="C133" s="7" t="s">
        <v>833</v>
      </c>
      <c r="D133" s="9">
        <v>1</v>
      </c>
      <c r="E133" s="7" t="s">
        <v>832</v>
      </c>
      <c r="F133" s="7" t="s">
        <v>832</v>
      </c>
      <c r="G133" s="7" t="s">
        <v>828</v>
      </c>
      <c r="H133" s="7" t="s">
        <v>9913</v>
      </c>
      <c r="I133" s="10">
        <v>1</v>
      </c>
      <c r="J133" s="10">
        <v>1</v>
      </c>
      <c r="K133" s="9">
        <v>1000</v>
      </c>
      <c r="L133" s="7" t="s">
        <v>10287</v>
      </c>
      <c r="M133" s="9">
        <v>0</v>
      </c>
      <c r="N133" s="7" t="s">
        <v>10289</v>
      </c>
      <c r="O133" s="7" t="s">
        <v>104</v>
      </c>
      <c r="P133" s="7" t="s">
        <v>828</v>
      </c>
      <c r="Q133" s="7" t="s">
        <v>828</v>
      </c>
      <c r="R133" s="7" t="s">
        <v>828</v>
      </c>
      <c r="S133" s="7" t="s">
        <v>828</v>
      </c>
      <c r="T133" s="7" t="s">
        <v>828</v>
      </c>
      <c r="U133" s="7" t="s">
        <v>828</v>
      </c>
      <c r="V133" s="7" t="s">
        <v>828</v>
      </c>
      <c r="W133" s="7"/>
      <c r="X133" s="7"/>
      <c r="Y133" s="7"/>
      <c r="Z133" s="7" t="e">
        <v>#N/A</v>
      </c>
      <c r="AA133" s="7" t="s">
        <v>828</v>
      </c>
      <c r="AB133" s="7" t="s">
        <v>828</v>
      </c>
      <c r="AC133" s="7" t="s">
        <v>828</v>
      </c>
      <c r="AD133" s="7" t="s">
        <v>828</v>
      </c>
      <c r="AE133" s="7" t="s">
        <v>223</v>
      </c>
      <c r="AF133" s="8"/>
      <c r="AG133" s="7" t="s">
        <v>10288</v>
      </c>
      <c r="AH133" s="7" t="s">
        <v>10287</v>
      </c>
      <c r="AI133" s="7" t="s">
        <v>828</v>
      </c>
      <c r="AJ133" s="7" t="s">
        <v>10286</v>
      </c>
      <c r="AK133" s="7" t="s">
        <v>10285</v>
      </c>
      <c r="AL133" s="7" t="s">
        <v>10284</v>
      </c>
      <c r="AM133" s="7" t="s">
        <v>10283</v>
      </c>
      <c r="AN133" s="7"/>
      <c r="AO133" s="7" t="s">
        <v>828</v>
      </c>
      <c r="AP133" s="7" t="s">
        <v>828</v>
      </c>
      <c r="AQ133" s="7"/>
      <c r="AR133" s="7"/>
      <c r="AS133" s="7"/>
    </row>
    <row r="134" spans="1:45" ht="13.2">
      <c r="A134" s="7" t="s">
        <v>10282</v>
      </c>
      <c r="B134" s="8"/>
      <c r="C134" s="7" t="s">
        <v>833</v>
      </c>
      <c r="D134" s="9">
        <v>1</v>
      </c>
      <c r="E134" s="7" t="s">
        <v>9995</v>
      </c>
      <c r="F134" s="7" t="s">
        <v>9995</v>
      </c>
      <c r="G134" s="7" t="s">
        <v>828</v>
      </c>
      <c r="H134" s="7" t="s">
        <v>9994</v>
      </c>
      <c r="I134" s="10">
        <v>1</v>
      </c>
      <c r="J134" s="10">
        <v>1</v>
      </c>
      <c r="K134" s="9">
        <v>0</v>
      </c>
      <c r="L134" s="7" t="s">
        <v>10279</v>
      </c>
      <c r="M134" s="9">
        <v>0</v>
      </c>
      <c r="N134" s="7" t="s">
        <v>10281</v>
      </c>
      <c r="O134" s="7" t="s">
        <v>969</v>
      </c>
      <c r="P134" s="7" t="s">
        <v>828</v>
      </c>
      <c r="Q134" s="7" t="s">
        <v>828</v>
      </c>
      <c r="R134" s="7" t="s">
        <v>828</v>
      </c>
      <c r="S134" s="7" t="s">
        <v>828</v>
      </c>
      <c r="T134" s="7" t="s">
        <v>828</v>
      </c>
      <c r="U134" s="7" t="s">
        <v>828</v>
      </c>
      <c r="V134" s="7" t="s">
        <v>938</v>
      </c>
      <c r="W134" s="7" t="s">
        <v>496</v>
      </c>
      <c r="X134" s="7" t="s">
        <v>840</v>
      </c>
      <c r="Y134" s="7" t="s">
        <v>968</v>
      </c>
      <c r="Z134" s="7" t="s">
        <v>33</v>
      </c>
      <c r="AA134" s="7" t="s">
        <v>828</v>
      </c>
      <c r="AB134" s="7" t="s">
        <v>828</v>
      </c>
      <c r="AC134" s="7" t="s">
        <v>828</v>
      </c>
      <c r="AD134" s="7" t="s">
        <v>828</v>
      </c>
      <c r="AE134" s="7" t="s">
        <v>496</v>
      </c>
      <c r="AF134" s="8"/>
      <c r="AG134" s="7" t="s">
        <v>10280</v>
      </c>
      <c r="AH134" s="7" t="s">
        <v>10279</v>
      </c>
      <c r="AI134" s="7" t="s">
        <v>828</v>
      </c>
      <c r="AJ134" s="7" t="s">
        <v>828</v>
      </c>
      <c r="AK134" s="7" t="s">
        <v>10278</v>
      </c>
      <c r="AL134" s="7" t="s">
        <v>828</v>
      </c>
      <c r="AM134" s="7" t="s">
        <v>828</v>
      </c>
      <c r="AN134" s="7" t="s">
        <v>828</v>
      </c>
      <c r="AO134" s="7" t="s">
        <v>934</v>
      </c>
      <c r="AP134" s="7" t="s">
        <v>828</v>
      </c>
      <c r="AQ134" s="7" t="s">
        <v>828</v>
      </c>
      <c r="AR134" s="7" t="s">
        <v>828</v>
      </c>
      <c r="AS134" s="7" t="s">
        <v>828</v>
      </c>
    </row>
    <row r="135" spans="1:45" ht="13.2">
      <c r="A135" s="7" t="s">
        <v>10277</v>
      </c>
      <c r="B135" s="8"/>
      <c r="C135" s="7" t="s">
        <v>833</v>
      </c>
      <c r="D135" s="9">
        <v>1</v>
      </c>
      <c r="E135" s="7" t="s">
        <v>832</v>
      </c>
      <c r="F135" s="7" t="s">
        <v>832</v>
      </c>
      <c r="G135" s="7" t="s">
        <v>828</v>
      </c>
      <c r="H135" s="7" t="s">
        <v>9913</v>
      </c>
      <c r="I135" s="10">
        <v>1</v>
      </c>
      <c r="J135" s="10">
        <v>1</v>
      </c>
      <c r="K135" s="9">
        <v>1000</v>
      </c>
      <c r="L135" s="7" t="s">
        <v>10274</v>
      </c>
      <c r="M135" s="9">
        <v>0</v>
      </c>
      <c r="N135" s="7" t="s">
        <v>10276</v>
      </c>
      <c r="O135" s="7" t="s">
        <v>939</v>
      </c>
      <c r="P135" s="7" t="s">
        <v>828</v>
      </c>
      <c r="Q135" s="7" t="s">
        <v>828</v>
      </c>
      <c r="R135" s="7" t="s">
        <v>828</v>
      </c>
      <c r="S135" s="7" t="s">
        <v>828</v>
      </c>
      <c r="T135" s="7" t="s">
        <v>828</v>
      </c>
      <c r="U135" s="7" t="s">
        <v>828</v>
      </c>
      <c r="V135" s="7" t="s">
        <v>1229</v>
      </c>
      <c r="W135" s="7" t="s">
        <v>223</v>
      </c>
      <c r="X135" s="7" t="s">
        <v>840</v>
      </c>
      <c r="Y135" s="7" t="s">
        <v>828</v>
      </c>
      <c r="Z135" s="7" t="s">
        <v>32</v>
      </c>
      <c r="AA135" s="7" t="s">
        <v>828</v>
      </c>
      <c r="AB135" s="7" t="s">
        <v>828</v>
      </c>
      <c r="AC135" s="7" t="s">
        <v>828</v>
      </c>
      <c r="AD135" s="7" t="s">
        <v>828</v>
      </c>
      <c r="AE135" s="7" t="s">
        <v>223</v>
      </c>
      <c r="AF135" s="8"/>
      <c r="AG135" s="7" t="s">
        <v>10275</v>
      </c>
      <c r="AH135" s="7" t="s">
        <v>10274</v>
      </c>
      <c r="AI135" s="7" t="s">
        <v>828</v>
      </c>
      <c r="AJ135" s="7" t="s">
        <v>828</v>
      </c>
      <c r="AK135" s="7" t="s">
        <v>10273</v>
      </c>
      <c r="AL135" s="7" t="s">
        <v>828</v>
      </c>
      <c r="AM135" s="7" t="s">
        <v>828</v>
      </c>
      <c r="AN135" s="7" t="s">
        <v>828</v>
      </c>
      <c r="AO135" s="7" t="s">
        <v>934</v>
      </c>
      <c r="AP135" s="7" t="s">
        <v>828</v>
      </c>
      <c r="AQ135" s="7" t="s">
        <v>828</v>
      </c>
      <c r="AR135" s="7" t="s">
        <v>828</v>
      </c>
      <c r="AS135" s="7" t="s">
        <v>828</v>
      </c>
    </row>
    <row r="136" spans="1:45" ht="13.2">
      <c r="A136" s="7" t="s">
        <v>10272</v>
      </c>
      <c r="B136" s="8"/>
      <c r="C136" s="7" t="s">
        <v>833</v>
      </c>
      <c r="D136" s="9">
        <v>1</v>
      </c>
      <c r="E136" s="7" t="s">
        <v>832</v>
      </c>
      <c r="F136" s="7" t="s">
        <v>832</v>
      </c>
      <c r="G136" s="7" t="s">
        <v>828</v>
      </c>
      <c r="H136" s="7" t="s">
        <v>9913</v>
      </c>
      <c r="I136" s="10">
        <v>1</v>
      </c>
      <c r="J136" s="10">
        <v>1</v>
      </c>
      <c r="K136" s="9">
        <v>1000</v>
      </c>
      <c r="L136" s="7" t="s">
        <v>10269</v>
      </c>
      <c r="M136" s="9">
        <v>0</v>
      </c>
      <c r="N136" s="7" t="s">
        <v>10271</v>
      </c>
      <c r="O136" s="7" t="s">
        <v>908</v>
      </c>
      <c r="P136" s="7" t="s">
        <v>828</v>
      </c>
      <c r="Q136" s="7" t="s">
        <v>828</v>
      </c>
      <c r="R136" s="7" t="s">
        <v>828</v>
      </c>
      <c r="S136" s="7" t="s">
        <v>828</v>
      </c>
      <c r="T136" s="7" t="s">
        <v>828</v>
      </c>
      <c r="U136" s="7" t="s">
        <v>828</v>
      </c>
      <c r="V136" s="7" t="s">
        <v>1059</v>
      </c>
      <c r="W136" s="7" t="s">
        <v>223</v>
      </c>
      <c r="X136" s="7" t="s">
        <v>840</v>
      </c>
      <c r="Y136" s="7" t="s">
        <v>906</v>
      </c>
      <c r="Z136" s="7" t="s">
        <v>32</v>
      </c>
      <c r="AA136" s="7" t="s">
        <v>828</v>
      </c>
      <c r="AB136" s="7" t="s">
        <v>828</v>
      </c>
      <c r="AC136" s="7" t="s">
        <v>828</v>
      </c>
      <c r="AD136" s="7" t="s">
        <v>828</v>
      </c>
      <c r="AE136" s="7" t="s">
        <v>223</v>
      </c>
      <c r="AF136" s="8"/>
      <c r="AG136" s="7" t="s">
        <v>10270</v>
      </c>
      <c r="AH136" s="7" t="s">
        <v>10269</v>
      </c>
      <c r="AI136" s="7" t="s">
        <v>828</v>
      </c>
      <c r="AJ136" s="7" t="s">
        <v>828</v>
      </c>
      <c r="AK136" s="7" t="s">
        <v>10268</v>
      </c>
      <c r="AL136" s="7" t="s">
        <v>828</v>
      </c>
      <c r="AM136" s="7" t="s">
        <v>828</v>
      </c>
      <c r="AN136" s="7" t="s">
        <v>828</v>
      </c>
      <c r="AO136" s="7" t="s">
        <v>934</v>
      </c>
      <c r="AP136" s="7" t="s">
        <v>828</v>
      </c>
      <c r="AQ136" s="7" t="s">
        <v>828</v>
      </c>
      <c r="AR136" s="7" t="s">
        <v>828</v>
      </c>
      <c r="AS136" s="7" t="s">
        <v>828</v>
      </c>
    </row>
    <row r="137" spans="1:45" ht="13.2">
      <c r="A137" s="7" t="s">
        <v>10262</v>
      </c>
      <c r="B137" s="8"/>
      <c r="C137" s="7" t="s">
        <v>833</v>
      </c>
      <c r="D137" s="9">
        <v>1</v>
      </c>
      <c r="E137" s="7" t="s">
        <v>10252</v>
      </c>
      <c r="F137" s="7" t="s">
        <v>10252</v>
      </c>
      <c r="G137" s="7" t="s">
        <v>828</v>
      </c>
      <c r="H137" s="7" t="s">
        <v>10251</v>
      </c>
      <c r="I137" s="10">
        <v>1</v>
      </c>
      <c r="J137" s="10">
        <v>1</v>
      </c>
      <c r="K137" s="9">
        <v>100</v>
      </c>
      <c r="L137" s="7" t="s">
        <v>10265</v>
      </c>
      <c r="M137" s="9">
        <v>0</v>
      </c>
      <c r="N137" s="7" t="s">
        <v>10267</v>
      </c>
      <c r="O137" s="7" t="s">
        <v>929</v>
      </c>
      <c r="P137" s="7" t="s">
        <v>828</v>
      </c>
      <c r="Q137" s="7" t="s">
        <v>828</v>
      </c>
      <c r="R137" s="7" t="s">
        <v>828</v>
      </c>
      <c r="S137" s="7" t="s">
        <v>828</v>
      </c>
      <c r="T137" s="7" t="s">
        <v>828</v>
      </c>
      <c r="U137" s="7" t="s">
        <v>828</v>
      </c>
      <c r="V137" s="7" t="s">
        <v>828</v>
      </c>
      <c r="W137" s="7" t="s">
        <v>828</v>
      </c>
      <c r="X137" s="7" t="s">
        <v>828</v>
      </c>
      <c r="Y137" s="7" t="s">
        <v>828</v>
      </c>
      <c r="Z137" s="7" t="e">
        <v>#N/A</v>
      </c>
      <c r="AA137" s="7" t="s">
        <v>828</v>
      </c>
      <c r="AB137" s="7" t="s">
        <v>828</v>
      </c>
      <c r="AC137" s="7" t="s">
        <v>828</v>
      </c>
      <c r="AD137" s="7" t="s">
        <v>828</v>
      </c>
      <c r="AE137" s="7" t="s">
        <v>700</v>
      </c>
      <c r="AF137" s="8"/>
      <c r="AG137" s="7" t="s">
        <v>10266</v>
      </c>
      <c r="AH137" s="7" t="s">
        <v>10265</v>
      </c>
      <c r="AI137" s="7" t="s">
        <v>828</v>
      </c>
      <c r="AJ137" s="7" t="s">
        <v>10264</v>
      </c>
      <c r="AK137" s="7" t="s">
        <v>10263</v>
      </c>
      <c r="AL137" s="7" t="s">
        <v>10262</v>
      </c>
      <c r="AM137" s="7" t="s">
        <v>10261</v>
      </c>
      <c r="AN137" s="7" t="s">
        <v>10260</v>
      </c>
      <c r="AO137" s="7" t="s">
        <v>828</v>
      </c>
      <c r="AP137" s="7" t="s">
        <v>828</v>
      </c>
      <c r="AQ137" s="7" t="s">
        <v>828</v>
      </c>
      <c r="AR137" s="7" t="s">
        <v>828</v>
      </c>
      <c r="AS137" s="7" t="s">
        <v>828</v>
      </c>
    </row>
    <row r="138" spans="1:45" ht="13.2">
      <c r="A138" s="7" t="s">
        <v>10254</v>
      </c>
      <c r="B138" s="8"/>
      <c r="C138" s="7" t="s">
        <v>833</v>
      </c>
      <c r="D138" s="9">
        <v>1</v>
      </c>
      <c r="E138" s="7" t="s">
        <v>10252</v>
      </c>
      <c r="F138" s="7" t="s">
        <v>10252</v>
      </c>
      <c r="G138" s="7" t="s">
        <v>828</v>
      </c>
      <c r="H138" s="7" t="s">
        <v>10251</v>
      </c>
      <c r="I138" s="10">
        <v>1</v>
      </c>
      <c r="J138" s="10">
        <v>1</v>
      </c>
      <c r="K138" s="9">
        <v>100</v>
      </c>
      <c r="L138" s="7" t="s">
        <v>10257</v>
      </c>
      <c r="M138" s="9">
        <v>0</v>
      </c>
      <c r="N138" s="7" t="s">
        <v>10259</v>
      </c>
      <c r="O138" s="7" t="s">
        <v>83</v>
      </c>
      <c r="P138" s="7" t="s">
        <v>828</v>
      </c>
      <c r="Q138" s="7" t="s">
        <v>828</v>
      </c>
      <c r="R138" s="7" t="s">
        <v>828</v>
      </c>
      <c r="S138" s="7" t="s">
        <v>828</v>
      </c>
      <c r="T138" s="7" t="s">
        <v>828</v>
      </c>
      <c r="U138" s="7" t="s">
        <v>828</v>
      </c>
      <c r="V138" s="7" t="s">
        <v>828</v>
      </c>
      <c r="W138" s="7" t="s">
        <v>828</v>
      </c>
      <c r="X138" s="7" t="s">
        <v>828</v>
      </c>
      <c r="Y138" s="7" t="s">
        <v>828</v>
      </c>
      <c r="Z138" s="7" t="e">
        <v>#N/A</v>
      </c>
      <c r="AA138" s="7" t="s">
        <v>828</v>
      </c>
      <c r="AB138" s="7" t="s">
        <v>828</v>
      </c>
      <c r="AC138" s="7" t="s">
        <v>828</v>
      </c>
      <c r="AD138" s="7" t="s">
        <v>828</v>
      </c>
      <c r="AE138" s="7" t="s">
        <v>700</v>
      </c>
      <c r="AF138" s="8"/>
      <c r="AG138" s="7" t="s">
        <v>10258</v>
      </c>
      <c r="AH138" s="7" t="s">
        <v>10257</v>
      </c>
      <c r="AI138" s="7" t="s">
        <v>828</v>
      </c>
      <c r="AJ138" s="7" t="s">
        <v>10256</v>
      </c>
      <c r="AK138" s="7" t="s">
        <v>10255</v>
      </c>
      <c r="AL138" s="7" t="s">
        <v>10254</v>
      </c>
      <c r="AM138" s="7" t="s">
        <v>10253</v>
      </c>
      <c r="AN138" s="7" t="s">
        <v>828</v>
      </c>
      <c r="AO138" s="7" t="s">
        <v>828</v>
      </c>
      <c r="AP138" s="7" t="s">
        <v>828</v>
      </c>
      <c r="AQ138" s="7" t="s">
        <v>828</v>
      </c>
      <c r="AR138" s="7" t="s">
        <v>828</v>
      </c>
      <c r="AS138" s="7" t="s">
        <v>828</v>
      </c>
    </row>
    <row r="139" spans="1:45" ht="13.2">
      <c r="A139" s="7" t="s">
        <v>10245</v>
      </c>
      <c r="B139" s="8"/>
      <c r="C139" s="7" t="s">
        <v>833</v>
      </c>
      <c r="D139" s="9">
        <v>1</v>
      </c>
      <c r="E139" s="7" t="s">
        <v>10252</v>
      </c>
      <c r="F139" s="7" t="s">
        <v>10252</v>
      </c>
      <c r="G139" s="7" t="s">
        <v>828</v>
      </c>
      <c r="H139" s="7" t="s">
        <v>10251</v>
      </c>
      <c r="I139" s="10">
        <v>1</v>
      </c>
      <c r="J139" s="10">
        <v>1</v>
      </c>
      <c r="K139" s="9">
        <v>100</v>
      </c>
      <c r="L139" s="7" t="s">
        <v>10248</v>
      </c>
      <c r="M139" s="9">
        <v>0</v>
      </c>
      <c r="N139" s="7" t="s">
        <v>10250</v>
      </c>
      <c r="O139" s="7" t="s">
        <v>86</v>
      </c>
      <c r="P139" s="7" t="s">
        <v>828</v>
      </c>
      <c r="Q139" s="7" t="s">
        <v>828</v>
      </c>
      <c r="R139" s="7" t="s">
        <v>828</v>
      </c>
      <c r="S139" s="7" t="s">
        <v>828</v>
      </c>
      <c r="T139" s="7" t="s">
        <v>828</v>
      </c>
      <c r="U139" s="7" t="s">
        <v>828</v>
      </c>
      <c r="V139" s="7" t="s">
        <v>828</v>
      </c>
      <c r="W139" s="7" t="s">
        <v>828</v>
      </c>
      <c r="X139" s="7" t="s">
        <v>828</v>
      </c>
      <c r="Y139" s="7" t="s">
        <v>828</v>
      </c>
      <c r="Z139" s="7" t="e">
        <v>#N/A</v>
      </c>
      <c r="AA139" s="7" t="s">
        <v>828</v>
      </c>
      <c r="AB139" s="7" t="s">
        <v>828</v>
      </c>
      <c r="AC139" s="7" t="s">
        <v>828</v>
      </c>
      <c r="AD139" s="7" t="s">
        <v>828</v>
      </c>
      <c r="AE139" s="7" t="s">
        <v>700</v>
      </c>
      <c r="AF139" s="8"/>
      <c r="AG139" s="7" t="s">
        <v>10249</v>
      </c>
      <c r="AH139" s="7" t="s">
        <v>10248</v>
      </c>
      <c r="AI139" s="7" t="s">
        <v>828</v>
      </c>
      <c r="AJ139" s="7" t="s">
        <v>10247</v>
      </c>
      <c r="AK139" s="7" t="s">
        <v>10246</v>
      </c>
      <c r="AL139" s="7" t="s">
        <v>10245</v>
      </c>
      <c r="AM139" s="7" t="s">
        <v>10244</v>
      </c>
      <c r="AN139" s="7" t="s">
        <v>10243</v>
      </c>
      <c r="AO139" s="7" t="s">
        <v>828</v>
      </c>
      <c r="AP139" s="7" t="s">
        <v>828</v>
      </c>
      <c r="AQ139" s="7" t="s">
        <v>828</v>
      </c>
      <c r="AR139" s="7" t="s">
        <v>828</v>
      </c>
      <c r="AS139" s="7" t="s">
        <v>828</v>
      </c>
    </row>
    <row r="140" spans="1:45" ht="13.2">
      <c r="A140" s="7" t="s">
        <v>10242</v>
      </c>
      <c r="B140" s="8"/>
      <c r="C140" s="7" t="s">
        <v>833</v>
      </c>
      <c r="D140" s="9">
        <v>1</v>
      </c>
      <c r="E140" s="7" t="s">
        <v>855</v>
      </c>
      <c r="F140" s="7" t="s">
        <v>855</v>
      </c>
      <c r="G140" s="7" t="s">
        <v>828</v>
      </c>
      <c r="H140" s="7" t="s">
        <v>854</v>
      </c>
      <c r="I140" s="10">
        <v>1</v>
      </c>
      <c r="J140" s="10">
        <v>1</v>
      </c>
      <c r="K140" s="9">
        <v>1000</v>
      </c>
      <c r="L140" s="7" t="s">
        <v>10239</v>
      </c>
      <c r="M140" s="9">
        <v>0</v>
      </c>
      <c r="N140" s="7" t="s">
        <v>10241</v>
      </c>
      <c r="O140" s="7" t="s">
        <v>908</v>
      </c>
      <c r="P140" s="7" t="s">
        <v>828</v>
      </c>
      <c r="Q140" s="7" t="s">
        <v>828</v>
      </c>
      <c r="R140" s="7" t="s">
        <v>828</v>
      </c>
      <c r="S140" s="7" t="s">
        <v>828</v>
      </c>
      <c r="T140" s="7" t="s">
        <v>828</v>
      </c>
      <c r="U140" s="7" t="s">
        <v>828</v>
      </c>
      <c r="V140" s="7" t="s">
        <v>907</v>
      </c>
      <c r="W140" s="7" t="s">
        <v>700</v>
      </c>
      <c r="X140" s="7" t="s">
        <v>840</v>
      </c>
      <c r="Y140" s="7" t="s">
        <v>906</v>
      </c>
      <c r="Z140" s="7" t="s">
        <v>24</v>
      </c>
      <c r="AA140" s="7" t="s">
        <v>828</v>
      </c>
      <c r="AB140" s="7" t="s">
        <v>828</v>
      </c>
      <c r="AC140" s="7" t="s">
        <v>828</v>
      </c>
      <c r="AD140" s="7" t="s">
        <v>828</v>
      </c>
      <c r="AE140" s="7" t="s">
        <v>543</v>
      </c>
      <c r="AF140" s="8"/>
      <c r="AG140" s="7" t="s">
        <v>10240</v>
      </c>
      <c r="AH140" s="7" t="s">
        <v>10239</v>
      </c>
      <c r="AI140" s="7" t="s">
        <v>828</v>
      </c>
      <c r="AJ140" s="7" t="s">
        <v>828</v>
      </c>
      <c r="AK140" s="7" t="s">
        <v>10238</v>
      </c>
      <c r="AL140" s="7" t="s">
        <v>828</v>
      </c>
      <c r="AM140" s="7" t="s">
        <v>828</v>
      </c>
      <c r="AN140" s="7" t="s">
        <v>828</v>
      </c>
      <c r="AO140" s="7" t="s">
        <v>934</v>
      </c>
      <c r="AP140" s="7" t="s">
        <v>828</v>
      </c>
      <c r="AQ140" s="7" t="s">
        <v>828</v>
      </c>
      <c r="AR140" s="7" t="s">
        <v>828</v>
      </c>
      <c r="AS140" s="7" t="s">
        <v>828</v>
      </c>
    </row>
    <row r="141" spans="1:45" ht="13.2">
      <c r="A141" s="7" t="s">
        <v>10237</v>
      </c>
      <c r="B141" s="8"/>
      <c r="C141" s="7" t="s">
        <v>833</v>
      </c>
      <c r="D141" s="9">
        <v>1</v>
      </c>
      <c r="E141" s="7" t="s">
        <v>832</v>
      </c>
      <c r="F141" s="7" t="s">
        <v>832</v>
      </c>
      <c r="G141" s="7" t="s">
        <v>828</v>
      </c>
      <c r="H141" s="7" t="s">
        <v>9913</v>
      </c>
      <c r="I141" s="10">
        <v>1</v>
      </c>
      <c r="J141" s="10">
        <v>1</v>
      </c>
      <c r="K141" s="9">
        <v>1000</v>
      </c>
      <c r="L141" s="7" t="s">
        <v>10234</v>
      </c>
      <c r="M141" s="9">
        <v>0</v>
      </c>
      <c r="N141" s="7" t="s">
        <v>10236</v>
      </c>
      <c r="O141" s="7" t="s">
        <v>83</v>
      </c>
      <c r="P141" s="7" t="s">
        <v>828</v>
      </c>
      <c r="Q141" s="7" t="s">
        <v>828</v>
      </c>
      <c r="R141" s="7" t="s">
        <v>828</v>
      </c>
      <c r="S141" s="7" t="s">
        <v>828</v>
      </c>
      <c r="T141" s="7" t="s">
        <v>828</v>
      </c>
      <c r="U141" s="7" t="s">
        <v>828</v>
      </c>
      <c r="V141" s="7" t="s">
        <v>907</v>
      </c>
      <c r="W141" s="7" t="s">
        <v>828</v>
      </c>
      <c r="X141" s="7" t="s">
        <v>828</v>
      </c>
      <c r="Y141" s="7" t="s">
        <v>828</v>
      </c>
      <c r="Z141" s="7" t="e">
        <v>#N/A</v>
      </c>
      <c r="AA141" s="7" t="s">
        <v>828</v>
      </c>
      <c r="AB141" s="7" t="s">
        <v>828</v>
      </c>
      <c r="AC141" s="7" t="s">
        <v>828</v>
      </c>
      <c r="AD141" s="7" t="s">
        <v>828</v>
      </c>
      <c r="AE141" s="7" t="s">
        <v>223</v>
      </c>
      <c r="AF141" s="8"/>
      <c r="AG141" s="7" t="s">
        <v>10235</v>
      </c>
      <c r="AH141" s="7" t="s">
        <v>10234</v>
      </c>
      <c r="AI141" s="7" t="s">
        <v>828</v>
      </c>
      <c r="AJ141" s="7" t="s">
        <v>828</v>
      </c>
      <c r="AK141" s="7" t="s">
        <v>10233</v>
      </c>
      <c r="AL141" s="7" t="s">
        <v>828</v>
      </c>
      <c r="AM141" s="7" t="s">
        <v>828</v>
      </c>
      <c r="AN141" s="7" t="s">
        <v>828</v>
      </c>
      <c r="AO141" s="7" t="s">
        <v>934</v>
      </c>
      <c r="AP141" s="7" t="s">
        <v>828</v>
      </c>
      <c r="AQ141" s="7" t="s">
        <v>828</v>
      </c>
      <c r="AR141" s="7" t="s">
        <v>828</v>
      </c>
      <c r="AS141" s="7" t="s">
        <v>828</v>
      </c>
    </row>
    <row r="142" spans="1:45" ht="13.2">
      <c r="A142" s="7" t="s">
        <v>10232</v>
      </c>
      <c r="B142" s="8"/>
      <c r="C142" s="7" t="s">
        <v>833</v>
      </c>
      <c r="D142" s="9">
        <v>1</v>
      </c>
      <c r="E142" s="7" t="s">
        <v>832</v>
      </c>
      <c r="F142" s="7" t="s">
        <v>832</v>
      </c>
      <c r="G142" s="7" t="s">
        <v>828</v>
      </c>
      <c r="H142" s="7" t="s">
        <v>9913</v>
      </c>
      <c r="I142" s="10">
        <v>1</v>
      </c>
      <c r="J142" s="10">
        <v>1</v>
      </c>
      <c r="K142" s="9">
        <v>1000</v>
      </c>
      <c r="L142" s="7" t="s">
        <v>10229</v>
      </c>
      <c r="M142" s="9">
        <v>0</v>
      </c>
      <c r="N142" s="7" t="s">
        <v>10231</v>
      </c>
      <c r="O142" s="7" t="s">
        <v>83</v>
      </c>
      <c r="P142" s="7" t="s">
        <v>828</v>
      </c>
      <c r="Q142" s="7" t="s">
        <v>828</v>
      </c>
      <c r="R142" s="7" t="s">
        <v>828</v>
      </c>
      <c r="S142" s="7" t="s">
        <v>828</v>
      </c>
      <c r="T142" s="7" t="s">
        <v>828</v>
      </c>
      <c r="U142" s="7" t="s">
        <v>828</v>
      </c>
      <c r="V142" s="7" t="s">
        <v>907</v>
      </c>
      <c r="W142" s="7" t="s">
        <v>223</v>
      </c>
      <c r="X142" s="7" t="s">
        <v>840</v>
      </c>
      <c r="Y142" s="7" t="s">
        <v>906</v>
      </c>
      <c r="Z142" s="7" t="s">
        <v>32</v>
      </c>
      <c r="AA142" s="7" t="s">
        <v>828</v>
      </c>
      <c r="AB142" s="7" t="s">
        <v>828</v>
      </c>
      <c r="AC142" s="7" t="s">
        <v>828</v>
      </c>
      <c r="AD142" s="7" t="s">
        <v>828</v>
      </c>
      <c r="AE142" s="7" t="s">
        <v>223</v>
      </c>
      <c r="AF142" s="8"/>
      <c r="AG142" s="7" t="s">
        <v>10230</v>
      </c>
      <c r="AH142" s="7" t="s">
        <v>10229</v>
      </c>
      <c r="AI142" s="7" t="s">
        <v>828</v>
      </c>
      <c r="AJ142" s="7" t="s">
        <v>828</v>
      </c>
      <c r="AK142" s="7" t="s">
        <v>10228</v>
      </c>
      <c r="AL142" s="7" t="s">
        <v>828</v>
      </c>
      <c r="AM142" s="7" t="s">
        <v>828</v>
      </c>
      <c r="AN142" s="7" t="s">
        <v>828</v>
      </c>
      <c r="AO142" s="7" t="s">
        <v>934</v>
      </c>
      <c r="AP142" s="7" t="s">
        <v>828</v>
      </c>
      <c r="AQ142" s="7" t="s">
        <v>828</v>
      </c>
      <c r="AR142" s="7" t="s">
        <v>828</v>
      </c>
      <c r="AS142" s="7" t="s">
        <v>828</v>
      </c>
    </row>
    <row r="143" spans="1:45" ht="13.2">
      <c r="A143" s="7" t="s">
        <v>10227</v>
      </c>
      <c r="B143" s="8"/>
      <c r="C143" s="7" t="s">
        <v>833</v>
      </c>
      <c r="D143" s="9">
        <v>1</v>
      </c>
      <c r="E143" s="7" t="s">
        <v>849</v>
      </c>
      <c r="F143" s="7" t="s">
        <v>849</v>
      </c>
      <c r="G143" s="7" t="s">
        <v>828</v>
      </c>
      <c r="H143" s="7" t="s">
        <v>848</v>
      </c>
      <c r="I143" s="10">
        <v>1</v>
      </c>
      <c r="J143" s="10">
        <v>1</v>
      </c>
      <c r="K143" s="9">
        <v>100</v>
      </c>
      <c r="L143" s="7" t="s">
        <v>10225</v>
      </c>
      <c r="M143" s="9">
        <v>0</v>
      </c>
      <c r="N143" s="7" t="s">
        <v>10221</v>
      </c>
      <c r="O143" s="7" t="s">
        <v>929</v>
      </c>
      <c r="P143" s="7" t="s">
        <v>8373</v>
      </c>
      <c r="Q143" s="7" t="s">
        <v>828</v>
      </c>
      <c r="R143" s="7" t="s">
        <v>828</v>
      </c>
      <c r="S143" s="7" t="s">
        <v>828</v>
      </c>
      <c r="T143" s="7" t="s">
        <v>828</v>
      </c>
      <c r="U143" s="7" t="s">
        <v>828</v>
      </c>
      <c r="V143" s="7" t="s">
        <v>828</v>
      </c>
      <c r="W143" s="7" t="s">
        <v>514</v>
      </c>
      <c r="X143" s="7" t="s">
        <v>828</v>
      </c>
      <c r="Y143" s="7" t="s">
        <v>828</v>
      </c>
      <c r="Z143" s="7" t="s">
        <v>20</v>
      </c>
      <c r="AA143" s="7" t="s">
        <v>8372</v>
      </c>
      <c r="AB143" s="7" t="s">
        <v>828</v>
      </c>
      <c r="AC143" s="7" t="s">
        <v>828</v>
      </c>
      <c r="AD143" s="7" t="s">
        <v>828</v>
      </c>
      <c r="AE143" s="7" t="s">
        <v>514</v>
      </c>
      <c r="AF143" s="8"/>
      <c r="AG143" s="7" t="s">
        <v>10226</v>
      </c>
      <c r="AH143" s="7" t="s">
        <v>10225</v>
      </c>
      <c r="AI143" s="7" t="s">
        <v>828</v>
      </c>
      <c r="AJ143" s="7" t="s">
        <v>828</v>
      </c>
      <c r="AK143" s="7" t="s">
        <v>10224</v>
      </c>
      <c r="AL143" s="7" t="s">
        <v>828</v>
      </c>
      <c r="AM143" s="7" t="s">
        <v>10223</v>
      </c>
      <c r="AN143" s="7" t="s">
        <v>828</v>
      </c>
      <c r="AO143" s="7" t="s">
        <v>828</v>
      </c>
      <c r="AP143" s="7" t="s">
        <v>828</v>
      </c>
      <c r="AQ143" s="7" t="s">
        <v>828</v>
      </c>
      <c r="AR143" s="7" t="s">
        <v>828</v>
      </c>
      <c r="AS143" s="7" t="s">
        <v>828</v>
      </c>
    </row>
    <row r="144" spans="1:45" ht="13.2">
      <c r="A144" s="7" t="s">
        <v>10222</v>
      </c>
      <c r="B144" s="8"/>
      <c r="C144" s="7" t="s">
        <v>833</v>
      </c>
      <c r="D144" s="9">
        <v>1</v>
      </c>
      <c r="E144" s="7" t="s">
        <v>843</v>
      </c>
      <c r="F144" s="7" t="s">
        <v>843</v>
      </c>
      <c r="G144" s="7" t="s">
        <v>828</v>
      </c>
      <c r="H144" s="7" t="s">
        <v>842</v>
      </c>
      <c r="I144" s="10">
        <v>1</v>
      </c>
      <c r="J144" s="10">
        <v>1</v>
      </c>
      <c r="K144" s="9">
        <v>0</v>
      </c>
      <c r="L144" s="7" t="s">
        <v>10220</v>
      </c>
      <c r="M144" s="9">
        <v>0</v>
      </c>
      <c r="N144" s="7" t="s">
        <v>10221</v>
      </c>
      <c r="O144" s="7" t="s">
        <v>828</v>
      </c>
      <c r="P144" s="7" t="s">
        <v>828</v>
      </c>
      <c r="Q144" s="7" t="s">
        <v>828</v>
      </c>
      <c r="R144" s="7" t="s">
        <v>828</v>
      </c>
      <c r="S144" s="7" t="s">
        <v>828</v>
      </c>
      <c r="T144" s="7" t="s">
        <v>828</v>
      </c>
      <c r="U144" s="7" t="s">
        <v>828</v>
      </c>
      <c r="V144" s="7" t="s">
        <v>828</v>
      </c>
      <c r="W144" s="7" t="s">
        <v>828</v>
      </c>
      <c r="X144" s="7" t="s">
        <v>828</v>
      </c>
      <c r="Y144" s="7" t="s">
        <v>828</v>
      </c>
      <c r="Z144" s="7" t="e">
        <v>#N/A</v>
      </c>
      <c r="AA144" s="7" t="s">
        <v>828</v>
      </c>
      <c r="AB144" s="7" t="s">
        <v>828</v>
      </c>
      <c r="AC144" s="7" t="s">
        <v>828</v>
      </c>
      <c r="AD144" s="7" t="s">
        <v>828</v>
      </c>
      <c r="AE144" s="7" t="s">
        <v>169</v>
      </c>
      <c r="AF144" s="8"/>
      <c r="AG144" s="7" t="s">
        <v>975</v>
      </c>
      <c r="AH144" s="7" t="s">
        <v>10220</v>
      </c>
      <c r="AI144" s="7" t="s">
        <v>828</v>
      </c>
      <c r="AJ144" s="7" t="s">
        <v>828</v>
      </c>
      <c r="AK144" s="7" t="s">
        <v>828</v>
      </c>
      <c r="AL144" s="7" t="s">
        <v>828</v>
      </c>
      <c r="AM144" s="7" t="s">
        <v>828</v>
      </c>
      <c r="AN144" s="7" t="s">
        <v>828</v>
      </c>
      <c r="AO144" s="7" t="s">
        <v>828</v>
      </c>
      <c r="AP144" s="7" t="s">
        <v>828</v>
      </c>
      <c r="AQ144" s="7" t="s">
        <v>828</v>
      </c>
      <c r="AR144" s="7" t="s">
        <v>828</v>
      </c>
      <c r="AS144" s="7" t="s">
        <v>828</v>
      </c>
    </row>
    <row r="145" spans="1:45" ht="13.2">
      <c r="A145" s="7" t="s">
        <v>10219</v>
      </c>
      <c r="B145" s="8"/>
      <c r="C145" s="7" t="s">
        <v>833</v>
      </c>
      <c r="D145" s="9">
        <v>1</v>
      </c>
      <c r="E145" s="7" t="s">
        <v>832</v>
      </c>
      <c r="F145" s="7" t="s">
        <v>832</v>
      </c>
      <c r="G145" s="7" t="s">
        <v>828</v>
      </c>
      <c r="H145" s="7" t="s">
        <v>9913</v>
      </c>
      <c r="I145" s="10">
        <v>1</v>
      </c>
      <c r="J145" s="10">
        <v>1</v>
      </c>
      <c r="K145" s="9">
        <v>1000</v>
      </c>
      <c r="L145" s="7" t="s">
        <v>10216</v>
      </c>
      <c r="M145" s="9">
        <v>0</v>
      </c>
      <c r="N145" s="7" t="s">
        <v>10218</v>
      </c>
      <c r="O145" s="7" t="s">
        <v>929</v>
      </c>
      <c r="P145" s="7" t="s">
        <v>828</v>
      </c>
      <c r="Q145" s="7" t="s">
        <v>828</v>
      </c>
      <c r="R145" s="7" t="s">
        <v>828</v>
      </c>
      <c r="S145" s="7" t="s">
        <v>828</v>
      </c>
      <c r="T145" s="7" t="s">
        <v>828</v>
      </c>
      <c r="U145" s="7" t="s">
        <v>828</v>
      </c>
      <c r="V145" s="7" t="s">
        <v>1229</v>
      </c>
      <c r="W145" s="7" t="s">
        <v>828</v>
      </c>
      <c r="X145" s="7" t="s">
        <v>828</v>
      </c>
      <c r="Y145" s="7" t="s">
        <v>828</v>
      </c>
      <c r="Z145" s="7" t="e">
        <v>#N/A</v>
      </c>
      <c r="AA145" s="7" t="s">
        <v>828</v>
      </c>
      <c r="AB145" s="7" t="s">
        <v>828</v>
      </c>
      <c r="AC145" s="7" t="s">
        <v>828</v>
      </c>
      <c r="AD145" s="7" t="s">
        <v>828</v>
      </c>
      <c r="AE145" s="7" t="s">
        <v>223</v>
      </c>
      <c r="AF145" s="8"/>
      <c r="AG145" s="7" t="s">
        <v>10217</v>
      </c>
      <c r="AH145" s="7" t="s">
        <v>10216</v>
      </c>
      <c r="AI145" s="7" t="s">
        <v>828</v>
      </c>
      <c r="AJ145" s="7" t="s">
        <v>828</v>
      </c>
      <c r="AK145" s="7" t="s">
        <v>10215</v>
      </c>
      <c r="AL145" s="7" t="s">
        <v>828</v>
      </c>
      <c r="AM145" s="7" t="s">
        <v>828</v>
      </c>
      <c r="AN145" s="7" t="s">
        <v>828</v>
      </c>
      <c r="AO145" s="7" t="s">
        <v>934</v>
      </c>
      <c r="AP145" s="7" t="s">
        <v>828</v>
      </c>
      <c r="AQ145" s="7" t="s">
        <v>828</v>
      </c>
      <c r="AR145" s="7" t="s">
        <v>828</v>
      </c>
      <c r="AS145" s="7" t="s">
        <v>828</v>
      </c>
    </row>
    <row r="146" spans="1:45" ht="13.2">
      <c r="A146" s="7" t="s">
        <v>10214</v>
      </c>
      <c r="B146" s="8"/>
      <c r="C146" s="7" t="s">
        <v>833</v>
      </c>
      <c r="D146" s="9">
        <v>1</v>
      </c>
      <c r="E146" s="7" t="s">
        <v>849</v>
      </c>
      <c r="F146" s="7" t="s">
        <v>849</v>
      </c>
      <c r="G146" s="7" t="s">
        <v>828</v>
      </c>
      <c r="H146" s="7" t="s">
        <v>848</v>
      </c>
      <c r="I146" s="10">
        <v>1</v>
      </c>
      <c r="J146" s="10">
        <v>1</v>
      </c>
      <c r="K146" s="9">
        <v>100</v>
      </c>
      <c r="L146" s="7" t="s">
        <v>10212</v>
      </c>
      <c r="M146" s="9">
        <v>0</v>
      </c>
      <c r="N146" s="7" t="s">
        <v>10208</v>
      </c>
      <c r="O146" s="7" t="s">
        <v>929</v>
      </c>
      <c r="P146" s="7" t="s">
        <v>828</v>
      </c>
      <c r="Q146" s="7" t="s">
        <v>828</v>
      </c>
      <c r="R146" s="7" t="s">
        <v>828</v>
      </c>
      <c r="S146" s="7" t="s">
        <v>828</v>
      </c>
      <c r="T146" s="7" t="s">
        <v>828</v>
      </c>
      <c r="U146" s="7" t="s">
        <v>828</v>
      </c>
      <c r="V146" s="7" t="s">
        <v>828</v>
      </c>
      <c r="W146" s="7" t="s">
        <v>514</v>
      </c>
      <c r="X146" s="7" t="s">
        <v>828</v>
      </c>
      <c r="Y146" s="7" t="s">
        <v>828</v>
      </c>
      <c r="Z146" s="7" t="s">
        <v>20</v>
      </c>
      <c r="AA146" s="7" t="s">
        <v>828</v>
      </c>
      <c r="AB146" s="7" t="s">
        <v>828</v>
      </c>
      <c r="AC146" s="7" t="s">
        <v>828</v>
      </c>
      <c r="AD146" s="7" t="s">
        <v>828</v>
      </c>
      <c r="AE146" s="7" t="s">
        <v>514</v>
      </c>
      <c r="AF146" s="8"/>
      <c r="AG146" s="7" t="s">
        <v>10213</v>
      </c>
      <c r="AH146" s="7" t="s">
        <v>10212</v>
      </c>
      <c r="AI146" s="7" t="s">
        <v>828</v>
      </c>
      <c r="AJ146" s="7" t="s">
        <v>828</v>
      </c>
      <c r="AK146" s="7" t="s">
        <v>10211</v>
      </c>
      <c r="AL146" s="7" t="s">
        <v>828</v>
      </c>
      <c r="AM146" s="7" t="s">
        <v>10210</v>
      </c>
      <c r="AN146" s="7" t="s">
        <v>828</v>
      </c>
      <c r="AO146" s="7" t="s">
        <v>828</v>
      </c>
      <c r="AP146" s="7" t="s">
        <v>828</v>
      </c>
      <c r="AQ146" s="7" t="s">
        <v>828</v>
      </c>
      <c r="AR146" s="7" t="s">
        <v>828</v>
      </c>
      <c r="AS146" s="7" t="s">
        <v>828</v>
      </c>
    </row>
    <row r="147" spans="1:45" ht="13.2">
      <c r="A147" s="7" t="s">
        <v>10209</v>
      </c>
      <c r="B147" s="8"/>
      <c r="C147" s="7" t="s">
        <v>833</v>
      </c>
      <c r="D147" s="9">
        <v>1</v>
      </c>
      <c r="E147" s="7" t="s">
        <v>843</v>
      </c>
      <c r="F147" s="7" t="s">
        <v>843</v>
      </c>
      <c r="G147" s="7" t="s">
        <v>828</v>
      </c>
      <c r="H147" s="7" t="s">
        <v>842</v>
      </c>
      <c r="I147" s="10">
        <v>1</v>
      </c>
      <c r="J147" s="10">
        <v>1</v>
      </c>
      <c r="K147" s="9">
        <v>0</v>
      </c>
      <c r="L147" s="7" t="s">
        <v>10207</v>
      </c>
      <c r="M147" s="9">
        <v>0</v>
      </c>
      <c r="N147" s="7" t="s">
        <v>10208</v>
      </c>
      <c r="O147" s="7" t="s">
        <v>828</v>
      </c>
      <c r="P147" s="7" t="s">
        <v>828</v>
      </c>
      <c r="Q147" s="7" t="s">
        <v>828</v>
      </c>
      <c r="R147" s="7" t="s">
        <v>828</v>
      </c>
      <c r="S147" s="7" t="s">
        <v>828</v>
      </c>
      <c r="T147" s="7" t="s">
        <v>828</v>
      </c>
      <c r="U147" s="7" t="s">
        <v>828</v>
      </c>
      <c r="V147" s="7" t="s">
        <v>828</v>
      </c>
      <c r="W147" s="7" t="s">
        <v>828</v>
      </c>
      <c r="X147" s="7" t="s">
        <v>828</v>
      </c>
      <c r="Y147" s="7" t="s">
        <v>828</v>
      </c>
      <c r="Z147" s="7" t="e">
        <v>#N/A</v>
      </c>
      <c r="AA147" s="7" t="s">
        <v>828</v>
      </c>
      <c r="AB147" s="7" t="s">
        <v>828</v>
      </c>
      <c r="AC147" s="7" t="s">
        <v>828</v>
      </c>
      <c r="AD147" s="7" t="s">
        <v>828</v>
      </c>
      <c r="AE147" s="7" t="s">
        <v>169</v>
      </c>
      <c r="AF147" s="8"/>
      <c r="AG147" s="7" t="s">
        <v>975</v>
      </c>
      <c r="AH147" s="7" t="s">
        <v>10207</v>
      </c>
      <c r="AI147" s="7" t="s">
        <v>828</v>
      </c>
      <c r="AJ147" s="7" t="s">
        <v>828</v>
      </c>
      <c r="AK147" s="7" t="s">
        <v>828</v>
      </c>
      <c r="AL147" s="7" t="s">
        <v>828</v>
      </c>
      <c r="AM147" s="7" t="s">
        <v>828</v>
      </c>
      <c r="AN147" s="7" t="s">
        <v>828</v>
      </c>
      <c r="AO147" s="7" t="s">
        <v>828</v>
      </c>
      <c r="AP147" s="7" t="s">
        <v>828</v>
      </c>
      <c r="AQ147" s="7" t="s">
        <v>828</v>
      </c>
      <c r="AR147" s="7" t="s">
        <v>828</v>
      </c>
      <c r="AS147" s="7" t="s">
        <v>828</v>
      </c>
    </row>
    <row r="148" spans="1:45" ht="13.2">
      <c r="A148" s="7" t="s">
        <v>10206</v>
      </c>
      <c r="B148" s="8"/>
      <c r="C148" s="7" t="s">
        <v>833</v>
      </c>
      <c r="D148" s="9">
        <v>1</v>
      </c>
      <c r="E148" s="7" t="s">
        <v>849</v>
      </c>
      <c r="F148" s="7" t="s">
        <v>849</v>
      </c>
      <c r="G148" s="7" t="s">
        <v>828</v>
      </c>
      <c r="H148" s="7" t="s">
        <v>848</v>
      </c>
      <c r="I148" s="10">
        <v>1</v>
      </c>
      <c r="J148" s="10">
        <v>1</v>
      </c>
      <c r="K148" s="9">
        <v>100</v>
      </c>
      <c r="L148" s="7" t="s">
        <v>10201</v>
      </c>
      <c r="M148" s="9">
        <v>0</v>
      </c>
      <c r="N148" s="7" t="s">
        <v>10205</v>
      </c>
      <c r="O148" s="7" t="s">
        <v>929</v>
      </c>
      <c r="P148" s="7" t="s">
        <v>10204</v>
      </c>
      <c r="Q148" s="7" t="s">
        <v>828</v>
      </c>
      <c r="R148" s="7" t="s">
        <v>828</v>
      </c>
      <c r="S148" s="7" t="s">
        <v>828</v>
      </c>
      <c r="T148" s="7" t="s">
        <v>828</v>
      </c>
      <c r="U148" s="7" t="s">
        <v>828</v>
      </c>
      <c r="V148" s="7" t="s">
        <v>828</v>
      </c>
      <c r="W148" s="7" t="s">
        <v>514</v>
      </c>
      <c r="X148" s="7" t="s">
        <v>828</v>
      </c>
      <c r="Y148" s="7" t="s">
        <v>828</v>
      </c>
      <c r="Z148" s="7" t="s">
        <v>20</v>
      </c>
      <c r="AA148" s="7" t="s">
        <v>10203</v>
      </c>
      <c r="AB148" s="7" t="s">
        <v>828</v>
      </c>
      <c r="AC148" s="7" t="s">
        <v>828</v>
      </c>
      <c r="AD148" s="7" t="s">
        <v>828</v>
      </c>
      <c r="AE148" s="7" t="s">
        <v>514</v>
      </c>
      <c r="AF148" s="8"/>
      <c r="AG148" s="7" t="s">
        <v>10202</v>
      </c>
      <c r="AH148" s="7" t="s">
        <v>10201</v>
      </c>
      <c r="AI148" s="7" t="s">
        <v>828</v>
      </c>
      <c r="AJ148" s="7" t="s">
        <v>828</v>
      </c>
      <c r="AK148" s="7" t="s">
        <v>10200</v>
      </c>
      <c r="AL148" s="7" t="s">
        <v>828</v>
      </c>
      <c r="AM148" s="7" t="s">
        <v>10199</v>
      </c>
      <c r="AN148" s="7" t="s">
        <v>828</v>
      </c>
      <c r="AO148" s="7" t="s">
        <v>828</v>
      </c>
      <c r="AP148" s="7" t="s">
        <v>828</v>
      </c>
      <c r="AQ148" s="7" t="s">
        <v>828</v>
      </c>
      <c r="AR148" s="7" t="s">
        <v>828</v>
      </c>
      <c r="AS148" s="7" t="s">
        <v>828</v>
      </c>
    </row>
    <row r="149" spans="1:45" ht="13.2">
      <c r="A149" s="7" t="s">
        <v>10198</v>
      </c>
      <c r="B149" s="8"/>
      <c r="C149" s="7" t="s">
        <v>833</v>
      </c>
      <c r="D149" s="9">
        <v>1</v>
      </c>
      <c r="E149" s="7" t="s">
        <v>832</v>
      </c>
      <c r="F149" s="7" t="s">
        <v>832</v>
      </c>
      <c r="G149" s="7" t="s">
        <v>828</v>
      </c>
      <c r="H149" s="7" t="s">
        <v>9913</v>
      </c>
      <c r="I149" s="10">
        <v>1</v>
      </c>
      <c r="J149" s="10">
        <v>1</v>
      </c>
      <c r="K149" s="9">
        <v>1000</v>
      </c>
      <c r="L149" s="7" t="s">
        <v>10195</v>
      </c>
      <c r="M149" s="9">
        <v>0</v>
      </c>
      <c r="N149" s="7" t="s">
        <v>10197</v>
      </c>
      <c r="O149" s="7" t="s">
        <v>892</v>
      </c>
      <c r="P149" s="7" t="s">
        <v>828</v>
      </c>
      <c r="Q149" s="7" t="s">
        <v>828</v>
      </c>
      <c r="R149" s="7" t="s">
        <v>828</v>
      </c>
      <c r="S149" s="7" t="s">
        <v>828</v>
      </c>
      <c r="T149" s="7" t="s">
        <v>828</v>
      </c>
      <c r="U149" s="7" t="s">
        <v>828</v>
      </c>
      <c r="V149" s="7" t="s">
        <v>907</v>
      </c>
      <c r="W149" s="7" t="s">
        <v>828</v>
      </c>
      <c r="X149" s="7" t="s">
        <v>828</v>
      </c>
      <c r="Y149" s="7" t="s">
        <v>828</v>
      </c>
      <c r="Z149" s="7" t="e">
        <v>#N/A</v>
      </c>
      <c r="AA149" s="7" t="s">
        <v>828</v>
      </c>
      <c r="AB149" s="7" t="s">
        <v>828</v>
      </c>
      <c r="AC149" s="7" t="s">
        <v>828</v>
      </c>
      <c r="AD149" s="7" t="s">
        <v>828</v>
      </c>
      <c r="AE149" s="7" t="s">
        <v>223</v>
      </c>
      <c r="AF149" s="8"/>
      <c r="AG149" s="7" t="s">
        <v>10196</v>
      </c>
      <c r="AH149" s="7" t="s">
        <v>10195</v>
      </c>
      <c r="AI149" s="7" t="s">
        <v>828</v>
      </c>
      <c r="AJ149" s="7" t="s">
        <v>828</v>
      </c>
      <c r="AK149" s="7" t="s">
        <v>10194</v>
      </c>
      <c r="AL149" s="7" t="s">
        <v>828</v>
      </c>
      <c r="AM149" s="7" t="s">
        <v>828</v>
      </c>
      <c r="AN149" s="7" t="s">
        <v>828</v>
      </c>
      <c r="AO149" s="7" t="s">
        <v>934</v>
      </c>
      <c r="AP149" s="7" t="s">
        <v>828</v>
      </c>
      <c r="AQ149" s="7" t="s">
        <v>828</v>
      </c>
      <c r="AR149" s="7" t="s">
        <v>828</v>
      </c>
      <c r="AS149" s="7" t="s">
        <v>828</v>
      </c>
    </row>
    <row r="150" spans="1:45" ht="13.2">
      <c r="A150" s="7" t="s">
        <v>10193</v>
      </c>
      <c r="B150" s="8"/>
      <c r="C150" s="7" t="s">
        <v>833</v>
      </c>
      <c r="D150" s="9">
        <v>1</v>
      </c>
      <c r="E150" s="7" t="s">
        <v>855</v>
      </c>
      <c r="F150" s="7" t="s">
        <v>855</v>
      </c>
      <c r="G150" s="7" t="s">
        <v>828</v>
      </c>
      <c r="H150" s="7" t="s">
        <v>854</v>
      </c>
      <c r="I150" s="10">
        <v>1</v>
      </c>
      <c r="J150" s="10">
        <v>1</v>
      </c>
      <c r="K150" s="9">
        <v>50</v>
      </c>
      <c r="L150" s="7" t="s">
        <v>10190</v>
      </c>
      <c r="M150" s="9">
        <v>0</v>
      </c>
      <c r="N150" s="7" t="s">
        <v>10192</v>
      </c>
      <c r="O150" s="7" t="s">
        <v>908</v>
      </c>
      <c r="P150" s="7" t="s">
        <v>828</v>
      </c>
      <c r="Q150" s="7" t="s">
        <v>828</v>
      </c>
      <c r="R150" s="7" t="s">
        <v>828</v>
      </c>
      <c r="S150" s="7" t="s">
        <v>828</v>
      </c>
      <c r="T150" s="7" t="s">
        <v>828</v>
      </c>
      <c r="U150" s="7" t="s">
        <v>828</v>
      </c>
      <c r="V150" s="7" t="s">
        <v>828</v>
      </c>
      <c r="W150" s="7" t="s">
        <v>700</v>
      </c>
      <c r="X150" s="7" t="s">
        <v>840</v>
      </c>
      <c r="Y150" s="7" t="s">
        <v>828</v>
      </c>
      <c r="Z150" s="7" t="s">
        <v>24</v>
      </c>
      <c r="AA150" s="7" t="s">
        <v>828</v>
      </c>
      <c r="AB150" s="7" t="s">
        <v>828</v>
      </c>
      <c r="AC150" s="7" t="s">
        <v>828</v>
      </c>
      <c r="AD150" s="7" t="s">
        <v>828</v>
      </c>
      <c r="AE150" s="7" t="s">
        <v>543</v>
      </c>
      <c r="AF150" s="8"/>
      <c r="AG150" s="7" t="s">
        <v>10191</v>
      </c>
      <c r="AH150" s="7" t="s">
        <v>10190</v>
      </c>
      <c r="AI150" s="7" t="s">
        <v>828</v>
      </c>
      <c r="AJ150" s="7" t="s">
        <v>10189</v>
      </c>
      <c r="AK150" s="7" t="s">
        <v>10188</v>
      </c>
      <c r="AL150" s="7" t="s">
        <v>828</v>
      </c>
      <c r="AM150" s="7" t="s">
        <v>10187</v>
      </c>
      <c r="AN150" s="7" t="s">
        <v>828</v>
      </c>
      <c r="AO150" s="7" t="s">
        <v>828</v>
      </c>
      <c r="AP150" s="7" t="s">
        <v>828</v>
      </c>
      <c r="AQ150" s="7" t="s">
        <v>828</v>
      </c>
      <c r="AR150" s="7" t="s">
        <v>828</v>
      </c>
      <c r="AS150" s="7" t="s">
        <v>828</v>
      </c>
    </row>
    <row r="151" spans="1:45" ht="13.2">
      <c r="A151" s="7" t="s">
        <v>10186</v>
      </c>
      <c r="B151" s="8"/>
      <c r="C151" s="7" t="s">
        <v>833</v>
      </c>
      <c r="D151" s="9">
        <v>1</v>
      </c>
      <c r="E151" s="7" t="s">
        <v>855</v>
      </c>
      <c r="F151" s="7" t="s">
        <v>855</v>
      </c>
      <c r="G151" s="7" t="s">
        <v>828</v>
      </c>
      <c r="H151" s="7" t="s">
        <v>854</v>
      </c>
      <c r="I151" s="10">
        <v>1</v>
      </c>
      <c r="J151" s="10">
        <v>1</v>
      </c>
      <c r="K151" s="9">
        <v>50</v>
      </c>
      <c r="L151" s="7" t="s">
        <v>10183</v>
      </c>
      <c r="M151" s="9">
        <v>0</v>
      </c>
      <c r="N151" s="7" t="s">
        <v>10185</v>
      </c>
      <c r="O151" s="7" t="s">
        <v>892</v>
      </c>
      <c r="P151" s="7" t="s">
        <v>828</v>
      </c>
      <c r="Q151" s="7" t="s">
        <v>828</v>
      </c>
      <c r="R151" s="7" t="s">
        <v>828</v>
      </c>
      <c r="S151" s="7" t="s">
        <v>828</v>
      </c>
      <c r="T151" s="7" t="s">
        <v>828</v>
      </c>
      <c r="U151" s="7" t="s">
        <v>828</v>
      </c>
      <c r="V151" s="7" t="s">
        <v>938</v>
      </c>
      <c r="W151" s="7" t="s">
        <v>700</v>
      </c>
      <c r="X151" s="7" t="s">
        <v>840</v>
      </c>
      <c r="Y151" s="7" t="s">
        <v>968</v>
      </c>
      <c r="Z151" s="7" t="s">
        <v>24</v>
      </c>
      <c r="AA151" s="7" t="s">
        <v>828</v>
      </c>
      <c r="AB151" s="7" t="s">
        <v>828</v>
      </c>
      <c r="AC151" s="7" t="s">
        <v>828</v>
      </c>
      <c r="AD151" s="7" t="s">
        <v>828</v>
      </c>
      <c r="AE151" s="7" t="s">
        <v>543</v>
      </c>
      <c r="AF151" s="8"/>
      <c r="AG151" s="7" t="s">
        <v>10184</v>
      </c>
      <c r="AH151" s="7" t="s">
        <v>10183</v>
      </c>
      <c r="AI151" s="7" t="s">
        <v>828</v>
      </c>
      <c r="AJ151" s="7" t="s">
        <v>828</v>
      </c>
      <c r="AK151" s="7" t="s">
        <v>10182</v>
      </c>
      <c r="AL151" s="7" t="s">
        <v>828</v>
      </c>
      <c r="AM151" s="7" t="s">
        <v>828</v>
      </c>
      <c r="AN151" s="7" t="s">
        <v>828</v>
      </c>
      <c r="AO151" s="7" t="s">
        <v>934</v>
      </c>
      <c r="AP151" s="7" t="s">
        <v>828</v>
      </c>
      <c r="AQ151" s="7" t="s">
        <v>828</v>
      </c>
      <c r="AR151" s="7" t="s">
        <v>828</v>
      </c>
      <c r="AS151" s="7" t="s">
        <v>828</v>
      </c>
    </row>
    <row r="152" spans="1:45" ht="13.2">
      <c r="A152" s="7" t="s">
        <v>10181</v>
      </c>
      <c r="B152" s="8"/>
      <c r="C152" s="7" t="s">
        <v>833</v>
      </c>
      <c r="D152" s="9">
        <v>1</v>
      </c>
      <c r="E152" s="7" t="s">
        <v>855</v>
      </c>
      <c r="F152" s="7" t="s">
        <v>855</v>
      </c>
      <c r="G152" s="7" t="s">
        <v>828</v>
      </c>
      <c r="H152" s="7" t="s">
        <v>854</v>
      </c>
      <c r="I152" s="10">
        <v>1</v>
      </c>
      <c r="J152" s="10">
        <v>1</v>
      </c>
      <c r="K152" s="9">
        <v>500</v>
      </c>
      <c r="L152" s="7" t="s">
        <v>10178</v>
      </c>
      <c r="M152" s="9">
        <v>0</v>
      </c>
      <c r="N152" s="7" t="s">
        <v>10180</v>
      </c>
      <c r="O152" s="7" t="s">
        <v>929</v>
      </c>
      <c r="P152" s="7" t="s">
        <v>828</v>
      </c>
      <c r="Q152" s="7" t="s">
        <v>828</v>
      </c>
      <c r="R152" s="7" t="s">
        <v>828</v>
      </c>
      <c r="S152" s="7" t="s">
        <v>828</v>
      </c>
      <c r="T152" s="7" t="s">
        <v>828</v>
      </c>
      <c r="U152" s="7" t="s">
        <v>828</v>
      </c>
      <c r="V152" s="7" t="s">
        <v>828</v>
      </c>
      <c r="W152" s="7" t="s">
        <v>700</v>
      </c>
      <c r="X152" s="7" t="s">
        <v>840</v>
      </c>
      <c r="Y152" s="7" t="s">
        <v>968</v>
      </c>
      <c r="Z152" s="7" t="s">
        <v>24</v>
      </c>
      <c r="AA152" s="7" t="s">
        <v>828</v>
      </c>
      <c r="AB152" s="7" t="s">
        <v>828</v>
      </c>
      <c r="AC152" s="7" t="s">
        <v>828</v>
      </c>
      <c r="AD152" s="7" t="s">
        <v>828</v>
      </c>
      <c r="AE152" s="7" t="s">
        <v>543</v>
      </c>
      <c r="AF152" s="8"/>
      <c r="AG152" s="7" t="s">
        <v>10179</v>
      </c>
      <c r="AH152" s="7" t="s">
        <v>10178</v>
      </c>
      <c r="AI152" s="7" t="s">
        <v>828</v>
      </c>
      <c r="AJ152" s="7" t="s">
        <v>828</v>
      </c>
      <c r="AK152" s="7" t="s">
        <v>10177</v>
      </c>
      <c r="AL152" s="7" t="s">
        <v>828</v>
      </c>
      <c r="AM152" s="7" t="s">
        <v>10176</v>
      </c>
      <c r="AN152" s="7" t="s">
        <v>828</v>
      </c>
      <c r="AO152" s="7" t="s">
        <v>828</v>
      </c>
      <c r="AP152" s="7" t="s">
        <v>828</v>
      </c>
      <c r="AQ152" s="7" t="s">
        <v>828</v>
      </c>
      <c r="AR152" s="7" t="s">
        <v>828</v>
      </c>
      <c r="AS152" s="7" t="s">
        <v>828</v>
      </c>
    </row>
    <row r="153" spans="1:45" ht="13.2">
      <c r="A153" s="7" t="s">
        <v>10175</v>
      </c>
      <c r="B153" s="8"/>
      <c r="C153" s="7" t="s">
        <v>833</v>
      </c>
      <c r="D153" s="9">
        <v>1</v>
      </c>
      <c r="E153" s="7" t="s">
        <v>849</v>
      </c>
      <c r="F153" s="7" t="s">
        <v>849</v>
      </c>
      <c r="G153" s="7" t="s">
        <v>828</v>
      </c>
      <c r="H153" s="7" t="s">
        <v>848</v>
      </c>
      <c r="I153" s="10">
        <v>1</v>
      </c>
      <c r="J153" s="10">
        <v>1</v>
      </c>
      <c r="K153" s="9">
        <v>100</v>
      </c>
      <c r="L153" s="7" t="s">
        <v>10172</v>
      </c>
      <c r="M153" s="9">
        <v>0</v>
      </c>
      <c r="N153" s="7" t="s">
        <v>10174</v>
      </c>
      <c r="O153" s="7" t="s">
        <v>929</v>
      </c>
      <c r="P153" s="7" t="s">
        <v>828</v>
      </c>
      <c r="Q153" s="7" t="s">
        <v>828</v>
      </c>
      <c r="R153" s="7" t="s">
        <v>828</v>
      </c>
      <c r="S153" s="7" t="s">
        <v>828</v>
      </c>
      <c r="T153" s="7" t="s">
        <v>828</v>
      </c>
      <c r="U153" s="7" t="s">
        <v>828</v>
      </c>
      <c r="V153" s="7" t="s">
        <v>828</v>
      </c>
      <c r="W153" s="7" t="s">
        <v>514</v>
      </c>
      <c r="X153" s="7" t="s">
        <v>828</v>
      </c>
      <c r="Y153" s="7" t="s">
        <v>828</v>
      </c>
      <c r="Z153" s="7" t="s">
        <v>20</v>
      </c>
      <c r="AA153" s="7" t="s">
        <v>828</v>
      </c>
      <c r="AB153" s="7" t="s">
        <v>828</v>
      </c>
      <c r="AC153" s="7" t="s">
        <v>828</v>
      </c>
      <c r="AD153" s="7" t="s">
        <v>828</v>
      </c>
      <c r="AE153" s="7" t="s">
        <v>514</v>
      </c>
      <c r="AF153" s="8"/>
      <c r="AG153" s="7" t="s">
        <v>10173</v>
      </c>
      <c r="AH153" s="7" t="s">
        <v>10172</v>
      </c>
      <c r="AI153" s="7" t="s">
        <v>828</v>
      </c>
      <c r="AJ153" s="7" t="s">
        <v>828</v>
      </c>
      <c r="AK153" s="7" t="s">
        <v>10171</v>
      </c>
      <c r="AL153" s="7" t="s">
        <v>828</v>
      </c>
      <c r="AM153" s="7" t="s">
        <v>10170</v>
      </c>
      <c r="AN153" s="7" t="s">
        <v>828</v>
      </c>
      <c r="AO153" s="7" t="s">
        <v>828</v>
      </c>
      <c r="AP153" s="7" t="s">
        <v>828</v>
      </c>
      <c r="AQ153" s="7" t="s">
        <v>828</v>
      </c>
      <c r="AR153" s="7" t="s">
        <v>828</v>
      </c>
      <c r="AS153" s="7" t="s">
        <v>828</v>
      </c>
    </row>
    <row r="154" spans="1:45" ht="13.2">
      <c r="A154" s="7" t="s">
        <v>10164</v>
      </c>
      <c r="B154" s="8"/>
      <c r="C154" s="7" t="s">
        <v>833</v>
      </c>
      <c r="D154" s="9">
        <v>1</v>
      </c>
      <c r="E154" s="7" t="s">
        <v>855</v>
      </c>
      <c r="F154" s="7" t="s">
        <v>855</v>
      </c>
      <c r="G154" s="7" t="s">
        <v>828</v>
      </c>
      <c r="H154" s="7" t="s">
        <v>854</v>
      </c>
      <c r="I154" s="10">
        <v>1</v>
      </c>
      <c r="J154" s="10">
        <v>1</v>
      </c>
      <c r="K154" s="9">
        <v>2000</v>
      </c>
      <c r="L154" s="7" t="s">
        <v>10167</v>
      </c>
      <c r="M154" s="9">
        <v>0</v>
      </c>
      <c r="N154" s="7" t="s">
        <v>10169</v>
      </c>
      <c r="O154" s="7" t="s">
        <v>939</v>
      </c>
      <c r="P154" s="7" t="s">
        <v>828</v>
      </c>
      <c r="Q154" s="7" t="s">
        <v>828</v>
      </c>
      <c r="R154" s="7" t="s">
        <v>828</v>
      </c>
      <c r="S154" s="7" t="s">
        <v>828</v>
      </c>
      <c r="T154" s="7" t="s">
        <v>828</v>
      </c>
      <c r="U154" s="7" t="s">
        <v>828</v>
      </c>
      <c r="V154" s="7" t="s">
        <v>938</v>
      </c>
      <c r="W154" s="7" t="s">
        <v>700</v>
      </c>
      <c r="X154" s="7" t="s">
        <v>840</v>
      </c>
      <c r="Y154" s="7" t="s">
        <v>968</v>
      </c>
      <c r="Z154" s="7" t="s">
        <v>24</v>
      </c>
      <c r="AA154" s="7" t="s">
        <v>828</v>
      </c>
      <c r="AB154" s="7" t="s">
        <v>828</v>
      </c>
      <c r="AC154" s="7" t="s">
        <v>828</v>
      </c>
      <c r="AD154" s="7" t="s">
        <v>828</v>
      </c>
      <c r="AE154" s="7" t="s">
        <v>543</v>
      </c>
      <c r="AF154" s="8"/>
      <c r="AG154" s="7" t="s">
        <v>10168</v>
      </c>
      <c r="AH154" s="7" t="s">
        <v>10167</v>
      </c>
      <c r="AI154" s="7" t="s">
        <v>828</v>
      </c>
      <c r="AJ154" s="7" t="s">
        <v>10166</v>
      </c>
      <c r="AK154" s="7" t="s">
        <v>10165</v>
      </c>
      <c r="AL154" s="7" t="s">
        <v>10164</v>
      </c>
      <c r="AM154" s="7" t="s">
        <v>10163</v>
      </c>
      <c r="AN154" s="7" t="s">
        <v>10162</v>
      </c>
      <c r="AO154" s="7" t="s">
        <v>828</v>
      </c>
      <c r="AP154" s="7" t="s">
        <v>828</v>
      </c>
      <c r="AQ154" s="7" t="s">
        <v>828</v>
      </c>
      <c r="AR154" s="7" t="s">
        <v>828</v>
      </c>
      <c r="AS154" s="7" t="s">
        <v>828</v>
      </c>
    </row>
    <row r="155" spans="1:45" ht="13.2">
      <c r="A155" s="7" t="s">
        <v>10161</v>
      </c>
      <c r="B155" s="8"/>
      <c r="C155" s="7" t="s">
        <v>833</v>
      </c>
      <c r="D155" s="9">
        <v>1</v>
      </c>
      <c r="E155" s="7" t="s">
        <v>849</v>
      </c>
      <c r="F155" s="7" t="s">
        <v>849</v>
      </c>
      <c r="G155" s="7" t="s">
        <v>828</v>
      </c>
      <c r="H155" s="7" t="s">
        <v>848</v>
      </c>
      <c r="I155" s="10">
        <v>1</v>
      </c>
      <c r="J155" s="10">
        <v>1</v>
      </c>
      <c r="K155" s="9">
        <v>100</v>
      </c>
      <c r="L155" s="7" t="s">
        <v>10159</v>
      </c>
      <c r="M155" s="9">
        <v>0</v>
      </c>
      <c r="N155" s="7" t="s">
        <v>10154</v>
      </c>
      <c r="O155" s="7" t="s">
        <v>929</v>
      </c>
      <c r="P155" s="7" t="s">
        <v>828</v>
      </c>
      <c r="Q155" s="7" t="s">
        <v>828</v>
      </c>
      <c r="R155" s="7" t="s">
        <v>1101</v>
      </c>
      <c r="S155" s="7" t="s">
        <v>828</v>
      </c>
      <c r="T155" s="7" t="s">
        <v>828</v>
      </c>
      <c r="U155" s="7" t="s">
        <v>828</v>
      </c>
      <c r="V155" s="7" t="s">
        <v>828</v>
      </c>
      <c r="W155" s="7" t="s">
        <v>514</v>
      </c>
      <c r="X155" s="7" t="s">
        <v>1101</v>
      </c>
      <c r="Y155" s="7" t="s">
        <v>828</v>
      </c>
      <c r="Z155" s="7" t="s">
        <v>20</v>
      </c>
      <c r="AA155" s="7" t="s">
        <v>828</v>
      </c>
      <c r="AB155" s="7" t="s">
        <v>828</v>
      </c>
      <c r="AC155" s="7" t="s">
        <v>828</v>
      </c>
      <c r="AD155" s="7" t="s">
        <v>828</v>
      </c>
      <c r="AE155" s="7" t="s">
        <v>514</v>
      </c>
      <c r="AF155" s="8"/>
      <c r="AG155" s="7" t="s">
        <v>10160</v>
      </c>
      <c r="AH155" s="7" t="s">
        <v>10159</v>
      </c>
      <c r="AI155" s="7" t="s">
        <v>828</v>
      </c>
      <c r="AJ155" s="7" t="s">
        <v>10158</v>
      </c>
      <c r="AK155" s="7" t="s">
        <v>10157</v>
      </c>
      <c r="AL155" s="7" t="s">
        <v>828</v>
      </c>
      <c r="AM155" s="7" t="s">
        <v>10156</v>
      </c>
      <c r="AN155" s="7" t="s">
        <v>828</v>
      </c>
      <c r="AO155" s="7" t="s">
        <v>828</v>
      </c>
      <c r="AP155" s="7" t="s">
        <v>828</v>
      </c>
      <c r="AQ155" s="7" t="s">
        <v>828</v>
      </c>
      <c r="AR155" s="7" t="s">
        <v>828</v>
      </c>
      <c r="AS155" s="7" t="s">
        <v>828</v>
      </c>
    </row>
    <row r="156" spans="1:45" ht="13.2">
      <c r="A156" s="7" t="s">
        <v>10155</v>
      </c>
      <c r="B156" s="8"/>
      <c r="C156" s="7" t="s">
        <v>833</v>
      </c>
      <c r="D156" s="9">
        <v>1</v>
      </c>
      <c r="E156" s="7" t="s">
        <v>843</v>
      </c>
      <c r="F156" s="7" t="s">
        <v>843</v>
      </c>
      <c r="G156" s="7" t="s">
        <v>828</v>
      </c>
      <c r="H156" s="7" t="s">
        <v>842</v>
      </c>
      <c r="I156" s="10">
        <v>1</v>
      </c>
      <c r="J156" s="10">
        <v>1</v>
      </c>
      <c r="K156" s="9">
        <v>0</v>
      </c>
      <c r="L156" s="7" t="s">
        <v>10153</v>
      </c>
      <c r="M156" s="9">
        <v>0</v>
      </c>
      <c r="N156" s="7" t="s">
        <v>10154</v>
      </c>
      <c r="O156" s="7" t="s">
        <v>828</v>
      </c>
      <c r="P156" s="7" t="s">
        <v>828</v>
      </c>
      <c r="Q156" s="7" t="s">
        <v>828</v>
      </c>
      <c r="R156" s="7" t="s">
        <v>828</v>
      </c>
      <c r="S156" s="7" t="s">
        <v>828</v>
      </c>
      <c r="T156" s="7" t="s">
        <v>828</v>
      </c>
      <c r="U156" s="7" t="s">
        <v>828</v>
      </c>
      <c r="V156" s="7" t="s">
        <v>828</v>
      </c>
      <c r="W156" s="7" t="s">
        <v>828</v>
      </c>
      <c r="X156" s="7" t="s">
        <v>828</v>
      </c>
      <c r="Y156" s="7" t="s">
        <v>828</v>
      </c>
      <c r="Z156" s="7" t="e">
        <v>#N/A</v>
      </c>
      <c r="AA156" s="7" t="s">
        <v>828</v>
      </c>
      <c r="AB156" s="7" t="s">
        <v>828</v>
      </c>
      <c r="AC156" s="7" t="s">
        <v>828</v>
      </c>
      <c r="AD156" s="7" t="s">
        <v>828</v>
      </c>
      <c r="AE156" s="7" t="s">
        <v>169</v>
      </c>
      <c r="AF156" s="8"/>
      <c r="AG156" s="7" t="s">
        <v>975</v>
      </c>
      <c r="AH156" s="7" t="s">
        <v>10153</v>
      </c>
      <c r="AI156" s="7" t="s">
        <v>828</v>
      </c>
      <c r="AJ156" s="7" t="s">
        <v>828</v>
      </c>
      <c r="AK156" s="7" t="s">
        <v>828</v>
      </c>
      <c r="AL156" s="7" t="s">
        <v>828</v>
      </c>
      <c r="AM156" s="7" t="s">
        <v>828</v>
      </c>
      <c r="AN156" s="7" t="s">
        <v>828</v>
      </c>
      <c r="AO156" s="7" t="s">
        <v>828</v>
      </c>
      <c r="AP156" s="7" t="s">
        <v>828</v>
      </c>
      <c r="AQ156" s="7" t="s">
        <v>828</v>
      </c>
      <c r="AR156" s="7" t="s">
        <v>828</v>
      </c>
      <c r="AS156" s="7" t="s">
        <v>828</v>
      </c>
    </row>
    <row r="157" spans="1:45" ht="13.2">
      <c r="A157" s="7" t="s">
        <v>10147</v>
      </c>
      <c r="B157" s="8"/>
      <c r="C157" s="7" t="s">
        <v>833</v>
      </c>
      <c r="D157" s="9">
        <v>1</v>
      </c>
      <c r="E157" s="7" t="s">
        <v>855</v>
      </c>
      <c r="F157" s="7" t="s">
        <v>855</v>
      </c>
      <c r="G157" s="7" t="s">
        <v>828</v>
      </c>
      <c r="H157" s="7" t="s">
        <v>854</v>
      </c>
      <c r="I157" s="10">
        <v>1</v>
      </c>
      <c r="J157" s="10">
        <v>1</v>
      </c>
      <c r="K157" s="9">
        <v>100</v>
      </c>
      <c r="L157" s="7" t="s">
        <v>10150</v>
      </c>
      <c r="M157" s="9">
        <v>0</v>
      </c>
      <c r="N157" s="7" t="s">
        <v>10152</v>
      </c>
      <c r="O157" s="7" t="s">
        <v>104</v>
      </c>
      <c r="P157" s="7" t="s">
        <v>828</v>
      </c>
      <c r="Q157" s="7" t="s">
        <v>828</v>
      </c>
      <c r="R157" s="7" t="s">
        <v>828</v>
      </c>
      <c r="S157" s="7" t="s">
        <v>828</v>
      </c>
      <c r="T157" s="7" t="s">
        <v>828</v>
      </c>
      <c r="U157" s="7" t="s">
        <v>828</v>
      </c>
      <c r="V157" s="7" t="s">
        <v>1297</v>
      </c>
      <c r="W157" s="7" t="s">
        <v>700</v>
      </c>
      <c r="X157" s="7" t="s">
        <v>840</v>
      </c>
      <c r="Y157" s="7" t="s">
        <v>906</v>
      </c>
      <c r="Z157" s="7" t="s">
        <v>24</v>
      </c>
      <c r="AA157" s="7" t="s">
        <v>828</v>
      </c>
      <c r="AB157" s="7" t="s">
        <v>828</v>
      </c>
      <c r="AC157" s="7" t="s">
        <v>828</v>
      </c>
      <c r="AD157" s="7" t="s">
        <v>828</v>
      </c>
      <c r="AE157" s="7" t="s">
        <v>543</v>
      </c>
      <c r="AF157" s="8"/>
      <c r="AG157" s="7" t="s">
        <v>10151</v>
      </c>
      <c r="AH157" s="7" t="s">
        <v>10150</v>
      </c>
      <c r="AI157" s="7" t="s">
        <v>828</v>
      </c>
      <c r="AJ157" s="7" t="s">
        <v>10149</v>
      </c>
      <c r="AK157" s="7" t="s">
        <v>10148</v>
      </c>
      <c r="AL157" s="7" t="s">
        <v>10147</v>
      </c>
      <c r="AM157" s="7" t="s">
        <v>10146</v>
      </c>
      <c r="AN157" s="7" t="s">
        <v>10145</v>
      </c>
      <c r="AO157" s="7" t="s">
        <v>828</v>
      </c>
      <c r="AP157" s="7" t="s">
        <v>828</v>
      </c>
      <c r="AQ157" s="7" t="s">
        <v>828</v>
      </c>
      <c r="AR157" s="7" t="s">
        <v>828</v>
      </c>
      <c r="AS157" s="7" t="s">
        <v>828</v>
      </c>
    </row>
    <row r="158" spans="1:45" ht="13.2">
      <c r="A158" s="7" t="s">
        <v>10144</v>
      </c>
      <c r="B158" s="8"/>
      <c r="C158" s="7" t="s">
        <v>833</v>
      </c>
      <c r="D158" s="9">
        <v>1</v>
      </c>
      <c r="E158" s="7" t="s">
        <v>849</v>
      </c>
      <c r="F158" s="7" t="s">
        <v>849</v>
      </c>
      <c r="G158" s="7" t="s">
        <v>828</v>
      </c>
      <c r="H158" s="7" t="s">
        <v>848</v>
      </c>
      <c r="I158" s="10">
        <v>1</v>
      </c>
      <c r="J158" s="10">
        <v>1</v>
      </c>
      <c r="K158" s="9">
        <v>100</v>
      </c>
      <c r="L158" s="7" t="s">
        <v>10141</v>
      </c>
      <c r="M158" s="9">
        <v>0</v>
      </c>
      <c r="N158" s="7" t="s">
        <v>10136</v>
      </c>
      <c r="O158" s="7" t="s">
        <v>908</v>
      </c>
      <c r="P158" s="7" t="s">
        <v>1742</v>
      </c>
      <c r="Q158" s="7" t="s">
        <v>828</v>
      </c>
      <c r="R158" s="7" t="s">
        <v>1101</v>
      </c>
      <c r="S158" s="7" t="s">
        <v>828</v>
      </c>
      <c r="T158" s="7" t="s">
        <v>828</v>
      </c>
      <c r="U158" s="7" t="s">
        <v>828</v>
      </c>
      <c r="V158" s="7" t="s">
        <v>828</v>
      </c>
      <c r="W158" s="7" t="s">
        <v>514</v>
      </c>
      <c r="X158" s="7" t="s">
        <v>1101</v>
      </c>
      <c r="Y158" s="7" t="s">
        <v>828</v>
      </c>
      <c r="Z158" s="7" t="s">
        <v>20</v>
      </c>
      <c r="AA158" s="7" t="s">
        <v>10143</v>
      </c>
      <c r="AB158" s="7" t="s">
        <v>828</v>
      </c>
      <c r="AC158" s="7" t="s">
        <v>828</v>
      </c>
      <c r="AD158" s="7" t="s">
        <v>828</v>
      </c>
      <c r="AE158" s="7" t="s">
        <v>514</v>
      </c>
      <c r="AF158" s="8"/>
      <c r="AG158" s="7" t="s">
        <v>10142</v>
      </c>
      <c r="AH158" s="7" t="s">
        <v>10141</v>
      </c>
      <c r="AI158" s="7" t="s">
        <v>828</v>
      </c>
      <c r="AJ158" s="7" t="s">
        <v>10140</v>
      </c>
      <c r="AK158" s="7" t="s">
        <v>10139</v>
      </c>
      <c r="AL158" s="7" t="s">
        <v>828</v>
      </c>
      <c r="AM158" s="7" t="s">
        <v>10138</v>
      </c>
      <c r="AN158" s="7" t="s">
        <v>828</v>
      </c>
      <c r="AO158" s="7" t="s">
        <v>828</v>
      </c>
      <c r="AP158" s="7" t="s">
        <v>828</v>
      </c>
      <c r="AQ158" s="7" t="s">
        <v>828</v>
      </c>
      <c r="AR158" s="7" t="s">
        <v>828</v>
      </c>
      <c r="AS158" s="7" t="s">
        <v>828</v>
      </c>
    </row>
    <row r="159" spans="1:45" ht="13.2">
      <c r="A159" s="7" t="s">
        <v>10137</v>
      </c>
      <c r="B159" s="8"/>
      <c r="C159" s="7" t="s">
        <v>833</v>
      </c>
      <c r="D159" s="9">
        <v>1</v>
      </c>
      <c r="E159" s="7" t="s">
        <v>843</v>
      </c>
      <c r="F159" s="7" t="s">
        <v>843</v>
      </c>
      <c r="G159" s="7" t="s">
        <v>828</v>
      </c>
      <c r="H159" s="7" t="s">
        <v>842</v>
      </c>
      <c r="I159" s="10">
        <v>1</v>
      </c>
      <c r="J159" s="10">
        <v>1</v>
      </c>
      <c r="K159" s="9">
        <v>0</v>
      </c>
      <c r="L159" s="7" t="s">
        <v>10135</v>
      </c>
      <c r="M159" s="9">
        <v>0</v>
      </c>
      <c r="N159" s="7" t="s">
        <v>10136</v>
      </c>
      <c r="O159" s="7" t="s">
        <v>828</v>
      </c>
      <c r="P159" s="7" t="s">
        <v>828</v>
      </c>
      <c r="Q159" s="7" t="s">
        <v>828</v>
      </c>
      <c r="R159" s="7" t="s">
        <v>828</v>
      </c>
      <c r="S159" s="7" t="s">
        <v>828</v>
      </c>
      <c r="T159" s="7" t="s">
        <v>828</v>
      </c>
      <c r="U159" s="7" t="s">
        <v>828</v>
      </c>
      <c r="V159" s="7" t="s">
        <v>828</v>
      </c>
      <c r="W159" s="7" t="s">
        <v>828</v>
      </c>
      <c r="X159" s="7" t="s">
        <v>828</v>
      </c>
      <c r="Y159" s="7" t="s">
        <v>828</v>
      </c>
      <c r="Z159" s="7" t="e">
        <v>#N/A</v>
      </c>
      <c r="AA159" s="7" t="s">
        <v>828</v>
      </c>
      <c r="AB159" s="7" t="s">
        <v>828</v>
      </c>
      <c r="AC159" s="7" t="s">
        <v>828</v>
      </c>
      <c r="AD159" s="7" t="s">
        <v>828</v>
      </c>
      <c r="AE159" s="7" t="s">
        <v>169</v>
      </c>
      <c r="AF159" s="8"/>
      <c r="AG159" s="7" t="s">
        <v>975</v>
      </c>
      <c r="AH159" s="7" t="s">
        <v>10135</v>
      </c>
      <c r="AI159" s="7" t="s">
        <v>828</v>
      </c>
      <c r="AJ159" s="7" t="s">
        <v>828</v>
      </c>
      <c r="AK159" s="7" t="s">
        <v>828</v>
      </c>
      <c r="AL159" s="7" t="s">
        <v>828</v>
      </c>
      <c r="AM159" s="7" t="s">
        <v>828</v>
      </c>
      <c r="AN159" s="7" t="s">
        <v>828</v>
      </c>
      <c r="AO159" s="7" t="s">
        <v>828</v>
      </c>
      <c r="AP159" s="7" t="s">
        <v>828</v>
      </c>
      <c r="AQ159" s="7" t="s">
        <v>828</v>
      </c>
      <c r="AR159" s="7" t="s">
        <v>828</v>
      </c>
      <c r="AS159" s="7" t="s">
        <v>828</v>
      </c>
    </row>
    <row r="160" spans="1:45" ht="13.2">
      <c r="A160" s="7" t="s">
        <v>10129</v>
      </c>
      <c r="B160" s="8"/>
      <c r="C160" s="7" t="s">
        <v>833</v>
      </c>
      <c r="D160" s="9">
        <v>1</v>
      </c>
      <c r="E160" s="7" t="s">
        <v>855</v>
      </c>
      <c r="F160" s="7" t="s">
        <v>855</v>
      </c>
      <c r="G160" s="7" t="s">
        <v>828</v>
      </c>
      <c r="H160" s="7" t="s">
        <v>854</v>
      </c>
      <c r="I160" s="10">
        <v>1</v>
      </c>
      <c r="J160" s="10">
        <v>1</v>
      </c>
      <c r="K160" s="9">
        <v>200</v>
      </c>
      <c r="L160" s="7" t="s">
        <v>10132</v>
      </c>
      <c r="M160" s="9">
        <v>0</v>
      </c>
      <c r="N160" s="7" t="s">
        <v>10134</v>
      </c>
      <c r="O160" s="7" t="s">
        <v>104</v>
      </c>
      <c r="P160" s="7" t="s">
        <v>828</v>
      </c>
      <c r="Q160" s="7" t="s">
        <v>828</v>
      </c>
      <c r="R160" s="7" t="s">
        <v>828</v>
      </c>
      <c r="S160" s="7" t="s">
        <v>828</v>
      </c>
      <c r="T160" s="7" t="s">
        <v>828</v>
      </c>
      <c r="U160" s="7" t="s">
        <v>828</v>
      </c>
      <c r="V160" s="7" t="s">
        <v>828</v>
      </c>
      <c r="W160" s="7" t="s">
        <v>828</v>
      </c>
      <c r="X160" s="7" t="s">
        <v>828</v>
      </c>
      <c r="Y160" s="7" t="s">
        <v>828</v>
      </c>
      <c r="Z160" s="7" t="e">
        <v>#N/A</v>
      </c>
      <c r="AA160" s="7" t="s">
        <v>828</v>
      </c>
      <c r="AB160" s="7" t="s">
        <v>828</v>
      </c>
      <c r="AC160" s="7" t="s">
        <v>828</v>
      </c>
      <c r="AD160" s="7" t="s">
        <v>828</v>
      </c>
      <c r="AE160" s="7" t="s">
        <v>543</v>
      </c>
      <c r="AF160" s="8"/>
      <c r="AG160" s="7" t="s">
        <v>10133</v>
      </c>
      <c r="AH160" s="7" t="s">
        <v>10132</v>
      </c>
      <c r="AI160" s="7" t="s">
        <v>828</v>
      </c>
      <c r="AJ160" s="7" t="s">
        <v>10131</v>
      </c>
      <c r="AK160" s="7" t="s">
        <v>10130</v>
      </c>
      <c r="AL160" s="7" t="s">
        <v>10129</v>
      </c>
      <c r="AM160" s="7" t="s">
        <v>10128</v>
      </c>
      <c r="AN160" s="7" t="s">
        <v>828</v>
      </c>
      <c r="AO160" s="7" t="s">
        <v>828</v>
      </c>
      <c r="AP160" s="7" t="s">
        <v>828</v>
      </c>
      <c r="AQ160" s="7" t="s">
        <v>828</v>
      </c>
      <c r="AR160" s="7" t="s">
        <v>828</v>
      </c>
      <c r="AS160" s="7" t="s">
        <v>828</v>
      </c>
    </row>
    <row r="161" spans="1:45" ht="13.2">
      <c r="A161" s="7" t="s">
        <v>10127</v>
      </c>
      <c r="B161" s="8"/>
      <c r="C161" s="7" t="s">
        <v>833</v>
      </c>
      <c r="D161" s="9">
        <v>1</v>
      </c>
      <c r="E161" s="7" t="s">
        <v>855</v>
      </c>
      <c r="F161" s="7" t="s">
        <v>855</v>
      </c>
      <c r="G161" s="7" t="s">
        <v>828</v>
      </c>
      <c r="H161" s="7" t="s">
        <v>854</v>
      </c>
      <c r="I161" s="10">
        <v>1</v>
      </c>
      <c r="J161" s="10">
        <v>1</v>
      </c>
      <c r="K161" s="9">
        <v>400</v>
      </c>
      <c r="L161" s="7" t="s">
        <v>10124</v>
      </c>
      <c r="M161" s="9">
        <v>0</v>
      </c>
      <c r="N161" s="7" t="s">
        <v>10126</v>
      </c>
      <c r="O161" s="7" t="s">
        <v>104</v>
      </c>
      <c r="P161" s="7" t="s">
        <v>828</v>
      </c>
      <c r="Q161" s="7" t="s">
        <v>828</v>
      </c>
      <c r="R161" s="7" t="s">
        <v>828</v>
      </c>
      <c r="S161" s="7" t="s">
        <v>828</v>
      </c>
      <c r="T161" s="7" t="s">
        <v>828</v>
      </c>
      <c r="U161" s="7" t="s">
        <v>828</v>
      </c>
      <c r="V161" s="7" t="s">
        <v>1297</v>
      </c>
      <c r="W161" s="7" t="s">
        <v>700</v>
      </c>
      <c r="X161" s="7" t="s">
        <v>840</v>
      </c>
      <c r="Y161" s="7" t="s">
        <v>906</v>
      </c>
      <c r="Z161" s="7" t="s">
        <v>24</v>
      </c>
      <c r="AA161" s="7" t="s">
        <v>828</v>
      </c>
      <c r="AB161" s="7" t="s">
        <v>828</v>
      </c>
      <c r="AC161" s="7" t="s">
        <v>828</v>
      </c>
      <c r="AD161" s="7" t="s">
        <v>828</v>
      </c>
      <c r="AE161" s="7" t="s">
        <v>543</v>
      </c>
      <c r="AF161" s="8"/>
      <c r="AG161" s="7" t="s">
        <v>10125</v>
      </c>
      <c r="AH161" s="7" t="s">
        <v>10124</v>
      </c>
      <c r="AI161" s="7" t="s">
        <v>828</v>
      </c>
      <c r="AJ161" s="7" t="s">
        <v>828</v>
      </c>
      <c r="AK161" s="7" t="s">
        <v>10123</v>
      </c>
      <c r="AL161" s="7" t="s">
        <v>828</v>
      </c>
      <c r="AM161" s="7" t="s">
        <v>828</v>
      </c>
      <c r="AN161" s="7" t="s">
        <v>828</v>
      </c>
      <c r="AO161" s="7" t="s">
        <v>934</v>
      </c>
      <c r="AP161" s="7" t="s">
        <v>828</v>
      </c>
      <c r="AQ161" s="7" t="s">
        <v>828</v>
      </c>
      <c r="AR161" s="7" t="s">
        <v>828</v>
      </c>
      <c r="AS161" s="7" t="s">
        <v>828</v>
      </c>
    </row>
    <row r="162" spans="1:45" ht="13.2">
      <c r="A162" s="7" t="s">
        <v>10122</v>
      </c>
      <c r="B162" s="8"/>
      <c r="C162" s="7" t="s">
        <v>833</v>
      </c>
      <c r="D162" s="9">
        <v>1</v>
      </c>
      <c r="E162" s="7" t="s">
        <v>849</v>
      </c>
      <c r="F162" s="7" t="s">
        <v>849</v>
      </c>
      <c r="G162" s="7" t="s">
        <v>828</v>
      </c>
      <c r="H162" s="7" t="s">
        <v>848</v>
      </c>
      <c r="I162" s="10">
        <v>1</v>
      </c>
      <c r="J162" s="10">
        <v>1</v>
      </c>
      <c r="K162" s="9">
        <v>100</v>
      </c>
      <c r="L162" s="7" t="s">
        <v>10119</v>
      </c>
      <c r="M162" s="9">
        <v>0</v>
      </c>
      <c r="N162" s="7" t="s">
        <v>10121</v>
      </c>
      <c r="O162" s="7" t="s">
        <v>83</v>
      </c>
      <c r="P162" s="7" t="s">
        <v>828</v>
      </c>
      <c r="Q162" s="7" t="s">
        <v>828</v>
      </c>
      <c r="R162" s="7" t="s">
        <v>828</v>
      </c>
      <c r="S162" s="7" t="s">
        <v>828</v>
      </c>
      <c r="T162" s="7" t="s">
        <v>828</v>
      </c>
      <c r="U162" s="7" t="s">
        <v>828</v>
      </c>
      <c r="V162" s="7" t="s">
        <v>828</v>
      </c>
      <c r="W162" s="7" t="s">
        <v>514</v>
      </c>
      <c r="X162" s="7" t="s">
        <v>828</v>
      </c>
      <c r="Y162" s="7" t="s">
        <v>828</v>
      </c>
      <c r="Z162" s="7" t="s">
        <v>20</v>
      </c>
      <c r="AA162" s="7" t="s">
        <v>828</v>
      </c>
      <c r="AB162" s="7" t="s">
        <v>828</v>
      </c>
      <c r="AC162" s="7" t="s">
        <v>828</v>
      </c>
      <c r="AD162" s="7" t="s">
        <v>828</v>
      </c>
      <c r="AE162" s="7" t="s">
        <v>514</v>
      </c>
      <c r="AF162" s="8"/>
      <c r="AG162" s="7" t="s">
        <v>10120</v>
      </c>
      <c r="AH162" s="7" t="s">
        <v>10119</v>
      </c>
      <c r="AI162" s="7" t="s">
        <v>828</v>
      </c>
      <c r="AJ162" s="7" t="s">
        <v>828</v>
      </c>
      <c r="AK162" s="7" t="s">
        <v>10118</v>
      </c>
      <c r="AL162" s="7" t="s">
        <v>828</v>
      </c>
      <c r="AM162" s="7" t="s">
        <v>10117</v>
      </c>
      <c r="AN162" s="7" t="s">
        <v>828</v>
      </c>
      <c r="AO162" s="7" t="s">
        <v>828</v>
      </c>
      <c r="AP162" s="7" t="s">
        <v>828</v>
      </c>
      <c r="AQ162" s="7" t="s">
        <v>828</v>
      </c>
      <c r="AR162" s="7" t="s">
        <v>828</v>
      </c>
      <c r="AS162" s="7" t="s">
        <v>828</v>
      </c>
    </row>
    <row r="163" spans="1:45" ht="13.2">
      <c r="A163" s="7" t="s">
        <v>10116</v>
      </c>
      <c r="B163" s="8"/>
      <c r="C163" s="7" t="s">
        <v>833</v>
      </c>
      <c r="D163" s="9">
        <v>1</v>
      </c>
      <c r="E163" s="7" t="s">
        <v>832</v>
      </c>
      <c r="F163" s="7" t="s">
        <v>832</v>
      </c>
      <c r="G163" s="7" t="s">
        <v>828</v>
      </c>
      <c r="H163" s="7" t="s">
        <v>1361</v>
      </c>
      <c r="I163" s="10">
        <v>1</v>
      </c>
      <c r="J163" s="10">
        <v>1</v>
      </c>
      <c r="K163" s="9">
        <v>1000</v>
      </c>
      <c r="L163" s="7" t="s">
        <v>10115</v>
      </c>
      <c r="M163" s="9">
        <v>0</v>
      </c>
      <c r="N163" s="7" t="s">
        <v>10111</v>
      </c>
      <c r="O163" s="7" t="s">
        <v>929</v>
      </c>
      <c r="P163" s="7" t="s">
        <v>828</v>
      </c>
      <c r="Q163" s="7" t="s">
        <v>828</v>
      </c>
      <c r="R163" s="7" t="s">
        <v>828</v>
      </c>
      <c r="S163" s="7" t="s">
        <v>828</v>
      </c>
      <c r="T163" s="7" t="s">
        <v>828</v>
      </c>
      <c r="U163" s="7" t="s">
        <v>828</v>
      </c>
      <c r="V163" s="7" t="s">
        <v>907</v>
      </c>
      <c r="W163" s="7" t="s">
        <v>223</v>
      </c>
      <c r="X163" s="7" t="s">
        <v>840</v>
      </c>
      <c r="Y163" s="7" t="s">
        <v>828</v>
      </c>
      <c r="Z163" s="7" t="s">
        <v>32</v>
      </c>
      <c r="AA163" s="7" t="s">
        <v>828</v>
      </c>
      <c r="AB163" s="7" t="s">
        <v>828</v>
      </c>
      <c r="AC163" s="7" t="s">
        <v>828</v>
      </c>
      <c r="AD163" s="7" t="s">
        <v>828</v>
      </c>
      <c r="AE163" s="7" t="s">
        <v>223</v>
      </c>
      <c r="AF163" s="8"/>
      <c r="AG163" s="7" t="s">
        <v>10110</v>
      </c>
      <c r="AH163" s="7" t="s">
        <v>10115</v>
      </c>
      <c r="AI163" s="7" t="s">
        <v>828</v>
      </c>
      <c r="AJ163" s="7" t="s">
        <v>10114</v>
      </c>
      <c r="AK163" s="7" t="s">
        <v>10108</v>
      </c>
      <c r="AL163" s="7" t="s">
        <v>828</v>
      </c>
      <c r="AM163" s="7" t="s">
        <v>10113</v>
      </c>
      <c r="AN163" s="7" t="s">
        <v>828</v>
      </c>
      <c r="AO163" s="7" t="s">
        <v>828</v>
      </c>
      <c r="AP163" s="7" t="s">
        <v>828</v>
      </c>
      <c r="AQ163" s="7" t="s">
        <v>828</v>
      </c>
      <c r="AR163" s="7" t="s">
        <v>828</v>
      </c>
      <c r="AS163" s="7" t="s">
        <v>828</v>
      </c>
    </row>
    <row r="164" spans="1:45" ht="13.2">
      <c r="A164" s="7" t="s">
        <v>10112</v>
      </c>
      <c r="B164" s="8"/>
      <c r="C164" s="7" t="s">
        <v>833</v>
      </c>
      <c r="D164" s="9">
        <v>1</v>
      </c>
      <c r="E164" s="7" t="s">
        <v>832</v>
      </c>
      <c r="F164" s="7" t="s">
        <v>832</v>
      </c>
      <c r="G164" s="7" t="s">
        <v>828</v>
      </c>
      <c r="H164" s="7" t="s">
        <v>9913</v>
      </c>
      <c r="I164" s="10">
        <v>1</v>
      </c>
      <c r="J164" s="10">
        <v>1</v>
      </c>
      <c r="K164" s="9">
        <v>1000</v>
      </c>
      <c r="L164" s="7" t="s">
        <v>10109</v>
      </c>
      <c r="M164" s="9">
        <v>0</v>
      </c>
      <c r="N164" s="7" t="s">
        <v>10111</v>
      </c>
      <c r="O164" s="7" t="s">
        <v>929</v>
      </c>
      <c r="P164" s="7" t="s">
        <v>828</v>
      </c>
      <c r="Q164" s="7" t="s">
        <v>828</v>
      </c>
      <c r="R164" s="7" t="s">
        <v>828</v>
      </c>
      <c r="S164" s="7" t="s">
        <v>828</v>
      </c>
      <c r="T164" s="7" t="s">
        <v>828</v>
      </c>
      <c r="U164" s="7" t="s">
        <v>828</v>
      </c>
      <c r="V164" s="7" t="s">
        <v>907</v>
      </c>
      <c r="W164" s="7" t="s">
        <v>223</v>
      </c>
      <c r="X164" s="7" t="s">
        <v>840</v>
      </c>
      <c r="Y164" s="7" t="s">
        <v>828</v>
      </c>
      <c r="Z164" s="7" t="s">
        <v>32</v>
      </c>
      <c r="AA164" s="7" t="s">
        <v>828</v>
      </c>
      <c r="AB164" s="7" t="s">
        <v>828</v>
      </c>
      <c r="AC164" s="7" t="s">
        <v>828</v>
      </c>
      <c r="AD164" s="7" t="s">
        <v>828</v>
      </c>
      <c r="AE164" s="7" t="s">
        <v>223</v>
      </c>
      <c r="AF164" s="8"/>
      <c r="AG164" s="7" t="s">
        <v>10110</v>
      </c>
      <c r="AH164" s="7" t="s">
        <v>10109</v>
      </c>
      <c r="AI164" s="7" t="s">
        <v>828</v>
      </c>
      <c r="AJ164" s="7" t="s">
        <v>828</v>
      </c>
      <c r="AK164" s="7" t="s">
        <v>10108</v>
      </c>
      <c r="AL164" s="7" t="s">
        <v>828</v>
      </c>
      <c r="AM164" s="7" t="s">
        <v>828</v>
      </c>
      <c r="AN164" s="7" t="s">
        <v>828</v>
      </c>
      <c r="AO164" s="7" t="s">
        <v>934</v>
      </c>
      <c r="AP164" s="7" t="s">
        <v>828</v>
      </c>
      <c r="AQ164" s="7" t="s">
        <v>828</v>
      </c>
      <c r="AR164" s="7" t="s">
        <v>828</v>
      </c>
      <c r="AS164" s="7" t="s">
        <v>828</v>
      </c>
    </row>
    <row r="165" spans="1:45" ht="13.2">
      <c r="A165" s="7" t="s">
        <v>10107</v>
      </c>
      <c r="B165" s="8"/>
      <c r="C165" s="7" t="s">
        <v>833</v>
      </c>
      <c r="D165" s="9">
        <v>1</v>
      </c>
      <c r="E165" s="7" t="s">
        <v>855</v>
      </c>
      <c r="F165" s="7" t="s">
        <v>855</v>
      </c>
      <c r="G165" s="7" t="s">
        <v>828</v>
      </c>
      <c r="H165" s="7" t="s">
        <v>854</v>
      </c>
      <c r="I165" s="10">
        <v>1</v>
      </c>
      <c r="J165" s="10">
        <v>1</v>
      </c>
      <c r="K165" s="9">
        <v>500</v>
      </c>
      <c r="L165" s="7" t="s">
        <v>10104</v>
      </c>
      <c r="M165" s="9">
        <v>0</v>
      </c>
      <c r="N165" s="7" t="s">
        <v>10106</v>
      </c>
      <c r="O165" s="7" t="s">
        <v>939</v>
      </c>
      <c r="P165" s="7" t="s">
        <v>828</v>
      </c>
      <c r="Q165" s="7" t="s">
        <v>828</v>
      </c>
      <c r="R165" s="7" t="s">
        <v>828</v>
      </c>
      <c r="S165" s="7" t="s">
        <v>828</v>
      </c>
      <c r="T165" s="7" t="s">
        <v>828</v>
      </c>
      <c r="U165" s="7" t="s">
        <v>828</v>
      </c>
      <c r="V165" s="7" t="s">
        <v>938</v>
      </c>
      <c r="W165" s="7" t="s">
        <v>700</v>
      </c>
      <c r="X165" s="7" t="s">
        <v>840</v>
      </c>
      <c r="Y165" s="7" t="s">
        <v>968</v>
      </c>
      <c r="Z165" s="7" t="s">
        <v>24</v>
      </c>
      <c r="AA165" s="7" t="s">
        <v>828</v>
      </c>
      <c r="AB165" s="7" t="s">
        <v>828</v>
      </c>
      <c r="AC165" s="7" t="s">
        <v>828</v>
      </c>
      <c r="AD165" s="7" t="s">
        <v>828</v>
      </c>
      <c r="AE165" s="7" t="s">
        <v>543</v>
      </c>
      <c r="AF165" s="8"/>
      <c r="AG165" s="7" t="s">
        <v>10105</v>
      </c>
      <c r="AH165" s="7" t="s">
        <v>10104</v>
      </c>
      <c r="AI165" s="7" t="s">
        <v>828</v>
      </c>
      <c r="AJ165" s="7" t="s">
        <v>828</v>
      </c>
      <c r="AK165" s="7" t="s">
        <v>10103</v>
      </c>
      <c r="AL165" s="7" t="s">
        <v>828</v>
      </c>
      <c r="AM165" s="7" t="s">
        <v>828</v>
      </c>
      <c r="AN165" s="7" t="s">
        <v>828</v>
      </c>
      <c r="AO165" s="7" t="s">
        <v>934</v>
      </c>
      <c r="AP165" s="7" t="s">
        <v>828</v>
      </c>
      <c r="AQ165" s="7" t="s">
        <v>828</v>
      </c>
      <c r="AR165" s="7" t="s">
        <v>828</v>
      </c>
      <c r="AS165" s="7" t="s">
        <v>828</v>
      </c>
    </row>
    <row r="166" spans="1:45" ht="13.2">
      <c r="A166" s="7" t="s">
        <v>10102</v>
      </c>
      <c r="B166" s="8"/>
      <c r="C166" s="7" t="s">
        <v>833</v>
      </c>
      <c r="D166" s="9">
        <v>1</v>
      </c>
      <c r="E166" s="7" t="s">
        <v>849</v>
      </c>
      <c r="F166" s="7" t="s">
        <v>849</v>
      </c>
      <c r="G166" s="7" t="s">
        <v>828</v>
      </c>
      <c r="H166" s="7" t="s">
        <v>848</v>
      </c>
      <c r="I166" s="10">
        <v>1</v>
      </c>
      <c r="J166" s="10">
        <v>1</v>
      </c>
      <c r="K166" s="9">
        <v>100</v>
      </c>
      <c r="L166" s="7" t="s">
        <v>10100</v>
      </c>
      <c r="M166" s="9">
        <v>0</v>
      </c>
      <c r="N166" s="7" t="s">
        <v>10096</v>
      </c>
      <c r="O166" s="7" t="s">
        <v>939</v>
      </c>
      <c r="P166" s="7" t="s">
        <v>3332</v>
      </c>
      <c r="Q166" s="7" t="s">
        <v>828</v>
      </c>
      <c r="R166" s="7" t="s">
        <v>828</v>
      </c>
      <c r="S166" s="7" t="s">
        <v>828</v>
      </c>
      <c r="T166" s="7" t="s">
        <v>828</v>
      </c>
      <c r="U166" s="7" t="s">
        <v>828</v>
      </c>
      <c r="V166" s="7" t="s">
        <v>828</v>
      </c>
      <c r="W166" s="7" t="s">
        <v>514</v>
      </c>
      <c r="X166" s="7" t="s">
        <v>828</v>
      </c>
      <c r="Y166" s="7" t="s">
        <v>828</v>
      </c>
      <c r="Z166" s="7" t="s">
        <v>20</v>
      </c>
      <c r="AA166" s="7" t="s">
        <v>4315</v>
      </c>
      <c r="AB166" s="7" t="s">
        <v>828</v>
      </c>
      <c r="AC166" s="7" t="s">
        <v>828</v>
      </c>
      <c r="AD166" s="7" t="s">
        <v>828</v>
      </c>
      <c r="AE166" s="7" t="s">
        <v>514</v>
      </c>
      <c r="AF166" s="8"/>
      <c r="AG166" s="7" t="s">
        <v>10101</v>
      </c>
      <c r="AH166" s="7" t="s">
        <v>10100</v>
      </c>
      <c r="AI166" s="7" t="s">
        <v>828</v>
      </c>
      <c r="AJ166" s="7" t="s">
        <v>828</v>
      </c>
      <c r="AK166" s="7" t="s">
        <v>10099</v>
      </c>
      <c r="AL166" s="7" t="s">
        <v>828</v>
      </c>
      <c r="AM166" s="7" t="s">
        <v>10098</v>
      </c>
      <c r="AN166" s="7" t="s">
        <v>828</v>
      </c>
      <c r="AO166" s="7" t="s">
        <v>828</v>
      </c>
      <c r="AP166" s="7" t="s">
        <v>828</v>
      </c>
      <c r="AQ166" s="7" t="s">
        <v>828</v>
      </c>
      <c r="AR166" s="7" t="s">
        <v>828</v>
      </c>
      <c r="AS166" s="7" t="s">
        <v>828</v>
      </c>
    </row>
    <row r="167" spans="1:45" ht="13.2">
      <c r="A167" s="7" t="s">
        <v>10097</v>
      </c>
      <c r="B167" s="8"/>
      <c r="C167" s="7" t="s">
        <v>833</v>
      </c>
      <c r="D167" s="9">
        <v>1</v>
      </c>
      <c r="E167" s="7" t="s">
        <v>843</v>
      </c>
      <c r="F167" s="7" t="s">
        <v>843</v>
      </c>
      <c r="G167" s="7" t="s">
        <v>828</v>
      </c>
      <c r="H167" s="7" t="s">
        <v>842</v>
      </c>
      <c r="I167" s="10">
        <v>1</v>
      </c>
      <c r="J167" s="10">
        <v>1</v>
      </c>
      <c r="K167" s="9">
        <v>0</v>
      </c>
      <c r="L167" s="7" t="s">
        <v>10095</v>
      </c>
      <c r="M167" s="9">
        <v>0</v>
      </c>
      <c r="N167" s="7" t="s">
        <v>10096</v>
      </c>
      <c r="O167" s="7" t="s">
        <v>828</v>
      </c>
      <c r="P167" s="7" t="s">
        <v>828</v>
      </c>
      <c r="Q167" s="7" t="s">
        <v>828</v>
      </c>
      <c r="R167" s="7" t="s">
        <v>828</v>
      </c>
      <c r="S167" s="7" t="s">
        <v>828</v>
      </c>
      <c r="T167" s="7" t="s">
        <v>828</v>
      </c>
      <c r="U167" s="7" t="s">
        <v>828</v>
      </c>
      <c r="V167" s="7" t="s">
        <v>828</v>
      </c>
      <c r="W167" s="7" t="s">
        <v>828</v>
      </c>
      <c r="X167" s="7" t="s">
        <v>828</v>
      </c>
      <c r="Y167" s="7" t="s">
        <v>828</v>
      </c>
      <c r="Z167" s="7" t="e">
        <v>#N/A</v>
      </c>
      <c r="AA167" s="7" t="s">
        <v>828</v>
      </c>
      <c r="AB167" s="7" t="s">
        <v>828</v>
      </c>
      <c r="AC167" s="7" t="s">
        <v>828</v>
      </c>
      <c r="AD167" s="7" t="s">
        <v>828</v>
      </c>
      <c r="AE167" s="7" t="s">
        <v>169</v>
      </c>
      <c r="AF167" s="8"/>
      <c r="AG167" s="7" t="s">
        <v>975</v>
      </c>
      <c r="AH167" s="7" t="s">
        <v>10095</v>
      </c>
      <c r="AI167" s="7" t="s">
        <v>828</v>
      </c>
      <c r="AJ167" s="7" t="s">
        <v>828</v>
      </c>
      <c r="AK167" s="7" t="s">
        <v>828</v>
      </c>
      <c r="AL167" s="7" t="s">
        <v>828</v>
      </c>
      <c r="AM167" s="7" t="s">
        <v>828</v>
      </c>
      <c r="AN167" s="7" t="s">
        <v>828</v>
      </c>
      <c r="AO167" s="7" t="s">
        <v>828</v>
      </c>
      <c r="AP167" s="7" t="s">
        <v>828</v>
      </c>
      <c r="AQ167" s="7" t="s">
        <v>828</v>
      </c>
      <c r="AR167" s="7" t="s">
        <v>828</v>
      </c>
      <c r="AS167" s="7" t="s">
        <v>828</v>
      </c>
    </row>
    <row r="168" spans="1:45" ht="13.2">
      <c r="A168" s="7" t="s">
        <v>10094</v>
      </c>
      <c r="B168" s="8"/>
      <c r="C168" s="7" t="s">
        <v>833</v>
      </c>
      <c r="D168" s="9">
        <v>1</v>
      </c>
      <c r="E168" s="7" t="s">
        <v>832</v>
      </c>
      <c r="F168" s="7" t="s">
        <v>832</v>
      </c>
      <c r="G168" s="7" t="s">
        <v>828</v>
      </c>
      <c r="H168" s="7" t="s">
        <v>9913</v>
      </c>
      <c r="I168" s="10">
        <v>1</v>
      </c>
      <c r="J168" s="10">
        <v>1</v>
      </c>
      <c r="K168" s="9">
        <v>1000</v>
      </c>
      <c r="L168" s="7" t="s">
        <v>10091</v>
      </c>
      <c r="M168" s="9">
        <v>0</v>
      </c>
      <c r="N168" s="7" t="s">
        <v>10093</v>
      </c>
      <c r="O168" s="7" t="s">
        <v>892</v>
      </c>
      <c r="P168" s="7" t="s">
        <v>828</v>
      </c>
      <c r="Q168" s="7" t="s">
        <v>828</v>
      </c>
      <c r="R168" s="7" t="s">
        <v>828</v>
      </c>
      <c r="S168" s="7" t="s">
        <v>828</v>
      </c>
      <c r="T168" s="7" t="s">
        <v>828</v>
      </c>
      <c r="U168" s="7" t="s">
        <v>828</v>
      </c>
      <c r="V168" s="7" t="s">
        <v>907</v>
      </c>
      <c r="W168" s="7" t="s">
        <v>828</v>
      </c>
      <c r="X168" s="7" t="s">
        <v>828</v>
      </c>
      <c r="Y168" s="7" t="s">
        <v>828</v>
      </c>
      <c r="Z168" s="7" t="e">
        <v>#N/A</v>
      </c>
      <c r="AA168" s="7" t="s">
        <v>828</v>
      </c>
      <c r="AB168" s="7" t="s">
        <v>828</v>
      </c>
      <c r="AC168" s="7" t="s">
        <v>828</v>
      </c>
      <c r="AD168" s="7" t="s">
        <v>828</v>
      </c>
      <c r="AE168" s="7" t="s">
        <v>223</v>
      </c>
      <c r="AF168" s="8"/>
      <c r="AG168" s="7" t="s">
        <v>10092</v>
      </c>
      <c r="AH168" s="7" t="s">
        <v>10091</v>
      </c>
      <c r="AI168" s="7" t="s">
        <v>828</v>
      </c>
      <c r="AJ168" s="7" t="s">
        <v>828</v>
      </c>
      <c r="AK168" s="7" t="s">
        <v>10090</v>
      </c>
      <c r="AL168" s="7" t="s">
        <v>828</v>
      </c>
      <c r="AM168" s="7" t="s">
        <v>828</v>
      </c>
      <c r="AN168" s="7" t="s">
        <v>828</v>
      </c>
      <c r="AO168" s="7" t="s">
        <v>934</v>
      </c>
      <c r="AP168" s="7" t="s">
        <v>828</v>
      </c>
      <c r="AQ168" s="7" t="s">
        <v>828</v>
      </c>
      <c r="AR168" s="7" t="s">
        <v>828</v>
      </c>
      <c r="AS168" s="7" t="s">
        <v>828</v>
      </c>
    </row>
    <row r="169" spans="1:45" ht="13.2">
      <c r="A169" s="7" t="s">
        <v>10084</v>
      </c>
      <c r="B169" s="8"/>
      <c r="C169" s="7" t="s">
        <v>833</v>
      </c>
      <c r="D169" s="9">
        <v>1</v>
      </c>
      <c r="E169" s="7" t="s">
        <v>832</v>
      </c>
      <c r="F169" s="7" t="s">
        <v>832</v>
      </c>
      <c r="G169" s="7" t="s">
        <v>828</v>
      </c>
      <c r="H169" s="7" t="s">
        <v>9913</v>
      </c>
      <c r="I169" s="10">
        <v>1</v>
      </c>
      <c r="J169" s="10">
        <v>1</v>
      </c>
      <c r="K169" s="9">
        <v>1000</v>
      </c>
      <c r="L169" s="7" t="s">
        <v>10087</v>
      </c>
      <c r="M169" s="9">
        <v>0</v>
      </c>
      <c r="N169" s="7" t="s">
        <v>10089</v>
      </c>
      <c r="O169" s="7" t="s">
        <v>908</v>
      </c>
      <c r="P169" s="7" t="s">
        <v>828</v>
      </c>
      <c r="Q169" s="7" t="s">
        <v>828</v>
      </c>
      <c r="R169" s="7" t="s">
        <v>828</v>
      </c>
      <c r="S169" s="7" t="s">
        <v>828</v>
      </c>
      <c r="T169" s="7" t="s">
        <v>828</v>
      </c>
      <c r="U169" s="7" t="s">
        <v>828</v>
      </c>
      <c r="V169" s="7" t="s">
        <v>828</v>
      </c>
      <c r="W169" s="7"/>
      <c r="X169" s="7"/>
      <c r="Y169" s="7"/>
      <c r="Z169" s="7" t="e">
        <v>#N/A</v>
      </c>
      <c r="AA169" s="7"/>
      <c r="AB169" s="7" t="s">
        <v>828</v>
      </c>
      <c r="AC169" s="7" t="s">
        <v>828</v>
      </c>
      <c r="AD169" s="7" t="s">
        <v>828</v>
      </c>
      <c r="AE169" s="7" t="s">
        <v>223</v>
      </c>
      <c r="AF169" s="8"/>
      <c r="AG169" s="7" t="s">
        <v>10088</v>
      </c>
      <c r="AH169" s="7" t="s">
        <v>10087</v>
      </c>
      <c r="AI169" s="7" t="s">
        <v>828</v>
      </c>
      <c r="AJ169" s="7" t="s">
        <v>10086</v>
      </c>
      <c r="AK169" s="7" t="s">
        <v>10085</v>
      </c>
      <c r="AL169" s="7" t="s">
        <v>10084</v>
      </c>
      <c r="AM169" s="7" t="s">
        <v>10083</v>
      </c>
      <c r="AN169" s="7"/>
      <c r="AO169" s="7" t="s">
        <v>828</v>
      </c>
      <c r="AP169" s="7" t="s">
        <v>828</v>
      </c>
      <c r="AQ169" s="7"/>
      <c r="AR169" s="7"/>
      <c r="AS169" s="7"/>
    </row>
    <row r="170" spans="1:45" ht="13.2">
      <c r="A170" s="7" t="s">
        <v>10082</v>
      </c>
      <c r="B170" s="8"/>
      <c r="C170" s="7" t="s">
        <v>833</v>
      </c>
      <c r="D170" s="9">
        <v>1</v>
      </c>
      <c r="E170" s="7" t="s">
        <v>832</v>
      </c>
      <c r="F170" s="7" t="s">
        <v>832</v>
      </c>
      <c r="G170" s="7" t="s">
        <v>828</v>
      </c>
      <c r="H170" s="7" t="s">
        <v>9913</v>
      </c>
      <c r="I170" s="10">
        <v>1</v>
      </c>
      <c r="J170" s="10">
        <v>1</v>
      </c>
      <c r="K170" s="9">
        <v>1000</v>
      </c>
      <c r="L170" s="7" t="s">
        <v>10079</v>
      </c>
      <c r="M170" s="9">
        <v>0</v>
      </c>
      <c r="N170" s="7" t="s">
        <v>10081</v>
      </c>
      <c r="O170" s="7" t="s">
        <v>908</v>
      </c>
      <c r="P170" s="7" t="s">
        <v>828</v>
      </c>
      <c r="Q170" s="7" t="s">
        <v>828</v>
      </c>
      <c r="R170" s="7" t="s">
        <v>828</v>
      </c>
      <c r="S170" s="7" t="s">
        <v>828</v>
      </c>
      <c r="T170" s="7" t="s">
        <v>828</v>
      </c>
      <c r="U170" s="7" t="s">
        <v>828</v>
      </c>
      <c r="V170" s="7" t="s">
        <v>828</v>
      </c>
      <c r="W170" s="7" t="s">
        <v>223</v>
      </c>
      <c r="X170" s="7" t="s">
        <v>840</v>
      </c>
      <c r="Y170" s="7" t="s">
        <v>828</v>
      </c>
      <c r="Z170" s="7" t="s">
        <v>32</v>
      </c>
      <c r="AA170" s="7" t="s">
        <v>828</v>
      </c>
      <c r="AB170" s="7" t="s">
        <v>828</v>
      </c>
      <c r="AC170" s="7" t="s">
        <v>828</v>
      </c>
      <c r="AD170" s="7" t="s">
        <v>828</v>
      </c>
      <c r="AE170" s="7" t="s">
        <v>223</v>
      </c>
      <c r="AF170" s="8"/>
      <c r="AG170" s="7" t="s">
        <v>10080</v>
      </c>
      <c r="AH170" s="7" t="s">
        <v>10079</v>
      </c>
      <c r="AI170" s="7" t="s">
        <v>828</v>
      </c>
      <c r="AJ170" s="7" t="s">
        <v>828</v>
      </c>
      <c r="AK170" s="7" t="s">
        <v>10078</v>
      </c>
      <c r="AL170" s="7" t="s">
        <v>828</v>
      </c>
      <c r="AM170" s="7" t="s">
        <v>10077</v>
      </c>
      <c r="AN170" s="7" t="s">
        <v>828</v>
      </c>
      <c r="AO170" s="7" t="s">
        <v>828</v>
      </c>
      <c r="AP170" s="7" t="s">
        <v>828</v>
      </c>
      <c r="AQ170" s="7" t="s">
        <v>828</v>
      </c>
      <c r="AR170" s="7" t="s">
        <v>828</v>
      </c>
      <c r="AS170" s="7" t="s">
        <v>828</v>
      </c>
    </row>
    <row r="171" spans="1:45" ht="13.2">
      <c r="A171" s="7" t="s">
        <v>10076</v>
      </c>
      <c r="B171" s="8"/>
      <c r="C171" s="7" t="s">
        <v>833</v>
      </c>
      <c r="D171" s="9">
        <v>1</v>
      </c>
      <c r="E171" s="7" t="s">
        <v>855</v>
      </c>
      <c r="F171" s="7" t="s">
        <v>855</v>
      </c>
      <c r="G171" s="7" t="s">
        <v>828</v>
      </c>
      <c r="H171" s="7" t="s">
        <v>854</v>
      </c>
      <c r="I171" s="10">
        <v>1</v>
      </c>
      <c r="J171" s="10">
        <v>1</v>
      </c>
      <c r="K171" s="9">
        <v>100</v>
      </c>
      <c r="L171" s="7" t="s">
        <v>10073</v>
      </c>
      <c r="M171" s="9">
        <v>0</v>
      </c>
      <c r="N171" s="7" t="s">
        <v>10075</v>
      </c>
      <c r="O171" s="7" t="s">
        <v>892</v>
      </c>
      <c r="P171" s="7" t="s">
        <v>828</v>
      </c>
      <c r="Q171" s="7" t="s">
        <v>828</v>
      </c>
      <c r="R171" s="7" t="s">
        <v>828</v>
      </c>
      <c r="S171" s="7" t="s">
        <v>828</v>
      </c>
      <c r="T171" s="7" t="s">
        <v>828</v>
      </c>
      <c r="U171" s="7" t="s">
        <v>828</v>
      </c>
      <c r="V171" s="7" t="s">
        <v>1229</v>
      </c>
      <c r="W171" s="7" t="s">
        <v>700</v>
      </c>
      <c r="X171" s="7" t="s">
        <v>840</v>
      </c>
      <c r="Y171" s="7" t="s">
        <v>906</v>
      </c>
      <c r="Z171" s="7" t="s">
        <v>24</v>
      </c>
      <c r="AA171" s="7" t="s">
        <v>828</v>
      </c>
      <c r="AB171" s="7" t="s">
        <v>828</v>
      </c>
      <c r="AC171" s="7" t="s">
        <v>828</v>
      </c>
      <c r="AD171" s="7" t="s">
        <v>828</v>
      </c>
      <c r="AE171" s="7" t="s">
        <v>543</v>
      </c>
      <c r="AF171" s="8"/>
      <c r="AG171" s="7" t="s">
        <v>10074</v>
      </c>
      <c r="AH171" s="7" t="s">
        <v>10073</v>
      </c>
      <c r="AI171" s="7" t="s">
        <v>828</v>
      </c>
      <c r="AJ171" s="7" t="s">
        <v>828</v>
      </c>
      <c r="AK171" s="7" t="s">
        <v>10072</v>
      </c>
      <c r="AL171" s="7" t="s">
        <v>828</v>
      </c>
      <c r="AM171" s="7" t="s">
        <v>828</v>
      </c>
      <c r="AN171" s="7" t="s">
        <v>828</v>
      </c>
      <c r="AO171" s="7" t="s">
        <v>934</v>
      </c>
      <c r="AP171" s="7" t="s">
        <v>828</v>
      </c>
      <c r="AQ171" s="7" t="s">
        <v>828</v>
      </c>
      <c r="AR171" s="7" t="s">
        <v>828</v>
      </c>
      <c r="AS171" s="7" t="s">
        <v>828</v>
      </c>
    </row>
    <row r="172" spans="1:45" ht="13.2">
      <c r="A172" s="7" t="s">
        <v>10071</v>
      </c>
      <c r="B172" s="8"/>
      <c r="C172" s="7" t="s">
        <v>833</v>
      </c>
      <c r="D172" s="9">
        <v>1</v>
      </c>
      <c r="E172" s="7" t="s">
        <v>849</v>
      </c>
      <c r="F172" s="7" t="s">
        <v>849</v>
      </c>
      <c r="G172" s="7" t="s">
        <v>828</v>
      </c>
      <c r="H172" s="7" t="s">
        <v>848</v>
      </c>
      <c r="I172" s="10">
        <v>1</v>
      </c>
      <c r="J172" s="10">
        <v>1</v>
      </c>
      <c r="K172" s="9">
        <v>100</v>
      </c>
      <c r="L172" s="7" t="s">
        <v>10067</v>
      </c>
      <c r="M172" s="9">
        <v>0</v>
      </c>
      <c r="N172" s="7" t="s">
        <v>10070</v>
      </c>
      <c r="O172" s="7" t="s">
        <v>939</v>
      </c>
      <c r="P172" s="7" t="s">
        <v>9142</v>
      </c>
      <c r="Q172" s="7" t="s">
        <v>828</v>
      </c>
      <c r="R172" s="7" t="s">
        <v>828</v>
      </c>
      <c r="S172" s="7" t="s">
        <v>828</v>
      </c>
      <c r="T172" s="7" t="s">
        <v>828</v>
      </c>
      <c r="U172" s="7" t="s">
        <v>828</v>
      </c>
      <c r="V172" s="7" t="s">
        <v>828</v>
      </c>
      <c r="W172" s="7" t="s">
        <v>514</v>
      </c>
      <c r="X172" s="7" t="s">
        <v>828</v>
      </c>
      <c r="Y172" s="7" t="s">
        <v>828</v>
      </c>
      <c r="Z172" s="7" t="s">
        <v>20</v>
      </c>
      <c r="AA172" s="7" t="s">
        <v>10069</v>
      </c>
      <c r="AB172" s="7" t="s">
        <v>828</v>
      </c>
      <c r="AC172" s="7" t="s">
        <v>828</v>
      </c>
      <c r="AD172" s="7" t="s">
        <v>828</v>
      </c>
      <c r="AE172" s="7" t="s">
        <v>514</v>
      </c>
      <c r="AF172" s="8"/>
      <c r="AG172" s="7" t="s">
        <v>10068</v>
      </c>
      <c r="AH172" s="7" t="s">
        <v>10067</v>
      </c>
      <c r="AI172" s="7" t="s">
        <v>828</v>
      </c>
      <c r="AJ172" s="7" t="s">
        <v>828</v>
      </c>
      <c r="AK172" s="7" t="s">
        <v>10066</v>
      </c>
      <c r="AL172" s="7" t="s">
        <v>828</v>
      </c>
      <c r="AM172" s="7" t="s">
        <v>10065</v>
      </c>
      <c r="AN172" s="7" t="s">
        <v>828</v>
      </c>
      <c r="AO172" s="7" t="s">
        <v>828</v>
      </c>
      <c r="AP172" s="7" t="s">
        <v>828</v>
      </c>
      <c r="AQ172" s="7" t="s">
        <v>828</v>
      </c>
      <c r="AR172" s="7" t="s">
        <v>828</v>
      </c>
      <c r="AS172" s="7" t="s">
        <v>828</v>
      </c>
    </row>
    <row r="173" spans="1:45" ht="13.2">
      <c r="A173" s="7" t="s">
        <v>10064</v>
      </c>
      <c r="B173" s="8"/>
      <c r="C173" s="7" t="s">
        <v>833</v>
      </c>
      <c r="D173" s="9">
        <v>1</v>
      </c>
      <c r="E173" s="7" t="s">
        <v>855</v>
      </c>
      <c r="F173" s="7" t="s">
        <v>855</v>
      </c>
      <c r="G173" s="7" t="s">
        <v>828</v>
      </c>
      <c r="H173" s="7" t="s">
        <v>854</v>
      </c>
      <c r="I173" s="10">
        <v>1</v>
      </c>
      <c r="J173" s="10">
        <v>1</v>
      </c>
      <c r="K173" s="9">
        <v>1000</v>
      </c>
      <c r="L173" s="7" t="s">
        <v>10061</v>
      </c>
      <c r="M173" s="9">
        <v>0</v>
      </c>
      <c r="N173" s="7" t="s">
        <v>10063</v>
      </c>
      <c r="O173" s="7" t="s">
        <v>908</v>
      </c>
      <c r="P173" s="7" t="s">
        <v>828</v>
      </c>
      <c r="Q173" s="7" t="s">
        <v>828</v>
      </c>
      <c r="R173" s="7" t="s">
        <v>828</v>
      </c>
      <c r="S173" s="7" t="s">
        <v>828</v>
      </c>
      <c r="T173" s="7" t="s">
        <v>828</v>
      </c>
      <c r="U173" s="7" t="s">
        <v>828</v>
      </c>
      <c r="V173" s="7" t="s">
        <v>828</v>
      </c>
      <c r="W173" s="7" t="s">
        <v>828</v>
      </c>
      <c r="X173" s="7" t="s">
        <v>828</v>
      </c>
      <c r="Y173" s="7" t="s">
        <v>828</v>
      </c>
      <c r="Z173" s="7" t="e">
        <v>#N/A</v>
      </c>
      <c r="AA173" s="7" t="s">
        <v>828</v>
      </c>
      <c r="AB173" s="7" t="s">
        <v>828</v>
      </c>
      <c r="AC173" s="7" t="s">
        <v>828</v>
      </c>
      <c r="AD173" s="7" t="s">
        <v>828</v>
      </c>
      <c r="AE173" s="7" t="s">
        <v>543</v>
      </c>
      <c r="AF173" s="8"/>
      <c r="AG173" s="7" t="s">
        <v>10062</v>
      </c>
      <c r="AH173" s="7" t="s">
        <v>10061</v>
      </c>
      <c r="AI173" s="7" t="s">
        <v>828</v>
      </c>
      <c r="AJ173" s="7" t="s">
        <v>10060</v>
      </c>
      <c r="AK173" s="7" t="s">
        <v>10059</v>
      </c>
      <c r="AL173" s="7" t="s">
        <v>828</v>
      </c>
      <c r="AM173" s="7" t="s">
        <v>10058</v>
      </c>
      <c r="AN173" s="7" t="s">
        <v>828</v>
      </c>
      <c r="AO173" s="7" t="s">
        <v>828</v>
      </c>
      <c r="AP173" s="7" t="s">
        <v>828</v>
      </c>
      <c r="AQ173" s="7" t="s">
        <v>828</v>
      </c>
      <c r="AR173" s="7" t="s">
        <v>828</v>
      </c>
      <c r="AS173" s="7" t="s">
        <v>828</v>
      </c>
    </row>
    <row r="174" spans="1:45" ht="13.2">
      <c r="A174" s="7" t="s">
        <v>10057</v>
      </c>
      <c r="B174" s="8"/>
      <c r="C174" s="7" t="s">
        <v>833</v>
      </c>
      <c r="D174" s="9">
        <v>1</v>
      </c>
      <c r="E174" s="7" t="s">
        <v>849</v>
      </c>
      <c r="F174" s="7" t="s">
        <v>849</v>
      </c>
      <c r="G174" s="7" t="s">
        <v>828</v>
      </c>
      <c r="H174" s="7" t="s">
        <v>848</v>
      </c>
      <c r="I174" s="10">
        <v>1</v>
      </c>
      <c r="J174" s="10">
        <v>1</v>
      </c>
      <c r="K174" s="9">
        <v>100</v>
      </c>
      <c r="L174" s="7" t="s">
        <v>10054</v>
      </c>
      <c r="M174" s="9">
        <v>0</v>
      </c>
      <c r="N174" s="7" t="s">
        <v>10056</v>
      </c>
      <c r="O174" s="7" t="s">
        <v>939</v>
      </c>
      <c r="P174" s="7" t="s">
        <v>828</v>
      </c>
      <c r="Q174" s="7" t="s">
        <v>828</v>
      </c>
      <c r="R174" s="7" t="s">
        <v>828</v>
      </c>
      <c r="S174" s="7" t="s">
        <v>828</v>
      </c>
      <c r="T174" s="7" t="s">
        <v>828</v>
      </c>
      <c r="U174" s="7" t="s">
        <v>828</v>
      </c>
      <c r="V174" s="7" t="s">
        <v>828</v>
      </c>
      <c r="W174" s="7" t="s">
        <v>514</v>
      </c>
      <c r="X174" s="7" t="s">
        <v>828</v>
      </c>
      <c r="Y174" s="7" t="s">
        <v>828</v>
      </c>
      <c r="Z174" s="7" t="s">
        <v>20</v>
      </c>
      <c r="AA174" s="7" t="s">
        <v>828</v>
      </c>
      <c r="AB174" s="7" t="s">
        <v>828</v>
      </c>
      <c r="AC174" s="7" t="s">
        <v>828</v>
      </c>
      <c r="AD174" s="7" t="s">
        <v>828</v>
      </c>
      <c r="AE174" s="7" t="s">
        <v>514</v>
      </c>
      <c r="AF174" s="8"/>
      <c r="AG174" s="7" t="s">
        <v>10055</v>
      </c>
      <c r="AH174" s="7" t="s">
        <v>10054</v>
      </c>
      <c r="AI174" s="7" t="s">
        <v>828</v>
      </c>
      <c r="AJ174" s="7" t="s">
        <v>828</v>
      </c>
      <c r="AK174" s="7" t="s">
        <v>10053</v>
      </c>
      <c r="AL174" s="7" t="s">
        <v>828</v>
      </c>
      <c r="AM174" s="7" t="s">
        <v>10052</v>
      </c>
      <c r="AN174" s="7" t="s">
        <v>828</v>
      </c>
      <c r="AO174" s="7" t="s">
        <v>828</v>
      </c>
      <c r="AP174" s="7" t="s">
        <v>828</v>
      </c>
      <c r="AQ174" s="7" t="s">
        <v>828</v>
      </c>
      <c r="AR174" s="7" t="s">
        <v>828</v>
      </c>
      <c r="AS174" s="7" t="s">
        <v>828</v>
      </c>
    </row>
    <row r="175" spans="1:45" ht="13.2">
      <c r="A175" s="7" t="s">
        <v>10051</v>
      </c>
      <c r="B175" s="8"/>
      <c r="C175" s="7" t="s">
        <v>833</v>
      </c>
      <c r="D175" s="9">
        <v>1</v>
      </c>
      <c r="E175" s="7" t="s">
        <v>855</v>
      </c>
      <c r="F175" s="7" t="s">
        <v>855</v>
      </c>
      <c r="G175" s="7" t="s">
        <v>828</v>
      </c>
      <c r="H175" s="7" t="s">
        <v>854</v>
      </c>
      <c r="I175" s="10">
        <v>1</v>
      </c>
      <c r="J175" s="10">
        <v>1</v>
      </c>
      <c r="K175" s="9">
        <v>500</v>
      </c>
      <c r="L175" s="7" t="s">
        <v>10048</v>
      </c>
      <c r="M175" s="9">
        <v>0</v>
      </c>
      <c r="N175" s="7" t="s">
        <v>10050</v>
      </c>
      <c r="O175" s="7" t="s">
        <v>908</v>
      </c>
      <c r="P175" s="7" t="s">
        <v>828</v>
      </c>
      <c r="Q175" s="7" t="s">
        <v>828</v>
      </c>
      <c r="R175" s="7" t="s">
        <v>828</v>
      </c>
      <c r="S175" s="7" t="s">
        <v>828</v>
      </c>
      <c r="T175" s="7" t="s">
        <v>828</v>
      </c>
      <c r="U175" s="7" t="s">
        <v>828</v>
      </c>
      <c r="V175" s="7" t="s">
        <v>907</v>
      </c>
      <c r="W175" s="7" t="s">
        <v>700</v>
      </c>
      <c r="X175" s="7" t="s">
        <v>840</v>
      </c>
      <c r="Y175" s="7" t="s">
        <v>906</v>
      </c>
      <c r="Z175" s="7" t="s">
        <v>24</v>
      </c>
      <c r="AA175" s="7" t="s">
        <v>828</v>
      </c>
      <c r="AB175" s="7" t="s">
        <v>828</v>
      </c>
      <c r="AC175" s="7" t="s">
        <v>828</v>
      </c>
      <c r="AD175" s="7" t="s">
        <v>828</v>
      </c>
      <c r="AE175" s="7" t="s">
        <v>543</v>
      </c>
      <c r="AF175" s="8"/>
      <c r="AG175" s="7" t="s">
        <v>10049</v>
      </c>
      <c r="AH175" s="7" t="s">
        <v>10048</v>
      </c>
      <c r="AI175" s="7" t="s">
        <v>828</v>
      </c>
      <c r="AJ175" s="7" t="s">
        <v>828</v>
      </c>
      <c r="AK175" s="7" t="s">
        <v>10047</v>
      </c>
      <c r="AL175" s="7" t="s">
        <v>828</v>
      </c>
      <c r="AM175" s="7" t="s">
        <v>828</v>
      </c>
      <c r="AN175" s="7" t="s">
        <v>828</v>
      </c>
      <c r="AO175" s="7" t="s">
        <v>934</v>
      </c>
      <c r="AP175" s="7" t="s">
        <v>828</v>
      </c>
      <c r="AQ175" s="7" t="s">
        <v>828</v>
      </c>
      <c r="AR175" s="7" t="s">
        <v>828</v>
      </c>
      <c r="AS175" s="7" t="s">
        <v>828</v>
      </c>
    </row>
    <row r="176" spans="1:45" ht="13.2">
      <c r="A176" s="7" t="s">
        <v>10041</v>
      </c>
      <c r="B176" s="8"/>
      <c r="C176" s="7" t="s">
        <v>833</v>
      </c>
      <c r="D176" s="9">
        <v>1</v>
      </c>
      <c r="E176" s="7" t="s">
        <v>855</v>
      </c>
      <c r="F176" s="7" t="s">
        <v>855</v>
      </c>
      <c r="G176" s="7" t="s">
        <v>828</v>
      </c>
      <c r="H176" s="7" t="s">
        <v>854</v>
      </c>
      <c r="I176" s="10">
        <v>1</v>
      </c>
      <c r="J176" s="10">
        <v>1</v>
      </c>
      <c r="K176" s="9">
        <v>1000</v>
      </c>
      <c r="L176" s="7" t="s">
        <v>10044</v>
      </c>
      <c r="M176" s="9">
        <v>0</v>
      </c>
      <c r="N176" s="7" t="s">
        <v>10046</v>
      </c>
      <c r="O176" s="7" t="s">
        <v>120</v>
      </c>
      <c r="P176" s="7" t="s">
        <v>2027</v>
      </c>
      <c r="Q176" s="7" t="s">
        <v>828</v>
      </c>
      <c r="R176" s="7" t="s">
        <v>828</v>
      </c>
      <c r="S176" s="7" t="s">
        <v>828</v>
      </c>
      <c r="T176" s="7" t="s">
        <v>828</v>
      </c>
      <c r="U176" s="7" t="s">
        <v>828</v>
      </c>
      <c r="V176" s="7" t="s">
        <v>828</v>
      </c>
      <c r="W176" s="7" t="s">
        <v>828</v>
      </c>
      <c r="X176" s="7" t="s">
        <v>828</v>
      </c>
      <c r="Y176" s="7" t="s">
        <v>828</v>
      </c>
      <c r="Z176" s="7" t="e">
        <v>#N/A</v>
      </c>
      <c r="AA176" s="7" t="s">
        <v>828</v>
      </c>
      <c r="AB176" s="7" t="s">
        <v>828</v>
      </c>
      <c r="AC176" s="7" t="s">
        <v>828</v>
      </c>
      <c r="AD176" s="7" t="s">
        <v>828</v>
      </c>
      <c r="AE176" s="7" t="s">
        <v>543</v>
      </c>
      <c r="AF176" s="8"/>
      <c r="AG176" s="7" t="s">
        <v>10045</v>
      </c>
      <c r="AH176" s="7" t="s">
        <v>10044</v>
      </c>
      <c r="AI176" s="7" t="s">
        <v>828</v>
      </c>
      <c r="AJ176" s="7" t="s">
        <v>10043</v>
      </c>
      <c r="AK176" s="7" t="s">
        <v>10042</v>
      </c>
      <c r="AL176" s="7" t="s">
        <v>10041</v>
      </c>
      <c r="AM176" s="7" t="s">
        <v>10040</v>
      </c>
      <c r="AN176" s="7" t="s">
        <v>10039</v>
      </c>
      <c r="AO176" s="7" t="s">
        <v>828</v>
      </c>
      <c r="AP176" s="7" t="s">
        <v>828</v>
      </c>
      <c r="AQ176" s="7" t="s">
        <v>828</v>
      </c>
      <c r="AR176" s="7" t="s">
        <v>828</v>
      </c>
      <c r="AS176" s="7" t="s">
        <v>828</v>
      </c>
    </row>
    <row r="177" spans="1:45" ht="13.2">
      <c r="A177" s="7" t="s">
        <v>10038</v>
      </c>
      <c r="B177" s="8"/>
      <c r="C177" s="7" t="s">
        <v>833</v>
      </c>
      <c r="D177" s="9">
        <v>1</v>
      </c>
      <c r="E177" s="7" t="s">
        <v>855</v>
      </c>
      <c r="F177" s="7" t="s">
        <v>855</v>
      </c>
      <c r="G177" s="7" t="s">
        <v>828</v>
      </c>
      <c r="H177" s="7" t="s">
        <v>854</v>
      </c>
      <c r="I177" s="10">
        <v>1</v>
      </c>
      <c r="J177" s="10">
        <v>1</v>
      </c>
      <c r="K177" s="9">
        <v>2000</v>
      </c>
      <c r="L177" s="7" t="s">
        <v>10035</v>
      </c>
      <c r="M177" s="9">
        <v>0</v>
      </c>
      <c r="N177" s="7" t="s">
        <v>10037</v>
      </c>
      <c r="O177" s="7" t="s">
        <v>939</v>
      </c>
      <c r="P177" s="7" t="s">
        <v>828</v>
      </c>
      <c r="Q177" s="7" t="s">
        <v>828</v>
      </c>
      <c r="R177" s="7" t="s">
        <v>828</v>
      </c>
      <c r="S177" s="7" t="s">
        <v>828</v>
      </c>
      <c r="T177" s="7" t="s">
        <v>828</v>
      </c>
      <c r="U177" s="7" t="s">
        <v>828</v>
      </c>
      <c r="V177" s="7" t="s">
        <v>1229</v>
      </c>
      <c r="W177" s="7" t="s">
        <v>700</v>
      </c>
      <c r="X177" s="7" t="s">
        <v>840</v>
      </c>
      <c r="Y177" s="7" t="s">
        <v>906</v>
      </c>
      <c r="Z177" s="7" t="s">
        <v>24</v>
      </c>
      <c r="AA177" s="7" t="s">
        <v>828</v>
      </c>
      <c r="AB177" s="7" t="s">
        <v>828</v>
      </c>
      <c r="AC177" s="7" t="s">
        <v>828</v>
      </c>
      <c r="AD177" s="7" t="s">
        <v>828</v>
      </c>
      <c r="AE177" s="7" t="s">
        <v>543</v>
      </c>
      <c r="AF177" s="8"/>
      <c r="AG177" s="7" t="s">
        <v>10036</v>
      </c>
      <c r="AH177" s="7" t="s">
        <v>10035</v>
      </c>
      <c r="AI177" s="7" t="s">
        <v>828</v>
      </c>
      <c r="AJ177" s="7" t="s">
        <v>828</v>
      </c>
      <c r="AK177" s="7" t="s">
        <v>10034</v>
      </c>
      <c r="AL177" s="7" t="s">
        <v>828</v>
      </c>
      <c r="AM177" s="7" t="s">
        <v>828</v>
      </c>
      <c r="AN177" s="7" t="s">
        <v>828</v>
      </c>
      <c r="AO177" s="7" t="s">
        <v>934</v>
      </c>
      <c r="AP177" s="7" t="s">
        <v>828</v>
      </c>
      <c r="AQ177" s="7" t="s">
        <v>828</v>
      </c>
      <c r="AR177" s="7" t="s">
        <v>828</v>
      </c>
      <c r="AS177" s="7" t="s">
        <v>828</v>
      </c>
    </row>
    <row r="178" spans="1:45" ht="13.2">
      <c r="A178" s="7" t="s">
        <v>10033</v>
      </c>
      <c r="B178" s="8"/>
      <c r="C178" s="7" t="s">
        <v>833</v>
      </c>
      <c r="D178" s="9">
        <v>1</v>
      </c>
      <c r="E178" s="7" t="s">
        <v>861</v>
      </c>
      <c r="F178" s="7" t="s">
        <v>861</v>
      </c>
      <c r="G178" s="7" t="s">
        <v>828</v>
      </c>
      <c r="H178" s="7" t="s">
        <v>860</v>
      </c>
      <c r="I178" s="10">
        <v>100</v>
      </c>
      <c r="J178" s="10">
        <v>1</v>
      </c>
      <c r="K178" s="9">
        <v>0</v>
      </c>
      <c r="L178" s="7" t="s">
        <v>10030</v>
      </c>
      <c r="M178" s="9">
        <v>0</v>
      </c>
      <c r="N178" s="7" t="s">
        <v>10032</v>
      </c>
      <c r="O178" s="7" t="s">
        <v>1084</v>
      </c>
      <c r="P178" s="7" t="s">
        <v>828</v>
      </c>
      <c r="Q178" s="7" t="s">
        <v>828</v>
      </c>
      <c r="R178" s="7" t="s">
        <v>828</v>
      </c>
      <c r="S178" s="7" t="s">
        <v>828</v>
      </c>
      <c r="T178" s="7" t="s">
        <v>828</v>
      </c>
      <c r="U178" s="7" t="s">
        <v>828</v>
      </c>
      <c r="V178" s="7" t="s">
        <v>828</v>
      </c>
      <c r="W178" s="7" t="s">
        <v>828</v>
      </c>
      <c r="X178" s="7" t="s">
        <v>828</v>
      </c>
      <c r="Y178" s="7" t="s">
        <v>828</v>
      </c>
      <c r="Z178" s="7" t="e">
        <v>#N/A</v>
      </c>
      <c r="AA178" s="7" t="s">
        <v>828</v>
      </c>
      <c r="AB178" s="7" t="s">
        <v>828</v>
      </c>
      <c r="AC178" s="7" t="s">
        <v>828</v>
      </c>
      <c r="AD178" s="7" t="s">
        <v>828</v>
      </c>
      <c r="AE178" s="7" t="s">
        <v>175</v>
      </c>
      <c r="AF178" s="8"/>
      <c r="AG178" s="7" t="s">
        <v>10031</v>
      </c>
      <c r="AH178" s="7" t="s">
        <v>10030</v>
      </c>
      <c r="AI178" s="7" t="s">
        <v>828</v>
      </c>
      <c r="AJ178" s="7" t="s">
        <v>10029</v>
      </c>
      <c r="AK178" s="7" t="s">
        <v>10028</v>
      </c>
      <c r="AL178" s="7" t="s">
        <v>828</v>
      </c>
      <c r="AM178" s="7" t="s">
        <v>828</v>
      </c>
      <c r="AN178" s="7" t="s">
        <v>10027</v>
      </c>
      <c r="AO178" s="7" t="s">
        <v>828</v>
      </c>
      <c r="AP178" s="7" t="s">
        <v>828</v>
      </c>
      <c r="AQ178" s="7" t="s">
        <v>828</v>
      </c>
      <c r="AR178" s="7" t="s">
        <v>828</v>
      </c>
      <c r="AS178" s="7" t="s">
        <v>828</v>
      </c>
    </row>
    <row r="179" spans="1:45" ht="13.2">
      <c r="A179" s="7" t="s">
        <v>10026</v>
      </c>
      <c r="B179" s="8"/>
      <c r="C179" s="7" t="s">
        <v>833</v>
      </c>
      <c r="D179" s="9">
        <v>1</v>
      </c>
      <c r="E179" s="7" t="s">
        <v>855</v>
      </c>
      <c r="F179" s="7" t="s">
        <v>855</v>
      </c>
      <c r="G179" s="7" t="s">
        <v>828</v>
      </c>
      <c r="H179" s="7" t="s">
        <v>854</v>
      </c>
      <c r="I179" s="10">
        <v>1</v>
      </c>
      <c r="J179" s="10">
        <v>1</v>
      </c>
      <c r="K179" s="9">
        <v>2000</v>
      </c>
      <c r="L179" s="7" t="s">
        <v>10023</v>
      </c>
      <c r="M179" s="9">
        <v>0</v>
      </c>
      <c r="N179" s="7" t="s">
        <v>10025</v>
      </c>
      <c r="O179" s="7" t="s">
        <v>908</v>
      </c>
      <c r="P179" s="7" t="s">
        <v>828</v>
      </c>
      <c r="Q179" s="7" t="s">
        <v>828</v>
      </c>
      <c r="R179" s="7" t="s">
        <v>828</v>
      </c>
      <c r="S179" s="7" t="s">
        <v>828</v>
      </c>
      <c r="T179" s="7" t="s">
        <v>828</v>
      </c>
      <c r="U179" s="7" t="s">
        <v>828</v>
      </c>
      <c r="V179" s="7" t="s">
        <v>938</v>
      </c>
      <c r="W179" s="7" t="s">
        <v>700</v>
      </c>
      <c r="X179" s="7" t="s">
        <v>840</v>
      </c>
      <c r="Y179" s="7" t="s">
        <v>968</v>
      </c>
      <c r="Z179" s="7" t="s">
        <v>24</v>
      </c>
      <c r="AA179" s="7" t="s">
        <v>828</v>
      </c>
      <c r="AB179" s="7" t="s">
        <v>828</v>
      </c>
      <c r="AC179" s="7" t="s">
        <v>828</v>
      </c>
      <c r="AD179" s="7" t="s">
        <v>828</v>
      </c>
      <c r="AE179" s="7" t="s">
        <v>543</v>
      </c>
      <c r="AF179" s="8"/>
      <c r="AG179" s="7" t="s">
        <v>10024</v>
      </c>
      <c r="AH179" s="7" t="s">
        <v>10023</v>
      </c>
      <c r="AI179" s="7" t="s">
        <v>828</v>
      </c>
      <c r="AJ179" s="7" t="s">
        <v>828</v>
      </c>
      <c r="AK179" s="7" t="s">
        <v>10022</v>
      </c>
      <c r="AL179" s="7" t="s">
        <v>828</v>
      </c>
      <c r="AM179" s="7" t="s">
        <v>828</v>
      </c>
      <c r="AN179" s="7" t="s">
        <v>828</v>
      </c>
      <c r="AO179" s="7" t="s">
        <v>934</v>
      </c>
      <c r="AP179" s="7" t="s">
        <v>828</v>
      </c>
      <c r="AQ179" s="7" t="s">
        <v>828</v>
      </c>
      <c r="AR179" s="7" t="s">
        <v>828</v>
      </c>
      <c r="AS179" s="7" t="s">
        <v>828</v>
      </c>
    </row>
    <row r="180" spans="1:45" ht="13.2">
      <c r="A180" s="7" t="s">
        <v>10021</v>
      </c>
      <c r="B180" s="8"/>
      <c r="C180" s="7" t="s">
        <v>833</v>
      </c>
      <c r="D180" s="9">
        <v>1</v>
      </c>
      <c r="E180" s="7" t="s">
        <v>9995</v>
      </c>
      <c r="F180" s="7" t="s">
        <v>9995</v>
      </c>
      <c r="G180" s="7" t="s">
        <v>828</v>
      </c>
      <c r="H180" s="7" t="s">
        <v>9994</v>
      </c>
      <c r="I180" s="10">
        <v>1</v>
      </c>
      <c r="J180" s="10">
        <v>1</v>
      </c>
      <c r="K180" s="9">
        <v>0</v>
      </c>
      <c r="L180" s="7" t="s">
        <v>10018</v>
      </c>
      <c r="M180" s="9">
        <v>0</v>
      </c>
      <c r="N180" s="7" t="s">
        <v>10020</v>
      </c>
      <c r="O180" s="7" t="s">
        <v>908</v>
      </c>
      <c r="P180" s="7" t="s">
        <v>828</v>
      </c>
      <c r="Q180" s="7" t="s">
        <v>828</v>
      </c>
      <c r="R180" s="7" t="s">
        <v>828</v>
      </c>
      <c r="S180" s="7" t="s">
        <v>828</v>
      </c>
      <c r="T180" s="7" t="s">
        <v>828</v>
      </c>
      <c r="U180" s="7" t="s">
        <v>828</v>
      </c>
      <c r="V180" s="7" t="s">
        <v>907</v>
      </c>
      <c r="W180" s="7" t="s">
        <v>488</v>
      </c>
      <c r="X180" s="7" t="s">
        <v>828</v>
      </c>
      <c r="Y180" s="7" t="s">
        <v>828</v>
      </c>
      <c r="Z180" s="7" t="s">
        <v>487</v>
      </c>
      <c r="AA180" s="7" t="s">
        <v>828</v>
      </c>
      <c r="AB180" s="7" t="s">
        <v>828</v>
      </c>
      <c r="AC180" s="7" t="s">
        <v>828</v>
      </c>
      <c r="AD180" s="7" t="s">
        <v>828</v>
      </c>
      <c r="AE180" s="7" t="s">
        <v>496</v>
      </c>
      <c r="AF180" s="8"/>
      <c r="AG180" s="7" t="s">
        <v>10019</v>
      </c>
      <c r="AH180" s="7" t="s">
        <v>10018</v>
      </c>
      <c r="AI180" s="7" t="s">
        <v>828</v>
      </c>
      <c r="AJ180" s="7" t="s">
        <v>828</v>
      </c>
      <c r="AK180" s="7" t="s">
        <v>10017</v>
      </c>
      <c r="AL180" s="7" t="s">
        <v>828</v>
      </c>
      <c r="AM180" s="7" t="s">
        <v>828</v>
      </c>
      <c r="AN180" s="7" t="s">
        <v>828</v>
      </c>
      <c r="AO180" s="7" t="s">
        <v>934</v>
      </c>
      <c r="AP180" s="7" t="s">
        <v>828</v>
      </c>
      <c r="AQ180" s="7" t="s">
        <v>828</v>
      </c>
      <c r="AR180" s="7" t="s">
        <v>828</v>
      </c>
      <c r="AS180" s="7" t="s">
        <v>828</v>
      </c>
    </row>
    <row r="181" spans="1:45" ht="13.2">
      <c r="A181" s="7" t="s">
        <v>10014</v>
      </c>
      <c r="B181" s="8"/>
      <c r="C181" s="7" t="s">
        <v>833</v>
      </c>
      <c r="D181" s="9">
        <v>1</v>
      </c>
      <c r="E181" s="7" t="s">
        <v>843</v>
      </c>
      <c r="F181" s="7" t="s">
        <v>843</v>
      </c>
      <c r="G181" s="7" t="s">
        <v>828</v>
      </c>
      <c r="H181" s="7" t="s">
        <v>1361</v>
      </c>
      <c r="I181" s="10">
        <v>1</v>
      </c>
      <c r="J181" s="10">
        <v>1</v>
      </c>
      <c r="K181" s="9">
        <v>0</v>
      </c>
      <c r="L181" s="7" t="s">
        <v>10015</v>
      </c>
      <c r="M181" s="9">
        <v>0</v>
      </c>
      <c r="N181" s="7" t="s">
        <v>10013</v>
      </c>
      <c r="O181" s="7" t="s">
        <v>828</v>
      </c>
      <c r="P181" s="7" t="s">
        <v>828</v>
      </c>
      <c r="Q181" s="7" t="s">
        <v>828</v>
      </c>
      <c r="R181" s="7" t="s">
        <v>828</v>
      </c>
      <c r="S181" s="7" t="s">
        <v>828</v>
      </c>
      <c r="T181" s="7"/>
      <c r="U181" s="7"/>
      <c r="V181" s="7"/>
      <c r="W181" s="7"/>
      <c r="X181" s="7"/>
      <c r="Y181" s="7"/>
      <c r="Z181" s="7" t="e">
        <v>#N/A</v>
      </c>
      <c r="AA181" s="7"/>
      <c r="AB181" s="7" t="s">
        <v>828</v>
      </c>
      <c r="AC181" s="7" t="s">
        <v>828</v>
      </c>
      <c r="AD181" s="7" t="s">
        <v>828</v>
      </c>
      <c r="AE181" s="7" t="s">
        <v>169</v>
      </c>
      <c r="AF181" s="8"/>
      <c r="AG181" s="7" t="s">
        <v>10016</v>
      </c>
      <c r="AH181" s="7" t="s">
        <v>10015</v>
      </c>
      <c r="AI181" s="7" t="s">
        <v>828</v>
      </c>
      <c r="AJ181" s="7" t="s">
        <v>828</v>
      </c>
      <c r="AK181" s="7" t="s">
        <v>828</v>
      </c>
      <c r="AL181" s="7" t="s">
        <v>10014</v>
      </c>
      <c r="AM181" s="7" t="s">
        <v>828</v>
      </c>
      <c r="AN181" s="7" t="s">
        <v>10013</v>
      </c>
      <c r="AO181" s="7" t="s">
        <v>828</v>
      </c>
      <c r="AP181" s="7" t="s">
        <v>828</v>
      </c>
      <c r="AQ181" s="7"/>
      <c r="AR181" s="7"/>
      <c r="AS181" s="7"/>
    </row>
    <row r="182" spans="1:45" ht="13.2">
      <c r="A182" s="7" t="s">
        <v>10010</v>
      </c>
      <c r="B182" s="8"/>
      <c r="C182" s="7" t="s">
        <v>833</v>
      </c>
      <c r="D182" s="9">
        <v>1</v>
      </c>
      <c r="E182" s="7" t="s">
        <v>861</v>
      </c>
      <c r="F182" s="7" t="s">
        <v>861</v>
      </c>
      <c r="G182" s="7" t="s">
        <v>828</v>
      </c>
      <c r="H182" s="7" t="s">
        <v>1361</v>
      </c>
      <c r="I182" s="10">
        <v>1</v>
      </c>
      <c r="J182" s="10">
        <v>1</v>
      </c>
      <c r="K182" s="9">
        <v>0</v>
      </c>
      <c r="L182" s="7" t="s">
        <v>10011</v>
      </c>
      <c r="M182" s="9">
        <v>0</v>
      </c>
      <c r="N182" s="7" t="s">
        <v>10009</v>
      </c>
      <c r="O182" s="7" t="s">
        <v>828</v>
      </c>
      <c r="P182" s="7" t="s">
        <v>828</v>
      </c>
      <c r="Q182" s="7" t="s">
        <v>828</v>
      </c>
      <c r="R182" s="7" t="s">
        <v>828</v>
      </c>
      <c r="S182" s="7" t="s">
        <v>828</v>
      </c>
      <c r="T182" s="7"/>
      <c r="U182" s="7"/>
      <c r="V182" s="7"/>
      <c r="W182" s="7"/>
      <c r="X182" s="7"/>
      <c r="Y182" s="7"/>
      <c r="Z182" s="7" t="e">
        <v>#N/A</v>
      </c>
      <c r="AA182" s="7"/>
      <c r="AB182" s="7" t="s">
        <v>828</v>
      </c>
      <c r="AC182" s="7" t="s">
        <v>828</v>
      </c>
      <c r="AD182" s="7" t="s">
        <v>828</v>
      </c>
      <c r="AE182" s="7" t="s">
        <v>175</v>
      </c>
      <c r="AF182" s="8"/>
      <c r="AG182" s="7" t="s">
        <v>10012</v>
      </c>
      <c r="AH182" s="7" t="s">
        <v>10011</v>
      </c>
      <c r="AI182" s="7" t="s">
        <v>828</v>
      </c>
      <c r="AJ182" s="7" t="s">
        <v>828</v>
      </c>
      <c r="AK182" s="7" t="s">
        <v>828</v>
      </c>
      <c r="AL182" s="7" t="s">
        <v>10010</v>
      </c>
      <c r="AM182" s="7" t="s">
        <v>828</v>
      </c>
      <c r="AN182" s="7" t="s">
        <v>10009</v>
      </c>
      <c r="AO182" s="7" t="s">
        <v>828</v>
      </c>
      <c r="AP182" s="7" t="s">
        <v>828</v>
      </c>
      <c r="AQ182" s="7"/>
      <c r="AR182" s="7"/>
      <c r="AS182" s="7"/>
    </row>
    <row r="183" spans="1:45" ht="13.2">
      <c r="A183" s="7" t="s">
        <v>10006</v>
      </c>
      <c r="B183" s="8"/>
      <c r="C183" s="7" t="s">
        <v>833</v>
      </c>
      <c r="D183" s="9">
        <v>1</v>
      </c>
      <c r="E183" s="7" t="s">
        <v>843</v>
      </c>
      <c r="F183" s="7" t="s">
        <v>843</v>
      </c>
      <c r="G183" s="7" t="s">
        <v>828</v>
      </c>
      <c r="H183" s="7" t="s">
        <v>1361</v>
      </c>
      <c r="I183" s="10">
        <v>1</v>
      </c>
      <c r="J183" s="10">
        <v>1</v>
      </c>
      <c r="K183" s="9">
        <v>0</v>
      </c>
      <c r="L183" s="7" t="s">
        <v>10007</v>
      </c>
      <c r="M183" s="9">
        <v>0</v>
      </c>
      <c r="N183" s="7" t="s">
        <v>10005</v>
      </c>
      <c r="O183" s="7" t="s">
        <v>828</v>
      </c>
      <c r="P183" s="7" t="s">
        <v>828</v>
      </c>
      <c r="Q183" s="7" t="s">
        <v>828</v>
      </c>
      <c r="R183" s="7" t="s">
        <v>828</v>
      </c>
      <c r="S183" s="7" t="s">
        <v>828</v>
      </c>
      <c r="T183" s="7" t="s">
        <v>828</v>
      </c>
      <c r="U183" s="7" t="s">
        <v>828</v>
      </c>
      <c r="V183" s="7" t="s">
        <v>828</v>
      </c>
      <c r="W183" s="7"/>
      <c r="X183" s="7"/>
      <c r="Y183" s="7"/>
      <c r="Z183" s="7" t="e">
        <v>#N/A</v>
      </c>
      <c r="AA183" s="7"/>
      <c r="AB183" s="7" t="s">
        <v>828</v>
      </c>
      <c r="AC183" s="7" t="s">
        <v>828</v>
      </c>
      <c r="AD183" s="7" t="s">
        <v>828</v>
      </c>
      <c r="AE183" s="7" t="s">
        <v>169</v>
      </c>
      <c r="AF183" s="8"/>
      <c r="AG183" s="7" t="s">
        <v>10008</v>
      </c>
      <c r="AH183" s="7" t="s">
        <v>10007</v>
      </c>
      <c r="AI183" s="7" t="s">
        <v>828</v>
      </c>
      <c r="AJ183" s="7" t="s">
        <v>828</v>
      </c>
      <c r="AK183" s="7" t="s">
        <v>828</v>
      </c>
      <c r="AL183" s="7" t="s">
        <v>10006</v>
      </c>
      <c r="AM183" s="7" t="s">
        <v>828</v>
      </c>
      <c r="AN183" s="7" t="s">
        <v>10005</v>
      </c>
      <c r="AO183" s="7" t="s">
        <v>828</v>
      </c>
      <c r="AP183" s="7" t="s">
        <v>828</v>
      </c>
      <c r="AQ183" s="7"/>
      <c r="AR183" s="7"/>
      <c r="AS183" s="7"/>
    </row>
    <row r="184" spans="1:45" ht="13.2">
      <c r="A184" s="7" t="s">
        <v>10002</v>
      </c>
      <c r="B184" s="8"/>
      <c r="C184" s="7" t="s">
        <v>833</v>
      </c>
      <c r="D184" s="9">
        <v>1</v>
      </c>
      <c r="E184" s="7" t="s">
        <v>861</v>
      </c>
      <c r="F184" s="7" t="s">
        <v>861</v>
      </c>
      <c r="G184" s="7" t="s">
        <v>828</v>
      </c>
      <c r="H184" s="7" t="s">
        <v>1361</v>
      </c>
      <c r="I184" s="10">
        <v>1</v>
      </c>
      <c r="J184" s="10">
        <v>1</v>
      </c>
      <c r="K184" s="9">
        <v>0</v>
      </c>
      <c r="L184" s="7" t="s">
        <v>10003</v>
      </c>
      <c r="M184" s="9">
        <v>0</v>
      </c>
      <c r="N184" s="7" t="s">
        <v>10001</v>
      </c>
      <c r="O184" s="7" t="s">
        <v>828</v>
      </c>
      <c r="P184" s="7" t="s">
        <v>828</v>
      </c>
      <c r="Q184" s="7" t="s">
        <v>828</v>
      </c>
      <c r="R184" s="7" t="s">
        <v>828</v>
      </c>
      <c r="S184" s="7" t="s">
        <v>828</v>
      </c>
      <c r="T184" s="7"/>
      <c r="U184" s="7"/>
      <c r="V184" s="7"/>
      <c r="W184" s="7"/>
      <c r="X184" s="7"/>
      <c r="Y184" s="7"/>
      <c r="Z184" s="7" t="e">
        <v>#N/A</v>
      </c>
      <c r="AA184" s="7"/>
      <c r="AB184" s="7" t="s">
        <v>828</v>
      </c>
      <c r="AC184" s="7" t="s">
        <v>828</v>
      </c>
      <c r="AD184" s="7" t="s">
        <v>828</v>
      </c>
      <c r="AE184" s="7" t="s">
        <v>175</v>
      </c>
      <c r="AF184" s="8"/>
      <c r="AG184" s="7" t="s">
        <v>10004</v>
      </c>
      <c r="AH184" s="7" t="s">
        <v>10003</v>
      </c>
      <c r="AI184" s="7" t="s">
        <v>828</v>
      </c>
      <c r="AJ184" s="7" t="s">
        <v>828</v>
      </c>
      <c r="AK184" s="7" t="s">
        <v>828</v>
      </c>
      <c r="AL184" s="7" t="s">
        <v>10002</v>
      </c>
      <c r="AM184" s="7" t="s">
        <v>828</v>
      </c>
      <c r="AN184" s="7" t="s">
        <v>10001</v>
      </c>
      <c r="AO184" s="7" t="s">
        <v>828</v>
      </c>
      <c r="AP184" s="7" t="s">
        <v>828</v>
      </c>
      <c r="AQ184" s="7"/>
      <c r="AR184" s="7"/>
      <c r="AS184" s="7"/>
    </row>
    <row r="185" spans="1:45" ht="13.2">
      <c r="A185" s="7" t="s">
        <v>9998</v>
      </c>
      <c r="B185" s="8"/>
      <c r="C185" s="7" t="s">
        <v>833</v>
      </c>
      <c r="D185" s="9">
        <v>1</v>
      </c>
      <c r="E185" s="7" t="s">
        <v>843</v>
      </c>
      <c r="F185" s="7" t="s">
        <v>843</v>
      </c>
      <c r="G185" s="7" t="s">
        <v>828</v>
      </c>
      <c r="H185" s="7" t="s">
        <v>1361</v>
      </c>
      <c r="I185" s="10">
        <v>1</v>
      </c>
      <c r="J185" s="10">
        <v>1</v>
      </c>
      <c r="K185" s="9">
        <v>0</v>
      </c>
      <c r="L185" s="7" t="s">
        <v>9999</v>
      </c>
      <c r="M185" s="9">
        <v>0</v>
      </c>
      <c r="N185" s="7" t="s">
        <v>9997</v>
      </c>
      <c r="O185" s="7" t="s">
        <v>828</v>
      </c>
      <c r="P185" s="7" t="s">
        <v>828</v>
      </c>
      <c r="Q185" s="7" t="s">
        <v>828</v>
      </c>
      <c r="R185" s="7" t="s">
        <v>828</v>
      </c>
      <c r="S185" s="7" t="s">
        <v>828</v>
      </c>
      <c r="T185" s="7"/>
      <c r="U185" s="7"/>
      <c r="V185" s="7"/>
      <c r="W185" s="7"/>
      <c r="X185" s="7"/>
      <c r="Y185" s="7"/>
      <c r="Z185" s="7" t="e">
        <v>#N/A</v>
      </c>
      <c r="AA185" s="7"/>
      <c r="AB185" s="7" t="s">
        <v>828</v>
      </c>
      <c r="AC185" s="7" t="s">
        <v>828</v>
      </c>
      <c r="AD185" s="7" t="s">
        <v>828</v>
      </c>
      <c r="AE185" s="7" t="s">
        <v>169</v>
      </c>
      <c r="AF185" s="8"/>
      <c r="AG185" s="7" t="s">
        <v>10000</v>
      </c>
      <c r="AH185" s="7" t="s">
        <v>9999</v>
      </c>
      <c r="AI185" s="7" t="s">
        <v>828</v>
      </c>
      <c r="AJ185" s="7" t="s">
        <v>828</v>
      </c>
      <c r="AK185" s="7" t="s">
        <v>828</v>
      </c>
      <c r="AL185" s="7" t="s">
        <v>9998</v>
      </c>
      <c r="AM185" s="7" t="s">
        <v>828</v>
      </c>
      <c r="AN185" s="7" t="s">
        <v>9997</v>
      </c>
      <c r="AO185" s="7" t="s">
        <v>828</v>
      </c>
      <c r="AP185" s="7" t="s">
        <v>828</v>
      </c>
      <c r="AQ185" s="7"/>
      <c r="AR185" s="7"/>
      <c r="AS185" s="7"/>
    </row>
    <row r="186" spans="1:45" ht="13.2">
      <c r="A186" s="7" t="s">
        <v>9996</v>
      </c>
      <c r="B186" s="8"/>
      <c r="C186" s="7" t="s">
        <v>833</v>
      </c>
      <c r="D186" s="9">
        <v>1</v>
      </c>
      <c r="E186" s="7" t="s">
        <v>9995</v>
      </c>
      <c r="F186" s="7" t="s">
        <v>9995</v>
      </c>
      <c r="G186" s="7" t="s">
        <v>828</v>
      </c>
      <c r="H186" s="7" t="s">
        <v>9994</v>
      </c>
      <c r="I186" s="10">
        <v>1</v>
      </c>
      <c r="J186" s="10">
        <v>1</v>
      </c>
      <c r="K186" s="9">
        <v>0</v>
      </c>
      <c r="L186" s="7" t="s">
        <v>9991</v>
      </c>
      <c r="M186" s="9">
        <v>0</v>
      </c>
      <c r="N186" s="7" t="s">
        <v>9993</v>
      </c>
      <c r="O186" s="7" t="s">
        <v>104</v>
      </c>
      <c r="P186" s="7" t="s">
        <v>828</v>
      </c>
      <c r="Q186" s="7" t="s">
        <v>828</v>
      </c>
      <c r="R186" s="7" t="s">
        <v>828</v>
      </c>
      <c r="S186" s="7" t="s">
        <v>828</v>
      </c>
      <c r="T186" s="7" t="s">
        <v>828</v>
      </c>
      <c r="U186" s="7" t="s">
        <v>828</v>
      </c>
      <c r="V186" s="7" t="s">
        <v>907</v>
      </c>
      <c r="W186" s="7" t="s">
        <v>496</v>
      </c>
      <c r="X186" s="7" t="s">
        <v>840</v>
      </c>
      <c r="Y186" s="7" t="s">
        <v>906</v>
      </c>
      <c r="Z186" s="7" t="s">
        <v>33</v>
      </c>
      <c r="AA186" s="7" t="s">
        <v>828</v>
      </c>
      <c r="AB186" s="7" t="s">
        <v>828</v>
      </c>
      <c r="AC186" s="7" t="s">
        <v>828</v>
      </c>
      <c r="AD186" s="7" t="s">
        <v>828</v>
      </c>
      <c r="AE186" s="7" t="s">
        <v>496</v>
      </c>
      <c r="AF186" s="8"/>
      <c r="AG186" s="7" t="s">
        <v>9992</v>
      </c>
      <c r="AH186" s="7" t="s">
        <v>9991</v>
      </c>
      <c r="AI186" s="7" t="s">
        <v>828</v>
      </c>
      <c r="AJ186" s="7" t="s">
        <v>828</v>
      </c>
      <c r="AK186" s="7" t="s">
        <v>9990</v>
      </c>
      <c r="AL186" s="7" t="s">
        <v>828</v>
      </c>
      <c r="AM186" s="7" t="s">
        <v>828</v>
      </c>
      <c r="AN186" s="7" t="s">
        <v>828</v>
      </c>
      <c r="AO186" s="7" t="s">
        <v>934</v>
      </c>
      <c r="AP186" s="7" t="s">
        <v>828</v>
      </c>
      <c r="AQ186" s="7" t="s">
        <v>828</v>
      </c>
      <c r="AR186" s="7" t="s">
        <v>828</v>
      </c>
      <c r="AS186" s="7" t="s">
        <v>828</v>
      </c>
    </row>
    <row r="187" spans="1:45" ht="13.2">
      <c r="A187" s="7" t="s">
        <v>9987</v>
      </c>
      <c r="B187" s="8"/>
      <c r="C187" s="7" t="s">
        <v>833</v>
      </c>
      <c r="D187" s="9">
        <v>1</v>
      </c>
      <c r="E187" s="7" t="s">
        <v>843</v>
      </c>
      <c r="F187" s="7" t="s">
        <v>843</v>
      </c>
      <c r="G187" s="7" t="s">
        <v>828</v>
      </c>
      <c r="H187" s="7" t="s">
        <v>1361</v>
      </c>
      <c r="I187" s="10">
        <v>1</v>
      </c>
      <c r="J187" s="10">
        <v>1</v>
      </c>
      <c r="K187" s="9">
        <v>0</v>
      </c>
      <c r="L187" s="7" t="s">
        <v>9988</v>
      </c>
      <c r="M187" s="9">
        <v>0</v>
      </c>
      <c r="N187" s="7" t="s">
        <v>9986</v>
      </c>
      <c r="O187" s="7" t="s">
        <v>828</v>
      </c>
      <c r="P187" s="7" t="s">
        <v>828</v>
      </c>
      <c r="Q187" s="7" t="s">
        <v>828</v>
      </c>
      <c r="R187" s="7" t="s">
        <v>828</v>
      </c>
      <c r="S187" s="7" t="s">
        <v>828</v>
      </c>
      <c r="T187" s="7"/>
      <c r="U187" s="7"/>
      <c r="V187" s="7"/>
      <c r="W187" s="7"/>
      <c r="X187" s="7"/>
      <c r="Y187" s="7"/>
      <c r="Z187" s="7" t="e">
        <v>#N/A</v>
      </c>
      <c r="AA187" s="7"/>
      <c r="AB187" s="7" t="s">
        <v>828</v>
      </c>
      <c r="AC187" s="7" t="s">
        <v>828</v>
      </c>
      <c r="AD187" s="7" t="s">
        <v>828</v>
      </c>
      <c r="AE187" s="7" t="s">
        <v>169</v>
      </c>
      <c r="AF187" s="8"/>
      <c r="AG187" s="7" t="s">
        <v>9989</v>
      </c>
      <c r="AH187" s="7" t="s">
        <v>9988</v>
      </c>
      <c r="AI187" s="7" t="s">
        <v>828</v>
      </c>
      <c r="AJ187" s="7" t="s">
        <v>828</v>
      </c>
      <c r="AK187" s="7" t="s">
        <v>828</v>
      </c>
      <c r="AL187" s="7" t="s">
        <v>9987</v>
      </c>
      <c r="AM187" s="7" t="s">
        <v>828</v>
      </c>
      <c r="AN187" s="7" t="s">
        <v>9986</v>
      </c>
      <c r="AO187" s="7" t="s">
        <v>828</v>
      </c>
      <c r="AP187" s="7" t="s">
        <v>828</v>
      </c>
      <c r="AQ187" s="7"/>
      <c r="AR187" s="7"/>
      <c r="AS187" s="7"/>
    </row>
    <row r="188" spans="1:45" ht="13.2">
      <c r="A188" s="7" t="s">
        <v>9983</v>
      </c>
      <c r="B188" s="8"/>
      <c r="C188" s="7" t="s">
        <v>833</v>
      </c>
      <c r="D188" s="9">
        <v>1</v>
      </c>
      <c r="E188" s="7" t="s">
        <v>861</v>
      </c>
      <c r="F188" s="7" t="s">
        <v>861</v>
      </c>
      <c r="G188" s="7" t="s">
        <v>828</v>
      </c>
      <c r="H188" s="7" t="s">
        <v>1361</v>
      </c>
      <c r="I188" s="10">
        <v>100</v>
      </c>
      <c r="J188" s="10">
        <v>1</v>
      </c>
      <c r="K188" s="9">
        <v>0</v>
      </c>
      <c r="L188" s="7" t="s">
        <v>9984</v>
      </c>
      <c r="M188" s="9">
        <v>0</v>
      </c>
      <c r="N188" s="7" t="s">
        <v>9982</v>
      </c>
      <c r="O188" s="7" t="s">
        <v>828</v>
      </c>
      <c r="P188" s="7" t="s">
        <v>828</v>
      </c>
      <c r="Q188" s="7" t="s">
        <v>828</v>
      </c>
      <c r="R188" s="7" t="s">
        <v>828</v>
      </c>
      <c r="S188" s="7" t="s">
        <v>828</v>
      </c>
      <c r="T188" s="7"/>
      <c r="U188" s="7"/>
      <c r="V188" s="7"/>
      <c r="W188" s="7"/>
      <c r="X188" s="7"/>
      <c r="Y188" s="7"/>
      <c r="Z188" s="7" t="e">
        <v>#N/A</v>
      </c>
      <c r="AA188" s="7"/>
      <c r="AB188" s="7" t="s">
        <v>828</v>
      </c>
      <c r="AC188" s="7" t="s">
        <v>828</v>
      </c>
      <c r="AD188" s="7" t="s">
        <v>828</v>
      </c>
      <c r="AE188" s="7" t="s">
        <v>175</v>
      </c>
      <c r="AF188" s="8"/>
      <c r="AG188" s="7" t="s">
        <v>9985</v>
      </c>
      <c r="AH188" s="7" t="s">
        <v>9984</v>
      </c>
      <c r="AI188" s="7" t="s">
        <v>828</v>
      </c>
      <c r="AJ188" s="7" t="s">
        <v>828</v>
      </c>
      <c r="AK188" s="7" t="s">
        <v>828</v>
      </c>
      <c r="AL188" s="7" t="s">
        <v>9983</v>
      </c>
      <c r="AM188" s="7" t="s">
        <v>828</v>
      </c>
      <c r="AN188" s="7" t="s">
        <v>9982</v>
      </c>
      <c r="AO188" s="7" t="s">
        <v>828</v>
      </c>
      <c r="AP188" s="7" t="s">
        <v>828</v>
      </c>
      <c r="AQ188" s="7"/>
      <c r="AR188" s="7"/>
      <c r="AS188" s="7"/>
    </row>
    <row r="189" spans="1:45" ht="13.2">
      <c r="A189" s="7" t="s">
        <v>9976</v>
      </c>
      <c r="B189" s="8"/>
      <c r="C189" s="7" t="s">
        <v>833</v>
      </c>
      <c r="D189" s="9">
        <v>1</v>
      </c>
      <c r="E189" s="7" t="s">
        <v>855</v>
      </c>
      <c r="F189" s="7" t="s">
        <v>855</v>
      </c>
      <c r="G189" s="7" t="s">
        <v>828</v>
      </c>
      <c r="H189" s="7" t="s">
        <v>854</v>
      </c>
      <c r="I189" s="10">
        <v>1</v>
      </c>
      <c r="J189" s="10">
        <v>1</v>
      </c>
      <c r="K189" s="9">
        <v>1000</v>
      </c>
      <c r="L189" s="7" t="s">
        <v>9979</v>
      </c>
      <c r="M189" s="9">
        <v>0</v>
      </c>
      <c r="N189" s="7" t="s">
        <v>9981</v>
      </c>
      <c r="O189" s="7" t="s">
        <v>939</v>
      </c>
      <c r="P189" s="7" t="s">
        <v>828</v>
      </c>
      <c r="Q189" s="7" t="s">
        <v>828</v>
      </c>
      <c r="R189" s="7" t="s">
        <v>828</v>
      </c>
      <c r="S189" s="7" t="s">
        <v>828</v>
      </c>
      <c r="T189" s="7" t="s">
        <v>828</v>
      </c>
      <c r="U189" s="7" t="s">
        <v>828</v>
      </c>
      <c r="V189" s="7" t="s">
        <v>828</v>
      </c>
      <c r="W189" s="7" t="s">
        <v>828</v>
      </c>
      <c r="X189" s="7" t="s">
        <v>828</v>
      </c>
      <c r="Y189" s="7" t="s">
        <v>828</v>
      </c>
      <c r="Z189" s="7" t="e">
        <v>#N/A</v>
      </c>
      <c r="AA189" s="7" t="s">
        <v>828</v>
      </c>
      <c r="AB189" s="7" t="s">
        <v>828</v>
      </c>
      <c r="AC189" s="7" t="s">
        <v>828</v>
      </c>
      <c r="AD189" s="7" t="s">
        <v>828</v>
      </c>
      <c r="AE189" s="7" t="s">
        <v>543</v>
      </c>
      <c r="AF189" s="8"/>
      <c r="AG189" s="7" t="s">
        <v>9980</v>
      </c>
      <c r="AH189" s="7" t="s">
        <v>9979</v>
      </c>
      <c r="AI189" s="7" t="s">
        <v>828</v>
      </c>
      <c r="AJ189" s="7" t="s">
        <v>9978</v>
      </c>
      <c r="AK189" s="7" t="s">
        <v>9977</v>
      </c>
      <c r="AL189" s="7" t="s">
        <v>9976</v>
      </c>
      <c r="AM189" s="7" t="s">
        <v>9975</v>
      </c>
      <c r="AN189" s="7" t="s">
        <v>9974</v>
      </c>
      <c r="AO189" s="7" t="s">
        <v>828</v>
      </c>
      <c r="AP189" s="7" t="s">
        <v>828</v>
      </c>
      <c r="AQ189" s="7" t="s">
        <v>828</v>
      </c>
      <c r="AR189" s="7" t="s">
        <v>828</v>
      </c>
      <c r="AS189" s="7" t="s">
        <v>828</v>
      </c>
    </row>
    <row r="190" spans="1:45" ht="13.2">
      <c r="A190" s="7" t="s">
        <v>9968</v>
      </c>
      <c r="B190" s="8"/>
      <c r="C190" s="7" t="s">
        <v>833</v>
      </c>
      <c r="D190" s="9">
        <v>1</v>
      </c>
      <c r="E190" s="7" t="s">
        <v>855</v>
      </c>
      <c r="F190" s="7" t="s">
        <v>855</v>
      </c>
      <c r="G190" s="7" t="s">
        <v>828</v>
      </c>
      <c r="H190" s="7" t="s">
        <v>854</v>
      </c>
      <c r="I190" s="10">
        <v>1</v>
      </c>
      <c r="J190" s="10">
        <v>1</v>
      </c>
      <c r="K190" s="9">
        <v>500</v>
      </c>
      <c r="L190" s="7" t="s">
        <v>9971</v>
      </c>
      <c r="M190" s="9">
        <v>0</v>
      </c>
      <c r="N190" s="7" t="s">
        <v>9973</v>
      </c>
      <c r="O190" s="7" t="s">
        <v>104</v>
      </c>
      <c r="P190" s="7" t="s">
        <v>875</v>
      </c>
      <c r="Q190" s="7" t="s">
        <v>828</v>
      </c>
      <c r="R190" s="7" t="s">
        <v>828</v>
      </c>
      <c r="S190" s="7" t="s">
        <v>828</v>
      </c>
      <c r="T190" s="7" t="s">
        <v>828</v>
      </c>
      <c r="U190" s="7" t="s">
        <v>828</v>
      </c>
      <c r="V190" s="7" t="s">
        <v>828</v>
      </c>
      <c r="W190" s="7" t="s">
        <v>828</v>
      </c>
      <c r="X190" s="7" t="s">
        <v>828</v>
      </c>
      <c r="Y190" s="7" t="s">
        <v>828</v>
      </c>
      <c r="Z190" s="7" t="e">
        <v>#N/A</v>
      </c>
      <c r="AA190" s="7" t="s">
        <v>828</v>
      </c>
      <c r="AB190" s="7" t="s">
        <v>828</v>
      </c>
      <c r="AC190" s="7" t="s">
        <v>828</v>
      </c>
      <c r="AD190" s="7" t="s">
        <v>828</v>
      </c>
      <c r="AE190" s="7" t="s">
        <v>543</v>
      </c>
      <c r="AF190" s="8"/>
      <c r="AG190" s="7" t="s">
        <v>9972</v>
      </c>
      <c r="AH190" s="7" t="s">
        <v>9971</v>
      </c>
      <c r="AI190" s="7" t="s">
        <v>828</v>
      </c>
      <c r="AJ190" s="7" t="s">
        <v>9970</v>
      </c>
      <c r="AK190" s="7" t="s">
        <v>9969</v>
      </c>
      <c r="AL190" s="7" t="s">
        <v>9968</v>
      </c>
      <c r="AM190" s="7" t="s">
        <v>9967</v>
      </c>
      <c r="AN190" s="7" t="s">
        <v>9966</v>
      </c>
      <c r="AO190" s="7" t="s">
        <v>828</v>
      </c>
      <c r="AP190" s="7" t="s">
        <v>828</v>
      </c>
      <c r="AQ190" s="7" t="s">
        <v>828</v>
      </c>
      <c r="AR190" s="7" t="s">
        <v>828</v>
      </c>
      <c r="AS190" s="7" t="s">
        <v>828</v>
      </c>
    </row>
    <row r="191" spans="1:45" ht="13.2">
      <c r="A191" s="7" t="s">
        <v>9965</v>
      </c>
      <c r="B191" s="8"/>
      <c r="C191" s="7" t="s">
        <v>833</v>
      </c>
      <c r="D191" s="9">
        <v>1</v>
      </c>
      <c r="E191" s="7" t="s">
        <v>849</v>
      </c>
      <c r="F191" s="7" t="s">
        <v>849</v>
      </c>
      <c r="G191" s="7" t="s">
        <v>828</v>
      </c>
      <c r="H191" s="7" t="s">
        <v>848</v>
      </c>
      <c r="I191" s="10">
        <v>1</v>
      </c>
      <c r="J191" s="10">
        <v>1</v>
      </c>
      <c r="K191" s="9">
        <v>100</v>
      </c>
      <c r="L191" s="7" t="s">
        <v>9962</v>
      </c>
      <c r="M191" s="9">
        <v>0</v>
      </c>
      <c r="N191" s="7" t="s">
        <v>9964</v>
      </c>
      <c r="O191" s="7" t="s">
        <v>104</v>
      </c>
      <c r="P191" s="7" t="s">
        <v>828</v>
      </c>
      <c r="Q191" s="7" t="s">
        <v>828</v>
      </c>
      <c r="R191" s="7" t="s">
        <v>828</v>
      </c>
      <c r="S191" s="7" t="s">
        <v>828</v>
      </c>
      <c r="T191" s="7" t="s">
        <v>828</v>
      </c>
      <c r="U191" s="7" t="s">
        <v>828</v>
      </c>
      <c r="V191" s="7" t="s">
        <v>828</v>
      </c>
      <c r="W191" s="7" t="s">
        <v>514</v>
      </c>
      <c r="X191" s="7" t="s">
        <v>828</v>
      </c>
      <c r="Y191" s="7" t="s">
        <v>828</v>
      </c>
      <c r="Z191" s="7" t="s">
        <v>20</v>
      </c>
      <c r="AA191" s="7" t="s">
        <v>828</v>
      </c>
      <c r="AB191" s="7" t="s">
        <v>828</v>
      </c>
      <c r="AC191" s="7" t="s">
        <v>828</v>
      </c>
      <c r="AD191" s="7" t="s">
        <v>828</v>
      </c>
      <c r="AE191" s="7" t="s">
        <v>514</v>
      </c>
      <c r="AF191" s="8"/>
      <c r="AG191" s="7" t="s">
        <v>9963</v>
      </c>
      <c r="AH191" s="7" t="s">
        <v>9962</v>
      </c>
      <c r="AI191" s="7" t="s">
        <v>828</v>
      </c>
      <c r="AJ191" s="7" t="s">
        <v>828</v>
      </c>
      <c r="AK191" s="7" t="s">
        <v>9961</v>
      </c>
      <c r="AL191" s="7" t="s">
        <v>828</v>
      </c>
      <c r="AM191" s="7" t="s">
        <v>9960</v>
      </c>
      <c r="AN191" s="7" t="s">
        <v>828</v>
      </c>
      <c r="AO191" s="7" t="s">
        <v>828</v>
      </c>
      <c r="AP191" s="7" t="s">
        <v>828</v>
      </c>
      <c r="AQ191" s="7" t="s">
        <v>828</v>
      </c>
      <c r="AR191" s="7" t="s">
        <v>828</v>
      </c>
      <c r="AS191" s="7" t="s">
        <v>828</v>
      </c>
    </row>
    <row r="192" spans="1:45" ht="13.2">
      <c r="A192" s="7" t="s">
        <v>9959</v>
      </c>
      <c r="B192" s="8"/>
      <c r="C192" s="7" t="s">
        <v>833</v>
      </c>
      <c r="D192" s="9">
        <v>1</v>
      </c>
      <c r="E192" s="7" t="s">
        <v>855</v>
      </c>
      <c r="F192" s="7" t="s">
        <v>855</v>
      </c>
      <c r="G192" s="7" t="s">
        <v>828</v>
      </c>
      <c r="H192" s="7" t="s">
        <v>854</v>
      </c>
      <c r="I192" s="10">
        <v>1</v>
      </c>
      <c r="J192" s="10">
        <v>1</v>
      </c>
      <c r="K192" s="9">
        <v>50</v>
      </c>
      <c r="L192" s="7" t="s">
        <v>9955</v>
      </c>
      <c r="M192" s="9">
        <v>0</v>
      </c>
      <c r="N192" s="7" t="s">
        <v>9958</v>
      </c>
      <c r="O192" s="7" t="s">
        <v>104</v>
      </c>
      <c r="P192" s="7" t="s">
        <v>9957</v>
      </c>
      <c r="Q192" s="7" t="s">
        <v>828</v>
      </c>
      <c r="R192" s="7" t="s">
        <v>828</v>
      </c>
      <c r="S192" s="7" t="s">
        <v>828</v>
      </c>
      <c r="T192" s="7" t="s">
        <v>828</v>
      </c>
      <c r="U192" s="7" t="s">
        <v>828</v>
      </c>
      <c r="V192" s="7" t="s">
        <v>907</v>
      </c>
      <c r="W192" s="7" t="s">
        <v>700</v>
      </c>
      <c r="X192" s="7" t="s">
        <v>840</v>
      </c>
      <c r="Y192" s="7" t="s">
        <v>906</v>
      </c>
      <c r="Z192" s="7" t="s">
        <v>24</v>
      </c>
      <c r="AA192" s="7" t="s">
        <v>828</v>
      </c>
      <c r="AB192" s="7" t="s">
        <v>828</v>
      </c>
      <c r="AC192" s="7" t="s">
        <v>828</v>
      </c>
      <c r="AD192" s="7" t="s">
        <v>828</v>
      </c>
      <c r="AE192" s="7" t="s">
        <v>543</v>
      </c>
      <c r="AF192" s="8"/>
      <c r="AG192" s="7" t="s">
        <v>9956</v>
      </c>
      <c r="AH192" s="7" t="s">
        <v>9955</v>
      </c>
      <c r="AI192" s="7" t="s">
        <v>828</v>
      </c>
      <c r="AJ192" s="7" t="s">
        <v>9954</v>
      </c>
      <c r="AK192" s="7" t="s">
        <v>9953</v>
      </c>
      <c r="AL192" s="7" t="s">
        <v>828</v>
      </c>
      <c r="AM192" s="7" t="s">
        <v>9952</v>
      </c>
      <c r="AN192" s="7" t="s">
        <v>828</v>
      </c>
      <c r="AO192" s="7" t="s">
        <v>828</v>
      </c>
      <c r="AP192" s="7" t="s">
        <v>828</v>
      </c>
      <c r="AQ192" s="7" t="s">
        <v>828</v>
      </c>
      <c r="AR192" s="7" t="s">
        <v>828</v>
      </c>
      <c r="AS192" s="7" t="s">
        <v>828</v>
      </c>
    </row>
    <row r="193" spans="1:45" ht="13.2">
      <c r="A193" s="7" t="s">
        <v>9951</v>
      </c>
      <c r="B193" s="8"/>
      <c r="C193" s="7" t="s">
        <v>833</v>
      </c>
      <c r="D193" s="9">
        <v>1</v>
      </c>
      <c r="E193" s="7" t="s">
        <v>855</v>
      </c>
      <c r="F193" s="7" t="s">
        <v>855</v>
      </c>
      <c r="G193" s="7" t="s">
        <v>828</v>
      </c>
      <c r="H193" s="7" t="s">
        <v>854</v>
      </c>
      <c r="I193" s="10">
        <v>1</v>
      </c>
      <c r="J193" s="10">
        <v>1</v>
      </c>
      <c r="K193" s="9">
        <v>2000</v>
      </c>
      <c r="L193" s="7" t="s">
        <v>9948</v>
      </c>
      <c r="M193" s="9">
        <v>0</v>
      </c>
      <c r="N193" s="7" t="s">
        <v>9950</v>
      </c>
      <c r="O193" s="7" t="s">
        <v>120</v>
      </c>
      <c r="P193" s="7" t="s">
        <v>828</v>
      </c>
      <c r="Q193" s="7" t="s">
        <v>828</v>
      </c>
      <c r="R193" s="7" t="s">
        <v>828</v>
      </c>
      <c r="S193" s="7" t="s">
        <v>828</v>
      </c>
      <c r="T193" s="7" t="s">
        <v>828</v>
      </c>
      <c r="U193" s="7" t="s">
        <v>828</v>
      </c>
      <c r="V193" s="7" t="s">
        <v>1229</v>
      </c>
      <c r="W193" s="7" t="s">
        <v>700</v>
      </c>
      <c r="X193" s="7" t="s">
        <v>840</v>
      </c>
      <c r="Y193" s="7" t="s">
        <v>906</v>
      </c>
      <c r="Z193" s="7" t="s">
        <v>24</v>
      </c>
      <c r="AA193" s="7" t="s">
        <v>828</v>
      </c>
      <c r="AB193" s="7" t="s">
        <v>828</v>
      </c>
      <c r="AC193" s="7" t="s">
        <v>828</v>
      </c>
      <c r="AD193" s="7" t="s">
        <v>828</v>
      </c>
      <c r="AE193" s="7" t="s">
        <v>543</v>
      </c>
      <c r="AF193" s="8"/>
      <c r="AG193" s="7" t="s">
        <v>9949</v>
      </c>
      <c r="AH193" s="7" t="s">
        <v>9948</v>
      </c>
      <c r="AI193" s="7" t="s">
        <v>828</v>
      </c>
      <c r="AJ193" s="7" t="s">
        <v>828</v>
      </c>
      <c r="AK193" s="7" t="s">
        <v>9947</v>
      </c>
      <c r="AL193" s="7" t="s">
        <v>828</v>
      </c>
      <c r="AM193" s="7" t="s">
        <v>828</v>
      </c>
      <c r="AN193" s="7" t="s">
        <v>828</v>
      </c>
      <c r="AO193" s="7" t="s">
        <v>934</v>
      </c>
      <c r="AP193" s="7" t="s">
        <v>828</v>
      </c>
      <c r="AQ193" s="7" t="s">
        <v>828</v>
      </c>
      <c r="AR193" s="7" t="s">
        <v>828</v>
      </c>
      <c r="AS193" s="7" t="s">
        <v>828</v>
      </c>
    </row>
    <row r="194" spans="1:45" ht="13.2">
      <c r="A194" s="7" t="s">
        <v>9946</v>
      </c>
      <c r="B194" s="8"/>
      <c r="C194" s="7" t="s">
        <v>833</v>
      </c>
      <c r="D194" s="9">
        <v>1</v>
      </c>
      <c r="E194" s="7" t="s">
        <v>855</v>
      </c>
      <c r="F194" s="7" t="s">
        <v>855</v>
      </c>
      <c r="G194" s="7" t="s">
        <v>828</v>
      </c>
      <c r="H194" s="7" t="s">
        <v>854</v>
      </c>
      <c r="I194" s="10">
        <v>1</v>
      </c>
      <c r="J194" s="10">
        <v>1</v>
      </c>
      <c r="K194" s="9">
        <v>100</v>
      </c>
      <c r="L194" s="7" t="s">
        <v>9943</v>
      </c>
      <c r="M194" s="9">
        <v>0</v>
      </c>
      <c r="N194" s="7" t="s">
        <v>9945</v>
      </c>
      <c r="O194" s="7" t="s">
        <v>908</v>
      </c>
      <c r="P194" s="7" t="s">
        <v>828</v>
      </c>
      <c r="Q194" s="7" t="s">
        <v>828</v>
      </c>
      <c r="R194" s="7" t="s">
        <v>828</v>
      </c>
      <c r="S194" s="7" t="s">
        <v>828</v>
      </c>
      <c r="T194" s="7" t="s">
        <v>828</v>
      </c>
      <c r="U194" s="7" t="s">
        <v>828</v>
      </c>
      <c r="V194" s="7" t="s">
        <v>1229</v>
      </c>
      <c r="W194" s="7" t="s">
        <v>700</v>
      </c>
      <c r="X194" s="7" t="s">
        <v>840</v>
      </c>
      <c r="Y194" s="7" t="s">
        <v>906</v>
      </c>
      <c r="Z194" s="7" t="s">
        <v>24</v>
      </c>
      <c r="AA194" s="7" t="s">
        <v>828</v>
      </c>
      <c r="AB194" s="7" t="s">
        <v>828</v>
      </c>
      <c r="AC194" s="7" t="s">
        <v>828</v>
      </c>
      <c r="AD194" s="7" t="s">
        <v>828</v>
      </c>
      <c r="AE194" s="7" t="s">
        <v>543</v>
      </c>
      <c r="AF194" s="8"/>
      <c r="AG194" s="7" t="s">
        <v>9944</v>
      </c>
      <c r="AH194" s="7" t="s">
        <v>9943</v>
      </c>
      <c r="AI194" s="7" t="s">
        <v>828</v>
      </c>
      <c r="AJ194" s="7" t="s">
        <v>828</v>
      </c>
      <c r="AK194" s="7" t="s">
        <v>9942</v>
      </c>
      <c r="AL194" s="7" t="s">
        <v>828</v>
      </c>
      <c r="AM194" s="7" t="s">
        <v>828</v>
      </c>
      <c r="AN194" s="7" t="s">
        <v>828</v>
      </c>
      <c r="AO194" s="7" t="s">
        <v>934</v>
      </c>
      <c r="AP194" s="7" t="s">
        <v>828</v>
      </c>
      <c r="AQ194" s="7" t="s">
        <v>828</v>
      </c>
      <c r="AR194" s="7" t="s">
        <v>828</v>
      </c>
      <c r="AS194" s="7" t="s">
        <v>828</v>
      </c>
    </row>
    <row r="195" spans="1:45" ht="13.2">
      <c r="A195" s="7" t="s">
        <v>9941</v>
      </c>
      <c r="B195" s="8"/>
      <c r="C195" s="7" t="s">
        <v>833</v>
      </c>
      <c r="D195" s="9">
        <v>1</v>
      </c>
      <c r="E195" s="7" t="s">
        <v>855</v>
      </c>
      <c r="F195" s="7" t="s">
        <v>855</v>
      </c>
      <c r="G195" s="7" t="s">
        <v>828</v>
      </c>
      <c r="H195" s="7" t="s">
        <v>854</v>
      </c>
      <c r="I195" s="10">
        <v>1</v>
      </c>
      <c r="J195" s="10">
        <v>1</v>
      </c>
      <c r="K195" s="9">
        <v>50</v>
      </c>
      <c r="L195" s="7" t="s">
        <v>9937</v>
      </c>
      <c r="M195" s="9">
        <v>0</v>
      </c>
      <c r="N195" s="7" t="s">
        <v>9940</v>
      </c>
      <c r="O195" s="7" t="s">
        <v>104</v>
      </c>
      <c r="P195" s="7" t="s">
        <v>4688</v>
      </c>
      <c r="Q195" s="7" t="s">
        <v>828</v>
      </c>
      <c r="R195" s="7" t="s">
        <v>828</v>
      </c>
      <c r="S195" s="7" t="s">
        <v>828</v>
      </c>
      <c r="T195" s="7" t="s">
        <v>828</v>
      </c>
      <c r="U195" s="7" t="s">
        <v>828</v>
      </c>
      <c r="V195" s="7" t="s">
        <v>907</v>
      </c>
      <c r="W195" s="7" t="s">
        <v>700</v>
      </c>
      <c r="X195" s="7" t="s">
        <v>840</v>
      </c>
      <c r="Y195" s="7" t="s">
        <v>906</v>
      </c>
      <c r="Z195" s="7" t="s">
        <v>24</v>
      </c>
      <c r="AA195" s="7" t="s">
        <v>9939</v>
      </c>
      <c r="AB195" s="7" t="s">
        <v>828</v>
      </c>
      <c r="AC195" s="7" t="s">
        <v>828</v>
      </c>
      <c r="AD195" s="7" t="s">
        <v>828</v>
      </c>
      <c r="AE195" s="7" t="s">
        <v>543</v>
      </c>
      <c r="AF195" s="8"/>
      <c r="AG195" s="7" t="s">
        <v>9938</v>
      </c>
      <c r="AH195" s="7" t="s">
        <v>9937</v>
      </c>
      <c r="AI195" s="7" t="s">
        <v>828</v>
      </c>
      <c r="AJ195" s="7" t="s">
        <v>828</v>
      </c>
      <c r="AK195" s="7" t="s">
        <v>9936</v>
      </c>
      <c r="AL195" s="7" t="s">
        <v>828</v>
      </c>
      <c r="AM195" s="7" t="s">
        <v>9935</v>
      </c>
      <c r="AN195" s="7" t="s">
        <v>828</v>
      </c>
      <c r="AO195" s="7" t="s">
        <v>828</v>
      </c>
      <c r="AP195" s="7" t="s">
        <v>828</v>
      </c>
      <c r="AQ195" s="7" t="s">
        <v>828</v>
      </c>
      <c r="AR195" s="7" t="s">
        <v>828</v>
      </c>
      <c r="AS195" s="7" t="s">
        <v>828</v>
      </c>
    </row>
    <row r="196" spans="1:45" ht="13.2">
      <c r="A196" s="7" t="s">
        <v>9934</v>
      </c>
      <c r="B196" s="8"/>
      <c r="C196" s="7" t="s">
        <v>833</v>
      </c>
      <c r="D196" s="9">
        <v>1</v>
      </c>
      <c r="E196" s="7" t="s">
        <v>855</v>
      </c>
      <c r="F196" s="7" t="s">
        <v>855</v>
      </c>
      <c r="G196" s="7" t="s">
        <v>828</v>
      </c>
      <c r="H196" s="7" t="s">
        <v>854</v>
      </c>
      <c r="I196" s="10">
        <v>1</v>
      </c>
      <c r="J196" s="10">
        <v>1</v>
      </c>
      <c r="K196" s="9">
        <v>500</v>
      </c>
      <c r="L196" s="7" t="s">
        <v>9931</v>
      </c>
      <c r="M196" s="9">
        <v>0</v>
      </c>
      <c r="N196" s="7" t="s">
        <v>9933</v>
      </c>
      <c r="O196" s="7" t="s">
        <v>939</v>
      </c>
      <c r="P196" s="7" t="s">
        <v>828</v>
      </c>
      <c r="Q196" s="7" t="s">
        <v>828</v>
      </c>
      <c r="R196" s="7" t="s">
        <v>828</v>
      </c>
      <c r="S196" s="7" t="s">
        <v>891</v>
      </c>
      <c r="T196" s="7" t="s">
        <v>891</v>
      </c>
      <c r="U196" s="7" t="s">
        <v>828</v>
      </c>
      <c r="V196" s="7" t="s">
        <v>828</v>
      </c>
      <c r="W196" s="7" t="s">
        <v>828</v>
      </c>
      <c r="X196" s="7" t="s">
        <v>828</v>
      </c>
      <c r="Y196" s="7" t="s">
        <v>828</v>
      </c>
      <c r="Z196" s="7" t="e">
        <v>#N/A</v>
      </c>
      <c r="AA196" s="7" t="s">
        <v>828</v>
      </c>
      <c r="AB196" s="7" t="s">
        <v>828</v>
      </c>
      <c r="AC196" s="7" t="s">
        <v>828</v>
      </c>
      <c r="AD196" s="7" t="s">
        <v>828</v>
      </c>
      <c r="AE196" s="7" t="s">
        <v>543</v>
      </c>
      <c r="AF196" s="8"/>
      <c r="AG196" s="7" t="s">
        <v>9932</v>
      </c>
      <c r="AH196" s="7" t="s">
        <v>9931</v>
      </c>
      <c r="AI196" s="7" t="s">
        <v>828</v>
      </c>
      <c r="AJ196" s="7" t="s">
        <v>9930</v>
      </c>
      <c r="AK196" s="7" t="s">
        <v>9929</v>
      </c>
      <c r="AL196" s="7" t="s">
        <v>828</v>
      </c>
      <c r="AM196" s="7" t="s">
        <v>9928</v>
      </c>
      <c r="AN196" s="7" t="s">
        <v>828</v>
      </c>
      <c r="AO196" s="7" t="s">
        <v>828</v>
      </c>
      <c r="AP196" s="7" t="s">
        <v>828</v>
      </c>
      <c r="AQ196" s="7" t="s">
        <v>828</v>
      </c>
      <c r="AR196" s="7" t="s">
        <v>828</v>
      </c>
      <c r="AS196" s="7" t="s">
        <v>828</v>
      </c>
    </row>
    <row r="197" spans="1:45" ht="13.2">
      <c r="A197" s="7" t="s">
        <v>9927</v>
      </c>
      <c r="B197" s="8"/>
      <c r="C197" s="7" t="s">
        <v>833</v>
      </c>
      <c r="D197" s="9">
        <v>1</v>
      </c>
      <c r="E197" s="7" t="s">
        <v>832</v>
      </c>
      <c r="F197" s="7" t="s">
        <v>832</v>
      </c>
      <c r="G197" s="7" t="s">
        <v>828</v>
      </c>
      <c r="H197" s="7" t="s">
        <v>9913</v>
      </c>
      <c r="I197" s="10">
        <v>1</v>
      </c>
      <c r="J197" s="10">
        <v>1</v>
      </c>
      <c r="K197" s="9">
        <v>1000</v>
      </c>
      <c r="L197" s="7" t="s">
        <v>9924</v>
      </c>
      <c r="M197" s="9">
        <v>0</v>
      </c>
      <c r="N197" s="7" t="s">
        <v>9926</v>
      </c>
      <c r="O197" s="7" t="s">
        <v>892</v>
      </c>
      <c r="P197" s="7" t="s">
        <v>828</v>
      </c>
      <c r="Q197" s="7" t="s">
        <v>828</v>
      </c>
      <c r="R197" s="7" t="s">
        <v>828</v>
      </c>
      <c r="S197" s="7" t="s">
        <v>828</v>
      </c>
      <c r="T197" s="7" t="s">
        <v>828</v>
      </c>
      <c r="U197" s="7" t="s">
        <v>828</v>
      </c>
      <c r="V197" s="7" t="s">
        <v>907</v>
      </c>
      <c r="W197" s="7" t="s">
        <v>828</v>
      </c>
      <c r="X197" s="7" t="s">
        <v>828</v>
      </c>
      <c r="Y197" s="7" t="s">
        <v>828</v>
      </c>
      <c r="Z197" s="7" t="e">
        <v>#N/A</v>
      </c>
      <c r="AA197" s="7" t="s">
        <v>828</v>
      </c>
      <c r="AB197" s="7" t="s">
        <v>828</v>
      </c>
      <c r="AC197" s="7" t="s">
        <v>828</v>
      </c>
      <c r="AD197" s="7" t="s">
        <v>828</v>
      </c>
      <c r="AE197" s="7" t="s">
        <v>223</v>
      </c>
      <c r="AF197" s="8"/>
      <c r="AG197" s="7" t="s">
        <v>9925</v>
      </c>
      <c r="AH197" s="7" t="s">
        <v>9924</v>
      </c>
      <c r="AI197" s="7" t="s">
        <v>828</v>
      </c>
      <c r="AJ197" s="7" t="s">
        <v>828</v>
      </c>
      <c r="AK197" s="7" t="s">
        <v>9923</v>
      </c>
      <c r="AL197" s="7" t="s">
        <v>828</v>
      </c>
      <c r="AM197" s="7" t="s">
        <v>828</v>
      </c>
      <c r="AN197" s="7" t="s">
        <v>828</v>
      </c>
      <c r="AO197" s="7" t="s">
        <v>934</v>
      </c>
      <c r="AP197" s="7" t="s">
        <v>828</v>
      </c>
      <c r="AQ197" s="7" t="s">
        <v>828</v>
      </c>
      <c r="AR197" s="7" t="s">
        <v>828</v>
      </c>
      <c r="AS197" s="7" t="s">
        <v>828</v>
      </c>
    </row>
    <row r="198" spans="1:45" ht="13.2">
      <c r="A198" s="7" t="s">
        <v>9922</v>
      </c>
      <c r="B198" s="8"/>
      <c r="C198" s="7" t="s">
        <v>833</v>
      </c>
      <c r="D198" s="9">
        <v>1</v>
      </c>
      <c r="E198" s="7" t="s">
        <v>855</v>
      </c>
      <c r="F198" s="7" t="s">
        <v>855</v>
      </c>
      <c r="G198" s="7" t="s">
        <v>828</v>
      </c>
      <c r="H198" s="7" t="s">
        <v>854</v>
      </c>
      <c r="I198" s="10">
        <v>1</v>
      </c>
      <c r="J198" s="10">
        <v>1</v>
      </c>
      <c r="K198" s="9">
        <v>2000</v>
      </c>
      <c r="L198" s="7" t="s">
        <v>9918</v>
      </c>
      <c r="M198" s="9">
        <v>0</v>
      </c>
      <c r="N198" s="7" t="s">
        <v>9921</v>
      </c>
      <c r="O198" s="7" t="s">
        <v>83</v>
      </c>
      <c r="P198" s="7" t="s">
        <v>9920</v>
      </c>
      <c r="Q198" s="7" t="s">
        <v>828</v>
      </c>
      <c r="R198" s="7" t="s">
        <v>828</v>
      </c>
      <c r="S198" s="7" t="s">
        <v>828</v>
      </c>
      <c r="T198" s="7" t="s">
        <v>828</v>
      </c>
      <c r="U198" s="7" t="s">
        <v>828</v>
      </c>
      <c r="V198" s="7" t="s">
        <v>828</v>
      </c>
      <c r="W198" s="7" t="s">
        <v>700</v>
      </c>
      <c r="X198" s="7" t="s">
        <v>840</v>
      </c>
      <c r="Y198" s="7" t="s">
        <v>968</v>
      </c>
      <c r="Z198" s="7" t="s">
        <v>24</v>
      </c>
      <c r="AA198" s="7" t="s">
        <v>828</v>
      </c>
      <c r="AB198" s="7" t="s">
        <v>828</v>
      </c>
      <c r="AC198" s="7" t="s">
        <v>828</v>
      </c>
      <c r="AD198" s="7" t="s">
        <v>828</v>
      </c>
      <c r="AE198" s="7" t="s">
        <v>543</v>
      </c>
      <c r="AF198" s="8"/>
      <c r="AG198" s="7" t="s">
        <v>9919</v>
      </c>
      <c r="AH198" s="7" t="s">
        <v>9918</v>
      </c>
      <c r="AI198" s="7" t="s">
        <v>828</v>
      </c>
      <c r="AJ198" s="7" t="s">
        <v>9917</v>
      </c>
      <c r="AK198" s="7" t="s">
        <v>9916</v>
      </c>
      <c r="AL198" s="7" t="s">
        <v>828</v>
      </c>
      <c r="AM198" s="7" t="s">
        <v>9915</v>
      </c>
      <c r="AN198" s="7" t="s">
        <v>828</v>
      </c>
      <c r="AO198" s="7" t="s">
        <v>828</v>
      </c>
      <c r="AP198" s="7" t="s">
        <v>828</v>
      </c>
      <c r="AQ198" s="7" t="s">
        <v>828</v>
      </c>
      <c r="AR198" s="7" t="s">
        <v>828</v>
      </c>
      <c r="AS198" s="7" t="s">
        <v>828</v>
      </c>
    </row>
    <row r="199" spans="1:45" ht="13.2">
      <c r="A199" s="7" t="s">
        <v>9914</v>
      </c>
      <c r="B199" s="8"/>
      <c r="C199" s="7" t="s">
        <v>833</v>
      </c>
      <c r="D199" s="9">
        <v>1</v>
      </c>
      <c r="E199" s="7" t="s">
        <v>832</v>
      </c>
      <c r="F199" s="7" t="s">
        <v>832</v>
      </c>
      <c r="G199" s="7" t="s">
        <v>828</v>
      </c>
      <c r="H199" s="7" t="s">
        <v>9913</v>
      </c>
      <c r="I199" s="10">
        <v>1</v>
      </c>
      <c r="J199" s="10">
        <v>1</v>
      </c>
      <c r="K199" s="9">
        <v>1000</v>
      </c>
      <c r="L199" s="7" t="s">
        <v>9910</v>
      </c>
      <c r="M199" s="9">
        <v>0</v>
      </c>
      <c r="N199" s="7" t="s">
        <v>9912</v>
      </c>
      <c r="O199" s="7" t="s">
        <v>969</v>
      </c>
      <c r="P199" s="7" t="s">
        <v>828</v>
      </c>
      <c r="Q199" s="7" t="s">
        <v>828</v>
      </c>
      <c r="R199" s="7" t="s">
        <v>828</v>
      </c>
      <c r="S199" s="7" t="s">
        <v>828</v>
      </c>
      <c r="T199" s="7" t="s">
        <v>828</v>
      </c>
      <c r="U199" s="7" t="s">
        <v>828</v>
      </c>
      <c r="V199" s="7" t="s">
        <v>907</v>
      </c>
      <c r="W199" s="7" t="s">
        <v>828</v>
      </c>
      <c r="X199" s="7" t="s">
        <v>828</v>
      </c>
      <c r="Y199" s="7" t="s">
        <v>828</v>
      </c>
      <c r="Z199" s="7" t="e">
        <v>#N/A</v>
      </c>
      <c r="AA199" s="7" t="s">
        <v>828</v>
      </c>
      <c r="AB199" s="7" t="s">
        <v>828</v>
      </c>
      <c r="AC199" s="7" t="s">
        <v>828</v>
      </c>
      <c r="AD199" s="7" t="s">
        <v>828</v>
      </c>
      <c r="AE199" s="7" t="s">
        <v>223</v>
      </c>
      <c r="AF199" s="8"/>
      <c r="AG199" s="7" t="s">
        <v>9911</v>
      </c>
      <c r="AH199" s="7" t="s">
        <v>9910</v>
      </c>
      <c r="AI199" s="7" t="s">
        <v>828</v>
      </c>
      <c r="AJ199" s="7" t="s">
        <v>9909</v>
      </c>
      <c r="AK199" s="7" t="s">
        <v>9908</v>
      </c>
      <c r="AL199" s="7" t="s">
        <v>828</v>
      </c>
      <c r="AM199" s="7" t="s">
        <v>9907</v>
      </c>
      <c r="AN199" s="7" t="s">
        <v>828</v>
      </c>
      <c r="AO199" s="7" t="s">
        <v>828</v>
      </c>
      <c r="AP199" s="7" t="s">
        <v>828</v>
      </c>
      <c r="AQ199" s="7"/>
      <c r="AR199" s="7"/>
      <c r="AS199" s="7"/>
    </row>
    <row r="200" spans="1:45" ht="13.2">
      <c r="A200" s="7" t="s">
        <v>9906</v>
      </c>
      <c r="B200" s="8"/>
      <c r="C200" s="7" t="s">
        <v>833</v>
      </c>
      <c r="D200" s="9">
        <v>1</v>
      </c>
      <c r="E200" s="7" t="s">
        <v>855</v>
      </c>
      <c r="F200" s="7" t="s">
        <v>855</v>
      </c>
      <c r="G200" s="7" t="s">
        <v>828</v>
      </c>
      <c r="H200" s="7" t="s">
        <v>854</v>
      </c>
      <c r="I200" s="10">
        <v>1</v>
      </c>
      <c r="J200" s="10">
        <v>1</v>
      </c>
      <c r="K200" s="9">
        <v>50</v>
      </c>
      <c r="L200" s="7" t="s">
        <v>9903</v>
      </c>
      <c r="M200" s="9">
        <v>0</v>
      </c>
      <c r="N200" s="7" t="s">
        <v>9905</v>
      </c>
      <c r="O200" s="7" t="s">
        <v>104</v>
      </c>
      <c r="P200" s="7" t="s">
        <v>1536</v>
      </c>
      <c r="Q200" s="7" t="s">
        <v>828</v>
      </c>
      <c r="R200" s="7" t="s">
        <v>828</v>
      </c>
      <c r="S200" s="7" t="s">
        <v>828</v>
      </c>
      <c r="T200" s="7" t="s">
        <v>828</v>
      </c>
      <c r="U200" s="7" t="s">
        <v>828</v>
      </c>
      <c r="V200" s="7" t="s">
        <v>907</v>
      </c>
      <c r="W200" s="7" t="s">
        <v>700</v>
      </c>
      <c r="X200" s="7" t="s">
        <v>840</v>
      </c>
      <c r="Y200" s="7" t="s">
        <v>906</v>
      </c>
      <c r="Z200" s="7" t="s">
        <v>24</v>
      </c>
      <c r="AA200" s="7" t="s">
        <v>8665</v>
      </c>
      <c r="AB200" s="7" t="s">
        <v>828</v>
      </c>
      <c r="AC200" s="7" t="s">
        <v>828</v>
      </c>
      <c r="AD200" s="7" t="s">
        <v>828</v>
      </c>
      <c r="AE200" s="7" t="s">
        <v>543</v>
      </c>
      <c r="AF200" s="8"/>
      <c r="AG200" s="7" t="s">
        <v>9904</v>
      </c>
      <c r="AH200" s="7" t="s">
        <v>9903</v>
      </c>
      <c r="AI200" s="7" t="s">
        <v>828</v>
      </c>
      <c r="AJ200" s="7" t="s">
        <v>828</v>
      </c>
      <c r="AK200" s="7" t="s">
        <v>9902</v>
      </c>
      <c r="AL200" s="7" t="s">
        <v>828</v>
      </c>
      <c r="AM200" s="7" t="s">
        <v>9901</v>
      </c>
      <c r="AN200" s="7" t="s">
        <v>828</v>
      </c>
      <c r="AO200" s="7" t="s">
        <v>828</v>
      </c>
      <c r="AP200" s="7" t="s">
        <v>828</v>
      </c>
      <c r="AQ200" s="7" t="s">
        <v>828</v>
      </c>
      <c r="AR200" s="7" t="s">
        <v>828</v>
      </c>
      <c r="AS200" s="7" t="s">
        <v>828</v>
      </c>
    </row>
    <row r="201" spans="1:45" ht="13.2">
      <c r="A201" s="7" t="s">
        <v>9900</v>
      </c>
      <c r="B201" s="8"/>
      <c r="C201" s="7" t="s">
        <v>833</v>
      </c>
      <c r="D201" s="9">
        <v>1</v>
      </c>
      <c r="E201" s="7" t="s">
        <v>1105</v>
      </c>
      <c r="F201" s="7" t="s">
        <v>1105</v>
      </c>
      <c r="G201" s="7" t="s">
        <v>828</v>
      </c>
      <c r="H201" s="7" t="s">
        <v>1361</v>
      </c>
      <c r="I201" s="10">
        <v>1</v>
      </c>
      <c r="J201" s="10">
        <v>1</v>
      </c>
      <c r="K201" s="9">
        <v>0</v>
      </c>
      <c r="L201" s="7" t="s">
        <v>9898</v>
      </c>
      <c r="M201" s="9">
        <v>0</v>
      </c>
      <c r="N201" s="7" t="s">
        <v>9895</v>
      </c>
      <c r="O201" s="7" t="s">
        <v>828</v>
      </c>
      <c r="P201" s="7" t="s">
        <v>828</v>
      </c>
      <c r="Q201" s="7" t="s">
        <v>828</v>
      </c>
      <c r="R201" s="7" t="s">
        <v>828</v>
      </c>
      <c r="S201" s="7" t="s">
        <v>828</v>
      </c>
      <c r="T201" s="7" t="s">
        <v>828</v>
      </c>
      <c r="U201" s="7" t="s">
        <v>828</v>
      </c>
      <c r="V201" s="7" t="s">
        <v>828</v>
      </c>
      <c r="W201" s="7"/>
      <c r="X201" s="7"/>
      <c r="Y201" s="7"/>
      <c r="Z201" s="7" t="e">
        <v>#N/A</v>
      </c>
      <c r="AA201" s="7"/>
      <c r="AB201" s="7" t="s">
        <v>828</v>
      </c>
      <c r="AC201" s="7" t="s">
        <v>828</v>
      </c>
      <c r="AD201" s="7" t="s">
        <v>828</v>
      </c>
      <c r="AE201" s="7" t="s">
        <v>713</v>
      </c>
      <c r="AF201" s="8"/>
      <c r="AG201" s="7" t="s">
        <v>9899</v>
      </c>
      <c r="AH201" s="7" t="s">
        <v>9898</v>
      </c>
      <c r="AI201" s="7" t="s">
        <v>828</v>
      </c>
      <c r="AJ201" s="7" t="s">
        <v>9897</v>
      </c>
      <c r="AK201" s="7" t="s">
        <v>828</v>
      </c>
      <c r="AL201" s="7" t="s">
        <v>9896</v>
      </c>
      <c r="AM201" s="7" t="s">
        <v>828</v>
      </c>
      <c r="AN201" s="7" t="s">
        <v>9895</v>
      </c>
      <c r="AO201" s="7" t="s">
        <v>828</v>
      </c>
      <c r="AP201" s="7" t="s">
        <v>828</v>
      </c>
      <c r="AQ201" s="7"/>
      <c r="AR201" s="7"/>
      <c r="AS201" s="7"/>
    </row>
    <row r="202" spans="1:45" ht="13.2">
      <c r="A202" s="7" t="s">
        <v>9894</v>
      </c>
      <c r="B202" s="8"/>
      <c r="C202" s="7" t="s">
        <v>833</v>
      </c>
      <c r="D202" s="9">
        <v>1</v>
      </c>
      <c r="E202" s="7" t="s">
        <v>855</v>
      </c>
      <c r="F202" s="7" t="s">
        <v>855</v>
      </c>
      <c r="G202" s="7" t="s">
        <v>828</v>
      </c>
      <c r="H202" s="7" t="s">
        <v>854</v>
      </c>
      <c r="I202" s="10">
        <v>1</v>
      </c>
      <c r="J202" s="10">
        <v>1</v>
      </c>
      <c r="K202" s="9">
        <v>1000</v>
      </c>
      <c r="L202" s="7" t="s">
        <v>9891</v>
      </c>
      <c r="M202" s="9">
        <v>0</v>
      </c>
      <c r="N202" s="7" t="s">
        <v>9893</v>
      </c>
      <c r="O202" s="7" t="s">
        <v>939</v>
      </c>
      <c r="P202" s="7" t="s">
        <v>828</v>
      </c>
      <c r="Q202" s="7" t="s">
        <v>828</v>
      </c>
      <c r="R202" s="7" t="s">
        <v>828</v>
      </c>
      <c r="S202" s="7" t="s">
        <v>891</v>
      </c>
      <c r="T202" s="7" t="s">
        <v>891</v>
      </c>
      <c r="U202" s="7" t="s">
        <v>828</v>
      </c>
      <c r="V202" s="7" t="s">
        <v>828</v>
      </c>
      <c r="W202" s="7" t="s">
        <v>828</v>
      </c>
      <c r="X202" s="7" t="s">
        <v>828</v>
      </c>
      <c r="Y202" s="7" t="s">
        <v>828</v>
      </c>
      <c r="Z202" s="7" t="e">
        <v>#N/A</v>
      </c>
      <c r="AA202" s="7" t="s">
        <v>828</v>
      </c>
      <c r="AB202" s="7" t="s">
        <v>828</v>
      </c>
      <c r="AC202" s="7" t="s">
        <v>828</v>
      </c>
      <c r="AD202" s="7" t="s">
        <v>828</v>
      </c>
      <c r="AE202" s="7" t="s">
        <v>543</v>
      </c>
      <c r="AF202" s="8"/>
      <c r="AG202" s="7" t="s">
        <v>9892</v>
      </c>
      <c r="AH202" s="7" t="s">
        <v>9891</v>
      </c>
      <c r="AI202" s="7" t="s">
        <v>828</v>
      </c>
      <c r="AJ202" s="7" t="s">
        <v>9890</v>
      </c>
      <c r="AK202" s="7" t="s">
        <v>9889</v>
      </c>
      <c r="AL202" s="7" t="s">
        <v>828</v>
      </c>
      <c r="AM202" s="7" t="s">
        <v>9888</v>
      </c>
      <c r="AN202" s="7" t="s">
        <v>828</v>
      </c>
      <c r="AO202" s="7" t="s">
        <v>828</v>
      </c>
      <c r="AP202" s="7" t="s">
        <v>828</v>
      </c>
      <c r="AQ202" s="7" t="s">
        <v>828</v>
      </c>
      <c r="AR202" s="7" t="s">
        <v>828</v>
      </c>
      <c r="AS202" s="7" t="s">
        <v>828</v>
      </c>
    </row>
    <row r="203" spans="1:45" ht="13.2">
      <c r="A203" s="7" t="s">
        <v>9887</v>
      </c>
      <c r="B203" s="8"/>
      <c r="C203" s="7" t="s">
        <v>833</v>
      </c>
      <c r="D203" s="9">
        <v>1</v>
      </c>
      <c r="E203" s="7" t="s">
        <v>855</v>
      </c>
      <c r="F203" s="7" t="s">
        <v>855</v>
      </c>
      <c r="G203" s="7" t="s">
        <v>828</v>
      </c>
      <c r="H203" s="7" t="s">
        <v>854</v>
      </c>
      <c r="I203" s="10">
        <v>1</v>
      </c>
      <c r="J203" s="10">
        <v>1</v>
      </c>
      <c r="K203" s="9">
        <v>50</v>
      </c>
      <c r="L203" s="7" t="s">
        <v>9883</v>
      </c>
      <c r="M203" s="9">
        <v>0</v>
      </c>
      <c r="N203" s="7" t="s">
        <v>9886</v>
      </c>
      <c r="O203" s="7" t="s">
        <v>908</v>
      </c>
      <c r="P203" s="7" t="s">
        <v>4750</v>
      </c>
      <c r="Q203" s="7" t="s">
        <v>828</v>
      </c>
      <c r="R203" s="7" t="s">
        <v>828</v>
      </c>
      <c r="S203" s="7" t="s">
        <v>828</v>
      </c>
      <c r="T203" s="7" t="s">
        <v>828</v>
      </c>
      <c r="U203" s="7" t="s">
        <v>828</v>
      </c>
      <c r="V203" s="7" t="s">
        <v>1059</v>
      </c>
      <c r="W203" s="7" t="s">
        <v>700</v>
      </c>
      <c r="X203" s="7" t="s">
        <v>840</v>
      </c>
      <c r="Y203" s="7" t="s">
        <v>906</v>
      </c>
      <c r="Z203" s="7" t="s">
        <v>24</v>
      </c>
      <c r="AA203" s="7" t="s">
        <v>9885</v>
      </c>
      <c r="AB203" s="7" t="s">
        <v>828</v>
      </c>
      <c r="AC203" s="7" t="s">
        <v>828</v>
      </c>
      <c r="AD203" s="7" t="s">
        <v>828</v>
      </c>
      <c r="AE203" s="7" t="s">
        <v>543</v>
      </c>
      <c r="AF203" s="8"/>
      <c r="AG203" s="7" t="s">
        <v>9884</v>
      </c>
      <c r="AH203" s="7" t="s">
        <v>9883</v>
      </c>
      <c r="AI203" s="7" t="s">
        <v>9882</v>
      </c>
      <c r="AJ203" s="7" t="s">
        <v>828</v>
      </c>
      <c r="AK203" s="7" t="s">
        <v>9881</v>
      </c>
      <c r="AL203" s="7" t="s">
        <v>828</v>
      </c>
      <c r="AM203" s="7" t="s">
        <v>9880</v>
      </c>
      <c r="AN203" s="7" t="s">
        <v>828</v>
      </c>
      <c r="AO203" s="7" t="s">
        <v>828</v>
      </c>
      <c r="AP203" s="7" t="s">
        <v>828</v>
      </c>
      <c r="AQ203" s="7" t="s">
        <v>828</v>
      </c>
      <c r="AR203" s="7" t="s">
        <v>828</v>
      </c>
      <c r="AS203" s="7" t="s">
        <v>828</v>
      </c>
    </row>
    <row r="204" spans="1:45" ht="13.2">
      <c r="A204" s="7" t="s">
        <v>9874</v>
      </c>
      <c r="B204" s="8"/>
      <c r="C204" s="7" t="s">
        <v>833</v>
      </c>
      <c r="D204" s="9">
        <v>1</v>
      </c>
      <c r="E204" s="7" t="s">
        <v>855</v>
      </c>
      <c r="F204" s="7" t="s">
        <v>855</v>
      </c>
      <c r="G204" s="7" t="s">
        <v>828</v>
      </c>
      <c r="H204" s="7" t="s">
        <v>854</v>
      </c>
      <c r="I204" s="10">
        <v>1</v>
      </c>
      <c r="J204" s="10">
        <v>1</v>
      </c>
      <c r="K204" s="9">
        <v>100</v>
      </c>
      <c r="L204" s="7" t="s">
        <v>9877</v>
      </c>
      <c r="M204" s="9">
        <v>0</v>
      </c>
      <c r="N204" s="7" t="s">
        <v>9879</v>
      </c>
      <c r="O204" s="7" t="s">
        <v>104</v>
      </c>
      <c r="P204" s="7" t="s">
        <v>9040</v>
      </c>
      <c r="Q204" s="7" t="s">
        <v>828</v>
      </c>
      <c r="R204" s="7" t="s">
        <v>828</v>
      </c>
      <c r="S204" s="7" t="s">
        <v>828</v>
      </c>
      <c r="T204" s="7" t="s">
        <v>828</v>
      </c>
      <c r="U204" s="7" t="s">
        <v>828</v>
      </c>
      <c r="V204" s="7" t="s">
        <v>828</v>
      </c>
      <c r="W204" s="7" t="s">
        <v>700</v>
      </c>
      <c r="X204" s="7" t="s">
        <v>840</v>
      </c>
      <c r="Y204" s="7" t="s">
        <v>968</v>
      </c>
      <c r="Z204" s="7" t="s">
        <v>24</v>
      </c>
      <c r="AA204" s="7" t="s">
        <v>828</v>
      </c>
      <c r="AB204" s="7" t="s">
        <v>828</v>
      </c>
      <c r="AC204" s="7" t="s">
        <v>828</v>
      </c>
      <c r="AD204" s="7" t="s">
        <v>828</v>
      </c>
      <c r="AE204" s="7" t="s">
        <v>543</v>
      </c>
      <c r="AF204" s="8"/>
      <c r="AG204" s="7" t="s">
        <v>9878</v>
      </c>
      <c r="AH204" s="7" t="s">
        <v>9877</v>
      </c>
      <c r="AI204" s="7" t="s">
        <v>828</v>
      </c>
      <c r="AJ204" s="7" t="s">
        <v>9876</v>
      </c>
      <c r="AK204" s="7" t="s">
        <v>9875</v>
      </c>
      <c r="AL204" s="7" t="s">
        <v>9874</v>
      </c>
      <c r="AM204" s="7" t="s">
        <v>9873</v>
      </c>
      <c r="AN204" s="7" t="s">
        <v>9872</v>
      </c>
      <c r="AO204" s="7" t="s">
        <v>828</v>
      </c>
      <c r="AP204" s="7" t="s">
        <v>828</v>
      </c>
      <c r="AQ204" s="7" t="s">
        <v>828</v>
      </c>
      <c r="AR204" s="7" t="s">
        <v>828</v>
      </c>
      <c r="AS204" s="7" t="s">
        <v>828</v>
      </c>
    </row>
    <row r="205" spans="1:45" ht="13.2">
      <c r="A205" s="7" t="s">
        <v>9871</v>
      </c>
      <c r="B205" s="8"/>
      <c r="C205" s="7" t="s">
        <v>833</v>
      </c>
      <c r="D205" s="9">
        <v>1</v>
      </c>
      <c r="E205" s="7" t="s">
        <v>843</v>
      </c>
      <c r="F205" s="7" t="s">
        <v>843</v>
      </c>
      <c r="G205" s="7" t="s">
        <v>828</v>
      </c>
      <c r="H205" s="7" t="s">
        <v>842</v>
      </c>
      <c r="I205" s="10">
        <v>1</v>
      </c>
      <c r="J205" s="10">
        <v>1</v>
      </c>
      <c r="K205" s="9">
        <v>0</v>
      </c>
      <c r="L205" s="7" t="s">
        <v>9867</v>
      </c>
      <c r="M205" s="9">
        <v>0</v>
      </c>
      <c r="N205" s="7" t="s">
        <v>9870</v>
      </c>
      <c r="O205" s="7" t="s">
        <v>908</v>
      </c>
      <c r="P205" s="7" t="s">
        <v>9869</v>
      </c>
      <c r="Q205" s="7" t="s">
        <v>828</v>
      </c>
      <c r="R205" s="7" t="s">
        <v>828</v>
      </c>
      <c r="S205" s="7" t="s">
        <v>828</v>
      </c>
      <c r="T205" s="7" t="s">
        <v>828</v>
      </c>
      <c r="U205" s="7" t="s">
        <v>828</v>
      </c>
      <c r="V205" s="7" t="s">
        <v>938</v>
      </c>
      <c r="W205" s="7" t="s">
        <v>828</v>
      </c>
      <c r="X205" s="7" t="s">
        <v>828</v>
      </c>
      <c r="Y205" s="7" t="s">
        <v>828</v>
      </c>
      <c r="Z205" s="7" t="e">
        <v>#N/A</v>
      </c>
      <c r="AA205" s="7" t="s">
        <v>828</v>
      </c>
      <c r="AB205" s="7" t="s">
        <v>828</v>
      </c>
      <c r="AC205" s="7" t="s">
        <v>828</v>
      </c>
      <c r="AD205" s="7" t="s">
        <v>828</v>
      </c>
      <c r="AE205" s="7" t="s">
        <v>169</v>
      </c>
      <c r="AF205" s="8"/>
      <c r="AG205" s="7" t="s">
        <v>9868</v>
      </c>
      <c r="AH205" s="7" t="s">
        <v>9867</v>
      </c>
      <c r="AI205" s="7" t="s">
        <v>9866</v>
      </c>
      <c r="AJ205" s="7" t="s">
        <v>828</v>
      </c>
      <c r="AK205" s="7" t="s">
        <v>9865</v>
      </c>
      <c r="AL205" s="7" t="s">
        <v>828</v>
      </c>
      <c r="AM205" s="7" t="s">
        <v>828</v>
      </c>
      <c r="AN205" s="7" t="s">
        <v>828</v>
      </c>
      <c r="AO205" s="7" t="s">
        <v>934</v>
      </c>
      <c r="AP205" s="7" t="s">
        <v>828</v>
      </c>
      <c r="AQ205" s="7" t="s">
        <v>828</v>
      </c>
      <c r="AR205" s="7" t="s">
        <v>828</v>
      </c>
      <c r="AS205" s="7" t="s">
        <v>828</v>
      </c>
    </row>
    <row r="206" spans="1:45" ht="13.2">
      <c r="A206" s="7" t="s">
        <v>9864</v>
      </c>
      <c r="B206" s="8"/>
      <c r="C206" s="7" t="s">
        <v>833</v>
      </c>
      <c r="D206" s="9">
        <v>1</v>
      </c>
      <c r="E206" s="7" t="s">
        <v>855</v>
      </c>
      <c r="F206" s="7" t="s">
        <v>855</v>
      </c>
      <c r="G206" s="7" t="s">
        <v>828</v>
      </c>
      <c r="H206" s="7" t="s">
        <v>854</v>
      </c>
      <c r="I206" s="10">
        <v>1</v>
      </c>
      <c r="J206" s="10">
        <v>1</v>
      </c>
      <c r="K206" s="9">
        <v>100</v>
      </c>
      <c r="L206" s="7" t="s">
        <v>9859</v>
      </c>
      <c r="M206" s="9">
        <v>0</v>
      </c>
      <c r="N206" s="7" t="s">
        <v>9863</v>
      </c>
      <c r="O206" s="7" t="s">
        <v>83</v>
      </c>
      <c r="P206" s="7" t="s">
        <v>9862</v>
      </c>
      <c r="Q206" s="7" t="s">
        <v>828</v>
      </c>
      <c r="R206" s="7" t="s">
        <v>828</v>
      </c>
      <c r="S206" s="7" t="s">
        <v>828</v>
      </c>
      <c r="T206" s="7" t="s">
        <v>828</v>
      </c>
      <c r="U206" s="7" t="s">
        <v>828</v>
      </c>
      <c r="V206" s="7" t="s">
        <v>828</v>
      </c>
      <c r="W206" s="7" t="s">
        <v>700</v>
      </c>
      <c r="X206" s="7" t="s">
        <v>840</v>
      </c>
      <c r="Y206" s="7" t="s">
        <v>968</v>
      </c>
      <c r="Z206" s="7" t="s">
        <v>24</v>
      </c>
      <c r="AA206" s="7" t="s">
        <v>9861</v>
      </c>
      <c r="AB206" s="7" t="s">
        <v>828</v>
      </c>
      <c r="AC206" s="7" t="s">
        <v>828</v>
      </c>
      <c r="AD206" s="7" t="s">
        <v>828</v>
      </c>
      <c r="AE206" s="7" t="s">
        <v>543</v>
      </c>
      <c r="AF206" s="8"/>
      <c r="AG206" s="7" t="s">
        <v>9860</v>
      </c>
      <c r="AH206" s="7" t="s">
        <v>9859</v>
      </c>
      <c r="AI206" s="7" t="s">
        <v>828</v>
      </c>
      <c r="AJ206" s="7" t="s">
        <v>828</v>
      </c>
      <c r="AK206" s="7" t="s">
        <v>9858</v>
      </c>
      <c r="AL206" s="7" t="s">
        <v>828</v>
      </c>
      <c r="AM206" s="7" t="s">
        <v>9857</v>
      </c>
      <c r="AN206" s="7" t="s">
        <v>828</v>
      </c>
      <c r="AO206" s="7" t="s">
        <v>828</v>
      </c>
      <c r="AP206" s="7" t="s">
        <v>828</v>
      </c>
      <c r="AQ206" s="7" t="s">
        <v>828</v>
      </c>
      <c r="AR206" s="7" t="s">
        <v>828</v>
      </c>
      <c r="AS206" s="7" t="s">
        <v>828</v>
      </c>
    </row>
    <row r="207" spans="1:45" ht="13.2">
      <c r="A207" s="7" t="s">
        <v>9854</v>
      </c>
      <c r="B207" s="8"/>
      <c r="C207" s="7" t="s">
        <v>833</v>
      </c>
      <c r="D207" s="9">
        <v>1</v>
      </c>
      <c r="E207" s="7" t="s">
        <v>861</v>
      </c>
      <c r="F207" s="7" t="s">
        <v>861</v>
      </c>
      <c r="G207" s="7" t="s">
        <v>828</v>
      </c>
      <c r="H207" s="7" t="s">
        <v>1361</v>
      </c>
      <c r="I207" s="10">
        <v>1</v>
      </c>
      <c r="J207" s="10">
        <v>1</v>
      </c>
      <c r="K207" s="9">
        <v>0</v>
      </c>
      <c r="L207" s="7" t="s">
        <v>9855</v>
      </c>
      <c r="M207" s="9">
        <v>0</v>
      </c>
      <c r="N207" s="7" t="s">
        <v>9853</v>
      </c>
      <c r="O207" s="7" t="s">
        <v>828</v>
      </c>
      <c r="P207" s="7" t="s">
        <v>828</v>
      </c>
      <c r="Q207" s="7" t="s">
        <v>828</v>
      </c>
      <c r="R207" s="7" t="s">
        <v>828</v>
      </c>
      <c r="S207" s="7" t="s">
        <v>828</v>
      </c>
      <c r="T207" s="7"/>
      <c r="U207" s="7"/>
      <c r="V207" s="7"/>
      <c r="W207" s="7"/>
      <c r="X207" s="7"/>
      <c r="Y207" s="7"/>
      <c r="Z207" s="7" t="e">
        <v>#N/A</v>
      </c>
      <c r="AA207" s="7"/>
      <c r="AB207" s="7" t="s">
        <v>828</v>
      </c>
      <c r="AC207" s="7" t="s">
        <v>828</v>
      </c>
      <c r="AD207" s="7" t="s">
        <v>828</v>
      </c>
      <c r="AE207" s="7" t="s">
        <v>175</v>
      </c>
      <c r="AF207" s="8"/>
      <c r="AG207" s="7" t="s">
        <v>9856</v>
      </c>
      <c r="AH207" s="7" t="s">
        <v>9855</v>
      </c>
      <c r="AI207" s="7" t="s">
        <v>828</v>
      </c>
      <c r="AJ207" s="7" t="s">
        <v>828</v>
      </c>
      <c r="AK207" s="7" t="s">
        <v>828</v>
      </c>
      <c r="AL207" s="7" t="s">
        <v>9854</v>
      </c>
      <c r="AM207" s="7" t="s">
        <v>828</v>
      </c>
      <c r="AN207" s="7" t="s">
        <v>9853</v>
      </c>
      <c r="AO207" s="7" t="s">
        <v>828</v>
      </c>
      <c r="AP207" s="7" t="s">
        <v>828</v>
      </c>
      <c r="AQ207" s="7"/>
      <c r="AR207" s="7"/>
      <c r="AS207" s="7"/>
    </row>
    <row r="208" spans="1:45" ht="13.2">
      <c r="A208" s="7" t="s">
        <v>9850</v>
      </c>
      <c r="B208" s="8"/>
      <c r="C208" s="7" t="s">
        <v>833</v>
      </c>
      <c r="D208" s="9">
        <v>1</v>
      </c>
      <c r="E208" s="7" t="s">
        <v>861</v>
      </c>
      <c r="F208" s="7" t="s">
        <v>861</v>
      </c>
      <c r="G208" s="7" t="s">
        <v>828</v>
      </c>
      <c r="H208" s="7" t="s">
        <v>1361</v>
      </c>
      <c r="I208" s="10">
        <v>1</v>
      </c>
      <c r="J208" s="10">
        <v>1</v>
      </c>
      <c r="K208" s="9">
        <v>0</v>
      </c>
      <c r="L208" s="7" t="s">
        <v>9851</v>
      </c>
      <c r="M208" s="9">
        <v>0</v>
      </c>
      <c r="N208" s="7" t="s">
        <v>9849</v>
      </c>
      <c r="O208" s="7" t="s">
        <v>828</v>
      </c>
      <c r="P208" s="7" t="s">
        <v>828</v>
      </c>
      <c r="Q208" s="7" t="s">
        <v>828</v>
      </c>
      <c r="R208" s="7" t="s">
        <v>828</v>
      </c>
      <c r="S208" s="7" t="s">
        <v>828</v>
      </c>
      <c r="T208" s="7"/>
      <c r="U208" s="7"/>
      <c r="V208" s="7"/>
      <c r="W208" s="7"/>
      <c r="X208" s="7"/>
      <c r="Y208" s="7"/>
      <c r="Z208" s="7" t="e">
        <v>#N/A</v>
      </c>
      <c r="AA208" s="7"/>
      <c r="AB208" s="7" t="s">
        <v>828</v>
      </c>
      <c r="AC208" s="7" t="s">
        <v>828</v>
      </c>
      <c r="AD208" s="7" t="s">
        <v>828</v>
      </c>
      <c r="AE208" s="7" t="s">
        <v>175</v>
      </c>
      <c r="AF208" s="8"/>
      <c r="AG208" s="7" t="s">
        <v>9852</v>
      </c>
      <c r="AH208" s="7" t="s">
        <v>9851</v>
      </c>
      <c r="AI208" s="7" t="s">
        <v>828</v>
      </c>
      <c r="AJ208" s="7" t="s">
        <v>828</v>
      </c>
      <c r="AK208" s="7" t="s">
        <v>828</v>
      </c>
      <c r="AL208" s="7" t="s">
        <v>9850</v>
      </c>
      <c r="AM208" s="7" t="s">
        <v>828</v>
      </c>
      <c r="AN208" s="7" t="s">
        <v>9849</v>
      </c>
      <c r="AO208" s="7" t="s">
        <v>828</v>
      </c>
      <c r="AP208" s="7" t="s">
        <v>828</v>
      </c>
      <c r="AQ208" s="7"/>
      <c r="AR208" s="7"/>
      <c r="AS208" s="7"/>
    </row>
    <row r="209" spans="1:45" ht="13.2">
      <c r="A209" s="7" t="s">
        <v>9848</v>
      </c>
      <c r="B209" s="8"/>
      <c r="C209" s="7" t="s">
        <v>833</v>
      </c>
      <c r="D209" s="9">
        <v>1</v>
      </c>
      <c r="E209" s="7" t="s">
        <v>861</v>
      </c>
      <c r="F209" s="7" t="s">
        <v>861</v>
      </c>
      <c r="G209" s="7" t="s">
        <v>828</v>
      </c>
      <c r="H209" s="7" t="s">
        <v>860</v>
      </c>
      <c r="I209" s="10">
        <v>100</v>
      </c>
      <c r="J209" s="10">
        <v>1</v>
      </c>
      <c r="K209" s="9">
        <v>0</v>
      </c>
      <c r="L209" s="7" t="s">
        <v>9846</v>
      </c>
      <c r="M209" s="9">
        <v>0</v>
      </c>
      <c r="N209" s="7" t="s">
        <v>9847</v>
      </c>
      <c r="O209" s="7" t="s">
        <v>969</v>
      </c>
      <c r="P209" s="7" t="s">
        <v>828</v>
      </c>
      <c r="Q209" s="7" t="s">
        <v>828</v>
      </c>
      <c r="R209" s="7" t="s">
        <v>828</v>
      </c>
      <c r="S209" s="7" t="s">
        <v>828</v>
      </c>
      <c r="T209" s="7" t="s">
        <v>828</v>
      </c>
      <c r="U209" s="7" t="s">
        <v>828</v>
      </c>
      <c r="V209" s="7" t="s">
        <v>828</v>
      </c>
      <c r="W209" s="7" t="s">
        <v>251</v>
      </c>
      <c r="X209" s="7" t="s">
        <v>840</v>
      </c>
      <c r="Y209" s="7" t="s">
        <v>968</v>
      </c>
      <c r="Z209" s="7" t="s">
        <v>71</v>
      </c>
      <c r="AA209" s="7" t="s">
        <v>828</v>
      </c>
      <c r="AB209" s="7" t="s">
        <v>828</v>
      </c>
      <c r="AC209" s="7" t="s">
        <v>828</v>
      </c>
      <c r="AD209" s="7" t="s">
        <v>828</v>
      </c>
      <c r="AE209" s="7" t="s">
        <v>175</v>
      </c>
      <c r="AF209" s="8"/>
      <c r="AG209" s="7" t="s">
        <v>9598</v>
      </c>
      <c r="AH209" s="7" t="s">
        <v>9846</v>
      </c>
      <c r="AI209" s="7" t="s">
        <v>828</v>
      </c>
      <c r="AJ209" s="7" t="s">
        <v>9845</v>
      </c>
      <c r="AK209" s="7" t="s">
        <v>9596</v>
      </c>
      <c r="AL209" s="7" t="s">
        <v>828</v>
      </c>
      <c r="AM209" s="7" t="s">
        <v>828</v>
      </c>
      <c r="AN209" s="7" t="s">
        <v>9844</v>
      </c>
      <c r="AO209" s="7" t="s">
        <v>828</v>
      </c>
      <c r="AP209" s="7" t="s">
        <v>828</v>
      </c>
      <c r="AQ209" s="7" t="s">
        <v>828</v>
      </c>
      <c r="AR209" s="7" t="s">
        <v>828</v>
      </c>
      <c r="AS209" s="7" t="s">
        <v>828</v>
      </c>
    </row>
    <row r="210" spans="1:45" ht="13.2">
      <c r="A210" s="7" t="s">
        <v>9838</v>
      </c>
      <c r="B210" s="8"/>
      <c r="C210" s="7" t="s">
        <v>833</v>
      </c>
      <c r="D210" s="9">
        <v>1</v>
      </c>
      <c r="E210" s="7" t="s">
        <v>867</v>
      </c>
      <c r="F210" s="7" t="s">
        <v>867</v>
      </c>
      <c r="G210" s="7" t="s">
        <v>828</v>
      </c>
      <c r="H210" s="7" t="s">
        <v>1335</v>
      </c>
      <c r="I210" s="10">
        <v>1</v>
      </c>
      <c r="J210" s="10">
        <v>1</v>
      </c>
      <c r="K210" s="9">
        <v>0</v>
      </c>
      <c r="L210" s="7" t="s">
        <v>9841</v>
      </c>
      <c r="M210" s="9">
        <v>0</v>
      </c>
      <c r="N210" s="7" t="s">
        <v>9843</v>
      </c>
      <c r="O210" s="7" t="s">
        <v>929</v>
      </c>
      <c r="P210" s="7" t="s">
        <v>5419</v>
      </c>
      <c r="Q210" s="7" t="s">
        <v>828</v>
      </c>
      <c r="R210" s="7" t="s">
        <v>828</v>
      </c>
      <c r="S210" s="7" t="s">
        <v>828</v>
      </c>
      <c r="T210" s="7" t="s">
        <v>828</v>
      </c>
      <c r="U210" s="7" t="s">
        <v>828</v>
      </c>
      <c r="V210" s="7" t="s">
        <v>828</v>
      </c>
      <c r="W210" s="7" t="s">
        <v>828</v>
      </c>
      <c r="X210" s="7" t="s">
        <v>828</v>
      </c>
      <c r="Y210" s="7" t="s">
        <v>828</v>
      </c>
      <c r="Z210" s="7" t="e">
        <v>#N/A</v>
      </c>
      <c r="AA210" s="7" t="s">
        <v>828</v>
      </c>
      <c r="AB210" s="7" t="s">
        <v>828</v>
      </c>
      <c r="AC210" s="7" t="s">
        <v>828</v>
      </c>
      <c r="AD210" s="7" t="s">
        <v>828</v>
      </c>
      <c r="AE210" s="7" t="s">
        <v>392</v>
      </c>
      <c r="AF210" s="8"/>
      <c r="AG210" s="7" t="s">
        <v>9842</v>
      </c>
      <c r="AH210" s="7" t="s">
        <v>9841</v>
      </c>
      <c r="AI210" s="7" t="s">
        <v>828</v>
      </c>
      <c r="AJ210" s="7" t="s">
        <v>9840</v>
      </c>
      <c r="AK210" s="7" t="s">
        <v>9839</v>
      </c>
      <c r="AL210" s="7" t="s">
        <v>9838</v>
      </c>
      <c r="AM210" s="7" t="s">
        <v>9837</v>
      </c>
      <c r="AN210" s="7" t="s">
        <v>9836</v>
      </c>
      <c r="AO210" s="7" t="s">
        <v>828</v>
      </c>
      <c r="AP210" s="7" t="s">
        <v>828</v>
      </c>
      <c r="AQ210" s="7" t="s">
        <v>828</v>
      </c>
      <c r="AR210" s="7" t="s">
        <v>828</v>
      </c>
      <c r="AS210" s="7" t="s">
        <v>828</v>
      </c>
    </row>
    <row r="211" spans="1:45" ht="13.2">
      <c r="A211" s="7" t="s">
        <v>9835</v>
      </c>
      <c r="B211" s="8"/>
      <c r="C211" s="7" t="s">
        <v>833</v>
      </c>
      <c r="D211" s="9">
        <v>1</v>
      </c>
      <c r="E211" s="7" t="s">
        <v>843</v>
      </c>
      <c r="F211" s="7" t="s">
        <v>843</v>
      </c>
      <c r="G211" s="7" t="s">
        <v>828</v>
      </c>
      <c r="H211" s="7" t="s">
        <v>842</v>
      </c>
      <c r="I211" s="10">
        <v>1</v>
      </c>
      <c r="J211" s="10">
        <v>1</v>
      </c>
      <c r="K211" s="9">
        <v>100</v>
      </c>
      <c r="L211" s="7" t="s">
        <v>9832</v>
      </c>
      <c r="M211" s="9">
        <v>0</v>
      </c>
      <c r="N211" s="7" t="s">
        <v>9834</v>
      </c>
      <c r="O211" s="7" t="s">
        <v>83</v>
      </c>
      <c r="P211" s="7" t="s">
        <v>4432</v>
      </c>
      <c r="Q211" s="7" t="s">
        <v>828</v>
      </c>
      <c r="R211" s="7" t="s">
        <v>828</v>
      </c>
      <c r="S211" s="7" t="s">
        <v>828</v>
      </c>
      <c r="T211" s="7" t="s">
        <v>828</v>
      </c>
      <c r="U211" s="7" t="s">
        <v>828</v>
      </c>
      <c r="V211" s="7" t="s">
        <v>828</v>
      </c>
      <c r="W211" s="7" t="s">
        <v>828</v>
      </c>
      <c r="X211" s="7" t="s">
        <v>828</v>
      </c>
      <c r="Y211" s="7" t="s">
        <v>828</v>
      </c>
      <c r="Z211" s="7" t="e">
        <v>#N/A</v>
      </c>
      <c r="AA211" s="7" t="s">
        <v>828</v>
      </c>
      <c r="AB211" s="7" t="s">
        <v>828</v>
      </c>
      <c r="AC211" s="7" t="s">
        <v>828</v>
      </c>
      <c r="AD211" s="7" t="s">
        <v>828</v>
      </c>
      <c r="AE211" s="7" t="s">
        <v>169</v>
      </c>
      <c r="AF211" s="8"/>
      <c r="AG211" s="7" t="s">
        <v>9833</v>
      </c>
      <c r="AH211" s="7" t="s">
        <v>9832</v>
      </c>
      <c r="AI211" s="7" t="s">
        <v>9831</v>
      </c>
      <c r="AJ211" s="7" t="s">
        <v>9830</v>
      </c>
      <c r="AK211" s="7" t="s">
        <v>9829</v>
      </c>
      <c r="AL211" s="7" t="s">
        <v>828</v>
      </c>
      <c r="AM211" s="7" t="s">
        <v>828</v>
      </c>
      <c r="AN211" s="7" t="s">
        <v>9828</v>
      </c>
      <c r="AO211" s="7" t="s">
        <v>828</v>
      </c>
      <c r="AP211" s="7" t="s">
        <v>828</v>
      </c>
      <c r="AQ211" s="7" t="s">
        <v>828</v>
      </c>
      <c r="AR211" s="7" t="s">
        <v>828</v>
      </c>
      <c r="AS211" s="7" t="s">
        <v>828</v>
      </c>
    </row>
    <row r="212" spans="1:45" ht="13.2">
      <c r="A212" s="7" t="s">
        <v>9827</v>
      </c>
      <c r="B212" s="8"/>
      <c r="C212" s="7" t="s">
        <v>833</v>
      </c>
      <c r="D212" s="9">
        <v>1</v>
      </c>
      <c r="E212" s="7" t="s">
        <v>861</v>
      </c>
      <c r="F212" s="7" t="s">
        <v>861</v>
      </c>
      <c r="G212" s="7" t="s">
        <v>828</v>
      </c>
      <c r="H212" s="7" t="s">
        <v>860</v>
      </c>
      <c r="I212" s="10">
        <v>100</v>
      </c>
      <c r="J212" s="10">
        <v>1</v>
      </c>
      <c r="K212" s="9">
        <v>1</v>
      </c>
      <c r="L212" s="7" t="s">
        <v>9824</v>
      </c>
      <c r="M212" s="9">
        <v>0</v>
      </c>
      <c r="N212" s="7" t="s">
        <v>9826</v>
      </c>
      <c r="O212" s="7" t="s">
        <v>1285</v>
      </c>
      <c r="P212" s="7" t="s">
        <v>1292</v>
      </c>
      <c r="Q212" s="7" t="s">
        <v>828</v>
      </c>
      <c r="R212" s="7" t="s">
        <v>828</v>
      </c>
      <c r="S212" s="7" t="s">
        <v>828</v>
      </c>
      <c r="T212" s="7" t="s">
        <v>828</v>
      </c>
      <c r="U212" s="7" t="s">
        <v>828</v>
      </c>
      <c r="V212" s="7" t="s">
        <v>828</v>
      </c>
      <c r="W212" s="7" t="s">
        <v>828</v>
      </c>
      <c r="X212" s="7" t="s">
        <v>828</v>
      </c>
      <c r="Y212" s="7" t="s">
        <v>828</v>
      </c>
      <c r="Z212" s="7" t="e">
        <v>#N/A</v>
      </c>
      <c r="AA212" s="7" t="s">
        <v>828</v>
      </c>
      <c r="AB212" s="7" t="s">
        <v>828</v>
      </c>
      <c r="AC212" s="7" t="s">
        <v>828</v>
      </c>
      <c r="AD212" s="7" t="s">
        <v>828</v>
      </c>
      <c r="AE212" s="7" t="s">
        <v>175</v>
      </c>
      <c r="AF212" s="8"/>
      <c r="AG212" s="7" t="s">
        <v>9825</v>
      </c>
      <c r="AH212" s="7" t="s">
        <v>9824</v>
      </c>
      <c r="AI212" s="7" t="s">
        <v>828</v>
      </c>
      <c r="AJ212" s="7" t="s">
        <v>9823</v>
      </c>
      <c r="AK212" s="7" t="s">
        <v>9822</v>
      </c>
      <c r="AL212" s="7" t="s">
        <v>828</v>
      </c>
      <c r="AM212" s="7" t="s">
        <v>9821</v>
      </c>
      <c r="AN212" s="7" t="s">
        <v>828</v>
      </c>
      <c r="AO212" s="7" t="s">
        <v>828</v>
      </c>
      <c r="AP212" s="7" t="s">
        <v>828</v>
      </c>
      <c r="AQ212" s="7" t="s">
        <v>828</v>
      </c>
      <c r="AR212" s="7" t="s">
        <v>828</v>
      </c>
      <c r="AS212" s="7" t="s">
        <v>828</v>
      </c>
    </row>
    <row r="213" spans="1:45" ht="13.2">
      <c r="A213" s="7" t="s">
        <v>9813</v>
      </c>
      <c r="B213" s="8"/>
      <c r="C213" s="7" t="s">
        <v>833</v>
      </c>
      <c r="D213" s="9">
        <v>1</v>
      </c>
      <c r="E213" s="7" t="s">
        <v>843</v>
      </c>
      <c r="F213" s="7" t="s">
        <v>843</v>
      </c>
      <c r="G213" s="7" t="s">
        <v>828</v>
      </c>
      <c r="H213" s="7" t="s">
        <v>842</v>
      </c>
      <c r="I213" s="10">
        <v>1</v>
      </c>
      <c r="J213" s="10">
        <v>1</v>
      </c>
      <c r="K213" s="9">
        <v>0</v>
      </c>
      <c r="L213" s="7" t="s">
        <v>9817</v>
      </c>
      <c r="M213" s="9">
        <v>0</v>
      </c>
      <c r="N213" s="7" t="s">
        <v>9820</v>
      </c>
      <c r="O213" s="7" t="s">
        <v>929</v>
      </c>
      <c r="P213" s="7" t="s">
        <v>9819</v>
      </c>
      <c r="Q213" s="7" t="s">
        <v>828</v>
      </c>
      <c r="R213" s="7" t="s">
        <v>828</v>
      </c>
      <c r="S213" s="7" t="s">
        <v>828</v>
      </c>
      <c r="T213" s="7"/>
      <c r="U213" s="7"/>
      <c r="V213" s="7"/>
      <c r="W213" s="7"/>
      <c r="X213" s="7"/>
      <c r="Y213" s="7"/>
      <c r="Z213" s="7" t="e">
        <v>#N/A</v>
      </c>
      <c r="AA213" s="7"/>
      <c r="AB213" s="7" t="s">
        <v>828</v>
      </c>
      <c r="AC213" s="7" t="s">
        <v>828</v>
      </c>
      <c r="AD213" s="7" t="s">
        <v>828</v>
      </c>
      <c r="AE213" s="7" t="s">
        <v>169</v>
      </c>
      <c r="AF213" s="8"/>
      <c r="AG213" s="7" t="s">
        <v>9818</v>
      </c>
      <c r="AH213" s="7" t="s">
        <v>9817</v>
      </c>
      <c r="AI213" s="7" t="s">
        <v>9816</v>
      </c>
      <c r="AJ213" s="7" t="s">
        <v>9815</v>
      </c>
      <c r="AK213" s="7" t="s">
        <v>9814</v>
      </c>
      <c r="AL213" s="7" t="s">
        <v>9813</v>
      </c>
      <c r="AM213" s="7" t="s">
        <v>9812</v>
      </c>
      <c r="AN213" s="7" t="s">
        <v>9811</v>
      </c>
      <c r="AO213" s="7" t="s">
        <v>828</v>
      </c>
      <c r="AP213" s="7" t="s">
        <v>828</v>
      </c>
      <c r="AQ213" s="7"/>
      <c r="AR213" s="7"/>
      <c r="AS213" s="7"/>
    </row>
    <row r="214" spans="1:45" ht="13.2">
      <c r="A214" s="7" t="s">
        <v>9810</v>
      </c>
      <c r="B214" s="8"/>
      <c r="C214" s="7" t="s">
        <v>833</v>
      </c>
      <c r="D214" s="9">
        <v>1</v>
      </c>
      <c r="E214" s="7" t="s">
        <v>3128</v>
      </c>
      <c r="F214" s="7" t="s">
        <v>3128</v>
      </c>
      <c r="G214" s="7" t="s">
        <v>828</v>
      </c>
      <c r="H214" s="7" t="s">
        <v>3127</v>
      </c>
      <c r="I214" s="10">
        <v>1</v>
      </c>
      <c r="J214" s="10">
        <v>1</v>
      </c>
      <c r="K214" s="9">
        <v>1</v>
      </c>
      <c r="L214" s="7" t="s">
        <v>9806</v>
      </c>
      <c r="M214" s="9">
        <v>0</v>
      </c>
      <c r="N214" s="7" t="s">
        <v>9802</v>
      </c>
      <c r="O214" s="7" t="s">
        <v>929</v>
      </c>
      <c r="P214" s="7" t="s">
        <v>9809</v>
      </c>
      <c r="Q214" s="7" t="s">
        <v>828</v>
      </c>
      <c r="R214" s="7" t="s">
        <v>828</v>
      </c>
      <c r="S214" s="7" t="s">
        <v>828</v>
      </c>
      <c r="T214" s="7" t="s">
        <v>828</v>
      </c>
      <c r="U214" s="7" t="s">
        <v>828</v>
      </c>
      <c r="V214" s="7" t="s">
        <v>828</v>
      </c>
      <c r="W214" s="7" t="s">
        <v>228</v>
      </c>
      <c r="X214" s="7" t="s">
        <v>828</v>
      </c>
      <c r="Y214" s="7" t="s">
        <v>828</v>
      </c>
      <c r="Z214" s="7" t="s">
        <v>16</v>
      </c>
      <c r="AA214" s="7" t="s">
        <v>9808</v>
      </c>
      <c r="AB214" s="7" t="s">
        <v>828</v>
      </c>
      <c r="AC214" s="7" t="s">
        <v>828</v>
      </c>
      <c r="AD214" s="7" t="s">
        <v>828</v>
      </c>
      <c r="AE214" s="7" t="s">
        <v>228</v>
      </c>
      <c r="AF214" s="8"/>
      <c r="AG214" s="7" t="s">
        <v>9807</v>
      </c>
      <c r="AH214" s="7" t="s">
        <v>9806</v>
      </c>
      <c r="AI214" s="7" t="s">
        <v>828</v>
      </c>
      <c r="AJ214" s="7" t="s">
        <v>828</v>
      </c>
      <c r="AK214" s="7" t="s">
        <v>9805</v>
      </c>
      <c r="AL214" s="7" t="s">
        <v>828</v>
      </c>
      <c r="AM214" s="7" t="s">
        <v>9804</v>
      </c>
      <c r="AN214" s="7" t="s">
        <v>828</v>
      </c>
      <c r="AO214" s="7" t="s">
        <v>828</v>
      </c>
      <c r="AP214" s="7" t="s">
        <v>828</v>
      </c>
      <c r="AQ214" s="7" t="s">
        <v>828</v>
      </c>
      <c r="AR214" s="7" t="s">
        <v>828</v>
      </c>
      <c r="AS214" s="7" t="s">
        <v>828</v>
      </c>
    </row>
    <row r="215" spans="1:45" ht="13.2">
      <c r="A215" s="7" t="s">
        <v>9803</v>
      </c>
      <c r="B215" s="8"/>
      <c r="C215" s="7" t="s">
        <v>833</v>
      </c>
      <c r="D215" s="9">
        <v>1</v>
      </c>
      <c r="E215" s="7" t="s">
        <v>843</v>
      </c>
      <c r="F215" s="7" t="s">
        <v>843</v>
      </c>
      <c r="G215" s="7" t="s">
        <v>828</v>
      </c>
      <c r="H215" s="7" t="s">
        <v>842</v>
      </c>
      <c r="I215" s="10">
        <v>1</v>
      </c>
      <c r="J215" s="10">
        <v>1</v>
      </c>
      <c r="K215" s="9">
        <v>0</v>
      </c>
      <c r="L215" s="7" t="s">
        <v>9801</v>
      </c>
      <c r="M215" s="9">
        <v>0</v>
      </c>
      <c r="N215" s="7" t="s">
        <v>9802</v>
      </c>
      <c r="O215" s="7" t="s">
        <v>828</v>
      </c>
      <c r="P215" s="7" t="s">
        <v>828</v>
      </c>
      <c r="Q215" s="7" t="s">
        <v>828</v>
      </c>
      <c r="R215" s="7" t="s">
        <v>828</v>
      </c>
      <c r="S215" s="7" t="s">
        <v>828</v>
      </c>
      <c r="T215" s="7" t="s">
        <v>828</v>
      </c>
      <c r="U215" s="7" t="s">
        <v>828</v>
      </c>
      <c r="V215" s="7" t="s">
        <v>828</v>
      </c>
      <c r="W215" s="7" t="s">
        <v>828</v>
      </c>
      <c r="X215" s="7" t="s">
        <v>828</v>
      </c>
      <c r="Y215" s="7" t="s">
        <v>828</v>
      </c>
      <c r="Z215" s="7" t="e">
        <v>#N/A</v>
      </c>
      <c r="AA215" s="7" t="s">
        <v>828</v>
      </c>
      <c r="AB215" s="7" t="s">
        <v>828</v>
      </c>
      <c r="AC215" s="7" t="s">
        <v>828</v>
      </c>
      <c r="AD215" s="7" t="s">
        <v>828</v>
      </c>
      <c r="AE215" s="7" t="s">
        <v>169</v>
      </c>
      <c r="AF215" s="8"/>
      <c r="AG215" s="7" t="s">
        <v>975</v>
      </c>
      <c r="AH215" s="7" t="s">
        <v>9801</v>
      </c>
      <c r="AI215" s="7" t="s">
        <v>828</v>
      </c>
      <c r="AJ215" s="7" t="s">
        <v>828</v>
      </c>
      <c r="AK215" s="7" t="s">
        <v>828</v>
      </c>
      <c r="AL215" s="7" t="s">
        <v>828</v>
      </c>
      <c r="AM215" s="7" t="s">
        <v>828</v>
      </c>
      <c r="AN215" s="7" t="s">
        <v>828</v>
      </c>
      <c r="AO215" s="7" t="s">
        <v>828</v>
      </c>
      <c r="AP215" s="7" t="s">
        <v>828</v>
      </c>
      <c r="AQ215" s="7" t="s">
        <v>828</v>
      </c>
      <c r="AR215" s="7" t="s">
        <v>828</v>
      </c>
      <c r="AS215" s="7" t="s">
        <v>828</v>
      </c>
    </row>
    <row r="216" spans="1:45" ht="13.2">
      <c r="A216" s="7" t="s">
        <v>9800</v>
      </c>
      <c r="B216" s="8"/>
      <c r="C216" s="7" t="s">
        <v>833</v>
      </c>
      <c r="D216" s="9">
        <v>1</v>
      </c>
      <c r="E216" s="7" t="s">
        <v>843</v>
      </c>
      <c r="F216" s="7" t="s">
        <v>843</v>
      </c>
      <c r="G216" s="7" t="s">
        <v>828</v>
      </c>
      <c r="H216" s="7" t="s">
        <v>842</v>
      </c>
      <c r="I216" s="10">
        <v>1</v>
      </c>
      <c r="J216" s="10">
        <v>1</v>
      </c>
      <c r="K216" s="9">
        <v>100</v>
      </c>
      <c r="L216" s="7" t="s">
        <v>9794</v>
      </c>
      <c r="M216" s="9">
        <v>0</v>
      </c>
      <c r="N216" s="7" t="s">
        <v>9793</v>
      </c>
      <c r="O216" s="7" t="s">
        <v>892</v>
      </c>
      <c r="P216" s="7" t="s">
        <v>1372</v>
      </c>
      <c r="Q216" s="7" t="s">
        <v>828</v>
      </c>
      <c r="R216" s="7" t="s">
        <v>828</v>
      </c>
      <c r="S216" s="7" t="s">
        <v>828</v>
      </c>
      <c r="T216" s="7" t="s">
        <v>828</v>
      </c>
      <c r="U216" s="7" t="s">
        <v>828</v>
      </c>
      <c r="V216" s="7" t="s">
        <v>828</v>
      </c>
      <c r="W216" s="7" t="s">
        <v>169</v>
      </c>
      <c r="X216" s="7" t="s">
        <v>828</v>
      </c>
      <c r="Y216" s="7" t="s">
        <v>828</v>
      </c>
      <c r="Z216" s="7" t="s">
        <v>39</v>
      </c>
      <c r="AA216" s="7" t="s">
        <v>1371</v>
      </c>
      <c r="AB216" s="7" t="s">
        <v>828</v>
      </c>
      <c r="AC216" s="7" t="s">
        <v>828</v>
      </c>
      <c r="AD216" s="7" t="s">
        <v>828</v>
      </c>
      <c r="AE216" s="7" t="s">
        <v>169</v>
      </c>
      <c r="AF216" s="8"/>
      <c r="AG216" s="7" t="s">
        <v>9799</v>
      </c>
      <c r="AH216" s="7" t="s">
        <v>9794</v>
      </c>
      <c r="AI216" s="7" t="s">
        <v>9798</v>
      </c>
      <c r="AJ216" s="7" t="s">
        <v>828</v>
      </c>
      <c r="AK216" s="7" t="s">
        <v>9797</v>
      </c>
      <c r="AL216" s="7" t="s">
        <v>828</v>
      </c>
      <c r="AM216" s="7" t="s">
        <v>9796</v>
      </c>
      <c r="AN216" s="7" t="s">
        <v>828</v>
      </c>
      <c r="AO216" s="7" t="s">
        <v>828</v>
      </c>
      <c r="AP216" s="7" t="s">
        <v>828</v>
      </c>
      <c r="AQ216" s="7" t="s">
        <v>828</v>
      </c>
      <c r="AR216" s="7" t="s">
        <v>828</v>
      </c>
      <c r="AS216" s="7" t="s">
        <v>828</v>
      </c>
    </row>
    <row r="217" spans="1:45" ht="13.2">
      <c r="A217" s="7" t="s">
        <v>9795</v>
      </c>
      <c r="B217" s="8"/>
      <c r="C217" s="7" t="s">
        <v>833</v>
      </c>
      <c r="D217" s="9">
        <v>1</v>
      </c>
      <c r="E217" s="7" t="s">
        <v>843</v>
      </c>
      <c r="F217" s="7" t="s">
        <v>843</v>
      </c>
      <c r="G217" s="7" t="s">
        <v>828</v>
      </c>
      <c r="H217" s="7" t="s">
        <v>842</v>
      </c>
      <c r="I217" s="10">
        <v>1</v>
      </c>
      <c r="J217" s="10">
        <v>1</v>
      </c>
      <c r="K217" s="9">
        <v>0</v>
      </c>
      <c r="L217" s="7" t="s">
        <v>9794</v>
      </c>
      <c r="M217" s="9">
        <v>0</v>
      </c>
      <c r="N217" s="7" t="s">
        <v>9793</v>
      </c>
      <c r="O217" s="7" t="s">
        <v>828</v>
      </c>
      <c r="P217" s="7" t="s">
        <v>828</v>
      </c>
      <c r="Q217" s="7" t="s">
        <v>828</v>
      </c>
      <c r="R217" s="7" t="s">
        <v>828</v>
      </c>
      <c r="S217" s="7" t="s">
        <v>828</v>
      </c>
      <c r="T217" s="7" t="s">
        <v>828</v>
      </c>
      <c r="U217" s="7" t="s">
        <v>828</v>
      </c>
      <c r="V217" s="7" t="s">
        <v>828</v>
      </c>
      <c r="W217" s="7" t="s">
        <v>828</v>
      </c>
      <c r="X217" s="7" t="s">
        <v>828</v>
      </c>
      <c r="Y217" s="7" t="s">
        <v>828</v>
      </c>
      <c r="Z217" s="7" t="e">
        <v>#N/A</v>
      </c>
      <c r="AA217" s="7" t="s">
        <v>828</v>
      </c>
      <c r="AB217" s="7" t="s">
        <v>828</v>
      </c>
      <c r="AC217" s="7" t="s">
        <v>828</v>
      </c>
      <c r="AD217" s="7" t="s">
        <v>828</v>
      </c>
      <c r="AE217" s="7" t="s">
        <v>169</v>
      </c>
      <c r="AF217" s="8"/>
      <c r="AG217" s="7" t="s">
        <v>975</v>
      </c>
      <c r="AH217" s="7" t="s">
        <v>9792</v>
      </c>
      <c r="AI217" s="7" t="s">
        <v>828</v>
      </c>
      <c r="AJ217" s="7" t="s">
        <v>828</v>
      </c>
      <c r="AK217" s="7" t="s">
        <v>828</v>
      </c>
      <c r="AL217" s="7" t="s">
        <v>828</v>
      </c>
      <c r="AM217" s="7" t="s">
        <v>828</v>
      </c>
      <c r="AN217" s="7" t="s">
        <v>828</v>
      </c>
      <c r="AO217" s="7" t="s">
        <v>828</v>
      </c>
      <c r="AP217" s="7" t="s">
        <v>828</v>
      </c>
      <c r="AQ217" s="7" t="s">
        <v>828</v>
      </c>
      <c r="AR217" s="7" t="s">
        <v>828</v>
      </c>
      <c r="AS217" s="7" t="s">
        <v>828</v>
      </c>
    </row>
    <row r="218" spans="1:45" ht="13.2">
      <c r="A218" s="7" t="s">
        <v>9791</v>
      </c>
      <c r="B218" s="8"/>
      <c r="C218" s="7" t="s">
        <v>833</v>
      </c>
      <c r="D218" s="9">
        <v>1</v>
      </c>
      <c r="E218" s="7" t="s">
        <v>861</v>
      </c>
      <c r="F218" s="7" t="s">
        <v>861</v>
      </c>
      <c r="G218" s="7" t="s">
        <v>828</v>
      </c>
      <c r="H218" s="7" t="s">
        <v>860</v>
      </c>
      <c r="I218" s="10">
        <v>100</v>
      </c>
      <c r="J218" s="10">
        <v>1</v>
      </c>
      <c r="K218" s="9">
        <v>0</v>
      </c>
      <c r="L218" s="7" t="s">
        <v>9788</v>
      </c>
      <c r="M218" s="9">
        <v>0</v>
      </c>
      <c r="N218" s="7" t="s">
        <v>9790</v>
      </c>
      <c r="O218" s="7" t="s">
        <v>947</v>
      </c>
      <c r="P218" s="7" t="s">
        <v>828</v>
      </c>
      <c r="Q218" s="7" t="s">
        <v>828</v>
      </c>
      <c r="R218" s="7" t="s">
        <v>828</v>
      </c>
      <c r="S218" s="7" t="s">
        <v>828</v>
      </c>
      <c r="T218" s="7" t="s">
        <v>828</v>
      </c>
      <c r="U218" s="7" t="s">
        <v>828</v>
      </c>
      <c r="V218" s="7" t="s">
        <v>828</v>
      </c>
      <c r="W218" s="7" t="s">
        <v>828</v>
      </c>
      <c r="X218" s="7" t="s">
        <v>828</v>
      </c>
      <c r="Y218" s="7" t="s">
        <v>828</v>
      </c>
      <c r="Z218" s="7" t="e">
        <v>#N/A</v>
      </c>
      <c r="AA218" s="7" t="s">
        <v>828</v>
      </c>
      <c r="AB218" s="7" t="s">
        <v>828</v>
      </c>
      <c r="AC218" s="7" t="s">
        <v>828</v>
      </c>
      <c r="AD218" s="7" t="s">
        <v>828</v>
      </c>
      <c r="AE218" s="7" t="s">
        <v>175</v>
      </c>
      <c r="AF218" s="8"/>
      <c r="AG218" s="7" t="s">
        <v>9789</v>
      </c>
      <c r="AH218" s="7" t="s">
        <v>9788</v>
      </c>
      <c r="AI218" s="7" t="s">
        <v>828</v>
      </c>
      <c r="AJ218" s="7" t="s">
        <v>9787</v>
      </c>
      <c r="AK218" s="7" t="s">
        <v>9786</v>
      </c>
      <c r="AL218" s="7" t="s">
        <v>828</v>
      </c>
      <c r="AM218" s="7" t="s">
        <v>828</v>
      </c>
      <c r="AN218" s="7" t="s">
        <v>9785</v>
      </c>
      <c r="AO218" s="7" t="s">
        <v>828</v>
      </c>
      <c r="AP218" s="7" t="s">
        <v>828</v>
      </c>
      <c r="AQ218" s="7" t="s">
        <v>828</v>
      </c>
      <c r="AR218" s="7" t="s">
        <v>828</v>
      </c>
      <c r="AS218" s="7" t="s">
        <v>828</v>
      </c>
    </row>
    <row r="219" spans="1:45" ht="13.2">
      <c r="A219" s="7" t="s">
        <v>9784</v>
      </c>
      <c r="B219" s="8"/>
      <c r="C219" s="7" t="s">
        <v>833</v>
      </c>
      <c r="D219" s="9">
        <v>1</v>
      </c>
      <c r="E219" s="7" t="s">
        <v>861</v>
      </c>
      <c r="F219" s="7" t="s">
        <v>861</v>
      </c>
      <c r="G219" s="7" t="s">
        <v>828</v>
      </c>
      <c r="H219" s="7" t="s">
        <v>860</v>
      </c>
      <c r="I219" s="10">
        <v>100</v>
      </c>
      <c r="J219" s="10">
        <v>1</v>
      </c>
      <c r="K219" s="9">
        <v>0</v>
      </c>
      <c r="L219" s="7" t="s">
        <v>9781</v>
      </c>
      <c r="M219" s="9">
        <v>0</v>
      </c>
      <c r="N219" s="7" t="s">
        <v>9783</v>
      </c>
      <c r="O219" s="7" t="s">
        <v>947</v>
      </c>
      <c r="P219" s="7" t="s">
        <v>828</v>
      </c>
      <c r="Q219" s="7" t="s">
        <v>828</v>
      </c>
      <c r="R219" s="7" t="s">
        <v>828</v>
      </c>
      <c r="S219" s="7" t="s">
        <v>828</v>
      </c>
      <c r="T219" s="7" t="s">
        <v>828</v>
      </c>
      <c r="U219" s="7" t="s">
        <v>828</v>
      </c>
      <c r="V219" s="7" t="s">
        <v>828</v>
      </c>
      <c r="W219" s="7" t="s">
        <v>828</v>
      </c>
      <c r="X219" s="7" t="s">
        <v>828</v>
      </c>
      <c r="Y219" s="7" t="s">
        <v>828</v>
      </c>
      <c r="Z219" s="7" t="e">
        <v>#N/A</v>
      </c>
      <c r="AA219" s="7" t="s">
        <v>828</v>
      </c>
      <c r="AB219" s="7" t="s">
        <v>828</v>
      </c>
      <c r="AC219" s="7" t="s">
        <v>828</v>
      </c>
      <c r="AD219" s="7" t="s">
        <v>828</v>
      </c>
      <c r="AE219" s="7" t="s">
        <v>175</v>
      </c>
      <c r="AF219" s="8"/>
      <c r="AG219" s="7" t="s">
        <v>9782</v>
      </c>
      <c r="AH219" s="7" t="s">
        <v>9781</v>
      </c>
      <c r="AI219" s="7" t="s">
        <v>828</v>
      </c>
      <c r="AJ219" s="7" t="s">
        <v>9780</v>
      </c>
      <c r="AK219" s="7" t="s">
        <v>9779</v>
      </c>
      <c r="AL219" s="7" t="s">
        <v>828</v>
      </c>
      <c r="AM219" s="7" t="s">
        <v>828</v>
      </c>
      <c r="AN219" s="7" t="s">
        <v>9778</v>
      </c>
      <c r="AO219" s="7" t="s">
        <v>828</v>
      </c>
      <c r="AP219" s="7" t="s">
        <v>828</v>
      </c>
      <c r="AQ219" s="7" t="s">
        <v>828</v>
      </c>
      <c r="AR219" s="7" t="s">
        <v>828</v>
      </c>
      <c r="AS219" s="7" t="s">
        <v>828</v>
      </c>
    </row>
    <row r="220" spans="1:45" ht="13.2">
      <c r="A220" s="7" t="s">
        <v>9777</v>
      </c>
      <c r="B220" s="8"/>
      <c r="C220" s="7" t="s">
        <v>833</v>
      </c>
      <c r="D220" s="9">
        <v>1</v>
      </c>
      <c r="E220" s="7" t="s">
        <v>1301</v>
      </c>
      <c r="F220" s="7" t="s">
        <v>1301</v>
      </c>
      <c r="G220" s="7" t="s">
        <v>828</v>
      </c>
      <c r="H220" s="7" t="s">
        <v>1300</v>
      </c>
      <c r="I220" s="10">
        <v>1</v>
      </c>
      <c r="J220" s="10">
        <v>1</v>
      </c>
      <c r="K220" s="9">
        <v>0</v>
      </c>
      <c r="L220" s="7" t="s">
        <v>9775</v>
      </c>
      <c r="M220" s="9">
        <v>0</v>
      </c>
      <c r="N220" s="7" t="s">
        <v>9773</v>
      </c>
      <c r="O220" s="7" t="s">
        <v>892</v>
      </c>
      <c r="P220" s="7" t="s">
        <v>828</v>
      </c>
      <c r="Q220" s="7" t="s">
        <v>828</v>
      </c>
      <c r="R220" s="7" t="s">
        <v>828</v>
      </c>
      <c r="S220" s="7" t="s">
        <v>828</v>
      </c>
      <c r="T220" s="7" t="s">
        <v>828</v>
      </c>
      <c r="U220" s="7" t="s">
        <v>828</v>
      </c>
      <c r="V220" s="7" t="s">
        <v>907</v>
      </c>
      <c r="W220" s="7" t="s">
        <v>427</v>
      </c>
      <c r="X220" s="7" t="s">
        <v>840</v>
      </c>
      <c r="Y220" s="7" t="s">
        <v>906</v>
      </c>
      <c r="Z220" s="7" t="s">
        <v>48</v>
      </c>
      <c r="AA220" s="7" t="s">
        <v>828</v>
      </c>
      <c r="AB220" s="7" t="s">
        <v>828</v>
      </c>
      <c r="AC220" s="7" t="s">
        <v>828</v>
      </c>
      <c r="AD220" s="7" t="s">
        <v>828</v>
      </c>
      <c r="AE220" s="7" t="s">
        <v>427</v>
      </c>
      <c r="AF220" s="8"/>
      <c r="AG220" s="7" t="s">
        <v>9776</v>
      </c>
      <c r="AH220" s="7" t="s">
        <v>9775</v>
      </c>
      <c r="AI220" s="7" t="s">
        <v>828</v>
      </c>
      <c r="AJ220" s="7" t="s">
        <v>828</v>
      </c>
      <c r="AK220" s="7" t="s">
        <v>9774</v>
      </c>
      <c r="AL220" s="7" t="s">
        <v>828</v>
      </c>
      <c r="AM220" s="7" t="s">
        <v>828</v>
      </c>
      <c r="AN220" s="7" t="s">
        <v>828</v>
      </c>
      <c r="AO220" s="7" t="s">
        <v>934</v>
      </c>
      <c r="AP220" s="7" t="s">
        <v>828</v>
      </c>
      <c r="AQ220" s="7" t="s">
        <v>828</v>
      </c>
      <c r="AR220" s="7" t="s">
        <v>828</v>
      </c>
      <c r="AS220" s="7" t="s">
        <v>828</v>
      </c>
    </row>
    <row r="221" spans="1:45" ht="13.2">
      <c r="A221" s="7" t="s">
        <v>9768</v>
      </c>
      <c r="B221" s="8"/>
      <c r="C221" s="7" t="s">
        <v>833</v>
      </c>
      <c r="D221" s="9">
        <v>1</v>
      </c>
      <c r="E221" s="7" t="s">
        <v>2452</v>
      </c>
      <c r="F221" s="7" t="s">
        <v>2452</v>
      </c>
      <c r="G221" s="7" t="s">
        <v>828</v>
      </c>
      <c r="H221" s="7" t="s">
        <v>9509</v>
      </c>
      <c r="I221" s="10">
        <v>1</v>
      </c>
      <c r="J221" s="10">
        <v>1</v>
      </c>
      <c r="K221" s="9">
        <v>10</v>
      </c>
      <c r="L221" s="7" t="s">
        <v>9771</v>
      </c>
      <c r="M221" s="9">
        <v>0</v>
      </c>
      <c r="N221" s="7" t="s">
        <v>9773</v>
      </c>
      <c r="O221" s="7" t="s">
        <v>939</v>
      </c>
      <c r="P221" s="7" t="s">
        <v>828</v>
      </c>
      <c r="Q221" s="7" t="s">
        <v>828</v>
      </c>
      <c r="R221" s="7" t="s">
        <v>828</v>
      </c>
      <c r="S221" s="7" t="s">
        <v>828</v>
      </c>
      <c r="T221" s="7" t="s">
        <v>828</v>
      </c>
      <c r="U221" s="7" t="s">
        <v>828</v>
      </c>
      <c r="V221" s="7" t="s">
        <v>828</v>
      </c>
      <c r="W221" s="7"/>
      <c r="X221" s="7"/>
      <c r="Y221" s="7"/>
      <c r="Z221" s="7" t="e">
        <v>#N/A</v>
      </c>
      <c r="AA221" s="7"/>
      <c r="AB221" s="7" t="s">
        <v>828</v>
      </c>
      <c r="AC221" s="7" t="s">
        <v>828</v>
      </c>
      <c r="AD221" s="7" t="s">
        <v>828</v>
      </c>
      <c r="AE221" s="7" t="s">
        <v>340</v>
      </c>
      <c r="AF221" s="8"/>
      <c r="AG221" s="7" t="s">
        <v>9772</v>
      </c>
      <c r="AH221" s="7" t="s">
        <v>9771</v>
      </c>
      <c r="AI221" s="7" t="s">
        <v>828</v>
      </c>
      <c r="AJ221" s="7" t="s">
        <v>9770</v>
      </c>
      <c r="AK221" s="7" t="s">
        <v>9769</v>
      </c>
      <c r="AL221" s="7" t="s">
        <v>9768</v>
      </c>
      <c r="AM221" s="7" t="s">
        <v>9767</v>
      </c>
      <c r="AN221" s="7"/>
      <c r="AO221" s="7" t="s">
        <v>828</v>
      </c>
      <c r="AP221" s="7" t="s">
        <v>828</v>
      </c>
      <c r="AQ221" s="7"/>
      <c r="AR221" s="7"/>
      <c r="AS221" s="7"/>
    </row>
    <row r="222" spans="1:45" ht="13.2">
      <c r="A222" s="7" t="s">
        <v>9766</v>
      </c>
      <c r="B222" s="8"/>
      <c r="C222" s="7" t="s">
        <v>833</v>
      </c>
      <c r="D222" s="9">
        <v>1</v>
      </c>
      <c r="E222" s="7" t="s">
        <v>861</v>
      </c>
      <c r="F222" s="7" t="s">
        <v>861</v>
      </c>
      <c r="G222" s="7" t="s">
        <v>828</v>
      </c>
      <c r="H222" s="7" t="s">
        <v>860</v>
      </c>
      <c r="I222" s="10">
        <v>100</v>
      </c>
      <c r="J222" s="10">
        <v>1</v>
      </c>
      <c r="K222" s="9">
        <v>0</v>
      </c>
      <c r="L222" s="7" t="s">
        <v>9763</v>
      </c>
      <c r="M222" s="9">
        <v>0</v>
      </c>
      <c r="N222" s="7" t="s">
        <v>9765</v>
      </c>
      <c r="O222" s="7" t="s">
        <v>969</v>
      </c>
      <c r="P222" s="7" t="s">
        <v>828</v>
      </c>
      <c r="Q222" s="7" t="s">
        <v>828</v>
      </c>
      <c r="R222" s="7" t="s">
        <v>828</v>
      </c>
      <c r="S222" s="7" t="s">
        <v>828</v>
      </c>
      <c r="T222" s="7" t="s">
        <v>828</v>
      </c>
      <c r="U222" s="7" t="s">
        <v>828</v>
      </c>
      <c r="V222" s="7" t="s">
        <v>828</v>
      </c>
      <c r="W222" s="7" t="s">
        <v>828</v>
      </c>
      <c r="X222" s="7" t="s">
        <v>828</v>
      </c>
      <c r="Y222" s="7" t="s">
        <v>828</v>
      </c>
      <c r="Z222" s="7" t="e">
        <v>#N/A</v>
      </c>
      <c r="AA222" s="7" t="s">
        <v>828</v>
      </c>
      <c r="AB222" s="7" t="s">
        <v>828</v>
      </c>
      <c r="AC222" s="7" t="s">
        <v>828</v>
      </c>
      <c r="AD222" s="7" t="s">
        <v>828</v>
      </c>
      <c r="AE222" s="7" t="s">
        <v>175</v>
      </c>
      <c r="AF222" s="8"/>
      <c r="AG222" s="7" t="s">
        <v>9764</v>
      </c>
      <c r="AH222" s="7" t="s">
        <v>9763</v>
      </c>
      <c r="AI222" s="7" t="s">
        <v>828</v>
      </c>
      <c r="AJ222" s="7" t="s">
        <v>9762</v>
      </c>
      <c r="AK222" s="7" t="s">
        <v>9761</v>
      </c>
      <c r="AL222" s="7" t="s">
        <v>828</v>
      </c>
      <c r="AM222" s="7" t="s">
        <v>828</v>
      </c>
      <c r="AN222" s="7" t="s">
        <v>9760</v>
      </c>
      <c r="AO222" s="7" t="s">
        <v>828</v>
      </c>
      <c r="AP222" s="7" t="s">
        <v>828</v>
      </c>
      <c r="AQ222" s="7" t="s">
        <v>828</v>
      </c>
      <c r="AR222" s="7" t="s">
        <v>828</v>
      </c>
      <c r="AS222" s="7" t="s">
        <v>828</v>
      </c>
    </row>
    <row r="223" spans="1:45" ht="13.2">
      <c r="A223" s="7" t="s">
        <v>9759</v>
      </c>
      <c r="B223" s="8"/>
      <c r="C223" s="7" t="s">
        <v>833</v>
      </c>
      <c r="D223" s="9">
        <v>1</v>
      </c>
      <c r="E223" s="7" t="s">
        <v>972</v>
      </c>
      <c r="F223" s="7" t="s">
        <v>972</v>
      </c>
      <c r="G223" s="7" t="s">
        <v>828</v>
      </c>
      <c r="H223" s="7" t="s">
        <v>971</v>
      </c>
      <c r="I223" s="10">
        <v>1</v>
      </c>
      <c r="J223" s="10">
        <v>1</v>
      </c>
      <c r="K223" s="9">
        <v>1</v>
      </c>
      <c r="L223" s="7" t="s">
        <v>9756</v>
      </c>
      <c r="M223" s="9">
        <v>0</v>
      </c>
      <c r="N223" s="7" t="s">
        <v>9758</v>
      </c>
      <c r="O223" s="7" t="s">
        <v>828</v>
      </c>
      <c r="P223" s="7" t="s">
        <v>828</v>
      </c>
      <c r="Q223" s="7" t="s">
        <v>828</v>
      </c>
      <c r="R223" s="7" t="s">
        <v>828</v>
      </c>
      <c r="S223" s="7" t="s">
        <v>891</v>
      </c>
      <c r="T223" s="7" t="s">
        <v>891</v>
      </c>
      <c r="U223" s="7" t="s">
        <v>828</v>
      </c>
      <c r="V223" s="7" t="s">
        <v>828</v>
      </c>
      <c r="W223" s="7" t="s">
        <v>828</v>
      </c>
      <c r="X223" s="7" t="s">
        <v>828</v>
      </c>
      <c r="Y223" s="7" t="s">
        <v>828</v>
      </c>
      <c r="Z223" s="7" t="e">
        <v>#N/A</v>
      </c>
      <c r="AA223" s="7" t="s">
        <v>828</v>
      </c>
      <c r="AB223" s="7" t="s">
        <v>828</v>
      </c>
      <c r="AC223" s="7" t="s">
        <v>828</v>
      </c>
      <c r="AD223" s="7" t="s">
        <v>828</v>
      </c>
      <c r="AE223" s="7" t="s">
        <v>364</v>
      </c>
      <c r="AF223" s="8"/>
      <c r="AG223" s="7" t="s">
        <v>9757</v>
      </c>
      <c r="AH223" s="7" t="s">
        <v>9756</v>
      </c>
      <c r="AI223" s="7" t="s">
        <v>9755</v>
      </c>
      <c r="AJ223" s="7" t="s">
        <v>9754</v>
      </c>
      <c r="AK223" s="7" t="s">
        <v>9753</v>
      </c>
      <c r="AL223" s="7" t="s">
        <v>828</v>
      </c>
      <c r="AM223" s="7" t="s">
        <v>9752</v>
      </c>
      <c r="AN223" s="7" t="s">
        <v>9751</v>
      </c>
      <c r="AO223" s="7" t="s">
        <v>828</v>
      </c>
      <c r="AP223" s="7" t="s">
        <v>828</v>
      </c>
      <c r="AQ223" s="7" t="s">
        <v>828</v>
      </c>
      <c r="AR223" s="7" t="s">
        <v>828</v>
      </c>
      <c r="AS223" s="7" t="s">
        <v>828</v>
      </c>
    </row>
    <row r="224" spans="1:45" ht="13.2">
      <c r="A224" s="7" t="s">
        <v>9741</v>
      </c>
      <c r="B224" s="8"/>
      <c r="C224" s="7" t="s">
        <v>833</v>
      </c>
      <c r="D224" s="9">
        <v>1</v>
      </c>
      <c r="E224" s="7" t="s">
        <v>861</v>
      </c>
      <c r="F224" s="7" t="s">
        <v>861</v>
      </c>
      <c r="G224" s="7" t="s">
        <v>828</v>
      </c>
      <c r="H224" s="7" t="s">
        <v>860</v>
      </c>
      <c r="I224" s="10">
        <v>100</v>
      </c>
      <c r="J224" s="10">
        <v>1</v>
      </c>
      <c r="K224" s="9">
        <v>0</v>
      </c>
      <c r="L224" s="7" t="s">
        <v>9744</v>
      </c>
      <c r="M224" s="9">
        <v>0</v>
      </c>
      <c r="N224" s="7" t="s">
        <v>9746</v>
      </c>
      <c r="O224" s="7" t="s">
        <v>1285</v>
      </c>
      <c r="P224" s="7" t="s">
        <v>920</v>
      </c>
      <c r="Q224" s="7" t="s">
        <v>828</v>
      </c>
      <c r="R224" s="7" t="s">
        <v>828</v>
      </c>
      <c r="S224" s="7" t="s">
        <v>828</v>
      </c>
      <c r="T224" s="7" t="s">
        <v>828</v>
      </c>
      <c r="U224" s="7" t="s">
        <v>828</v>
      </c>
      <c r="V224" s="7" t="s">
        <v>828</v>
      </c>
      <c r="W224" s="7" t="s">
        <v>828</v>
      </c>
      <c r="X224" s="7" t="s">
        <v>828</v>
      </c>
      <c r="Y224" s="7" t="s">
        <v>828</v>
      </c>
      <c r="Z224" s="7" t="e">
        <v>#N/A</v>
      </c>
      <c r="AA224" s="7" t="s">
        <v>828</v>
      </c>
      <c r="AB224" s="7" t="s">
        <v>828</v>
      </c>
      <c r="AC224" s="7" t="s">
        <v>828</v>
      </c>
      <c r="AD224" s="7" t="s">
        <v>828</v>
      </c>
      <c r="AE224" s="7" t="s">
        <v>175</v>
      </c>
      <c r="AF224" s="8"/>
      <c r="AG224" s="7" t="s">
        <v>9745</v>
      </c>
      <c r="AH224" s="7" t="s">
        <v>9744</v>
      </c>
      <c r="AI224" s="7" t="s">
        <v>828</v>
      </c>
      <c r="AJ224" s="7" t="s">
        <v>9743</v>
      </c>
      <c r="AK224" s="7" t="s">
        <v>9742</v>
      </c>
      <c r="AL224" s="7" t="s">
        <v>9741</v>
      </c>
      <c r="AM224" s="7" t="s">
        <v>828</v>
      </c>
      <c r="AN224" s="7" t="s">
        <v>9740</v>
      </c>
      <c r="AO224" s="7" t="s">
        <v>828</v>
      </c>
      <c r="AP224" s="7" t="s">
        <v>828</v>
      </c>
      <c r="AQ224" s="7" t="s">
        <v>828</v>
      </c>
      <c r="AR224" s="7" t="s">
        <v>828</v>
      </c>
      <c r="AS224" s="7" t="s">
        <v>828</v>
      </c>
    </row>
    <row r="225" spans="1:45" ht="13.2">
      <c r="A225" s="7" t="s">
        <v>9739</v>
      </c>
      <c r="B225" s="8"/>
      <c r="C225" s="7" t="s">
        <v>833</v>
      </c>
      <c r="D225" s="9">
        <v>1</v>
      </c>
      <c r="E225" s="7" t="s">
        <v>867</v>
      </c>
      <c r="F225" s="7" t="s">
        <v>867</v>
      </c>
      <c r="G225" s="7" t="s">
        <v>828</v>
      </c>
      <c r="H225" s="7" t="s">
        <v>1335</v>
      </c>
      <c r="I225" s="10">
        <v>1</v>
      </c>
      <c r="J225" s="10">
        <v>1</v>
      </c>
      <c r="K225" s="9">
        <v>1</v>
      </c>
      <c r="L225" s="7" t="s">
        <v>9737</v>
      </c>
      <c r="M225" s="9">
        <v>0</v>
      </c>
      <c r="N225" s="7" t="s">
        <v>811</v>
      </c>
      <c r="O225" s="7" t="s">
        <v>8666</v>
      </c>
      <c r="P225" s="7" t="s">
        <v>828</v>
      </c>
      <c r="Q225" s="7" t="s">
        <v>828</v>
      </c>
      <c r="R225" s="7" t="s">
        <v>828</v>
      </c>
      <c r="S225" s="7" t="s">
        <v>828</v>
      </c>
      <c r="T225" s="7" t="s">
        <v>828</v>
      </c>
      <c r="U225" s="7" t="s">
        <v>828</v>
      </c>
      <c r="V225" s="7" t="s">
        <v>828</v>
      </c>
      <c r="W225" s="7" t="s">
        <v>392</v>
      </c>
      <c r="X225" s="7" t="s">
        <v>1101</v>
      </c>
      <c r="Y225" s="7" t="s">
        <v>828</v>
      </c>
      <c r="Z225" s="7" t="s">
        <v>19</v>
      </c>
      <c r="AA225" s="7" t="s">
        <v>828</v>
      </c>
      <c r="AB225" s="7" t="s">
        <v>828</v>
      </c>
      <c r="AC225" s="7" t="s">
        <v>828</v>
      </c>
      <c r="AD225" s="7" t="s">
        <v>828</v>
      </c>
      <c r="AE225" s="7" t="s">
        <v>392</v>
      </c>
      <c r="AF225" s="8"/>
      <c r="AG225" s="7" t="s">
        <v>9738</v>
      </c>
      <c r="AH225" s="7" t="s">
        <v>9737</v>
      </c>
      <c r="AI225" s="7" t="s">
        <v>828</v>
      </c>
      <c r="AJ225" s="7" t="s">
        <v>9736</v>
      </c>
      <c r="AK225" s="7" t="s">
        <v>9735</v>
      </c>
      <c r="AL225" s="7" t="s">
        <v>828</v>
      </c>
      <c r="AM225" s="7" t="s">
        <v>9734</v>
      </c>
      <c r="AN225" s="7" t="s">
        <v>828</v>
      </c>
      <c r="AO225" s="7" t="s">
        <v>828</v>
      </c>
      <c r="AP225" s="7" t="s">
        <v>828</v>
      </c>
      <c r="AQ225" s="7" t="s">
        <v>828</v>
      </c>
      <c r="AR225" s="7" t="s">
        <v>828</v>
      </c>
      <c r="AS225" s="7" t="s">
        <v>828</v>
      </c>
    </row>
    <row r="226" spans="1:45" ht="13.2">
      <c r="A226" s="7" t="s">
        <v>9733</v>
      </c>
      <c r="B226" s="8"/>
      <c r="C226" s="7" t="s">
        <v>833</v>
      </c>
      <c r="D226" s="9">
        <v>1</v>
      </c>
      <c r="E226" s="7" t="s">
        <v>843</v>
      </c>
      <c r="F226" s="7" t="s">
        <v>843</v>
      </c>
      <c r="G226" s="7" t="s">
        <v>828</v>
      </c>
      <c r="H226" s="7" t="s">
        <v>842</v>
      </c>
      <c r="I226" s="10">
        <v>1</v>
      </c>
      <c r="J226" s="10">
        <v>1</v>
      </c>
      <c r="K226" s="9">
        <v>0</v>
      </c>
      <c r="L226" s="7" t="s">
        <v>9732</v>
      </c>
      <c r="M226" s="9">
        <v>0</v>
      </c>
      <c r="N226" s="7" t="s">
        <v>811</v>
      </c>
      <c r="O226" s="7" t="s">
        <v>828</v>
      </c>
      <c r="P226" s="7" t="s">
        <v>828</v>
      </c>
      <c r="Q226" s="7" t="s">
        <v>828</v>
      </c>
      <c r="R226" s="7" t="s">
        <v>828</v>
      </c>
      <c r="S226" s="7" t="s">
        <v>828</v>
      </c>
      <c r="T226" s="7" t="s">
        <v>828</v>
      </c>
      <c r="U226" s="7" t="s">
        <v>828</v>
      </c>
      <c r="V226" s="7" t="s">
        <v>828</v>
      </c>
      <c r="W226" s="7" t="s">
        <v>828</v>
      </c>
      <c r="X226" s="7" t="s">
        <v>828</v>
      </c>
      <c r="Y226" s="7" t="s">
        <v>828</v>
      </c>
      <c r="Z226" s="7" t="e">
        <v>#N/A</v>
      </c>
      <c r="AA226" s="7" t="s">
        <v>828</v>
      </c>
      <c r="AB226" s="7" t="s">
        <v>828</v>
      </c>
      <c r="AC226" s="7" t="s">
        <v>828</v>
      </c>
      <c r="AD226" s="7" t="s">
        <v>828</v>
      </c>
      <c r="AE226" s="7" t="s">
        <v>169</v>
      </c>
      <c r="AF226" s="8"/>
      <c r="AG226" s="7" t="s">
        <v>975</v>
      </c>
      <c r="AH226" s="7" t="s">
        <v>9732</v>
      </c>
      <c r="AI226" s="7" t="s">
        <v>828</v>
      </c>
      <c r="AJ226" s="7" t="s">
        <v>828</v>
      </c>
      <c r="AK226" s="7" t="s">
        <v>828</v>
      </c>
      <c r="AL226" s="7" t="s">
        <v>828</v>
      </c>
      <c r="AM226" s="7" t="s">
        <v>828</v>
      </c>
      <c r="AN226" s="7" t="s">
        <v>828</v>
      </c>
      <c r="AO226" s="7" t="s">
        <v>828</v>
      </c>
      <c r="AP226" s="7" t="s">
        <v>828</v>
      </c>
      <c r="AQ226" s="7" t="s">
        <v>828</v>
      </c>
      <c r="AR226" s="7" t="s">
        <v>828</v>
      </c>
      <c r="AS226" s="7" t="s">
        <v>828</v>
      </c>
    </row>
    <row r="227" spans="1:45" ht="13.2">
      <c r="A227" s="7" t="s">
        <v>9725</v>
      </c>
      <c r="B227" s="8"/>
      <c r="C227" s="7" t="s">
        <v>833</v>
      </c>
      <c r="D227" s="9">
        <v>1</v>
      </c>
      <c r="E227" s="7" t="s">
        <v>843</v>
      </c>
      <c r="F227" s="7" t="s">
        <v>843</v>
      </c>
      <c r="G227" s="7" t="s">
        <v>828</v>
      </c>
      <c r="H227" s="7" t="s">
        <v>842</v>
      </c>
      <c r="I227" s="10">
        <v>1</v>
      </c>
      <c r="J227" s="10">
        <v>1</v>
      </c>
      <c r="K227" s="9">
        <v>100</v>
      </c>
      <c r="L227" s="7" t="s">
        <v>9729</v>
      </c>
      <c r="M227" s="9">
        <v>0</v>
      </c>
      <c r="N227" s="7" t="s">
        <v>9731</v>
      </c>
      <c r="O227" s="7" t="s">
        <v>83</v>
      </c>
      <c r="P227" s="7" t="s">
        <v>1492</v>
      </c>
      <c r="Q227" s="7" t="s">
        <v>828</v>
      </c>
      <c r="R227" s="7" t="s">
        <v>828</v>
      </c>
      <c r="S227" s="7" t="s">
        <v>828</v>
      </c>
      <c r="T227" s="7" t="s">
        <v>828</v>
      </c>
      <c r="U227" s="7" t="s">
        <v>828</v>
      </c>
      <c r="V227" s="7" t="s">
        <v>828</v>
      </c>
      <c r="W227" s="7" t="s">
        <v>828</v>
      </c>
      <c r="X227" s="7" t="s">
        <v>828</v>
      </c>
      <c r="Y227" s="7" t="s">
        <v>828</v>
      </c>
      <c r="Z227" s="7" t="e">
        <v>#N/A</v>
      </c>
      <c r="AA227" s="7" t="s">
        <v>828</v>
      </c>
      <c r="AB227" s="7" t="s">
        <v>828</v>
      </c>
      <c r="AC227" s="7" t="s">
        <v>828</v>
      </c>
      <c r="AD227" s="7" t="s">
        <v>828</v>
      </c>
      <c r="AE227" s="7" t="s">
        <v>169</v>
      </c>
      <c r="AF227" s="8"/>
      <c r="AG227" s="7" t="s">
        <v>9730</v>
      </c>
      <c r="AH227" s="7" t="s">
        <v>9729</v>
      </c>
      <c r="AI227" s="7" t="s">
        <v>9728</v>
      </c>
      <c r="AJ227" s="7" t="s">
        <v>9727</v>
      </c>
      <c r="AK227" s="7" t="s">
        <v>9726</v>
      </c>
      <c r="AL227" s="7" t="s">
        <v>9725</v>
      </c>
      <c r="AM227" s="7" t="s">
        <v>828</v>
      </c>
      <c r="AN227" s="7" t="s">
        <v>9724</v>
      </c>
      <c r="AO227" s="7" t="s">
        <v>828</v>
      </c>
      <c r="AP227" s="7" t="s">
        <v>828</v>
      </c>
      <c r="AQ227" s="7" t="s">
        <v>828</v>
      </c>
      <c r="AR227" s="7" t="s">
        <v>828</v>
      </c>
      <c r="AS227" s="7" t="s">
        <v>828</v>
      </c>
    </row>
    <row r="228" spans="1:45" ht="13.2">
      <c r="A228" s="7" t="s">
        <v>9723</v>
      </c>
      <c r="B228" s="8"/>
      <c r="C228" s="7" t="s">
        <v>833</v>
      </c>
      <c r="D228" s="9">
        <v>1</v>
      </c>
      <c r="E228" s="7" t="s">
        <v>3350</v>
      </c>
      <c r="F228" s="7" t="s">
        <v>3350</v>
      </c>
      <c r="G228" s="7" t="s">
        <v>828</v>
      </c>
      <c r="H228" s="7" t="s">
        <v>3349</v>
      </c>
      <c r="I228" s="10">
        <v>1</v>
      </c>
      <c r="J228" s="10">
        <v>1</v>
      </c>
      <c r="K228" s="9">
        <v>1</v>
      </c>
      <c r="L228" s="7" t="s">
        <v>9719</v>
      </c>
      <c r="M228" s="9">
        <v>0</v>
      </c>
      <c r="N228" s="7" t="s">
        <v>9722</v>
      </c>
      <c r="O228" s="7" t="s">
        <v>908</v>
      </c>
      <c r="P228" s="7" t="s">
        <v>9721</v>
      </c>
      <c r="Q228" s="7" t="s">
        <v>828</v>
      </c>
      <c r="R228" s="7" t="s">
        <v>828</v>
      </c>
      <c r="S228" s="7" t="s">
        <v>828</v>
      </c>
      <c r="T228" s="7" t="s">
        <v>828</v>
      </c>
      <c r="U228" s="7" t="s">
        <v>828</v>
      </c>
      <c r="V228" s="7" t="s">
        <v>828</v>
      </c>
      <c r="W228" s="7" t="s">
        <v>828</v>
      </c>
      <c r="X228" s="7" t="s">
        <v>828</v>
      </c>
      <c r="Y228" s="7" t="s">
        <v>828</v>
      </c>
      <c r="Z228" s="7" t="e">
        <v>#N/A</v>
      </c>
      <c r="AA228" s="7" t="s">
        <v>828</v>
      </c>
      <c r="AB228" s="7" t="s">
        <v>828</v>
      </c>
      <c r="AC228" s="7" t="s">
        <v>828</v>
      </c>
      <c r="AD228" s="7" t="s">
        <v>828</v>
      </c>
      <c r="AE228" s="7" t="s">
        <v>230</v>
      </c>
      <c r="AF228" s="8"/>
      <c r="AG228" s="7" t="s">
        <v>9720</v>
      </c>
      <c r="AH228" s="7" t="s">
        <v>9719</v>
      </c>
      <c r="AI228" s="7" t="s">
        <v>828</v>
      </c>
      <c r="AJ228" s="7" t="s">
        <v>828</v>
      </c>
      <c r="AK228" s="7" t="s">
        <v>9718</v>
      </c>
      <c r="AL228" s="7" t="s">
        <v>828</v>
      </c>
      <c r="AM228" s="7" t="s">
        <v>9717</v>
      </c>
      <c r="AN228" s="7" t="s">
        <v>828</v>
      </c>
      <c r="AO228" s="7" t="s">
        <v>828</v>
      </c>
      <c r="AP228" s="7" t="s">
        <v>828</v>
      </c>
      <c r="AQ228" s="7"/>
      <c r="AR228" s="7"/>
      <c r="AS228" s="7"/>
    </row>
    <row r="229" spans="1:45" ht="13.2">
      <c r="A229" s="7" t="s">
        <v>9716</v>
      </c>
      <c r="B229" s="8"/>
      <c r="C229" s="7" t="s">
        <v>833</v>
      </c>
      <c r="D229" s="9">
        <v>1</v>
      </c>
      <c r="E229" s="7" t="s">
        <v>1191</v>
      </c>
      <c r="F229" s="7" t="s">
        <v>1190</v>
      </c>
      <c r="G229" s="7" t="s">
        <v>828</v>
      </c>
      <c r="H229" s="7" t="s">
        <v>1189</v>
      </c>
      <c r="I229" s="10">
        <v>1</v>
      </c>
      <c r="J229" s="10">
        <v>1</v>
      </c>
      <c r="K229" s="9">
        <v>0</v>
      </c>
      <c r="L229" s="7" t="s">
        <v>9713</v>
      </c>
      <c r="M229" s="9">
        <v>0</v>
      </c>
      <c r="N229" s="7" t="s">
        <v>9715</v>
      </c>
      <c r="O229" s="7" t="s">
        <v>892</v>
      </c>
      <c r="P229" s="7" t="s">
        <v>828</v>
      </c>
      <c r="Q229" s="7" t="s">
        <v>828</v>
      </c>
      <c r="R229" s="7" t="s">
        <v>828</v>
      </c>
      <c r="S229" s="7" t="s">
        <v>828</v>
      </c>
      <c r="T229" s="7" t="s">
        <v>828</v>
      </c>
      <c r="U229" s="7" t="s">
        <v>828</v>
      </c>
      <c r="V229" s="7" t="s">
        <v>938</v>
      </c>
      <c r="W229" s="7" t="s">
        <v>828</v>
      </c>
      <c r="X229" s="7" t="s">
        <v>828</v>
      </c>
      <c r="Y229" s="7" t="s">
        <v>828</v>
      </c>
      <c r="Z229" s="7" t="e">
        <v>#N/A</v>
      </c>
      <c r="AA229" s="7" t="s">
        <v>828</v>
      </c>
      <c r="AB229" s="7" t="s">
        <v>828</v>
      </c>
      <c r="AC229" s="7" t="s">
        <v>828</v>
      </c>
      <c r="AD229" s="7" t="s">
        <v>828</v>
      </c>
      <c r="AE229" s="7" t="s">
        <v>251</v>
      </c>
      <c r="AF229" s="8"/>
      <c r="AG229" s="7" t="s">
        <v>9714</v>
      </c>
      <c r="AH229" s="7" t="s">
        <v>9713</v>
      </c>
      <c r="AI229" s="7" t="s">
        <v>828</v>
      </c>
      <c r="AJ229" s="7" t="s">
        <v>828</v>
      </c>
      <c r="AK229" s="7" t="s">
        <v>9712</v>
      </c>
      <c r="AL229" s="7" t="s">
        <v>828</v>
      </c>
      <c r="AM229" s="7" t="s">
        <v>828</v>
      </c>
      <c r="AN229" s="7" t="s">
        <v>828</v>
      </c>
      <c r="AO229" s="7" t="s">
        <v>934</v>
      </c>
      <c r="AP229" s="7" t="s">
        <v>828</v>
      </c>
      <c r="AQ229" s="7" t="s">
        <v>828</v>
      </c>
      <c r="AR229" s="7" t="s">
        <v>828</v>
      </c>
      <c r="AS229" s="7" t="s">
        <v>828</v>
      </c>
    </row>
    <row r="230" spans="1:45" ht="13.2">
      <c r="A230" s="7" t="s">
        <v>9711</v>
      </c>
      <c r="B230" s="8"/>
      <c r="C230" s="7" t="s">
        <v>833</v>
      </c>
      <c r="D230" s="9">
        <v>1</v>
      </c>
      <c r="E230" s="7" t="s">
        <v>843</v>
      </c>
      <c r="F230" s="7" t="s">
        <v>843</v>
      </c>
      <c r="G230" s="7" t="s">
        <v>828</v>
      </c>
      <c r="H230" s="7" t="s">
        <v>842</v>
      </c>
      <c r="I230" s="10">
        <v>1</v>
      </c>
      <c r="J230" s="10">
        <v>1</v>
      </c>
      <c r="K230" s="9">
        <v>100</v>
      </c>
      <c r="L230" s="7" t="s">
        <v>9704</v>
      </c>
      <c r="M230" s="9">
        <v>0</v>
      </c>
      <c r="N230" s="7" t="s">
        <v>9703</v>
      </c>
      <c r="O230" s="7" t="s">
        <v>83</v>
      </c>
      <c r="P230" s="7" t="s">
        <v>1678</v>
      </c>
      <c r="Q230" s="7" t="s">
        <v>828</v>
      </c>
      <c r="R230" s="7" t="s">
        <v>828</v>
      </c>
      <c r="S230" s="7" t="s">
        <v>828</v>
      </c>
      <c r="T230" s="7" t="s">
        <v>828</v>
      </c>
      <c r="U230" s="7" t="s">
        <v>828</v>
      </c>
      <c r="V230" s="7" t="s">
        <v>828</v>
      </c>
      <c r="W230" s="7" t="s">
        <v>169</v>
      </c>
      <c r="X230" s="7" t="s">
        <v>1101</v>
      </c>
      <c r="Y230" s="7" t="s">
        <v>828</v>
      </c>
      <c r="Z230" s="7" t="s">
        <v>39</v>
      </c>
      <c r="AA230" s="7" t="s">
        <v>1677</v>
      </c>
      <c r="AB230" s="7" t="s">
        <v>828</v>
      </c>
      <c r="AC230" s="7" t="s">
        <v>828</v>
      </c>
      <c r="AD230" s="7" t="s">
        <v>828</v>
      </c>
      <c r="AE230" s="7" t="s">
        <v>169</v>
      </c>
      <c r="AF230" s="8"/>
      <c r="AG230" s="7" t="s">
        <v>9710</v>
      </c>
      <c r="AH230" s="7" t="s">
        <v>9704</v>
      </c>
      <c r="AI230" s="7" t="s">
        <v>9709</v>
      </c>
      <c r="AJ230" s="7" t="s">
        <v>9708</v>
      </c>
      <c r="AK230" s="7" t="s">
        <v>9707</v>
      </c>
      <c r="AL230" s="7" t="s">
        <v>828</v>
      </c>
      <c r="AM230" s="7" t="s">
        <v>9706</v>
      </c>
      <c r="AN230" s="7" t="s">
        <v>828</v>
      </c>
      <c r="AO230" s="7" t="s">
        <v>828</v>
      </c>
      <c r="AP230" s="7" t="s">
        <v>828</v>
      </c>
      <c r="AQ230" s="7" t="s">
        <v>828</v>
      </c>
      <c r="AR230" s="7" t="s">
        <v>828</v>
      </c>
      <c r="AS230" s="7" t="s">
        <v>828</v>
      </c>
    </row>
    <row r="231" spans="1:45" ht="13.2">
      <c r="A231" s="7" t="s">
        <v>9705</v>
      </c>
      <c r="B231" s="8"/>
      <c r="C231" s="7" t="s">
        <v>833</v>
      </c>
      <c r="D231" s="9">
        <v>1</v>
      </c>
      <c r="E231" s="7" t="s">
        <v>843</v>
      </c>
      <c r="F231" s="7" t="s">
        <v>843</v>
      </c>
      <c r="G231" s="7" t="s">
        <v>828</v>
      </c>
      <c r="H231" s="7" t="s">
        <v>842</v>
      </c>
      <c r="I231" s="10">
        <v>1</v>
      </c>
      <c r="J231" s="10">
        <v>1</v>
      </c>
      <c r="K231" s="9">
        <v>0</v>
      </c>
      <c r="L231" s="7" t="s">
        <v>9704</v>
      </c>
      <c r="M231" s="9">
        <v>0</v>
      </c>
      <c r="N231" s="7" t="s">
        <v>9703</v>
      </c>
      <c r="O231" s="7" t="s">
        <v>828</v>
      </c>
      <c r="P231" s="7" t="s">
        <v>828</v>
      </c>
      <c r="Q231" s="7" t="s">
        <v>828</v>
      </c>
      <c r="R231" s="7" t="s">
        <v>828</v>
      </c>
      <c r="S231" s="7" t="s">
        <v>828</v>
      </c>
      <c r="T231" s="7" t="s">
        <v>828</v>
      </c>
      <c r="U231" s="7" t="s">
        <v>828</v>
      </c>
      <c r="V231" s="7" t="s">
        <v>828</v>
      </c>
      <c r="W231" s="7" t="s">
        <v>828</v>
      </c>
      <c r="X231" s="7" t="s">
        <v>828</v>
      </c>
      <c r="Y231" s="7" t="s">
        <v>828</v>
      </c>
      <c r="Z231" s="7" t="e">
        <v>#N/A</v>
      </c>
      <c r="AA231" s="7" t="s">
        <v>828</v>
      </c>
      <c r="AB231" s="7" t="s">
        <v>828</v>
      </c>
      <c r="AC231" s="7" t="s">
        <v>828</v>
      </c>
      <c r="AD231" s="7" t="s">
        <v>828</v>
      </c>
      <c r="AE231" s="7" t="s">
        <v>169</v>
      </c>
      <c r="AF231" s="8"/>
      <c r="AG231" s="7" t="s">
        <v>975</v>
      </c>
      <c r="AH231" s="7" t="s">
        <v>9702</v>
      </c>
      <c r="AI231" s="7" t="s">
        <v>828</v>
      </c>
      <c r="AJ231" s="7" t="s">
        <v>828</v>
      </c>
      <c r="AK231" s="7" t="s">
        <v>828</v>
      </c>
      <c r="AL231" s="7" t="s">
        <v>828</v>
      </c>
      <c r="AM231" s="7" t="s">
        <v>828</v>
      </c>
      <c r="AN231" s="7" t="s">
        <v>828</v>
      </c>
      <c r="AO231" s="7" t="s">
        <v>828</v>
      </c>
      <c r="AP231" s="7" t="s">
        <v>828</v>
      </c>
      <c r="AQ231" s="7" t="s">
        <v>828</v>
      </c>
      <c r="AR231" s="7" t="s">
        <v>828</v>
      </c>
      <c r="AS231" s="7" t="s">
        <v>828</v>
      </c>
    </row>
    <row r="232" spans="1:45" ht="13.2">
      <c r="A232" s="7" t="s">
        <v>9701</v>
      </c>
      <c r="B232" s="8"/>
      <c r="C232" s="7" t="s">
        <v>833</v>
      </c>
      <c r="D232" s="9">
        <v>1</v>
      </c>
      <c r="E232" s="7" t="s">
        <v>861</v>
      </c>
      <c r="F232" s="7" t="s">
        <v>861</v>
      </c>
      <c r="G232" s="7" t="s">
        <v>828</v>
      </c>
      <c r="H232" s="7" t="s">
        <v>860</v>
      </c>
      <c r="I232" s="10">
        <v>100</v>
      </c>
      <c r="J232" s="10">
        <v>1</v>
      </c>
      <c r="K232" s="9">
        <v>0</v>
      </c>
      <c r="L232" s="7" t="s">
        <v>9698</v>
      </c>
      <c r="M232" s="9">
        <v>0</v>
      </c>
      <c r="N232" s="7" t="s">
        <v>9700</v>
      </c>
      <c r="O232" s="7" t="s">
        <v>939</v>
      </c>
      <c r="P232" s="7" t="s">
        <v>828</v>
      </c>
      <c r="Q232" s="7" t="s">
        <v>828</v>
      </c>
      <c r="R232" s="7" t="s">
        <v>828</v>
      </c>
      <c r="S232" s="7" t="s">
        <v>828</v>
      </c>
      <c r="T232" s="7" t="s">
        <v>828</v>
      </c>
      <c r="U232" s="7" t="s">
        <v>828</v>
      </c>
      <c r="V232" s="7" t="s">
        <v>828</v>
      </c>
      <c r="W232" s="7" t="s">
        <v>828</v>
      </c>
      <c r="X232" s="7" t="s">
        <v>828</v>
      </c>
      <c r="Y232" s="7" t="s">
        <v>828</v>
      </c>
      <c r="Z232" s="7" t="e">
        <v>#N/A</v>
      </c>
      <c r="AA232" s="7" t="s">
        <v>828</v>
      </c>
      <c r="AB232" s="7" t="s">
        <v>828</v>
      </c>
      <c r="AC232" s="7" t="s">
        <v>828</v>
      </c>
      <c r="AD232" s="7" t="s">
        <v>828</v>
      </c>
      <c r="AE232" s="7" t="s">
        <v>175</v>
      </c>
      <c r="AF232" s="8"/>
      <c r="AG232" s="7" t="s">
        <v>9699</v>
      </c>
      <c r="AH232" s="7" t="s">
        <v>9698</v>
      </c>
      <c r="AI232" s="7" t="s">
        <v>828</v>
      </c>
      <c r="AJ232" s="7" t="s">
        <v>9697</v>
      </c>
      <c r="AK232" s="7" t="s">
        <v>9696</v>
      </c>
      <c r="AL232" s="7" t="s">
        <v>828</v>
      </c>
      <c r="AM232" s="7" t="s">
        <v>828</v>
      </c>
      <c r="AN232" s="7" t="s">
        <v>9695</v>
      </c>
      <c r="AO232" s="7" t="s">
        <v>828</v>
      </c>
      <c r="AP232" s="7" t="s">
        <v>828</v>
      </c>
      <c r="AQ232" s="7" t="s">
        <v>828</v>
      </c>
      <c r="AR232" s="7" t="s">
        <v>828</v>
      </c>
      <c r="AS232" s="7" t="s">
        <v>828</v>
      </c>
    </row>
    <row r="233" spans="1:45" ht="13.2">
      <c r="A233" s="7" t="s">
        <v>9694</v>
      </c>
      <c r="B233" s="8"/>
      <c r="C233" s="7" t="s">
        <v>833</v>
      </c>
      <c r="D233" s="9">
        <v>1</v>
      </c>
      <c r="E233" s="7" t="s">
        <v>861</v>
      </c>
      <c r="F233" s="7" t="s">
        <v>861</v>
      </c>
      <c r="G233" s="7" t="s">
        <v>828</v>
      </c>
      <c r="H233" s="7" t="s">
        <v>860</v>
      </c>
      <c r="I233" s="10">
        <v>100</v>
      </c>
      <c r="J233" s="10">
        <v>1</v>
      </c>
      <c r="K233" s="9">
        <v>0</v>
      </c>
      <c r="L233" s="7" t="s">
        <v>9691</v>
      </c>
      <c r="M233" s="9">
        <v>0</v>
      </c>
      <c r="N233" s="7" t="s">
        <v>9693</v>
      </c>
      <c r="O233" s="7" t="s">
        <v>939</v>
      </c>
      <c r="P233" s="7" t="s">
        <v>828</v>
      </c>
      <c r="Q233" s="7" t="s">
        <v>828</v>
      </c>
      <c r="R233" s="7" t="s">
        <v>828</v>
      </c>
      <c r="S233" s="7" t="s">
        <v>828</v>
      </c>
      <c r="T233" s="7" t="s">
        <v>828</v>
      </c>
      <c r="U233" s="7" t="s">
        <v>828</v>
      </c>
      <c r="V233" s="7" t="s">
        <v>828</v>
      </c>
      <c r="W233" s="7" t="s">
        <v>828</v>
      </c>
      <c r="X233" s="7" t="s">
        <v>828</v>
      </c>
      <c r="Y233" s="7" t="s">
        <v>828</v>
      </c>
      <c r="Z233" s="7" t="e">
        <v>#N/A</v>
      </c>
      <c r="AA233" s="7" t="s">
        <v>828</v>
      </c>
      <c r="AB233" s="7" t="s">
        <v>828</v>
      </c>
      <c r="AC233" s="7" t="s">
        <v>828</v>
      </c>
      <c r="AD233" s="7" t="s">
        <v>828</v>
      </c>
      <c r="AE233" s="7" t="s">
        <v>175</v>
      </c>
      <c r="AF233" s="8"/>
      <c r="AG233" s="7" t="s">
        <v>9692</v>
      </c>
      <c r="AH233" s="7" t="s">
        <v>9691</v>
      </c>
      <c r="AI233" s="7" t="s">
        <v>828</v>
      </c>
      <c r="AJ233" s="7" t="s">
        <v>9690</v>
      </c>
      <c r="AK233" s="7" t="s">
        <v>9689</v>
      </c>
      <c r="AL233" s="7" t="s">
        <v>828</v>
      </c>
      <c r="AM233" s="7" t="s">
        <v>828</v>
      </c>
      <c r="AN233" s="7" t="s">
        <v>9688</v>
      </c>
      <c r="AO233" s="7" t="s">
        <v>828</v>
      </c>
      <c r="AP233" s="7" t="s">
        <v>828</v>
      </c>
      <c r="AQ233" s="7" t="s">
        <v>828</v>
      </c>
      <c r="AR233" s="7" t="s">
        <v>828</v>
      </c>
      <c r="AS233" s="7" t="s">
        <v>828</v>
      </c>
    </row>
    <row r="234" spans="1:45" ht="13.2">
      <c r="A234" s="7" t="s">
        <v>9687</v>
      </c>
      <c r="B234" s="8"/>
      <c r="C234" s="7" t="s">
        <v>833</v>
      </c>
      <c r="D234" s="9">
        <v>1</v>
      </c>
      <c r="E234" s="7" t="s">
        <v>861</v>
      </c>
      <c r="F234" s="7" t="s">
        <v>861</v>
      </c>
      <c r="G234" s="7" t="s">
        <v>828</v>
      </c>
      <c r="H234" s="7" t="s">
        <v>860</v>
      </c>
      <c r="I234" s="10">
        <v>100</v>
      </c>
      <c r="J234" s="10">
        <v>1</v>
      </c>
      <c r="K234" s="9">
        <v>0</v>
      </c>
      <c r="L234" s="7" t="s">
        <v>9684</v>
      </c>
      <c r="M234" s="9">
        <v>0</v>
      </c>
      <c r="N234" s="7" t="s">
        <v>9686</v>
      </c>
      <c r="O234" s="7" t="s">
        <v>939</v>
      </c>
      <c r="P234" s="7" t="s">
        <v>828</v>
      </c>
      <c r="Q234" s="7" t="s">
        <v>828</v>
      </c>
      <c r="R234" s="7" t="s">
        <v>828</v>
      </c>
      <c r="S234" s="7" t="s">
        <v>828</v>
      </c>
      <c r="T234" s="7" t="s">
        <v>828</v>
      </c>
      <c r="U234" s="7" t="s">
        <v>828</v>
      </c>
      <c r="V234" s="7" t="s">
        <v>828</v>
      </c>
      <c r="W234" s="7" t="s">
        <v>828</v>
      </c>
      <c r="X234" s="7" t="s">
        <v>828</v>
      </c>
      <c r="Y234" s="7" t="s">
        <v>828</v>
      </c>
      <c r="Z234" s="7" t="e">
        <v>#N/A</v>
      </c>
      <c r="AA234" s="7" t="s">
        <v>828</v>
      </c>
      <c r="AB234" s="7" t="s">
        <v>828</v>
      </c>
      <c r="AC234" s="7" t="s">
        <v>828</v>
      </c>
      <c r="AD234" s="7" t="s">
        <v>828</v>
      </c>
      <c r="AE234" s="7" t="s">
        <v>175</v>
      </c>
      <c r="AF234" s="8"/>
      <c r="AG234" s="7" t="s">
        <v>9685</v>
      </c>
      <c r="AH234" s="7" t="s">
        <v>9684</v>
      </c>
      <c r="AI234" s="7" t="s">
        <v>828</v>
      </c>
      <c r="AJ234" s="7" t="s">
        <v>9683</v>
      </c>
      <c r="AK234" s="7" t="s">
        <v>9682</v>
      </c>
      <c r="AL234" s="7" t="s">
        <v>828</v>
      </c>
      <c r="AM234" s="7" t="s">
        <v>828</v>
      </c>
      <c r="AN234" s="7" t="s">
        <v>9681</v>
      </c>
      <c r="AO234" s="7" t="s">
        <v>828</v>
      </c>
      <c r="AP234" s="7" t="s">
        <v>828</v>
      </c>
      <c r="AQ234" s="7" t="s">
        <v>828</v>
      </c>
      <c r="AR234" s="7" t="s">
        <v>828</v>
      </c>
      <c r="AS234" s="7" t="s">
        <v>828</v>
      </c>
    </row>
    <row r="235" spans="1:45" ht="13.2">
      <c r="A235" s="7" t="s">
        <v>9680</v>
      </c>
      <c r="B235" s="8"/>
      <c r="C235" s="7" t="s">
        <v>833</v>
      </c>
      <c r="D235" s="9">
        <v>1</v>
      </c>
      <c r="E235" s="7" t="s">
        <v>843</v>
      </c>
      <c r="F235" s="7" t="s">
        <v>843</v>
      </c>
      <c r="G235" s="7" t="s">
        <v>828</v>
      </c>
      <c r="H235" s="7" t="s">
        <v>842</v>
      </c>
      <c r="I235" s="10">
        <v>1</v>
      </c>
      <c r="J235" s="10">
        <v>1</v>
      </c>
      <c r="K235" s="9">
        <v>100</v>
      </c>
      <c r="L235" s="7" t="s">
        <v>9677</v>
      </c>
      <c r="M235" s="9">
        <v>0</v>
      </c>
      <c r="N235" s="7" t="s">
        <v>9679</v>
      </c>
      <c r="O235" s="7" t="s">
        <v>83</v>
      </c>
      <c r="P235" s="7" t="s">
        <v>1492</v>
      </c>
      <c r="Q235" s="7" t="s">
        <v>828</v>
      </c>
      <c r="R235" s="7" t="s">
        <v>828</v>
      </c>
      <c r="S235" s="7" t="s">
        <v>828</v>
      </c>
      <c r="T235" s="7" t="s">
        <v>828</v>
      </c>
      <c r="U235" s="7" t="s">
        <v>828</v>
      </c>
      <c r="V235" s="7" t="s">
        <v>828</v>
      </c>
      <c r="W235" s="7" t="s">
        <v>169</v>
      </c>
      <c r="X235" s="7" t="s">
        <v>828</v>
      </c>
      <c r="Y235" s="7" t="s">
        <v>828</v>
      </c>
      <c r="Z235" s="7" t="s">
        <v>39</v>
      </c>
      <c r="AA235" s="7" t="s">
        <v>2896</v>
      </c>
      <c r="AB235" s="7" t="s">
        <v>828</v>
      </c>
      <c r="AC235" s="7" t="s">
        <v>828</v>
      </c>
      <c r="AD235" s="7" t="s">
        <v>828</v>
      </c>
      <c r="AE235" s="7" t="s">
        <v>169</v>
      </c>
      <c r="AF235" s="8"/>
      <c r="AG235" s="7" t="s">
        <v>9678</v>
      </c>
      <c r="AH235" s="7" t="s">
        <v>9677</v>
      </c>
      <c r="AI235" s="7" t="s">
        <v>9676</v>
      </c>
      <c r="AJ235" s="7" t="s">
        <v>828</v>
      </c>
      <c r="AK235" s="7" t="s">
        <v>9675</v>
      </c>
      <c r="AL235" s="7" t="s">
        <v>828</v>
      </c>
      <c r="AM235" s="7" t="s">
        <v>9674</v>
      </c>
      <c r="AN235" s="7" t="s">
        <v>828</v>
      </c>
      <c r="AO235" s="7" t="s">
        <v>828</v>
      </c>
      <c r="AP235" s="7" t="s">
        <v>828</v>
      </c>
      <c r="AQ235" s="7" t="s">
        <v>828</v>
      </c>
      <c r="AR235" s="7" t="s">
        <v>828</v>
      </c>
      <c r="AS235" s="7" t="s">
        <v>828</v>
      </c>
    </row>
    <row r="236" spans="1:45" ht="13.2">
      <c r="A236" s="7" t="s">
        <v>9673</v>
      </c>
      <c r="B236" s="8"/>
      <c r="C236" s="7" t="s">
        <v>833</v>
      </c>
      <c r="D236" s="9">
        <v>1</v>
      </c>
      <c r="E236" s="7" t="s">
        <v>861</v>
      </c>
      <c r="F236" s="7" t="s">
        <v>861</v>
      </c>
      <c r="G236" s="7" t="s">
        <v>828</v>
      </c>
      <c r="H236" s="7" t="s">
        <v>860</v>
      </c>
      <c r="I236" s="10">
        <v>100</v>
      </c>
      <c r="J236" s="10">
        <v>1</v>
      </c>
      <c r="K236" s="9">
        <v>1</v>
      </c>
      <c r="L236" s="7" t="s">
        <v>9670</v>
      </c>
      <c r="M236" s="9">
        <v>0</v>
      </c>
      <c r="N236" s="7" t="s">
        <v>9672</v>
      </c>
      <c r="O236" s="7" t="s">
        <v>104</v>
      </c>
      <c r="P236" s="7" t="s">
        <v>828</v>
      </c>
      <c r="Q236" s="7" t="s">
        <v>828</v>
      </c>
      <c r="R236" s="7" t="s">
        <v>828</v>
      </c>
      <c r="S236" s="7" t="s">
        <v>828</v>
      </c>
      <c r="T236" s="7" t="s">
        <v>828</v>
      </c>
      <c r="U236" s="7" t="s">
        <v>828</v>
      </c>
      <c r="V236" s="7" t="s">
        <v>828</v>
      </c>
      <c r="W236" s="7" t="s">
        <v>828</v>
      </c>
      <c r="X236" s="7" t="s">
        <v>828</v>
      </c>
      <c r="Y236" s="7" t="s">
        <v>828</v>
      </c>
      <c r="Z236" s="7" t="e">
        <v>#N/A</v>
      </c>
      <c r="AA236" s="7" t="s">
        <v>828</v>
      </c>
      <c r="AB236" s="7" t="s">
        <v>828</v>
      </c>
      <c r="AC236" s="7" t="s">
        <v>828</v>
      </c>
      <c r="AD236" s="7" t="s">
        <v>828</v>
      </c>
      <c r="AE236" s="7" t="s">
        <v>175</v>
      </c>
      <c r="AF236" s="8"/>
      <c r="AG236" s="7" t="s">
        <v>9671</v>
      </c>
      <c r="AH236" s="7" t="s">
        <v>9670</v>
      </c>
      <c r="AI236" s="7" t="s">
        <v>828</v>
      </c>
      <c r="AJ236" s="7" t="s">
        <v>9669</v>
      </c>
      <c r="AK236" s="7" t="s">
        <v>9668</v>
      </c>
      <c r="AL236" s="7" t="s">
        <v>828</v>
      </c>
      <c r="AM236" s="7" t="s">
        <v>9667</v>
      </c>
      <c r="AN236" s="7" t="s">
        <v>828</v>
      </c>
      <c r="AO236" s="7" t="s">
        <v>828</v>
      </c>
      <c r="AP236" s="7" t="s">
        <v>828</v>
      </c>
      <c r="AQ236" s="7" t="s">
        <v>828</v>
      </c>
      <c r="AR236" s="7" t="s">
        <v>828</v>
      </c>
      <c r="AS236" s="7" t="s">
        <v>828</v>
      </c>
    </row>
    <row r="237" spans="1:45" ht="13.2">
      <c r="A237" s="7" t="s">
        <v>9661</v>
      </c>
      <c r="B237" s="8"/>
      <c r="C237" s="7" t="s">
        <v>833</v>
      </c>
      <c r="D237" s="9">
        <v>1</v>
      </c>
      <c r="E237" s="7" t="s">
        <v>867</v>
      </c>
      <c r="F237" s="7" t="s">
        <v>867</v>
      </c>
      <c r="G237" s="7" t="s">
        <v>828</v>
      </c>
      <c r="H237" s="7" t="s">
        <v>1335</v>
      </c>
      <c r="I237" s="10">
        <v>1</v>
      </c>
      <c r="J237" s="10">
        <v>1</v>
      </c>
      <c r="K237" s="9">
        <v>1</v>
      </c>
      <c r="L237" s="7" t="s">
        <v>9664</v>
      </c>
      <c r="M237" s="9">
        <v>0</v>
      </c>
      <c r="N237" s="7" t="s">
        <v>9666</v>
      </c>
      <c r="O237" s="7" t="s">
        <v>892</v>
      </c>
      <c r="P237" s="7" t="s">
        <v>1536</v>
      </c>
      <c r="Q237" s="7" t="s">
        <v>828</v>
      </c>
      <c r="R237" s="7" t="s">
        <v>828</v>
      </c>
      <c r="S237" s="7" t="s">
        <v>828</v>
      </c>
      <c r="T237" s="7" t="s">
        <v>828</v>
      </c>
      <c r="U237" s="7" t="s">
        <v>828</v>
      </c>
      <c r="V237" s="7" t="s">
        <v>828</v>
      </c>
      <c r="W237" s="7" t="s">
        <v>828</v>
      </c>
      <c r="X237" s="7" t="s">
        <v>828</v>
      </c>
      <c r="Y237" s="7" t="s">
        <v>828</v>
      </c>
      <c r="Z237" s="7" t="e">
        <v>#N/A</v>
      </c>
      <c r="AA237" s="7" t="s">
        <v>828</v>
      </c>
      <c r="AB237" s="7" t="s">
        <v>828</v>
      </c>
      <c r="AC237" s="7" t="s">
        <v>828</v>
      </c>
      <c r="AD237" s="7" t="s">
        <v>828</v>
      </c>
      <c r="AE237" s="7" t="s">
        <v>392</v>
      </c>
      <c r="AF237" s="8"/>
      <c r="AG237" s="7" t="s">
        <v>9665</v>
      </c>
      <c r="AH237" s="7" t="s">
        <v>9664</v>
      </c>
      <c r="AI237" s="7" t="s">
        <v>828</v>
      </c>
      <c r="AJ237" s="7" t="s">
        <v>9663</v>
      </c>
      <c r="AK237" s="7" t="s">
        <v>9662</v>
      </c>
      <c r="AL237" s="7" t="s">
        <v>9661</v>
      </c>
      <c r="AM237" s="7" t="s">
        <v>9660</v>
      </c>
      <c r="AN237" s="7" t="s">
        <v>9659</v>
      </c>
      <c r="AO237" s="7" t="s">
        <v>828</v>
      </c>
      <c r="AP237" s="7" t="s">
        <v>828</v>
      </c>
      <c r="AQ237" s="7" t="s">
        <v>828</v>
      </c>
      <c r="AR237" s="7" t="s">
        <v>828</v>
      </c>
      <c r="AS237" s="7" t="s">
        <v>828</v>
      </c>
    </row>
    <row r="238" spans="1:45" ht="13.2">
      <c r="A238" s="7" t="s">
        <v>9651</v>
      </c>
      <c r="B238" s="8"/>
      <c r="C238" s="7" t="s">
        <v>833</v>
      </c>
      <c r="D238" s="9">
        <v>1</v>
      </c>
      <c r="E238" s="7" t="s">
        <v>9658</v>
      </c>
      <c r="F238" s="7" t="s">
        <v>9658</v>
      </c>
      <c r="G238" s="7" t="s">
        <v>828</v>
      </c>
      <c r="H238" s="7" t="s">
        <v>9657</v>
      </c>
      <c r="I238" s="10">
        <v>1</v>
      </c>
      <c r="J238" s="10">
        <v>1</v>
      </c>
      <c r="K238" s="9">
        <v>0</v>
      </c>
      <c r="L238" s="7" t="s">
        <v>9654</v>
      </c>
      <c r="M238" s="9">
        <v>0</v>
      </c>
      <c r="N238" s="7" t="s">
        <v>9656</v>
      </c>
      <c r="O238" s="7" t="s">
        <v>929</v>
      </c>
      <c r="P238" s="7" t="s">
        <v>828</v>
      </c>
      <c r="Q238" s="7" t="s">
        <v>828</v>
      </c>
      <c r="R238" s="7" t="s">
        <v>828</v>
      </c>
      <c r="S238" s="7" t="s">
        <v>828</v>
      </c>
      <c r="T238" s="7" t="s">
        <v>828</v>
      </c>
      <c r="U238" s="7" t="s">
        <v>828</v>
      </c>
      <c r="V238" s="7" t="s">
        <v>828</v>
      </c>
      <c r="W238" s="7" t="s">
        <v>828</v>
      </c>
      <c r="X238" s="7" t="s">
        <v>828</v>
      </c>
      <c r="Y238" s="7" t="s">
        <v>828</v>
      </c>
      <c r="Z238" s="7" t="e">
        <v>#N/A</v>
      </c>
      <c r="AA238" s="7" t="s">
        <v>828</v>
      </c>
      <c r="AB238" s="7" t="s">
        <v>828</v>
      </c>
      <c r="AC238" s="7" t="s">
        <v>828</v>
      </c>
      <c r="AD238" s="7" t="s">
        <v>828</v>
      </c>
      <c r="AE238" s="7" t="s">
        <v>241</v>
      </c>
      <c r="AF238" s="8"/>
      <c r="AG238" s="7" t="s">
        <v>9655</v>
      </c>
      <c r="AH238" s="7" t="s">
        <v>9654</v>
      </c>
      <c r="AI238" s="7" t="s">
        <v>828</v>
      </c>
      <c r="AJ238" s="7" t="s">
        <v>9653</v>
      </c>
      <c r="AK238" s="7" t="s">
        <v>9652</v>
      </c>
      <c r="AL238" s="7" t="s">
        <v>9651</v>
      </c>
      <c r="AM238" s="7" t="s">
        <v>9650</v>
      </c>
      <c r="AN238" s="7" t="s">
        <v>9649</v>
      </c>
      <c r="AO238" s="7" t="s">
        <v>828</v>
      </c>
      <c r="AP238" s="7" t="s">
        <v>828</v>
      </c>
      <c r="AQ238" s="7" t="s">
        <v>828</v>
      </c>
      <c r="AR238" s="7" t="s">
        <v>828</v>
      </c>
      <c r="AS238" s="7" t="s">
        <v>828</v>
      </c>
    </row>
    <row r="239" spans="1:45" ht="13.2">
      <c r="A239" s="7" t="s">
        <v>9643</v>
      </c>
      <c r="B239" s="8"/>
      <c r="C239" s="7" t="s">
        <v>833</v>
      </c>
      <c r="D239" s="9">
        <v>1</v>
      </c>
      <c r="E239" s="7" t="s">
        <v>843</v>
      </c>
      <c r="F239" s="7" t="s">
        <v>843</v>
      </c>
      <c r="G239" s="7" t="s">
        <v>828</v>
      </c>
      <c r="H239" s="7" t="s">
        <v>2403</v>
      </c>
      <c r="I239" s="10">
        <v>1</v>
      </c>
      <c r="J239" s="10">
        <v>1</v>
      </c>
      <c r="K239" s="9">
        <v>0</v>
      </c>
      <c r="L239" s="7" t="s">
        <v>9646</v>
      </c>
      <c r="M239" s="9">
        <v>0</v>
      </c>
      <c r="N239" s="7" t="s">
        <v>9648</v>
      </c>
      <c r="O239" s="7" t="s">
        <v>1333</v>
      </c>
      <c r="P239" s="7" t="s">
        <v>1332</v>
      </c>
      <c r="Q239" s="7" t="s">
        <v>828</v>
      </c>
      <c r="R239" s="7" t="s">
        <v>828</v>
      </c>
      <c r="S239" s="7" t="s">
        <v>828</v>
      </c>
      <c r="T239" s="7" t="s">
        <v>828</v>
      </c>
      <c r="U239" s="7" t="s">
        <v>828</v>
      </c>
      <c r="V239" s="7" t="s">
        <v>828</v>
      </c>
      <c r="W239" s="7" t="s">
        <v>828</v>
      </c>
      <c r="X239" s="7" t="s">
        <v>828</v>
      </c>
      <c r="Y239" s="7" t="s">
        <v>828</v>
      </c>
      <c r="Z239" s="7" t="e">
        <v>#N/A</v>
      </c>
      <c r="AA239" s="7" t="s">
        <v>828</v>
      </c>
      <c r="AB239" s="7" t="s">
        <v>828</v>
      </c>
      <c r="AC239" s="7" t="s">
        <v>828</v>
      </c>
      <c r="AD239" s="7" t="s">
        <v>828</v>
      </c>
      <c r="AE239" s="7" t="s">
        <v>464</v>
      </c>
      <c r="AF239" s="8"/>
      <c r="AG239" s="7" t="s">
        <v>9647</v>
      </c>
      <c r="AH239" s="7" t="s">
        <v>9646</v>
      </c>
      <c r="AI239" s="7" t="s">
        <v>828</v>
      </c>
      <c r="AJ239" s="7" t="s">
        <v>9645</v>
      </c>
      <c r="AK239" s="7" t="s">
        <v>9644</v>
      </c>
      <c r="AL239" s="7" t="s">
        <v>9643</v>
      </c>
      <c r="AM239" s="7" t="s">
        <v>828</v>
      </c>
      <c r="AN239" s="7" t="s">
        <v>828</v>
      </c>
      <c r="AO239" s="7" t="s">
        <v>828</v>
      </c>
      <c r="AP239" s="7" t="s">
        <v>828</v>
      </c>
      <c r="AQ239" s="7" t="s">
        <v>828</v>
      </c>
      <c r="AR239" s="7" t="s">
        <v>828</v>
      </c>
      <c r="AS239" s="7" t="s">
        <v>828</v>
      </c>
    </row>
    <row r="240" spans="1:45" ht="13.2">
      <c r="A240" s="7" t="s">
        <v>9642</v>
      </c>
      <c r="B240" s="8"/>
      <c r="C240" s="7" t="s">
        <v>833</v>
      </c>
      <c r="D240" s="9">
        <v>1</v>
      </c>
      <c r="E240" s="7" t="s">
        <v>843</v>
      </c>
      <c r="F240" s="7" t="s">
        <v>843</v>
      </c>
      <c r="G240" s="7" t="s">
        <v>828</v>
      </c>
      <c r="H240" s="7" t="s">
        <v>842</v>
      </c>
      <c r="I240" s="10">
        <v>1</v>
      </c>
      <c r="J240" s="10">
        <v>1</v>
      </c>
      <c r="K240" s="9">
        <v>100</v>
      </c>
      <c r="L240" s="7" t="s">
        <v>9640</v>
      </c>
      <c r="M240" s="9">
        <v>0</v>
      </c>
      <c r="N240" s="7" t="s">
        <v>9636</v>
      </c>
      <c r="O240" s="7" t="s">
        <v>2727</v>
      </c>
      <c r="P240" s="7" t="s">
        <v>2718</v>
      </c>
      <c r="Q240" s="7" t="s">
        <v>828</v>
      </c>
      <c r="R240" s="7" t="s">
        <v>828</v>
      </c>
      <c r="S240" s="7" t="s">
        <v>891</v>
      </c>
      <c r="T240" s="7" t="s">
        <v>891</v>
      </c>
      <c r="U240" s="7" t="s">
        <v>828</v>
      </c>
      <c r="V240" s="7" t="s">
        <v>828</v>
      </c>
      <c r="W240" s="7" t="s">
        <v>828</v>
      </c>
      <c r="X240" s="7" t="s">
        <v>828</v>
      </c>
      <c r="Y240" s="7" t="s">
        <v>828</v>
      </c>
      <c r="Z240" s="7" t="e">
        <v>#N/A</v>
      </c>
      <c r="AA240" s="7" t="s">
        <v>828</v>
      </c>
      <c r="AB240" s="7" t="s">
        <v>828</v>
      </c>
      <c r="AC240" s="7" t="s">
        <v>828</v>
      </c>
      <c r="AD240" s="7" t="s">
        <v>828</v>
      </c>
      <c r="AE240" s="7" t="s">
        <v>169</v>
      </c>
      <c r="AF240" s="8"/>
      <c r="AG240" s="7" t="s">
        <v>9641</v>
      </c>
      <c r="AH240" s="7" t="s">
        <v>9640</v>
      </c>
      <c r="AI240" s="7" t="s">
        <v>828</v>
      </c>
      <c r="AJ240" s="7" t="s">
        <v>9639</v>
      </c>
      <c r="AK240" s="7" t="s">
        <v>9638</v>
      </c>
      <c r="AL240" s="7" t="s">
        <v>828</v>
      </c>
      <c r="AM240" s="7" t="s">
        <v>9637</v>
      </c>
      <c r="AN240" s="7" t="s">
        <v>9636</v>
      </c>
      <c r="AO240" s="7" t="s">
        <v>828</v>
      </c>
      <c r="AP240" s="7" t="s">
        <v>828</v>
      </c>
      <c r="AQ240" s="7"/>
      <c r="AR240" s="7"/>
      <c r="AS240" s="7"/>
    </row>
    <row r="241" spans="1:45" ht="13.2">
      <c r="A241" s="7" t="s">
        <v>9635</v>
      </c>
      <c r="B241" s="8"/>
      <c r="C241" s="7" t="s">
        <v>833</v>
      </c>
      <c r="D241" s="9">
        <v>1</v>
      </c>
      <c r="E241" s="7" t="s">
        <v>843</v>
      </c>
      <c r="F241" s="7" t="s">
        <v>843</v>
      </c>
      <c r="G241" s="7" t="s">
        <v>828</v>
      </c>
      <c r="H241" s="7" t="s">
        <v>842</v>
      </c>
      <c r="I241" s="10">
        <v>1</v>
      </c>
      <c r="J241" s="10">
        <v>1</v>
      </c>
      <c r="K241" s="9">
        <v>100</v>
      </c>
      <c r="L241" s="7" t="s">
        <v>9632</v>
      </c>
      <c r="M241" s="9">
        <v>0</v>
      </c>
      <c r="N241" s="7" t="s">
        <v>9634</v>
      </c>
      <c r="O241" s="7" t="s">
        <v>2727</v>
      </c>
      <c r="P241" s="7" t="s">
        <v>2718</v>
      </c>
      <c r="Q241" s="7" t="s">
        <v>828</v>
      </c>
      <c r="R241" s="7" t="s">
        <v>828</v>
      </c>
      <c r="S241" s="7" t="s">
        <v>891</v>
      </c>
      <c r="T241" s="7" t="s">
        <v>891</v>
      </c>
      <c r="U241" s="7" t="s">
        <v>828</v>
      </c>
      <c r="V241" s="7" t="s">
        <v>828</v>
      </c>
      <c r="W241" s="7"/>
      <c r="X241" s="7"/>
      <c r="Y241" s="7"/>
      <c r="Z241" s="7" t="e">
        <v>#N/A</v>
      </c>
      <c r="AA241" s="7" t="s">
        <v>828</v>
      </c>
      <c r="AB241" s="7" t="s">
        <v>828</v>
      </c>
      <c r="AC241" s="7" t="s">
        <v>828</v>
      </c>
      <c r="AD241" s="7" t="s">
        <v>828</v>
      </c>
      <c r="AE241" s="7" t="s">
        <v>169</v>
      </c>
      <c r="AF241" s="8"/>
      <c r="AG241" s="7" t="s">
        <v>9633</v>
      </c>
      <c r="AH241" s="7" t="s">
        <v>9632</v>
      </c>
      <c r="AI241" s="7" t="s">
        <v>828</v>
      </c>
      <c r="AJ241" s="7" t="s">
        <v>9631</v>
      </c>
      <c r="AK241" s="7" t="s">
        <v>9630</v>
      </c>
      <c r="AL241" s="7" t="s">
        <v>828</v>
      </c>
      <c r="AM241" s="7" t="s">
        <v>9629</v>
      </c>
      <c r="AN241" s="7" t="s">
        <v>9628</v>
      </c>
      <c r="AO241" s="7" t="s">
        <v>828</v>
      </c>
      <c r="AP241" s="7" t="s">
        <v>828</v>
      </c>
      <c r="AQ241" s="7"/>
      <c r="AR241" s="7"/>
      <c r="AS241" s="7"/>
    </row>
    <row r="242" spans="1:45" ht="13.2">
      <c r="A242" s="7" t="s">
        <v>9627</v>
      </c>
      <c r="B242" s="8"/>
      <c r="C242" s="7" t="s">
        <v>833</v>
      </c>
      <c r="D242" s="9">
        <v>1</v>
      </c>
      <c r="E242" s="7" t="s">
        <v>843</v>
      </c>
      <c r="F242" s="7" t="s">
        <v>843</v>
      </c>
      <c r="G242" s="7" t="s">
        <v>828</v>
      </c>
      <c r="H242" s="7" t="s">
        <v>842</v>
      </c>
      <c r="I242" s="10">
        <v>1</v>
      </c>
      <c r="J242" s="10">
        <v>1</v>
      </c>
      <c r="K242" s="9">
        <v>100</v>
      </c>
      <c r="L242" s="7" t="s">
        <v>9625</v>
      </c>
      <c r="M242" s="9">
        <v>0</v>
      </c>
      <c r="N242" s="7" t="s">
        <v>9621</v>
      </c>
      <c r="O242" s="7" t="s">
        <v>2727</v>
      </c>
      <c r="P242" s="7" t="s">
        <v>2718</v>
      </c>
      <c r="Q242" s="7" t="s">
        <v>828</v>
      </c>
      <c r="R242" s="7" t="s">
        <v>828</v>
      </c>
      <c r="S242" s="7" t="s">
        <v>1331</v>
      </c>
      <c r="T242" s="7" t="s">
        <v>891</v>
      </c>
      <c r="U242" s="7" t="s">
        <v>828</v>
      </c>
      <c r="V242" s="7" t="s">
        <v>828</v>
      </c>
      <c r="W242" s="7" t="s">
        <v>828</v>
      </c>
      <c r="X242" s="7" t="s">
        <v>828</v>
      </c>
      <c r="Y242" s="7" t="s">
        <v>828</v>
      </c>
      <c r="Z242" s="7" t="e">
        <v>#N/A</v>
      </c>
      <c r="AA242" s="7" t="s">
        <v>828</v>
      </c>
      <c r="AB242" s="7" t="s">
        <v>828</v>
      </c>
      <c r="AC242" s="7" t="s">
        <v>828</v>
      </c>
      <c r="AD242" s="7" t="s">
        <v>828</v>
      </c>
      <c r="AE242" s="7" t="s">
        <v>169</v>
      </c>
      <c r="AF242" s="8"/>
      <c r="AG242" s="7" t="s">
        <v>9626</v>
      </c>
      <c r="AH242" s="7" t="s">
        <v>9625</v>
      </c>
      <c r="AI242" s="7" t="s">
        <v>828</v>
      </c>
      <c r="AJ242" s="7" t="s">
        <v>9624</v>
      </c>
      <c r="AK242" s="7" t="s">
        <v>9623</v>
      </c>
      <c r="AL242" s="7" t="s">
        <v>828</v>
      </c>
      <c r="AM242" s="7" t="s">
        <v>9622</v>
      </c>
      <c r="AN242" s="7" t="s">
        <v>9621</v>
      </c>
      <c r="AO242" s="7" t="s">
        <v>828</v>
      </c>
      <c r="AP242" s="7" t="s">
        <v>828</v>
      </c>
      <c r="AQ242" s="7"/>
      <c r="AR242" s="7"/>
      <c r="AS242" s="7"/>
    </row>
    <row r="243" spans="1:45" ht="13.2">
      <c r="A243" s="7" t="s">
        <v>9615</v>
      </c>
      <c r="B243" s="8"/>
      <c r="C243" s="7" t="s">
        <v>833</v>
      </c>
      <c r="D243" s="9">
        <v>1</v>
      </c>
      <c r="E243" s="7" t="s">
        <v>843</v>
      </c>
      <c r="F243" s="7" t="s">
        <v>843</v>
      </c>
      <c r="G243" s="7" t="s">
        <v>828</v>
      </c>
      <c r="H243" s="7" t="s">
        <v>2403</v>
      </c>
      <c r="I243" s="10">
        <v>1</v>
      </c>
      <c r="J243" s="10">
        <v>1</v>
      </c>
      <c r="K243" s="9">
        <v>0</v>
      </c>
      <c r="L243" s="7" t="s">
        <v>9618</v>
      </c>
      <c r="M243" s="9">
        <v>0</v>
      </c>
      <c r="N243" s="7" t="s">
        <v>9620</v>
      </c>
      <c r="O243" s="7" t="s">
        <v>1333</v>
      </c>
      <c r="P243" s="7" t="s">
        <v>1332</v>
      </c>
      <c r="Q243" s="7" t="s">
        <v>828</v>
      </c>
      <c r="R243" s="7" t="s">
        <v>828</v>
      </c>
      <c r="S243" s="7" t="s">
        <v>828</v>
      </c>
      <c r="T243" s="7" t="s">
        <v>828</v>
      </c>
      <c r="U243" s="7" t="s">
        <v>828</v>
      </c>
      <c r="V243" s="7" t="s">
        <v>828</v>
      </c>
      <c r="W243" s="7" t="s">
        <v>828</v>
      </c>
      <c r="X243" s="7" t="s">
        <v>828</v>
      </c>
      <c r="Y243" s="7" t="s">
        <v>828</v>
      </c>
      <c r="Z243" s="7" t="e">
        <v>#N/A</v>
      </c>
      <c r="AA243" s="7" t="s">
        <v>828</v>
      </c>
      <c r="AB243" s="7" t="s">
        <v>828</v>
      </c>
      <c r="AC243" s="7" t="s">
        <v>828</v>
      </c>
      <c r="AD243" s="7" t="s">
        <v>828</v>
      </c>
      <c r="AE243" s="7" t="s">
        <v>464</v>
      </c>
      <c r="AF243" s="8"/>
      <c r="AG243" s="7" t="s">
        <v>9619</v>
      </c>
      <c r="AH243" s="7" t="s">
        <v>9618</v>
      </c>
      <c r="AI243" s="7" t="s">
        <v>828</v>
      </c>
      <c r="AJ243" s="7" t="s">
        <v>9617</v>
      </c>
      <c r="AK243" s="7" t="s">
        <v>9616</v>
      </c>
      <c r="AL243" s="7" t="s">
        <v>9615</v>
      </c>
      <c r="AM243" s="7" t="s">
        <v>828</v>
      </c>
      <c r="AN243" s="7" t="s">
        <v>828</v>
      </c>
      <c r="AO243" s="7" t="s">
        <v>828</v>
      </c>
      <c r="AP243" s="7" t="s">
        <v>828</v>
      </c>
      <c r="AQ243" s="7" t="s">
        <v>828</v>
      </c>
      <c r="AR243" s="7" t="s">
        <v>828</v>
      </c>
      <c r="AS243" s="7" t="s">
        <v>828</v>
      </c>
    </row>
    <row r="244" spans="1:45" ht="13.2">
      <c r="A244" s="7" t="s">
        <v>9609</v>
      </c>
      <c r="B244" s="8"/>
      <c r="C244" s="7" t="s">
        <v>833</v>
      </c>
      <c r="D244" s="9">
        <v>1</v>
      </c>
      <c r="E244" s="7" t="s">
        <v>843</v>
      </c>
      <c r="F244" s="7" t="s">
        <v>843</v>
      </c>
      <c r="G244" s="7" t="s">
        <v>828</v>
      </c>
      <c r="H244" s="7" t="s">
        <v>2403</v>
      </c>
      <c r="I244" s="10">
        <v>1</v>
      </c>
      <c r="J244" s="10">
        <v>1</v>
      </c>
      <c r="K244" s="9">
        <v>0</v>
      </c>
      <c r="L244" s="7" t="s">
        <v>9612</v>
      </c>
      <c r="M244" s="9">
        <v>0</v>
      </c>
      <c r="N244" s="7" t="s">
        <v>9614</v>
      </c>
      <c r="O244" s="7" t="s">
        <v>1333</v>
      </c>
      <c r="P244" s="7" t="s">
        <v>1332</v>
      </c>
      <c r="Q244" s="7" t="s">
        <v>828</v>
      </c>
      <c r="R244" s="7" t="s">
        <v>828</v>
      </c>
      <c r="S244" s="7" t="s">
        <v>828</v>
      </c>
      <c r="T244" s="7" t="s">
        <v>828</v>
      </c>
      <c r="U244" s="7" t="s">
        <v>828</v>
      </c>
      <c r="V244" s="7" t="s">
        <v>828</v>
      </c>
      <c r="W244" s="7" t="s">
        <v>828</v>
      </c>
      <c r="X244" s="7" t="s">
        <v>828</v>
      </c>
      <c r="Y244" s="7" t="s">
        <v>828</v>
      </c>
      <c r="Z244" s="7" t="e">
        <v>#N/A</v>
      </c>
      <c r="AA244" s="7" t="s">
        <v>828</v>
      </c>
      <c r="AB244" s="7" t="s">
        <v>828</v>
      </c>
      <c r="AC244" s="7" t="s">
        <v>828</v>
      </c>
      <c r="AD244" s="7" t="s">
        <v>828</v>
      </c>
      <c r="AE244" s="7" t="s">
        <v>464</v>
      </c>
      <c r="AF244" s="8"/>
      <c r="AG244" s="7" t="s">
        <v>9613</v>
      </c>
      <c r="AH244" s="7" t="s">
        <v>9612</v>
      </c>
      <c r="AI244" s="7" t="s">
        <v>828</v>
      </c>
      <c r="AJ244" s="7" t="s">
        <v>9611</v>
      </c>
      <c r="AK244" s="7" t="s">
        <v>9610</v>
      </c>
      <c r="AL244" s="7" t="s">
        <v>9609</v>
      </c>
      <c r="AM244" s="7" t="s">
        <v>828</v>
      </c>
      <c r="AN244" s="7" t="s">
        <v>828</v>
      </c>
      <c r="AO244" s="7" t="s">
        <v>828</v>
      </c>
      <c r="AP244" s="7" t="s">
        <v>828</v>
      </c>
      <c r="AQ244" s="7" t="s">
        <v>828</v>
      </c>
      <c r="AR244" s="7" t="s">
        <v>828</v>
      </c>
      <c r="AS244" s="7" t="s">
        <v>828</v>
      </c>
    </row>
    <row r="245" spans="1:45" ht="13.2">
      <c r="A245" s="7" t="s">
        <v>9608</v>
      </c>
      <c r="B245" s="8"/>
      <c r="C245" s="7" t="s">
        <v>833</v>
      </c>
      <c r="D245" s="9">
        <v>1</v>
      </c>
      <c r="E245" s="7" t="s">
        <v>861</v>
      </c>
      <c r="F245" s="7" t="s">
        <v>861</v>
      </c>
      <c r="G245" s="7" t="s">
        <v>828</v>
      </c>
      <c r="H245" s="7" t="s">
        <v>860</v>
      </c>
      <c r="I245" s="10">
        <v>100</v>
      </c>
      <c r="J245" s="10">
        <v>1</v>
      </c>
      <c r="K245" s="9">
        <v>0</v>
      </c>
      <c r="L245" s="7" t="s">
        <v>9605</v>
      </c>
      <c r="M245" s="9">
        <v>0</v>
      </c>
      <c r="N245" s="7" t="s">
        <v>9607</v>
      </c>
      <c r="O245" s="7" t="s">
        <v>947</v>
      </c>
      <c r="P245" s="7" t="s">
        <v>828</v>
      </c>
      <c r="Q245" s="7" t="s">
        <v>828</v>
      </c>
      <c r="R245" s="7" t="s">
        <v>828</v>
      </c>
      <c r="S245" s="7" t="s">
        <v>828</v>
      </c>
      <c r="T245" s="7" t="s">
        <v>828</v>
      </c>
      <c r="U245" s="7" t="s">
        <v>828</v>
      </c>
      <c r="V245" s="7" t="s">
        <v>828</v>
      </c>
      <c r="W245" s="7" t="s">
        <v>828</v>
      </c>
      <c r="X245" s="7" t="s">
        <v>828</v>
      </c>
      <c r="Y245" s="7" t="s">
        <v>828</v>
      </c>
      <c r="Z245" s="7" t="e">
        <v>#N/A</v>
      </c>
      <c r="AA245" s="7" t="s">
        <v>828</v>
      </c>
      <c r="AB245" s="7" t="s">
        <v>828</v>
      </c>
      <c r="AC245" s="7" t="s">
        <v>828</v>
      </c>
      <c r="AD245" s="7" t="s">
        <v>828</v>
      </c>
      <c r="AE245" s="7" t="s">
        <v>175</v>
      </c>
      <c r="AF245" s="8"/>
      <c r="AG245" s="7" t="s">
        <v>9606</v>
      </c>
      <c r="AH245" s="7" t="s">
        <v>9605</v>
      </c>
      <c r="AI245" s="7" t="s">
        <v>828</v>
      </c>
      <c r="AJ245" s="7" t="s">
        <v>9604</v>
      </c>
      <c r="AK245" s="7" t="s">
        <v>9603</v>
      </c>
      <c r="AL245" s="7" t="s">
        <v>828</v>
      </c>
      <c r="AM245" s="7" t="s">
        <v>828</v>
      </c>
      <c r="AN245" s="7" t="s">
        <v>9602</v>
      </c>
      <c r="AO245" s="7" t="s">
        <v>828</v>
      </c>
      <c r="AP245" s="7" t="s">
        <v>828</v>
      </c>
      <c r="AQ245" s="7" t="s">
        <v>828</v>
      </c>
      <c r="AR245" s="7" t="s">
        <v>828</v>
      </c>
      <c r="AS245" s="7" t="s">
        <v>828</v>
      </c>
    </row>
    <row r="246" spans="1:45" ht="13.2">
      <c r="A246" s="7" t="s">
        <v>9601</v>
      </c>
      <c r="B246" s="8"/>
      <c r="C246" s="7" t="s">
        <v>833</v>
      </c>
      <c r="D246" s="9">
        <v>1</v>
      </c>
      <c r="E246" s="7" t="s">
        <v>1191</v>
      </c>
      <c r="F246" s="7" t="s">
        <v>1191</v>
      </c>
      <c r="G246" s="7" t="s">
        <v>828</v>
      </c>
      <c r="H246" s="7" t="s">
        <v>9600</v>
      </c>
      <c r="I246" s="10">
        <v>100</v>
      </c>
      <c r="J246" s="10">
        <v>1</v>
      </c>
      <c r="K246" s="9">
        <v>1</v>
      </c>
      <c r="L246" s="7" t="s">
        <v>9597</v>
      </c>
      <c r="M246" s="9">
        <v>0</v>
      </c>
      <c r="N246" s="7" t="s">
        <v>9599</v>
      </c>
      <c r="O246" s="7" t="s">
        <v>969</v>
      </c>
      <c r="P246" s="7" t="s">
        <v>828</v>
      </c>
      <c r="Q246" s="7" t="s">
        <v>828</v>
      </c>
      <c r="R246" s="7" t="s">
        <v>828</v>
      </c>
      <c r="S246" s="7" t="s">
        <v>828</v>
      </c>
      <c r="T246" s="7" t="s">
        <v>828</v>
      </c>
      <c r="U246" s="7" t="s">
        <v>828</v>
      </c>
      <c r="V246" s="7" t="s">
        <v>828</v>
      </c>
      <c r="W246" s="7" t="s">
        <v>251</v>
      </c>
      <c r="X246" s="7" t="s">
        <v>828</v>
      </c>
      <c r="Y246" s="7" t="s">
        <v>828</v>
      </c>
      <c r="Z246" s="7" t="s">
        <v>71</v>
      </c>
      <c r="AA246" s="7" t="s">
        <v>828</v>
      </c>
      <c r="AB246" s="7" t="s">
        <v>828</v>
      </c>
      <c r="AC246" s="7" t="s">
        <v>828</v>
      </c>
      <c r="AD246" s="7" t="s">
        <v>828</v>
      </c>
      <c r="AE246" s="7" t="s">
        <v>251</v>
      </c>
      <c r="AF246" s="8"/>
      <c r="AG246" s="7" t="s">
        <v>9598</v>
      </c>
      <c r="AH246" s="7" t="s">
        <v>9597</v>
      </c>
      <c r="AI246" s="7" t="s">
        <v>828</v>
      </c>
      <c r="AJ246" s="7" t="s">
        <v>828</v>
      </c>
      <c r="AK246" s="7" t="s">
        <v>9596</v>
      </c>
      <c r="AL246" s="7" t="s">
        <v>828</v>
      </c>
      <c r="AM246" s="7" t="s">
        <v>9595</v>
      </c>
      <c r="AN246" s="7" t="s">
        <v>828</v>
      </c>
      <c r="AO246" s="7" t="s">
        <v>828</v>
      </c>
      <c r="AP246" s="7" t="s">
        <v>828</v>
      </c>
      <c r="AQ246" s="7" t="s">
        <v>828</v>
      </c>
      <c r="AR246" s="7" t="s">
        <v>828</v>
      </c>
      <c r="AS246" s="7" t="s">
        <v>828</v>
      </c>
    </row>
    <row r="247" spans="1:45" ht="13.2">
      <c r="A247" s="7" t="s">
        <v>9594</v>
      </c>
      <c r="B247" s="8"/>
      <c r="C247" s="7" t="s">
        <v>833</v>
      </c>
      <c r="D247" s="9">
        <v>1</v>
      </c>
      <c r="E247" s="7" t="s">
        <v>861</v>
      </c>
      <c r="F247" s="7" t="s">
        <v>861</v>
      </c>
      <c r="G247" s="7" t="s">
        <v>828</v>
      </c>
      <c r="H247" s="7" t="s">
        <v>860</v>
      </c>
      <c r="I247" s="10">
        <v>100</v>
      </c>
      <c r="J247" s="10">
        <v>1</v>
      </c>
      <c r="K247" s="9">
        <v>0</v>
      </c>
      <c r="L247" s="7" t="s">
        <v>9591</v>
      </c>
      <c r="M247" s="9">
        <v>0</v>
      </c>
      <c r="N247" s="7" t="s">
        <v>9593</v>
      </c>
      <c r="O247" s="7" t="s">
        <v>828</v>
      </c>
      <c r="P247" s="7" t="s">
        <v>828</v>
      </c>
      <c r="Q247" s="7" t="s">
        <v>828</v>
      </c>
      <c r="R247" s="7" t="s">
        <v>828</v>
      </c>
      <c r="S247" s="7" t="s">
        <v>828</v>
      </c>
      <c r="T247" s="7" t="s">
        <v>828</v>
      </c>
      <c r="U247" s="7" t="s">
        <v>828</v>
      </c>
      <c r="V247" s="7" t="s">
        <v>828</v>
      </c>
      <c r="W247" s="7" t="s">
        <v>175</v>
      </c>
      <c r="X247" s="7" t="s">
        <v>828</v>
      </c>
      <c r="Y247" s="7" t="s">
        <v>828</v>
      </c>
      <c r="Z247" s="7" t="s">
        <v>43</v>
      </c>
      <c r="AA247" s="7" t="s">
        <v>828</v>
      </c>
      <c r="AB247" s="7" t="s">
        <v>828</v>
      </c>
      <c r="AC247" s="7" t="s">
        <v>828</v>
      </c>
      <c r="AD247" s="7" t="s">
        <v>828</v>
      </c>
      <c r="AE247" s="7" t="s">
        <v>175</v>
      </c>
      <c r="AF247" s="8"/>
      <c r="AG247" s="7" t="s">
        <v>9592</v>
      </c>
      <c r="AH247" s="7" t="s">
        <v>9591</v>
      </c>
      <c r="AI247" s="7" t="s">
        <v>828</v>
      </c>
      <c r="AJ247" s="7" t="s">
        <v>9590</v>
      </c>
      <c r="AK247" s="7" t="s">
        <v>9589</v>
      </c>
      <c r="AL247" s="7" t="s">
        <v>828</v>
      </c>
      <c r="AM247" s="7" t="s">
        <v>828</v>
      </c>
      <c r="AN247" s="7" t="s">
        <v>9588</v>
      </c>
      <c r="AO247" s="7" t="s">
        <v>828</v>
      </c>
      <c r="AP247" s="7" t="s">
        <v>828</v>
      </c>
      <c r="AQ247" s="7" t="s">
        <v>828</v>
      </c>
      <c r="AR247" s="7" t="s">
        <v>828</v>
      </c>
      <c r="AS247" s="7" t="s">
        <v>828</v>
      </c>
    </row>
    <row r="248" spans="1:45" ht="13.2">
      <c r="A248" s="7" t="s">
        <v>9587</v>
      </c>
      <c r="B248" s="8"/>
      <c r="C248" s="7" t="s">
        <v>833</v>
      </c>
      <c r="D248" s="9">
        <v>1</v>
      </c>
      <c r="E248" s="7" t="s">
        <v>867</v>
      </c>
      <c r="F248" s="7" t="s">
        <v>867</v>
      </c>
      <c r="G248" s="7" t="s">
        <v>828</v>
      </c>
      <c r="H248" s="7" t="s">
        <v>963</v>
      </c>
      <c r="I248" s="10">
        <v>1</v>
      </c>
      <c r="J248" s="10">
        <v>1</v>
      </c>
      <c r="K248" s="9">
        <v>1</v>
      </c>
      <c r="L248" s="7" t="s">
        <v>9584</v>
      </c>
      <c r="M248" s="9">
        <v>0</v>
      </c>
      <c r="N248" s="7" t="s">
        <v>9586</v>
      </c>
      <c r="O248" s="7" t="s">
        <v>939</v>
      </c>
      <c r="P248" s="7" t="s">
        <v>828</v>
      </c>
      <c r="Q248" s="7" t="s">
        <v>828</v>
      </c>
      <c r="R248" s="7" t="s">
        <v>828</v>
      </c>
      <c r="S248" s="7" t="s">
        <v>828</v>
      </c>
      <c r="T248" s="7" t="s">
        <v>828</v>
      </c>
      <c r="U248" s="7" t="s">
        <v>828</v>
      </c>
      <c r="V248" s="7" t="s">
        <v>828</v>
      </c>
      <c r="W248" s="7" t="s">
        <v>526</v>
      </c>
      <c r="X248" s="7" t="s">
        <v>828</v>
      </c>
      <c r="Y248" s="7" t="s">
        <v>828</v>
      </c>
      <c r="Z248" s="7" t="s">
        <v>9</v>
      </c>
      <c r="AA248" s="7" t="s">
        <v>828</v>
      </c>
      <c r="AB248" s="7" t="s">
        <v>828</v>
      </c>
      <c r="AC248" s="7" t="s">
        <v>828</v>
      </c>
      <c r="AD248" s="7" t="s">
        <v>828</v>
      </c>
      <c r="AE248" s="7" t="s">
        <v>526</v>
      </c>
      <c r="AF248" s="8"/>
      <c r="AG248" s="7" t="s">
        <v>9585</v>
      </c>
      <c r="AH248" s="7" t="s">
        <v>9584</v>
      </c>
      <c r="AI248" s="7" t="s">
        <v>828</v>
      </c>
      <c r="AJ248" s="7" t="s">
        <v>828</v>
      </c>
      <c r="AK248" s="7" t="s">
        <v>9583</v>
      </c>
      <c r="AL248" s="7" t="s">
        <v>828</v>
      </c>
      <c r="AM248" s="7" t="s">
        <v>9582</v>
      </c>
      <c r="AN248" s="7" t="s">
        <v>828</v>
      </c>
      <c r="AO248" s="7" t="s">
        <v>828</v>
      </c>
      <c r="AP248" s="7" t="s">
        <v>828</v>
      </c>
      <c r="AQ248" s="7" t="s">
        <v>828</v>
      </c>
      <c r="AR248" s="7" t="s">
        <v>828</v>
      </c>
      <c r="AS248" s="7" t="s">
        <v>828</v>
      </c>
    </row>
    <row r="249" spans="1:45" ht="13.2">
      <c r="A249" s="7" t="s">
        <v>9581</v>
      </c>
      <c r="B249" s="8"/>
      <c r="C249" s="7" t="s">
        <v>833</v>
      </c>
      <c r="D249" s="9">
        <v>1</v>
      </c>
      <c r="E249" s="7" t="s">
        <v>861</v>
      </c>
      <c r="F249" s="7" t="s">
        <v>861</v>
      </c>
      <c r="G249" s="7" t="s">
        <v>828</v>
      </c>
      <c r="H249" s="7" t="s">
        <v>963</v>
      </c>
      <c r="I249" s="10">
        <v>1</v>
      </c>
      <c r="J249" s="10">
        <v>1</v>
      </c>
      <c r="K249" s="9">
        <v>0</v>
      </c>
      <c r="L249" s="7" t="s">
        <v>9578</v>
      </c>
      <c r="M249" s="9">
        <v>0</v>
      </c>
      <c r="N249" s="7" t="s">
        <v>9580</v>
      </c>
      <c r="O249" s="7" t="s">
        <v>993</v>
      </c>
      <c r="P249" s="7" t="s">
        <v>828</v>
      </c>
      <c r="Q249" s="7" t="s">
        <v>828</v>
      </c>
      <c r="R249" s="7" t="s">
        <v>828</v>
      </c>
      <c r="S249" s="7" t="s">
        <v>828</v>
      </c>
      <c r="T249" s="7" t="s">
        <v>828</v>
      </c>
      <c r="U249" s="7" t="s">
        <v>828</v>
      </c>
      <c r="V249" s="7" t="s">
        <v>828</v>
      </c>
      <c r="W249" s="7" t="s">
        <v>828</v>
      </c>
      <c r="X249" s="7" t="s">
        <v>828</v>
      </c>
      <c r="Y249" s="7" t="s">
        <v>828</v>
      </c>
      <c r="Z249" s="7" t="e">
        <v>#N/A</v>
      </c>
      <c r="AA249" s="7" t="s">
        <v>828</v>
      </c>
      <c r="AB249" s="7" t="s">
        <v>828</v>
      </c>
      <c r="AC249" s="7" t="s">
        <v>828</v>
      </c>
      <c r="AD249" s="7" t="s">
        <v>828</v>
      </c>
      <c r="AE249" s="7" t="s">
        <v>526</v>
      </c>
      <c r="AF249" s="8"/>
      <c r="AG249" s="7" t="s">
        <v>9579</v>
      </c>
      <c r="AH249" s="7" t="s">
        <v>9578</v>
      </c>
      <c r="AI249" s="7" t="s">
        <v>828</v>
      </c>
      <c r="AJ249" s="7" t="s">
        <v>9577</v>
      </c>
      <c r="AK249" s="7" t="s">
        <v>9576</v>
      </c>
      <c r="AL249" s="7" t="s">
        <v>828</v>
      </c>
      <c r="AM249" s="7" t="s">
        <v>9575</v>
      </c>
      <c r="AN249" s="7" t="s">
        <v>828</v>
      </c>
      <c r="AO249" s="7" t="s">
        <v>828</v>
      </c>
      <c r="AP249" s="7" t="s">
        <v>828</v>
      </c>
      <c r="AQ249" s="7" t="s">
        <v>828</v>
      </c>
      <c r="AR249" s="7" t="s">
        <v>828</v>
      </c>
      <c r="AS249" s="7" t="s">
        <v>828</v>
      </c>
    </row>
    <row r="250" spans="1:45" ht="13.2">
      <c r="A250" s="7" t="s">
        <v>9574</v>
      </c>
      <c r="B250" s="8"/>
      <c r="C250" s="7" t="s">
        <v>833</v>
      </c>
      <c r="D250" s="9">
        <v>1</v>
      </c>
      <c r="E250" s="7" t="s">
        <v>843</v>
      </c>
      <c r="F250" s="7" t="s">
        <v>843</v>
      </c>
      <c r="G250" s="7" t="s">
        <v>828</v>
      </c>
      <c r="H250" s="7" t="s">
        <v>1176</v>
      </c>
      <c r="I250" s="10">
        <v>1</v>
      </c>
      <c r="J250" s="10">
        <v>1</v>
      </c>
      <c r="K250" s="9">
        <v>1</v>
      </c>
      <c r="L250" s="7" t="s">
        <v>9571</v>
      </c>
      <c r="M250" s="9">
        <v>0</v>
      </c>
      <c r="N250" s="7" t="s">
        <v>9573</v>
      </c>
      <c r="O250" s="7" t="s">
        <v>929</v>
      </c>
      <c r="P250" s="7" t="s">
        <v>2990</v>
      </c>
      <c r="Q250" s="7" t="s">
        <v>828</v>
      </c>
      <c r="R250" s="7" t="s">
        <v>828</v>
      </c>
      <c r="S250" s="7" t="s">
        <v>828</v>
      </c>
      <c r="T250" s="7" t="s">
        <v>828</v>
      </c>
      <c r="U250" s="7" t="s">
        <v>828</v>
      </c>
      <c r="V250" s="7" t="s">
        <v>907</v>
      </c>
      <c r="W250" s="7" t="s">
        <v>506</v>
      </c>
      <c r="X250" s="7" t="s">
        <v>840</v>
      </c>
      <c r="Y250" s="7" t="s">
        <v>906</v>
      </c>
      <c r="Z250" s="7" t="s">
        <v>1</v>
      </c>
      <c r="AA250" s="7" t="s">
        <v>5747</v>
      </c>
      <c r="AB250" s="7" t="s">
        <v>828</v>
      </c>
      <c r="AC250" s="7" t="s">
        <v>828</v>
      </c>
      <c r="AD250" s="7" t="s">
        <v>828</v>
      </c>
      <c r="AE250" s="7" t="s">
        <v>175</v>
      </c>
      <c r="AF250" s="8"/>
      <c r="AG250" s="7" t="s">
        <v>9572</v>
      </c>
      <c r="AH250" s="7" t="s">
        <v>9571</v>
      </c>
      <c r="AI250" s="7" t="s">
        <v>9570</v>
      </c>
      <c r="AJ250" s="7" t="s">
        <v>9569</v>
      </c>
      <c r="AK250" s="7" t="s">
        <v>9568</v>
      </c>
      <c r="AL250" s="7" t="s">
        <v>828</v>
      </c>
      <c r="AM250" s="7" t="s">
        <v>9567</v>
      </c>
      <c r="AN250" s="7" t="s">
        <v>828</v>
      </c>
      <c r="AO250" s="7" t="s">
        <v>828</v>
      </c>
      <c r="AP250" s="7" t="s">
        <v>828</v>
      </c>
      <c r="AQ250" s="7" t="s">
        <v>828</v>
      </c>
      <c r="AR250" s="7" t="s">
        <v>828</v>
      </c>
      <c r="AS250" s="7" t="s">
        <v>828</v>
      </c>
    </row>
    <row r="251" spans="1:45" ht="13.2">
      <c r="A251" s="7" t="s">
        <v>9561</v>
      </c>
      <c r="B251" s="8"/>
      <c r="C251" s="7" t="s">
        <v>833</v>
      </c>
      <c r="D251" s="9">
        <v>1</v>
      </c>
      <c r="E251" s="7" t="s">
        <v>861</v>
      </c>
      <c r="F251" s="7" t="s">
        <v>861</v>
      </c>
      <c r="G251" s="7" t="s">
        <v>828</v>
      </c>
      <c r="H251" s="7" t="s">
        <v>860</v>
      </c>
      <c r="I251" s="10">
        <v>100</v>
      </c>
      <c r="J251" s="10">
        <v>1</v>
      </c>
      <c r="K251" s="9">
        <v>0</v>
      </c>
      <c r="L251" s="7" t="s">
        <v>9564</v>
      </c>
      <c r="M251" s="9">
        <v>0</v>
      </c>
      <c r="N251" s="7" t="s">
        <v>9566</v>
      </c>
      <c r="O251" s="7" t="s">
        <v>1285</v>
      </c>
      <c r="P251" s="7" t="s">
        <v>4957</v>
      </c>
      <c r="Q251" s="7" t="s">
        <v>828</v>
      </c>
      <c r="R251" s="7" t="s">
        <v>828</v>
      </c>
      <c r="S251" s="7" t="s">
        <v>828</v>
      </c>
      <c r="T251" s="7" t="s">
        <v>828</v>
      </c>
      <c r="U251" s="7" t="s">
        <v>828</v>
      </c>
      <c r="V251" s="7" t="s">
        <v>828</v>
      </c>
      <c r="W251" s="7" t="s">
        <v>828</v>
      </c>
      <c r="X251" s="7" t="s">
        <v>828</v>
      </c>
      <c r="Y251" s="7" t="s">
        <v>828</v>
      </c>
      <c r="Z251" s="7" t="e">
        <v>#N/A</v>
      </c>
      <c r="AA251" s="7" t="s">
        <v>828</v>
      </c>
      <c r="AB251" s="7" t="s">
        <v>828</v>
      </c>
      <c r="AC251" s="7" t="s">
        <v>828</v>
      </c>
      <c r="AD251" s="7" t="s">
        <v>828</v>
      </c>
      <c r="AE251" s="7" t="s">
        <v>175</v>
      </c>
      <c r="AF251" s="8"/>
      <c r="AG251" s="7" t="s">
        <v>9565</v>
      </c>
      <c r="AH251" s="7" t="s">
        <v>9564</v>
      </c>
      <c r="AI251" s="7" t="s">
        <v>828</v>
      </c>
      <c r="AJ251" s="7" t="s">
        <v>9563</v>
      </c>
      <c r="AK251" s="7" t="s">
        <v>9562</v>
      </c>
      <c r="AL251" s="7" t="s">
        <v>9561</v>
      </c>
      <c r="AM251" s="7" t="s">
        <v>828</v>
      </c>
      <c r="AN251" s="7" t="s">
        <v>9560</v>
      </c>
      <c r="AO251" s="7" t="s">
        <v>828</v>
      </c>
      <c r="AP251" s="7" t="s">
        <v>828</v>
      </c>
      <c r="AQ251" s="7" t="s">
        <v>828</v>
      </c>
      <c r="AR251" s="7" t="s">
        <v>828</v>
      </c>
      <c r="AS251" s="7" t="s">
        <v>828</v>
      </c>
    </row>
    <row r="252" spans="1:45" ht="13.2">
      <c r="A252" s="7" t="s">
        <v>9559</v>
      </c>
      <c r="B252" s="8"/>
      <c r="C252" s="7" t="s">
        <v>833</v>
      </c>
      <c r="D252" s="9">
        <v>1</v>
      </c>
      <c r="E252" s="7" t="s">
        <v>843</v>
      </c>
      <c r="F252" s="7" t="s">
        <v>843</v>
      </c>
      <c r="G252" s="7" t="s">
        <v>828</v>
      </c>
      <c r="H252" s="7" t="s">
        <v>842</v>
      </c>
      <c r="I252" s="10">
        <v>1</v>
      </c>
      <c r="J252" s="10">
        <v>1</v>
      </c>
      <c r="K252" s="9">
        <v>100</v>
      </c>
      <c r="L252" s="7" t="s">
        <v>9553</v>
      </c>
      <c r="M252" s="9">
        <v>0</v>
      </c>
      <c r="N252" s="7" t="s">
        <v>9552</v>
      </c>
      <c r="O252" s="7" t="s">
        <v>83</v>
      </c>
      <c r="P252" s="7" t="s">
        <v>1536</v>
      </c>
      <c r="Q252" s="7" t="s">
        <v>828</v>
      </c>
      <c r="R252" s="7" t="s">
        <v>828</v>
      </c>
      <c r="S252" s="7" t="s">
        <v>828</v>
      </c>
      <c r="T252" s="7" t="s">
        <v>828</v>
      </c>
      <c r="U252" s="7" t="s">
        <v>828</v>
      </c>
      <c r="V252" s="7" t="s">
        <v>828</v>
      </c>
      <c r="W252" s="7" t="s">
        <v>169</v>
      </c>
      <c r="X252" s="7" t="s">
        <v>828</v>
      </c>
      <c r="Y252" s="7" t="s">
        <v>828</v>
      </c>
      <c r="Z252" s="7" t="s">
        <v>39</v>
      </c>
      <c r="AA252" s="7" t="s">
        <v>8665</v>
      </c>
      <c r="AB252" s="7" t="s">
        <v>828</v>
      </c>
      <c r="AC252" s="7" t="s">
        <v>828</v>
      </c>
      <c r="AD252" s="7" t="s">
        <v>828</v>
      </c>
      <c r="AE252" s="7" t="s">
        <v>169</v>
      </c>
      <c r="AF252" s="8"/>
      <c r="AG252" s="7" t="s">
        <v>9558</v>
      </c>
      <c r="AH252" s="7" t="s">
        <v>9553</v>
      </c>
      <c r="AI252" s="7" t="s">
        <v>9557</v>
      </c>
      <c r="AJ252" s="7" t="s">
        <v>828</v>
      </c>
      <c r="AK252" s="7" t="s">
        <v>9556</v>
      </c>
      <c r="AL252" s="7" t="s">
        <v>828</v>
      </c>
      <c r="AM252" s="7" t="s">
        <v>9555</v>
      </c>
      <c r="AN252" s="7" t="s">
        <v>828</v>
      </c>
      <c r="AO252" s="7" t="s">
        <v>828</v>
      </c>
      <c r="AP252" s="7" t="s">
        <v>828</v>
      </c>
      <c r="AQ252" s="7" t="s">
        <v>828</v>
      </c>
      <c r="AR252" s="7" t="s">
        <v>828</v>
      </c>
      <c r="AS252" s="7" t="s">
        <v>828</v>
      </c>
    </row>
    <row r="253" spans="1:45" ht="13.2">
      <c r="A253" s="7" t="s">
        <v>9554</v>
      </c>
      <c r="B253" s="8"/>
      <c r="C253" s="7" t="s">
        <v>833</v>
      </c>
      <c r="D253" s="9">
        <v>1</v>
      </c>
      <c r="E253" s="7" t="s">
        <v>843</v>
      </c>
      <c r="F253" s="7" t="s">
        <v>843</v>
      </c>
      <c r="G253" s="7" t="s">
        <v>828</v>
      </c>
      <c r="H253" s="7" t="s">
        <v>842</v>
      </c>
      <c r="I253" s="10">
        <v>1</v>
      </c>
      <c r="J253" s="10">
        <v>1</v>
      </c>
      <c r="K253" s="9">
        <v>0</v>
      </c>
      <c r="L253" s="7" t="s">
        <v>9553</v>
      </c>
      <c r="M253" s="9">
        <v>0</v>
      </c>
      <c r="N253" s="7" t="s">
        <v>9552</v>
      </c>
      <c r="O253" s="7" t="s">
        <v>828</v>
      </c>
      <c r="P253" s="7" t="s">
        <v>828</v>
      </c>
      <c r="Q253" s="7" t="s">
        <v>828</v>
      </c>
      <c r="R253" s="7" t="s">
        <v>828</v>
      </c>
      <c r="S253" s="7" t="s">
        <v>828</v>
      </c>
      <c r="T253" s="7" t="s">
        <v>828</v>
      </c>
      <c r="U253" s="7" t="s">
        <v>828</v>
      </c>
      <c r="V253" s="7" t="s">
        <v>828</v>
      </c>
      <c r="W253" s="7" t="s">
        <v>828</v>
      </c>
      <c r="X253" s="7" t="s">
        <v>828</v>
      </c>
      <c r="Y253" s="7" t="s">
        <v>828</v>
      </c>
      <c r="Z253" s="7" t="e">
        <v>#N/A</v>
      </c>
      <c r="AA253" s="7" t="s">
        <v>828</v>
      </c>
      <c r="AB253" s="7" t="s">
        <v>828</v>
      </c>
      <c r="AC253" s="7" t="s">
        <v>828</v>
      </c>
      <c r="AD253" s="7" t="s">
        <v>828</v>
      </c>
      <c r="AE253" s="7" t="s">
        <v>169</v>
      </c>
      <c r="AF253" s="8"/>
      <c r="AG253" s="7" t="s">
        <v>975</v>
      </c>
      <c r="AH253" s="7" t="s">
        <v>9551</v>
      </c>
      <c r="AI253" s="7" t="s">
        <v>828</v>
      </c>
      <c r="AJ253" s="7" t="s">
        <v>828</v>
      </c>
      <c r="AK253" s="7" t="s">
        <v>828</v>
      </c>
      <c r="AL253" s="7" t="s">
        <v>828</v>
      </c>
      <c r="AM253" s="7" t="s">
        <v>828</v>
      </c>
      <c r="AN253" s="7" t="s">
        <v>828</v>
      </c>
      <c r="AO253" s="7" t="s">
        <v>828</v>
      </c>
      <c r="AP253" s="7" t="s">
        <v>828</v>
      </c>
      <c r="AQ253" s="7" t="s">
        <v>828</v>
      </c>
      <c r="AR253" s="7" t="s">
        <v>828</v>
      </c>
      <c r="AS253" s="7" t="s">
        <v>828</v>
      </c>
    </row>
    <row r="254" spans="1:45" ht="13.2">
      <c r="A254" s="7" t="s">
        <v>9550</v>
      </c>
      <c r="B254" s="8"/>
      <c r="C254" s="7" t="s">
        <v>833</v>
      </c>
      <c r="D254" s="9">
        <v>1</v>
      </c>
      <c r="E254" s="7" t="s">
        <v>843</v>
      </c>
      <c r="F254" s="7" t="s">
        <v>843</v>
      </c>
      <c r="G254" s="7" t="s">
        <v>828</v>
      </c>
      <c r="H254" s="7" t="s">
        <v>842</v>
      </c>
      <c r="I254" s="10">
        <v>1</v>
      </c>
      <c r="J254" s="10">
        <v>1</v>
      </c>
      <c r="K254" s="9">
        <v>0</v>
      </c>
      <c r="L254" s="7" t="s">
        <v>9547</v>
      </c>
      <c r="M254" s="9">
        <v>0</v>
      </c>
      <c r="N254" s="7" t="s">
        <v>9549</v>
      </c>
      <c r="O254" s="7" t="s">
        <v>892</v>
      </c>
      <c r="P254" s="7" t="s">
        <v>1519</v>
      </c>
      <c r="Q254" s="7" t="s">
        <v>828</v>
      </c>
      <c r="R254" s="7" t="s">
        <v>828</v>
      </c>
      <c r="S254" s="7" t="s">
        <v>828</v>
      </c>
      <c r="T254" s="7" t="s">
        <v>828</v>
      </c>
      <c r="U254" s="7" t="s">
        <v>828</v>
      </c>
      <c r="V254" s="7" t="s">
        <v>1059</v>
      </c>
      <c r="W254" s="7" t="s">
        <v>828</v>
      </c>
      <c r="X254" s="7" t="s">
        <v>828</v>
      </c>
      <c r="Y254" s="7" t="s">
        <v>828</v>
      </c>
      <c r="Z254" s="7" t="e">
        <v>#N/A</v>
      </c>
      <c r="AA254" s="7" t="s">
        <v>828</v>
      </c>
      <c r="AB254" s="7" t="s">
        <v>828</v>
      </c>
      <c r="AC254" s="7" t="s">
        <v>828</v>
      </c>
      <c r="AD254" s="7" t="s">
        <v>828</v>
      </c>
      <c r="AE254" s="7" t="s">
        <v>169</v>
      </c>
      <c r="AF254" s="8"/>
      <c r="AG254" s="7" t="s">
        <v>9548</v>
      </c>
      <c r="AH254" s="7" t="s">
        <v>9547</v>
      </c>
      <c r="AI254" s="7" t="s">
        <v>9546</v>
      </c>
      <c r="AJ254" s="7" t="s">
        <v>828</v>
      </c>
      <c r="AK254" s="7" t="s">
        <v>9545</v>
      </c>
      <c r="AL254" s="7" t="s">
        <v>828</v>
      </c>
      <c r="AM254" s="7" t="s">
        <v>828</v>
      </c>
      <c r="AN254" s="7" t="s">
        <v>828</v>
      </c>
      <c r="AO254" s="7" t="s">
        <v>934</v>
      </c>
      <c r="AP254" s="7" t="s">
        <v>828</v>
      </c>
      <c r="AQ254" s="7" t="s">
        <v>828</v>
      </c>
      <c r="AR254" s="7" t="s">
        <v>828</v>
      </c>
      <c r="AS254" s="7" t="s">
        <v>828</v>
      </c>
    </row>
    <row r="255" spans="1:45" ht="13.2">
      <c r="A255" s="7" t="s">
        <v>9544</v>
      </c>
      <c r="B255" s="8"/>
      <c r="C255" s="7" t="s">
        <v>833</v>
      </c>
      <c r="D255" s="9">
        <v>1</v>
      </c>
      <c r="E255" s="7" t="s">
        <v>867</v>
      </c>
      <c r="F255" s="7" t="s">
        <v>867</v>
      </c>
      <c r="G255" s="7" t="s">
        <v>828</v>
      </c>
      <c r="H255" s="7" t="s">
        <v>1335</v>
      </c>
      <c r="I255" s="10">
        <v>1</v>
      </c>
      <c r="J255" s="10">
        <v>1</v>
      </c>
      <c r="K255" s="9">
        <v>1</v>
      </c>
      <c r="L255" s="7" t="s">
        <v>9539</v>
      </c>
      <c r="M255" s="9">
        <v>0</v>
      </c>
      <c r="N255" s="7" t="s">
        <v>9543</v>
      </c>
      <c r="O255" s="7" t="s">
        <v>969</v>
      </c>
      <c r="P255" s="7" t="s">
        <v>9542</v>
      </c>
      <c r="Q255" s="7" t="s">
        <v>828</v>
      </c>
      <c r="R255" s="7" t="s">
        <v>828</v>
      </c>
      <c r="S255" s="7" t="s">
        <v>828</v>
      </c>
      <c r="T255" s="7" t="s">
        <v>828</v>
      </c>
      <c r="U255" s="7" t="s">
        <v>828</v>
      </c>
      <c r="V255" s="7" t="s">
        <v>828</v>
      </c>
      <c r="W255" s="7" t="s">
        <v>392</v>
      </c>
      <c r="X255" s="7" t="s">
        <v>828</v>
      </c>
      <c r="Y255" s="7" t="s">
        <v>828</v>
      </c>
      <c r="Z255" s="7" t="s">
        <v>19</v>
      </c>
      <c r="AA255" s="7" t="s">
        <v>9541</v>
      </c>
      <c r="AB255" s="7" t="s">
        <v>828</v>
      </c>
      <c r="AC255" s="7" t="s">
        <v>828</v>
      </c>
      <c r="AD255" s="7" t="s">
        <v>828</v>
      </c>
      <c r="AE255" s="7" t="s">
        <v>392</v>
      </c>
      <c r="AF255" s="8"/>
      <c r="AG255" s="7" t="s">
        <v>9540</v>
      </c>
      <c r="AH255" s="7" t="s">
        <v>9539</v>
      </c>
      <c r="AI255" s="7" t="s">
        <v>828</v>
      </c>
      <c r="AJ255" s="7" t="s">
        <v>828</v>
      </c>
      <c r="AK255" s="7" t="s">
        <v>9538</v>
      </c>
      <c r="AL255" s="7" t="s">
        <v>828</v>
      </c>
      <c r="AM255" s="7" t="s">
        <v>9537</v>
      </c>
      <c r="AN255" s="7" t="s">
        <v>828</v>
      </c>
      <c r="AO255" s="7" t="s">
        <v>828</v>
      </c>
      <c r="AP255" s="7" t="s">
        <v>828</v>
      </c>
      <c r="AQ255" s="7" t="s">
        <v>828</v>
      </c>
      <c r="AR255" s="7" t="s">
        <v>828</v>
      </c>
      <c r="AS255" s="7" t="s">
        <v>828</v>
      </c>
    </row>
    <row r="256" spans="1:45" ht="13.2">
      <c r="A256" s="7" t="s">
        <v>9531</v>
      </c>
      <c r="B256" s="8"/>
      <c r="C256" s="7" t="s">
        <v>833</v>
      </c>
      <c r="D256" s="9">
        <v>1</v>
      </c>
      <c r="E256" s="7" t="s">
        <v>867</v>
      </c>
      <c r="F256" s="7" t="s">
        <v>867</v>
      </c>
      <c r="G256" s="7" t="s">
        <v>828</v>
      </c>
      <c r="H256" s="7" t="s">
        <v>1798</v>
      </c>
      <c r="I256" s="10">
        <v>1</v>
      </c>
      <c r="J256" s="10">
        <v>1</v>
      </c>
      <c r="K256" s="9">
        <v>0</v>
      </c>
      <c r="L256" s="7" t="s">
        <v>9534</v>
      </c>
      <c r="M256" s="9">
        <v>0</v>
      </c>
      <c r="N256" s="7" t="s">
        <v>9536</v>
      </c>
      <c r="O256" s="7" t="s">
        <v>892</v>
      </c>
      <c r="P256" s="7" t="s">
        <v>828</v>
      </c>
      <c r="Q256" s="7" t="s">
        <v>828</v>
      </c>
      <c r="R256" s="7" t="s">
        <v>828</v>
      </c>
      <c r="S256" s="7" t="s">
        <v>828</v>
      </c>
      <c r="T256" s="7" t="s">
        <v>828</v>
      </c>
      <c r="U256" s="7" t="s">
        <v>828</v>
      </c>
      <c r="V256" s="7" t="s">
        <v>828</v>
      </c>
      <c r="W256" s="7" t="s">
        <v>828</v>
      </c>
      <c r="X256" s="7" t="s">
        <v>828</v>
      </c>
      <c r="Y256" s="7" t="s">
        <v>828</v>
      </c>
      <c r="Z256" s="7" t="e">
        <v>#N/A</v>
      </c>
      <c r="AA256" s="7" t="s">
        <v>828</v>
      </c>
      <c r="AB256" s="7" t="s">
        <v>828</v>
      </c>
      <c r="AC256" s="7" t="s">
        <v>828</v>
      </c>
      <c r="AD256" s="7" t="s">
        <v>828</v>
      </c>
      <c r="AE256" s="7" t="s">
        <v>612</v>
      </c>
      <c r="AF256" s="8"/>
      <c r="AG256" s="7" t="s">
        <v>9535</v>
      </c>
      <c r="AH256" s="7" t="s">
        <v>9534</v>
      </c>
      <c r="AI256" s="7" t="s">
        <v>828</v>
      </c>
      <c r="AJ256" s="7" t="s">
        <v>9533</v>
      </c>
      <c r="AK256" s="7" t="s">
        <v>9532</v>
      </c>
      <c r="AL256" s="7" t="s">
        <v>9531</v>
      </c>
      <c r="AM256" s="7" t="s">
        <v>828</v>
      </c>
      <c r="AN256" s="7" t="s">
        <v>9530</v>
      </c>
      <c r="AO256" s="7" t="s">
        <v>828</v>
      </c>
      <c r="AP256" s="7" t="s">
        <v>828</v>
      </c>
      <c r="AQ256" s="7" t="s">
        <v>828</v>
      </c>
      <c r="AR256" s="7" t="s">
        <v>828</v>
      </c>
      <c r="AS256" s="7" t="s">
        <v>828</v>
      </c>
    </row>
    <row r="257" spans="1:45" ht="13.2">
      <c r="A257" s="7" t="s">
        <v>9529</v>
      </c>
      <c r="B257" s="8"/>
      <c r="C257" s="7" t="s">
        <v>833</v>
      </c>
      <c r="D257" s="9">
        <v>1</v>
      </c>
      <c r="E257" s="7" t="s">
        <v>861</v>
      </c>
      <c r="F257" s="7" t="s">
        <v>861</v>
      </c>
      <c r="G257" s="7" t="s">
        <v>828</v>
      </c>
      <c r="H257" s="7" t="s">
        <v>860</v>
      </c>
      <c r="I257" s="10">
        <v>100</v>
      </c>
      <c r="J257" s="10">
        <v>1</v>
      </c>
      <c r="K257" s="9">
        <v>0</v>
      </c>
      <c r="L257" s="7" t="s">
        <v>9526</v>
      </c>
      <c r="M257" s="9">
        <v>0</v>
      </c>
      <c r="N257" s="7" t="s">
        <v>9528</v>
      </c>
      <c r="O257" s="7" t="s">
        <v>939</v>
      </c>
      <c r="P257" s="7" t="s">
        <v>828</v>
      </c>
      <c r="Q257" s="7" t="s">
        <v>828</v>
      </c>
      <c r="R257" s="7" t="s">
        <v>828</v>
      </c>
      <c r="S257" s="7" t="s">
        <v>828</v>
      </c>
      <c r="T257" s="7" t="s">
        <v>828</v>
      </c>
      <c r="U257" s="7" t="s">
        <v>828</v>
      </c>
      <c r="V257" s="7" t="s">
        <v>828</v>
      </c>
      <c r="W257" s="7" t="s">
        <v>828</v>
      </c>
      <c r="X257" s="7" t="s">
        <v>828</v>
      </c>
      <c r="Y257" s="7" t="s">
        <v>828</v>
      </c>
      <c r="Z257" s="7" t="e">
        <v>#N/A</v>
      </c>
      <c r="AA257" s="7" t="s">
        <v>828</v>
      </c>
      <c r="AB257" s="7" t="s">
        <v>828</v>
      </c>
      <c r="AC257" s="7" t="s">
        <v>828</v>
      </c>
      <c r="AD257" s="7" t="s">
        <v>828</v>
      </c>
      <c r="AE257" s="7" t="s">
        <v>175</v>
      </c>
      <c r="AF257" s="8"/>
      <c r="AG257" s="7" t="s">
        <v>9527</v>
      </c>
      <c r="AH257" s="7" t="s">
        <v>9526</v>
      </c>
      <c r="AI257" s="7" t="s">
        <v>828</v>
      </c>
      <c r="AJ257" s="7" t="s">
        <v>9525</v>
      </c>
      <c r="AK257" s="7" t="s">
        <v>9524</v>
      </c>
      <c r="AL257" s="7" t="s">
        <v>828</v>
      </c>
      <c r="AM257" s="7" t="s">
        <v>828</v>
      </c>
      <c r="AN257" s="7" t="s">
        <v>9523</v>
      </c>
      <c r="AO257" s="7" t="s">
        <v>828</v>
      </c>
      <c r="AP257" s="7" t="s">
        <v>828</v>
      </c>
      <c r="AQ257" s="7" t="s">
        <v>828</v>
      </c>
      <c r="AR257" s="7" t="s">
        <v>828</v>
      </c>
      <c r="AS257" s="7" t="s">
        <v>828</v>
      </c>
    </row>
    <row r="258" spans="1:45" s="12" customFormat="1" ht="13.2">
      <c r="A258" s="11" t="s">
        <v>9522</v>
      </c>
      <c r="B258" s="13"/>
      <c r="C258" s="11" t="s">
        <v>833</v>
      </c>
      <c r="D258" s="14">
        <v>1</v>
      </c>
      <c r="E258" s="11" t="s">
        <v>2338</v>
      </c>
      <c r="F258" s="11" t="s">
        <v>2338</v>
      </c>
      <c r="G258" s="11" t="s">
        <v>828</v>
      </c>
      <c r="H258" s="11" t="s">
        <v>2337</v>
      </c>
      <c r="I258" s="15">
        <v>1</v>
      </c>
      <c r="J258" s="15">
        <v>1</v>
      </c>
      <c r="K258" s="14">
        <v>1</v>
      </c>
      <c r="L258" s="11" t="s">
        <v>9519</v>
      </c>
      <c r="M258" s="14">
        <v>0</v>
      </c>
      <c r="N258" s="11" t="s">
        <v>9521</v>
      </c>
      <c r="O258" s="11" t="s">
        <v>939</v>
      </c>
      <c r="P258" s="11" t="s">
        <v>828</v>
      </c>
      <c r="Q258" s="11" t="s">
        <v>828</v>
      </c>
      <c r="R258" s="11" t="s">
        <v>828</v>
      </c>
      <c r="S258" s="11" t="s">
        <v>828</v>
      </c>
      <c r="T258" s="11" t="s">
        <v>828</v>
      </c>
      <c r="U258" s="11" t="s">
        <v>828</v>
      </c>
      <c r="V258" s="11" t="s">
        <v>1297</v>
      </c>
      <c r="W258" s="11" t="s">
        <v>178</v>
      </c>
      <c r="X258" s="11" t="s">
        <v>840</v>
      </c>
      <c r="Y258" s="11" t="s">
        <v>906</v>
      </c>
      <c r="Z258" s="11" t="s">
        <v>5</v>
      </c>
      <c r="AA258" s="11" t="s">
        <v>828</v>
      </c>
      <c r="AB258" s="11" t="s">
        <v>828</v>
      </c>
      <c r="AC258" s="11" t="s">
        <v>828</v>
      </c>
      <c r="AD258" s="11" t="s">
        <v>828</v>
      </c>
      <c r="AE258" s="11" t="s">
        <v>178</v>
      </c>
      <c r="AF258" s="13"/>
      <c r="AG258" s="11" t="s">
        <v>9520</v>
      </c>
      <c r="AH258" s="11" t="s">
        <v>9519</v>
      </c>
      <c r="AI258" s="11" t="s">
        <v>828</v>
      </c>
      <c r="AJ258" s="11" t="s">
        <v>828</v>
      </c>
      <c r="AK258" s="11" t="s">
        <v>9518</v>
      </c>
      <c r="AL258" s="11" t="s">
        <v>828</v>
      </c>
      <c r="AM258" s="11" t="s">
        <v>9517</v>
      </c>
      <c r="AN258" s="11" t="s">
        <v>828</v>
      </c>
      <c r="AO258" s="11" t="s">
        <v>828</v>
      </c>
      <c r="AP258" s="11" t="s">
        <v>828</v>
      </c>
      <c r="AQ258" s="11" t="s">
        <v>828</v>
      </c>
      <c r="AR258" s="11" t="s">
        <v>828</v>
      </c>
      <c r="AS258" s="11" t="s">
        <v>828</v>
      </c>
    </row>
    <row r="259" spans="1:45" ht="13.2">
      <c r="A259" s="7" t="s">
        <v>9516</v>
      </c>
      <c r="B259" s="8"/>
      <c r="C259" s="7" t="s">
        <v>833</v>
      </c>
      <c r="D259" s="9">
        <v>1</v>
      </c>
      <c r="E259" s="7" t="s">
        <v>843</v>
      </c>
      <c r="F259" s="7" t="s">
        <v>843</v>
      </c>
      <c r="G259" s="7" t="s">
        <v>828</v>
      </c>
      <c r="H259" s="7" t="s">
        <v>1176</v>
      </c>
      <c r="I259" s="10">
        <v>1</v>
      </c>
      <c r="J259" s="10">
        <v>1</v>
      </c>
      <c r="K259" s="9">
        <v>1</v>
      </c>
      <c r="L259" s="7" t="s">
        <v>9513</v>
      </c>
      <c r="M259" s="9">
        <v>0</v>
      </c>
      <c r="N259" s="7" t="s">
        <v>9515</v>
      </c>
      <c r="O259" s="7" t="s">
        <v>939</v>
      </c>
      <c r="P259" s="7" t="s">
        <v>828</v>
      </c>
      <c r="Q259" s="7" t="s">
        <v>828</v>
      </c>
      <c r="R259" s="7" t="s">
        <v>828</v>
      </c>
      <c r="S259" s="7" t="s">
        <v>934</v>
      </c>
      <c r="T259" s="7" t="s">
        <v>1331</v>
      </c>
      <c r="U259" s="7" t="s">
        <v>828</v>
      </c>
      <c r="V259" s="7" t="s">
        <v>828</v>
      </c>
      <c r="W259" s="7" t="s">
        <v>828</v>
      </c>
      <c r="X259" s="7" t="s">
        <v>828</v>
      </c>
      <c r="Y259" s="7" t="s">
        <v>828</v>
      </c>
      <c r="Z259" s="7" t="e">
        <v>#N/A</v>
      </c>
      <c r="AA259" s="7" t="s">
        <v>828</v>
      </c>
      <c r="AB259" s="7" t="s">
        <v>828</v>
      </c>
      <c r="AC259" s="7" t="s">
        <v>828</v>
      </c>
      <c r="AD259" s="7" t="s">
        <v>828</v>
      </c>
      <c r="AE259" s="7" t="s">
        <v>175</v>
      </c>
      <c r="AF259" s="8"/>
      <c r="AG259" s="7" t="s">
        <v>9514</v>
      </c>
      <c r="AH259" s="7" t="s">
        <v>9513</v>
      </c>
      <c r="AI259" s="7" t="s">
        <v>828</v>
      </c>
      <c r="AJ259" s="7" t="s">
        <v>9512</v>
      </c>
      <c r="AK259" s="7" t="s">
        <v>9511</v>
      </c>
      <c r="AL259" s="7" t="s">
        <v>828</v>
      </c>
      <c r="AM259" s="7" t="s">
        <v>9510</v>
      </c>
      <c r="AN259" s="7" t="s">
        <v>828</v>
      </c>
      <c r="AO259" s="7" t="s">
        <v>828</v>
      </c>
      <c r="AP259" s="7" t="s">
        <v>828</v>
      </c>
      <c r="AQ259" s="7" t="s">
        <v>828</v>
      </c>
      <c r="AR259" s="7" t="s">
        <v>828</v>
      </c>
      <c r="AS259" s="7" t="s">
        <v>828</v>
      </c>
    </row>
    <row r="260" spans="1:45" ht="13.2">
      <c r="A260" s="7" t="s">
        <v>9503</v>
      </c>
      <c r="B260" s="8"/>
      <c r="C260" s="7" t="s">
        <v>833</v>
      </c>
      <c r="D260" s="9">
        <v>1</v>
      </c>
      <c r="E260" s="7" t="s">
        <v>2452</v>
      </c>
      <c r="F260" s="7" t="s">
        <v>2452</v>
      </c>
      <c r="G260" s="7" t="s">
        <v>828</v>
      </c>
      <c r="H260" s="7" t="s">
        <v>9509</v>
      </c>
      <c r="I260" s="10">
        <v>1</v>
      </c>
      <c r="J260" s="10">
        <v>1</v>
      </c>
      <c r="K260" s="9">
        <v>100</v>
      </c>
      <c r="L260" s="7" t="s">
        <v>9506</v>
      </c>
      <c r="M260" s="9">
        <v>0</v>
      </c>
      <c r="N260" s="7" t="s">
        <v>9508</v>
      </c>
      <c r="O260" s="7" t="s">
        <v>939</v>
      </c>
      <c r="P260" s="7" t="s">
        <v>828</v>
      </c>
      <c r="Q260" s="7" t="s">
        <v>828</v>
      </c>
      <c r="R260" s="7" t="s">
        <v>828</v>
      </c>
      <c r="S260" s="7" t="s">
        <v>828</v>
      </c>
      <c r="T260" s="7" t="s">
        <v>828</v>
      </c>
      <c r="U260" s="7" t="s">
        <v>828</v>
      </c>
      <c r="V260" s="7" t="s">
        <v>1059</v>
      </c>
      <c r="W260" s="7"/>
      <c r="X260" s="7"/>
      <c r="Y260" s="7"/>
      <c r="Z260" s="7" t="e">
        <v>#N/A</v>
      </c>
      <c r="AA260" s="7"/>
      <c r="AB260" s="7" t="s">
        <v>828</v>
      </c>
      <c r="AC260" s="7" t="s">
        <v>828</v>
      </c>
      <c r="AD260" s="7" t="s">
        <v>828</v>
      </c>
      <c r="AE260" s="7" t="s">
        <v>340</v>
      </c>
      <c r="AF260" s="8"/>
      <c r="AG260" s="7" t="s">
        <v>9507</v>
      </c>
      <c r="AH260" s="7" t="s">
        <v>9506</v>
      </c>
      <c r="AI260" s="7" t="s">
        <v>828</v>
      </c>
      <c r="AJ260" s="7" t="s">
        <v>9505</v>
      </c>
      <c r="AK260" s="7" t="s">
        <v>9504</v>
      </c>
      <c r="AL260" s="7" t="s">
        <v>9503</v>
      </c>
      <c r="AM260" s="7" t="s">
        <v>9502</v>
      </c>
      <c r="AN260" s="7"/>
      <c r="AO260" s="7" t="s">
        <v>828</v>
      </c>
      <c r="AP260" s="7" t="s">
        <v>828</v>
      </c>
      <c r="AQ260" s="7"/>
      <c r="AR260" s="7"/>
      <c r="AS260" s="7"/>
    </row>
    <row r="261" spans="1:45" ht="13.2">
      <c r="A261" s="7" t="s">
        <v>9496</v>
      </c>
      <c r="B261" s="8"/>
      <c r="C261" s="7" t="s">
        <v>833</v>
      </c>
      <c r="D261" s="9">
        <v>1</v>
      </c>
      <c r="E261" s="7" t="s">
        <v>867</v>
      </c>
      <c r="F261" s="7" t="s">
        <v>867</v>
      </c>
      <c r="G261" s="7" t="s">
        <v>828</v>
      </c>
      <c r="H261" s="7" t="s">
        <v>1798</v>
      </c>
      <c r="I261" s="10">
        <v>1</v>
      </c>
      <c r="J261" s="10">
        <v>1</v>
      </c>
      <c r="K261" s="9">
        <v>0</v>
      </c>
      <c r="L261" s="7" t="s">
        <v>9499</v>
      </c>
      <c r="M261" s="9">
        <v>0</v>
      </c>
      <c r="N261" s="7" t="s">
        <v>9501</v>
      </c>
      <c r="O261" s="7" t="s">
        <v>83</v>
      </c>
      <c r="P261" s="7" t="s">
        <v>828</v>
      </c>
      <c r="Q261" s="7" t="s">
        <v>828</v>
      </c>
      <c r="R261" s="7" t="s">
        <v>828</v>
      </c>
      <c r="S261" s="7" t="s">
        <v>828</v>
      </c>
      <c r="T261" s="7" t="s">
        <v>828</v>
      </c>
      <c r="U261" s="7" t="s">
        <v>828</v>
      </c>
      <c r="V261" s="7" t="s">
        <v>828</v>
      </c>
      <c r="W261" s="7" t="s">
        <v>828</v>
      </c>
      <c r="X261" s="7" t="s">
        <v>828</v>
      </c>
      <c r="Y261" s="7" t="s">
        <v>828</v>
      </c>
      <c r="Z261" s="7" t="e">
        <v>#N/A</v>
      </c>
      <c r="AA261" s="7" t="s">
        <v>828</v>
      </c>
      <c r="AB261" s="7" t="s">
        <v>828</v>
      </c>
      <c r="AC261" s="7" t="s">
        <v>828</v>
      </c>
      <c r="AD261" s="7" t="s">
        <v>828</v>
      </c>
      <c r="AE261" s="7" t="s">
        <v>612</v>
      </c>
      <c r="AF261" s="8"/>
      <c r="AG261" s="7" t="s">
        <v>9500</v>
      </c>
      <c r="AH261" s="7" t="s">
        <v>9499</v>
      </c>
      <c r="AI261" s="7" t="s">
        <v>828</v>
      </c>
      <c r="AJ261" s="7" t="s">
        <v>9498</v>
      </c>
      <c r="AK261" s="7" t="s">
        <v>9497</v>
      </c>
      <c r="AL261" s="7" t="s">
        <v>9496</v>
      </c>
      <c r="AM261" s="7" t="s">
        <v>828</v>
      </c>
      <c r="AN261" s="7" t="s">
        <v>9495</v>
      </c>
      <c r="AO261" s="7" t="s">
        <v>828</v>
      </c>
      <c r="AP261" s="7" t="s">
        <v>828</v>
      </c>
      <c r="AQ261" s="7" t="s">
        <v>828</v>
      </c>
      <c r="AR261" s="7" t="s">
        <v>828</v>
      </c>
      <c r="AS261" s="7" t="s">
        <v>828</v>
      </c>
    </row>
    <row r="262" spans="1:45" ht="13.2">
      <c r="A262" s="7" t="s">
        <v>9489</v>
      </c>
      <c r="B262" s="8"/>
      <c r="C262" s="7" t="s">
        <v>833</v>
      </c>
      <c r="D262" s="9">
        <v>1</v>
      </c>
      <c r="E262" s="7" t="s">
        <v>867</v>
      </c>
      <c r="F262" s="7" t="s">
        <v>867</v>
      </c>
      <c r="G262" s="7" t="s">
        <v>828</v>
      </c>
      <c r="H262" s="7" t="s">
        <v>1798</v>
      </c>
      <c r="I262" s="10">
        <v>1</v>
      </c>
      <c r="J262" s="10">
        <v>1</v>
      </c>
      <c r="K262" s="9">
        <v>0</v>
      </c>
      <c r="L262" s="7" t="s">
        <v>9492</v>
      </c>
      <c r="M262" s="9">
        <v>0</v>
      </c>
      <c r="N262" s="7" t="s">
        <v>9494</v>
      </c>
      <c r="O262" s="7" t="s">
        <v>104</v>
      </c>
      <c r="P262" s="7" t="s">
        <v>828</v>
      </c>
      <c r="Q262" s="7" t="s">
        <v>828</v>
      </c>
      <c r="R262" s="7" t="s">
        <v>828</v>
      </c>
      <c r="S262" s="7" t="s">
        <v>828</v>
      </c>
      <c r="T262" s="7" t="s">
        <v>828</v>
      </c>
      <c r="U262" s="7" t="s">
        <v>828</v>
      </c>
      <c r="V262" s="7" t="s">
        <v>828</v>
      </c>
      <c r="W262" s="7" t="s">
        <v>828</v>
      </c>
      <c r="X262" s="7" t="s">
        <v>828</v>
      </c>
      <c r="Y262" s="7" t="s">
        <v>828</v>
      </c>
      <c r="Z262" s="7" t="e">
        <v>#N/A</v>
      </c>
      <c r="AA262" s="7" t="s">
        <v>828</v>
      </c>
      <c r="AB262" s="7" t="s">
        <v>828</v>
      </c>
      <c r="AC262" s="7" t="s">
        <v>828</v>
      </c>
      <c r="AD262" s="7" t="s">
        <v>828</v>
      </c>
      <c r="AE262" s="7" t="s">
        <v>612</v>
      </c>
      <c r="AF262" s="8"/>
      <c r="AG262" s="7" t="s">
        <v>9493</v>
      </c>
      <c r="AH262" s="7" t="s">
        <v>9492</v>
      </c>
      <c r="AI262" s="7" t="s">
        <v>828</v>
      </c>
      <c r="AJ262" s="7" t="s">
        <v>9491</v>
      </c>
      <c r="AK262" s="7" t="s">
        <v>9490</v>
      </c>
      <c r="AL262" s="7" t="s">
        <v>9489</v>
      </c>
      <c r="AM262" s="7" t="s">
        <v>828</v>
      </c>
      <c r="AN262" s="7" t="s">
        <v>9488</v>
      </c>
      <c r="AO262" s="7" t="s">
        <v>828</v>
      </c>
      <c r="AP262" s="7" t="s">
        <v>828</v>
      </c>
      <c r="AQ262" s="7" t="s">
        <v>828</v>
      </c>
      <c r="AR262" s="7" t="s">
        <v>828</v>
      </c>
      <c r="AS262" s="7" t="s">
        <v>828</v>
      </c>
    </row>
    <row r="263" spans="1:45" ht="13.2">
      <c r="A263" s="7" t="s">
        <v>9487</v>
      </c>
      <c r="B263" s="8"/>
      <c r="C263" s="7" t="s">
        <v>833</v>
      </c>
      <c r="D263" s="9">
        <v>1</v>
      </c>
      <c r="E263" s="7" t="s">
        <v>861</v>
      </c>
      <c r="F263" s="7" t="s">
        <v>861</v>
      </c>
      <c r="G263" s="7" t="s">
        <v>828</v>
      </c>
      <c r="H263" s="7" t="s">
        <v>860</v>
      </c>
      <c r="I263" s="10">
        <v>100</v>
      </c>
      <c r="J263" s="10">
        <v>1</v>
      </c>
      <c r="K263" s="9">
        <v>0</v>
      </c>
      <c r="L263" s="7" t="s">
        <v>9484</v>
      </c>
      <c r="M263" s="9">
        <v>0</v>
      </c>
      <c r="N263" s="7" t="s">
        <v>9486</v>
      </c>
      <c r="O263" s="7" t="s">
        <v>939</v>
      </c>
      <c r="P263" s="7" t="s">
        <v>828</v>
      </c>
      <c r="Q263" s="7" t="s">
        <v>828</v>
      </c>
      <c r="R263" s="7" t="s">
        <v>828</v>
      </c>
      <c r="S263" s="7" t="s">
        <v>828</v>
      </c>
      <c r="T263" s="7" t="s">
        <v>828</v>
      </c>
      <c r="U263" s="7" t="s">
        <v>828</v>
      </c>
      <c r="V263" s="7" t="s">
        <v>828</v>
      </c>
      <c r="W263" s="7" t="s">
        <v>828</v>
      </c>
      <c r="X263" s="7" t="s">
        <v>828</v>
      </c>
      <c r="Y263" s="7" t="s">
        <v>828</v>
      </c>
      <c r="Z263" s="7" t="e">
        <v>#N/A</v>
      </c>
      <c r="AA263" s="7" t="s">
        <v>828</v>
      </c>
      <c r="AB263" s="7" t="s">
        <v>828</v>
      </c>
      <c r="AC263" s="7" t="s">
        <v>828</v>
      </c>
      <c r="AD263" s="7" t="s">
        <v>828</v>
      </c>
      <c r="AE263" s="7" t="s">
        <v>175</v>
      </c>
      <c r="AF263" s="8"/>
      <c r="AG263" s="7" t="s">
        <v>9485</v>
      </c>
      <c r="AH263" s="7" t="s">
        <v>9484</v>
      </c>
      <c r="AI263" s="7" t="s">
        <v>828</v>
      </c>
      <c r="AJ263" s="7" t="s">
        <v>9483</v>
      </c>
      <c r="AK263" s="7" t="s">
        <v>9482</v>
      </c>
      <c r="AL263" s="7" t="s">
        <v>828</v>
      </c>
      <c r="AM263" s="7" t="s">
        <v>828</v>
      </c>
      <c r="AN263" s="7" t="s">
        <v>9481</v>
      </c>
      <c r="AO263" s="7" t="s">
        <v>828</v>
      </c>
      <c r="AP263" s="7" t="s">
        <v>828</v>
      </c>
      <c r="AQ263" s="7" t="s">
        <v>828</v>
      </c>
      <c r="AR263" s="7" t="s">
        <v>828</v>
      </c>
      <c r="AS263" s="7" t="s">
        <v>828</v>
      </c>
    </row>
    <row r="264" spans="1:45" ht="13.2">
      <c r="A264" s="7" t="s">
        <v>9475</v>
      </c>
      <c r="B264" s="8"/>
      <c r="C264" s="7" t="s">
        <v>833</v>
      </c>
      <c r="D264" s="9">
        <v>1</v>
      </c>
      <c r="E264" s="7" t="s">
        <v>867</v>
      </c>
      <c r="F264" s="7" t="s">
        <v>867</v>
      </c>
      <c r="G264" s="7" t="s">
        <v>828</v>
      </c>
      <c r="H264" s="7" t="s">
        <v>5287</v>
      </c>
      <c r="I264" s="10">
        <v>1</v>
      </c>
      <c r="J264" s="10">
        <v>1</v>
      </c>
      <c r="K264" s="9">
        <v>0</v>
      </c>
      <c r="L264" s="7" t="s">
        <v>9478</v>
      </c>
      <c r="M264" s="9">
        <v>0</v>
      </c>
      <c r="N264" s="7" t="s">
        <v>9480</v>
      </c>
      <c r="O264" s="7" t="s">
        <v>939</v>
      </c>
      <c r="P264" s="7" t="s">
        <v>828</v>
      </c>
      <c r="Q264" s="7" t="s">
        <v>828</v>
      </c>
      <c r="R264" s="7" t="s">
        <v>828</v>
      </c>
      <c r="S264" s="7" t="s">
        <v>828</v>
      </c>
      <c r="T264" s="7" t="s">
        <v>828</v>
      </c>
      <c r="U264" s="7" t="s">
        <v>828</v>
      </c>
      <c r="V264" s="7" t="s">
        <v>1297</v>
      </c>
      <c r="W264" s="7" t="s">
        <v>584</v>
      </c>
      <c r="X264" s="7" t="s">
        <v>840</v>
      </c>
      <c r="Y264" s="7" t="s">
        <v>906</v>
      </c>
      <c r="Z264" s="7" t="s">
        <v>3</v>
      </c>
      <c r="AA264" s="7" t="s">
        <v>828</v>
      </c>
      <c r="AB264" s="7" t="s">
        <v>828</v>
      </c>
      <c r="AC264" s="7" t="s">
        <v>828</v>
      </c>
      <c r="AD264" s="7" t="s">
        <v>828</v>
      </c>
      <c r="AE264" s="7" t="s">
        <v>584</v>
      </c>
      <c r="AF264" s="8"/>
      <c r="AG264" s="7" t="s">
        <v>9479</v>
      </c>
      <c r="AH264" s="7" t="s">
        <v>9478</v>
      </c>
      <c r="AI264" s="7" t="s">
        <v>828</v>
      </c>
      <c r="AJ264" s="7" t="s">
        <v>9477</v>
      </c>
      <c r="AK264" s="7" t="s">
        <v>9476</v>
      </c>
      <c r="AL264" s="7" t="s">
        <v>9475</v>
      </c>
      <c r="AM264" s="7" t="s">
        <v>828</v>
      </c>
      <c r="AN264" s="7" t="s">
        <v>828</v>
      </c>
      <c r="AO264" s="7" t="s">
        <v>828</v>
      </c>
      <c r="AP264" s="7" t="s">
        <v>828</v>
      </c>
      <c r="AQ264" s="7" t="s">
        <v>828</v>
      </c>
      <c r="AR264" s="7" t="s">
        <v>828</v>
      </c>
      <c r="AS264" s="7" t="s">
        <v>828</v>
      </c>
    </row>
    <row r="265" spans="1:45" ht="13.2">
      <c r="A265" s="7" t="s">
        <v>9474</v>
      </c>
      <c r="B265" s="8"/>
      <c r="C265" s="7" t="s">
        <v>833</v>
      </c>
      <c r="D265" s="9">
        <v>1</v>
      </c>
      <c r="E265" s="7" t="s">
        <v>972</v>
      </c>
      <c r="F265" s="7" t="s">
        <v>972</v>
      </c>
      <c r="G265" s="7" t="s">
        <v>828</v>
      </c>
      <c r="H265" s="7" t="s">
        <v>1361</v>
      </c>
      <c r="I265" s="10">
        <v>1</v>
      </c>
      <c r="J265" s="10">
        <v>1</v>
      </c>
      <c r="K265" s="9">
        <v>1</v>
      </c>
      <c r="L265" s="7" t="s">
        <v>9472</v>
      </c>
      <c r="M265" s="9">
        <v>0</v>
      </c>
      <c r="N265" s="7" t="s">
        <v>9469</v>
      </c>
      <c r="O265" s="7" t="s">
        <v>86</v>
      </c>
      <c r="P265" s="7" t="s">
        <v>828</v>
      </c>
      <c r="Q265" s="7" t="s">
        <v>828</v>
      </c>
      <c r="R265" s="7" t="s">
        <v>828</v>
      </c>
      <c r="S265" s="7" t="s">
        <v>891</v>
      </c>
      <c r="T265" s="7" t="s">
        <v>891</v>
      </c>
      <c r="U265" s="7" t="s">
        <v>828</v>
      </c>
      <c r="V265" s="7" t="s">
        <v>828</v>
      </c>
      <c r="W265" s="7" t="s">
        <v>828</v>
      </c>
      <c r="X265" s="7" t="s">
        <v>828</v>
      </c>
      <c r="Y265" s="7" t="s">
        <v>828</v>
      </c>
      <c r="Z265" s="7" t="e">
        <v>#N/A</v>
      </c>
      <c r="AA265" s="7" t="s">
        <v>828</v>
      </c>
      <c r="AB265" s="7" t="s">
        <v>828</v>
      </c>
      <c r="AC265" s="7" t="s">
        <v>828</v>
      </c>
      <c r="AD265" s="7" t="s">
        <v>828</v>
      </c>
      <c r="AE265" s="7" t="s">
        <v>364</v>
      </c>
      <c r="AF265" s="8"/>
      <c r="AG265" s="7" t="s">
        <v>9473</v>
      </c>
      <c r="AH265" s="7" t="s">
        <v>9472</v>
      </c>
      <c r="AI265" s="7" t="s">
        <v>828</v>
      </c>
      <c r="AJ265" s="7" t="s">
        <v>9464</v>
      </c>
      <c r="AK265" s="7" t="s">
        <v>9471</v>
      </c>
      <c r="AL265" s="7" t="s">
        <v>828</v>
      </c>
      <c r="AM265" s="7" t="s">
        <v>9470</v>
      </c>
      <c r="AN265" s="7" t="s">
        <v>9469</v>
      </c>
      <c r="AO265" s="7" t="s">
        <v>828</v>
      </c>
      <c r="AP265" s="7" t="s">
        <v>828</v>
      </c>
      <c r="AQ265" s="7" t="s">
        <v>828</v>
      </c>
      <c r="AR265" s="7" t="s">
        <v>828</v>
      </c>
      <c r="AS265" s="7" t="s">
        <v>828</v>
      </c>
    </row>
    <row r="266" spans="1:45" ht="13.2">
      <c r="A266" s="7" t="s">
        <v>9468</v>
      </c>
      <c r="B266" s="8"/>
      <c r="C266" s="7" t="s">
        <v>833</v>
      </c>
      <c r="D266" s="9">
        <v>1</v>
      </c>
      <c r="E266" s="7" t="s">
        <v>867</v>
      </c>
      <c r="F266" s="7" t="s">
        <v>867</v>
      </c>
      <c r="G266" s="7" t="s">
        <v>828</v>
      </c>
      <c r="H266" s="7" t="s">
        <v>1361</v>
      </c>
      <c r="I266" s="10">
        <v>1</v>
      </c>
      <c r="J266" s="10">
        <v>1</v>
      </c>
      <c r="K266" s="9">
        <v>0</v>
      </c>
      <c r="L266" s="7" t="s">
        <v>9466</v>
      </c>
      <c r="M266" s="9">
        <v>0</v>
      </c>
      <c r="N266" s="7" t="s">
        <v>9463</v>
      </c>
      <c r="O266" s="7" t="s">
        <v>828</v>
      </c>
      <c r="P266" s="7" t="s">
        <v>828</v>
      </c>
      <c r="Q266" s="7" t="s">
        <v>828</v>
      </c>
      <c r="R266" s="7" t="s">
        <v>828</v>
      </c>
      <c r="S266" s="7" t="s">
        <v>1331</v>
      </c>
      <c r="T266" s="7" t="s">
        <v>891</v>
      </c>
      <c r="U266" s="7" t="s">
        <v>828</v>
      </c>
      <c r="V266" s="7" t="s">
        <v>828</v>
      </c>
      <c r="W266" s="7"/>
      <c r="X266" s="7"/>
      <c r="Y266" s="7"/>
      <c r="Z266" s="7" t="e">
        <v>#N/A</v>
      </c>
      <c r="AA266" s="7" t="s">
        <v>828</v>
      </c>
      <c r="AB266" s="7" t="s">
        <v>828</v>
      </c>
      <c r="AC266" s="7" t="s">
        <v>828</v>
      </c>
      <c r="AD266" s="7" t="s">
        <v>828</v>
      </c>
      <c r="AE266" s="7" t="s">
        <v>532</v>
      </c>
      <c r="AF266" s="8"/>
      <c r="AG266" s="7" t="s">
        <v>9467</v>
      </c>
      <c r="AH266" s="7" t="s">
        <v>9466</v>
      </c>
      <c r="AI266" s="7" t="s">
        <v>9465</v>
      </c>
      <c r="AJ266" s="7" t="s">
        <v>9464</v>
      </c>
      <c r="AK266" s="7" t="s">
        <v>828</v>
      </c>
      <c r="AL266" s="7" t="s">
        <v>828</v>
      </c>
      <c r="AM266" s="7" t="s">
        <v>828</v>
      </c>
      <c r="AN266" s="7" t="s">
        <v>9463</v>
      </c>
      <c r="AO266" s="7" t="s">
        <v>828</v>
      </c>
      <c r="AP266" s="7" t="s">
        <v>828</v>
      </c>
      <c r="AQ266" s="7"/>
      <c r="AR266" s="7"/>
      <c r="AS266" s="7"/>
    </row>
    <row r="267" spans="1:45" ht="13.2">
      <c r="A267" s="7" t="s">
        <v>9457</v>
      </c>
      <c r="B267" s="8"/>
      <c r="C267" s="7" t="s">
        <v>833</v>
      </c>
      <c r="D267" s="9">
        <v>1</v>
      </c>
      <c r="E267" s="7" t="s">
        <v>867</v>
      </c>
      <c r="F267" s="7" t="s">
        <v>867</v>
      </c>
      <c r="G267" s="7" t="s">
        <v>828</v>
      </c>
      <c r="H267" s="7" t="s">
        <v>1798</v>
      </c>
      <c r="I267" s="10">
        <v>1</v>
      </c>
      <c r="J267" s="10">
        <v>1</v>
      </c>
      <c r="K267" s="9">
        <v>0</v>
      </c>
      <c r="L267" s="7" t="s">
        <v>9460</v>
      </c>
      <c r="M267" s="9">
        <v>0</v>
      </c>
      <c r="N267" s="7" t="s">
        <v>9462</v>
      </c>
      <c r="O267" s="7" t="s">
        <v>104</v>
      </c>
      <c r="P267" s="7" t="s">
        <v>828</v>
      </c>
      <c r="Q267" s="7" t="s">
        <v>828</v>
      </c>
      <c r="R267" s="7" t="s">
        <v>828</v>
      </c>
      <c r="S267" s="7" t="s">
        <v>828</v>
      </c>
      <c r="T267" s="7" t="s">
        <v>828</v>
      </c>
      <c r="U267" s="7" t="s">
        <v>828</v>
      </c>
      <c r="V267" s="7" t="s">
        <v>828</v>
      </c>
      <c r="W267" s="7" t="s">
        <v>828</v>
      </c>
      <c r="X267" s="7" t="s">
        <v>828</v>
      </c>
      <c r="Y267" s="7" t="s">
        <v>828</v>
      </c>
      <c r="Z267" s="7" t="e">
        <v>#N/A</v>
      </c>
      <c r="AA267" s="7" t="s">
        <v>828</v>
      </c>
      <c r="AB267" s="7" t="s">
        <v>828</v>
      </c>
      <c r="AC267" s="7" t="s">
        <v>828</v>
      </c>
      <c r="AD267" s="7" t="s">
        <v>828</v>
      </c>
      <c r="AE267" s="7" t="s">
        <v>612</v>
      </c>
      <c r="AF267" s="8"/>
      <c r="AG267" s="7" t="s">
        <v>9461</v>
      </c>
      <c r="AH267" s="7" t="s">
        <v>9460</v>
      </c>
      <c r="AI267" s="7" t="s">
        <v>828</v>
      </c>
      <c r="AJ267" s="7" t="s">
        <v>9459</v>
      </c>
      <c r="AK267" s="7" t="s">
        <v>9458</v>
      </c>
      <c r="AL267" s="7" t="s">
        <v>9457</v>
      </c>
      <c r="AM267" s="7" t="s">
        <v>828</v>
      </c>
      <c r="AN267" s="7" t="s">
        <v>9456</v>
      </c>
      <c r="AO267" s="7" t="s">
        <v>828</v>
      </c>
      <c r="AP267" s="7" t="s">
        <v>828</v>
      </c>
      <c r="AQ267" s="7" t="s">
        <v>828</v>
      </c>
      <c r="AR267" s="7" t="s">
        <v>828</v>
      </c>
      <c r="AS267" s="7" t="s">
        <v>828</v>
      </c>
    </row>
    <row r="268" spans="1:45" ht="13.2">
      <c r="A268" s="7" t="s">
        <v>9455</v>
      </c>
      <c r="B268" s="8"/>
      <c r="C268" s="7" t="s">
        <v>833</v>
      </c>
      <c r="D268" s="9">
        <v>1</v>
      </c>
      <c r="E268" s="7" t="s">
        <v>843</v>
      </c>
      <c r="F268" s="7" t="s">
        <v>843</v>
      </c>
      <c r="G268" s="7" t="s">
        <v>828</v>
      </c>
      <c r="H268" s="7" t="s">
        <v>842</v>
      </c>
      <c r="I268" s="10">
        <v>1</v>
      </c>
      <c r="J268" s="10">
        <v>1</v>
      </c>
      <c r="K268" s="9">
        <v>100</v>
      </c>
      <c r="L268" s="7" t="s">
        <v>9450</v>
      </c>
      <c r="M268" s="9">
        <v>0</v>
      </c>
      <c r="N268" s="7" t="s">
        <v>9454</v>
      </c>
      <c r="O268" s="7" t="s">
        <v>929</v>
      </c>
      <c r="P268" s="7" t="s">
        <v>9453</v>
      </c>
      <c r="Q268" s="7" t="s">
        <v>828</v>
      </c>
      <c r="R268" s="7" t="s">
        <v>828</v>
      </c>
      <c r="S268" s="7" t="s">
        <v>828</v>
      </c>
      <c r="T268" s="7" t="s">
        <v>828</v>
      </c>
      <c r="U268" s="7" t="s">
        <v>828</v>
      </c>
      <c r="V268" s="7" t="s">
        <v>828</v>
      </c>
      <c r="W268" s="7" t="s">
        <v>169</v>
      </c>
      <c r="X268" s="7" t="s">
        <v>828</v>
      </c>
      <c r="Y268" s="7" t="s">
        <v>828</v>
      </c>
      <c r="Z268" s="7" t="s">
        <v>39</v>
      </c>
      <c r="AA268" s="7" t="s">
        <v>9452</v>
      </c>
      <c r="AB268" s="7" t="s">
        <v>828</v>
      </c>
      <c r="AC268" s="7" t="s">
        <v>828</v>
      </c>
      <c r="AD268" s="7" t="s">
        <v>828</v>
      </c>
      <c r="AE268" s="7" t="s">
        <v>169</v>
      </c>
      <c r="AF268" s="8"/>
      <c r="AG268" s="7" t="s">
        <v>9451</v>
      </c>
      <c r="AH268" s="7" t="s">
        <v>9450</v>
      </c>
      <c r="AI268" s="7" t="s">
        <v>828</v>
      </c>
      <c r="AJ268" s="7" t="s">
        <v>828</v>
      </c>
      <c r="AK268" s="7" t="s">
        <v>9449</v>
      </c>
      <c r="AL268" s="7" t="s">
        <v>828</v>
      </c>
      <c r="AM268" s="7" t="s">
        <v>9448</v>
      </c>
      <c r="AN268" s="7" t="s">
        <v>828</v>
      </c>
      <c r="AO268" s="7" t="s">
        <v>828</v>
      </c>
      <c r="AP268" s="7" t="s">
        <v>828</v>
      </c>
      <c r="AQ268" s="7" t="s">
        <v>828</v>
      </c>
      <c r="AR268" s="7" t="s">
        <v>828</v>
      </c>
      <c r="AS268" s="7" t="s">
        <v>828</v>
      </c>
    </row>
    <row r="269" spans="1:45" ht="13.2">
      <c r="A269" s="7" t="s">
        <v>9443</v>
      </c>
      <c r="B269" s="8"/>
      <c r="C269" s="7" t="s">
        <v>833</v>
      </c>
      <c r="D269" s="9">
        <v>1</v>
      </c>
      <c r="E269" s="7" t="s">
        <v>843</v>
      </c>
      <c r="F269" s="7" t="s">
        <v>843</v>
      </c>
      <c r="G269" s="7" t="s">
        <v>828</v>
      </c>
      <c r="H269" s="7" t="s">
        <v>3999</v>
      </c>
      <c r="I269" s="10">
        <v>1</v>
      </c>
      <c r="J269" s="10">
        <v>1</v>
      </c>
      <c r="K269" s="9">
        <v>100</v>
      </c>
      <c r="L269" s="7" t="s">
        <v>9440</v>
      </c>
      <c r="M269" s="9">
        <v>0</v>
      </c>
      <c r="N269" s="7" t="s">
        <v>9439</v>
      </c>
      <c r="O269" s="7" t="s">
        <v>83</v>
      </c>
      <c r="P269" s="7" t="s">
        <v>1678</v>
      </c>
      <c r="Q269" s="7" t="s">
        <v>828</v>
      </c>
      <c r="R269" s="7" t="s">
        <v>828</v>
      </c>
      <c r="S269" s="7" t="s">
        <v>828</v>
      </c>
      <c r="T269" s="7" t="s">
        <v>828</v>
      </c>
      <c r="U269" s="7" t="s">
        <v>828</v>
      </c>
      <c r="V269" s="7" t="s">
        <v>828</v>
      </c>
      <c r="W269" s="7" t="s">
        <v>169</v>
      </c>
      <c r="X269" s="7" t="s">
        <v>828</v>
      </c>
      <c r="Y269" s="7" t="s">
        <v>828</v>
      </c>
      <c r="Z269" s="7" t="s">
        <v>39</v>
      </c>
      <c r="AA269" s="7" t="s">
        <v>828</v>
      </c>
      <c r="AB269" s="7" t="s">
        <v>828</v>
      </c>
      <c r="AC269" s="7" t="s">
        <v>828</v>
      </c>
      <c r="AD269" s="7" t="s">
        <v>828</v>
      </c>
      <c r="AE269" s="7" t="s">
        <v>169</v>
      </c>
      <c r="AF269" s="8"/>
      <c r="AG269" s="7" t="s">
        <v>9447</v>
      </c>
      <c r="AH269" s="7" t="s">
        <v>9440</v>
      </c>
      <c r="AI269" s="7" t="s">
        <v>9446</v>
      </c>
      <c r="AJ269" s="7" t="s">
        <v>9445</v>
      </c>
      <c r="AK269" s="7" t="s">
        <v>9444</v>
      </c>
      <c r="AL269" s="7" t="s">
        <v>9443</v>
      </c>
      <c r="AM269" s="7" t="s">
        <v>9442</v>
      </c>
      <c r="AN269" s="7" t="s">
        <v>9439</v>
      </c>
      <c r="AO269" s="7" t="s">
        <v>828</v>
      </c>
      <c r="AP269" s="7" t="s">
        <v>828</v>
      </c>
      <c r="AQ269" s="7" t="s">
        <v>828</v>
      </c>
      <c r="AR269" s="7" t="s">
        <v>828</v>
      </c>
      <c r="AS269" s="7" t="s">
        <v>828</v>
      </c>
    </row>
    <row r="270" spans="1:45" ht="13.2">
      <c r="A270" s="7" t="s">
        <v>9441</v>
      </c>
      <c r="B270" s="8"/>
      <c r="C270" s="7" t="s">
        <v>833</v>
      </c>
      <c r="D270" s="9">
        <v>1</v>
      </c>
      <c r="E270" s="7" t="s">
        <v>843</v>
      </c>
      <c r="F270" s="7" t="s">
        <v>843</v>
      </c>
      <c r="G270" s="7" t="s">
        <v>828</v>
      </c>
      <c r="H270" s="7" t="s">
        <v>842</v>
      </c>
      <c r="I270" s="10">
        <v>1</v>
      </c>
      <c r="J270" s="10">
        <v>1</v>
      </c>
      <c r="K270" s="9">
        <v>0</v>
      </c>
      <c r="L270" s="7" t="s">
        <v>9440</v>
      </c>
      <c r="M270" s="9">
        <v>0</v>
      </c>
      <c r="N270" s="7" t="s">
        <v>9439</v>
      </c>
      <c r="O270" s="7" t="s">
        <v>828</v>
      </c>
      <c r="P270" s="7" t="s">
        <v>828</v>
      </c>
      <c r="Q270" s="7" t="s">
        <v>828</v>
      </c>
      <c r="R270" s="7" t="s">
        <v>828</v>
      </c>
      <c r="S270" s="7" t="s">
        <v>828</v>
      </c>
      <c r="T270" s="7" t="s">
        <v>828</v>
      </c>
      <c r="U270" s="7" t="s">
        <v>828</v>
      </c>
      <c r="V270" s="7" t="s">
        <v>828</v>
      </c>
      <c r="W270" s="7" t="s">
        <v>828</v>
      </c>
      <c r="X270" s="7" t="s">
        <v>828</v>
      </c>
      <c r="Y270" s="7" t="s">
        <v>828</v>
      </c>
      <c r="Z270" s="7" t="e">
        <v>#N/A</v>
      </c>
      <c r="AA270" s="7" t="s">
        <v>828</v>
      </c>
      <c r="AB270" s="7" t="s">
        <v>828</v>
      </c>
      <c r="AC270" s="7" t="s">
        <v>828</v>
      </c>
      <c r="AD270" s="7" t="s">
        <v>828</v>
      </c>
      <c r="AE270" s="7" t="s">
        <v>169</v>
      </c>
      <c r="AF270" s="8"/>
      <c r="AG270" s="7" t="s">
        <v>975</v>
      </c>
      <c r="AH270" s="7" t="s">
        <v>9438</v>
      </c>
      <c r="AI270" s="7" t="s">
        <v>828</v>
      </c>
      <c r="AJ270" s="7" t="s">
        <v>828</v>
      </c>
      <c r="AK270" s="7" t="s">
        <v>828</v>
      </c>
      <c r="AL270" s="7" t="s">
        <v>828</v>
      </c>
      <c r="AM270" s="7" t="s">
        <v>828</v>
      </c>
      <c r="AN270" s="7" t="s">
        <v>828</v>
      </c>
      <c r="AO270" s="7" t="s">
        <v>828</v>
      </c>
      <c r="AP270" s="7" t="s">
        <v>828</v>
      </c>
      <c r="AQ270" s="7" t="s">
        <v>828</v>
      </c>
      <c r="AR270" s="7" t="s">
        <v>828</v>
      </c>
      <c r="AS270" s="7" t="s">
        <v>828</v>
      </c>
    </row>
    <row r="271" spans="1:45" ht="13.2">
      <c r="A271" s="7" t="s">
        <v>9437</v>
      </c>
      <c r="B271" s="8"/>
      <c r="C271" s="7" t="s">
        <v>833</v>
      </c>
      <c r="D271" s="9">
        <v>1</v>
      </c>
      <c r="E271" s="7" t="s">
        <v>861</v>
      </c>
      <c r="F271" s="7" t="s">
        <v>861</v>
      </c>
      <c r="G271" s="7" t="s">
        <v>828</v>
      </c>
      <c r="H271" s="7" t="s">
        <v>860</v>
      </c>
      <c r="I271" s="10">
        <v>100</v>
      </c>
      <c r="J271" s="10">
        <v>1</v>
      </c>
      <c r="K271" s="9">
        <v>0</v>
      </c>
      <c r="L271" s="7" t="s">
        <v>9434</v>
      </c>
      <c r="M271" s="9">
        <v>0</v>
      </c>
      <c r="N271" s="7" t="s">
        <v>9436</v>
      </c>
      <c r="O271" s="7" t="s">
        <v>120</v>
      </c>
      <c r="P271" s="7" t="s">
        <v>1102</v>
      </c>
      <c r="Q271" s="7" t="s">
        <v>828</v>
      </c>
      <c r="R271" s="7" t="s">
        <v>828</v>
      </c>
      <c r="S271" s="7" t="s">
        <v>828</v>
      </c>
      <c r="T271" s="7" t="s">
        <v>828</v>
      </c>
      <c r="U271" s="7" t="s">
        <v>828</v>
      </c>
      <c r="V271" s="7" t="s">
        <v>828</v>
      </c>
      <c r="W271" s="7" t="s">
        <v>828</v>
      </c>
      <c r="X271" s="7" t="s">
        <v>828</v>
      </c>
      <c r="Y271" s="7" t="s">
        <v>828</v>
      </c>
      <c r="Z271" s="7" t="e">
        <v>#N/A</v>
      </c>
      <c r="AA271" s="7" t="s">
        <v>828</v>
      </c>
      <c r="AB271" s="7" t="s">
        <v>828</v>
      </c>
      <c r="AC271" s="7" t="s">
        <v>828</v>
      </c>
      <c r="AD271" s="7" t="s">
        <v>828</v>
      </c>
      <c r="AE271" s="7" t="s">
        <v>175</v>
      </c>
      <c r="AF271" s="8"/>
      <c r="AG271" s="7" t="s">
        <v>9435</v>
      </c>
      <c r="AH271" s="7" t="s">
        <v>9434</v>
      </c>
      <c r="AI271" s="7" t="s">
        <v>1110</v>
      </c>
      <c r="AJ271" s="7" t="s">
        <v>9433</v>
      </c>
      <c r="AK271" s="7" t="s">
        <v>9432</v>
      </c>
      <c r="AL271" s="7" t="s">
        <v>828</v>
      </c>
      <c r="AM271" s="7" t="s">
        <v>828</v>
      </c>
      <c r="AN271" s="7" t="s">
        <v>9431</v>
      </c>
      <c r="AO271" s="7" t="s">
        <v>828</v>
      </c>
      <c r="AP271" s="7" t="s">
        <v>828</v>
      </c>
      <c r="AQ271" s="7" t="s">
        <v>828</v>
      </c>
      <c r="AR271" s="7" t="s">
        <v>828</v>
      </c>
      <c r="AS271" s="7" t="s">
        <v>828</v>
      </c>
    </row>
    <row r="272" spans="1:45" ht="13.2">
      <c r="A272" s="7" t="s">
        <v>9430</v>
      </c>
      <c r="B272" s="8"/>
      <c r="C272" s="7" t="s">
        <v>833</v>
      </c>
      <c r="D272" s="9">
        <v>1</v>
      </c>
      <c r="E272" s="7" t="s">
        <v>843</v>
      </c>
      <c r="F272" s="7" t="s">
        <v>843</v>
      </c>
      <c r="G272" s="7" t="s">
        <v>828</v>
      </c>
      <c r="H272" s="7" t="s">
        <v>842</v>
      </c>
      <c r="I272" s="10">
        <v>1</v>
      </c>
      <c r="J272" s="10">
        <v>1</v>
      </c>
      <c r="K272" s="9">
        <v>100</v>
      </c>
      <c r="L272" s="7" t="s">
        <v>9427</v>
      </c>
      <c r="M272" s="9">
        <v>0</v>
      </c>
      <c r="N272" s="7" t="s">
        <v>9429</v>
      </c>
      <c r="O272" s="7" t="s">
        <v>892</v>
      </c>
      <c r="P272" s="7" t="s">
        <v>4295</v>
      </c>
      <c r="Q272" s="7" t="s">
        <v>828</v>
      </c>
      <c r="R272" s="7" t="s">
        <v>828</v>
      </c>
      <c r="S272" s="7" t="s">
        <v>828</v>
      </c>
      <c r="T272" s="7" t="s">
        <v>828</v>
      </c>
      <c r="U272" s="7" t="s">
        <v>828</v>
      </c>
      <c r="V272" s="7" t="s">
        <v>828</v>
      </c>
      <c r="W272" s="7" t="s">
        <v>828</v>
      </c>
      <c r="X272" s="7" t="s">
        <v>828</v>
      </c>
      <c r="Y272" s="7" t="s">
        <v>828</v>
      </c>
      <c r="Z272" s="7" t="e">
        <v>#N/A</v>
      </c>
      <c r="AA272" s="7" t="s">
        <v>4294</v>
      </c>
      <c r="AB272" s="7" t="s">
        <v>828</v>
      </c>
      <c r="AC272" s="7" t="s">
        <v>828</v>
      </c>
      <c r="AD272" s="7" t="s">
        <v>828</v>
      </c>
      <c r="AE272" s="7" t="s">
        <v>169</v>
      </c>
      <c r="AF272" s="8"/>
      <c r="AG272" s="7" t="s">
        <v>9428</v>
      </c>
      <c r="AH272" s="7" t="s">
        <v>9427</v>
      </c>
      <c r="AI272" s="7" t="s">
        <v>9426</v>
      </c>
      <c r="AJ272" s="7" t="s">
        <v>828</v>
      </c>
      <c r="AK272" s="7" t="s">
        <v>9425</v>
      </c>
      <c r="AL272" s="7" t="s">
        <v>828</v>
      </c>
      <c r="AM272" s="7" t="s">
        <v>9424</v>
      </c>
      <c r="AN272" s="7" t="s">
        <v>828</v>
      </c>
      <c r="AO272" s="7" t="s">
        <v>828</v>
      </c>
      <c r="AP272" s="7" t="s">
        <v>828</v>
      </c>
      <c r="AQ272" s="7" t="s">
        <v>828</v>
      </c>
      <c r="AR272" s="7" t="s">
        <v>828</v>
      </c>
      <c r="AS272" s="7" t="s">
        <v>828</v>
      </c>
    </row>
    <row r="273" spans="1:45" ht="13.2">
      <c r="A273" s="7" t="s">
        <v>9423</v>
      </c>
      <c r="B273" s="8"/>
      <c r="C273" s="7" t="s">
        <v>833</v>
      </c>
      <c r="D273" s="9">
        <v>1</v>
      </c>
      <c r="E273" s="7" t="s">
        <v>861</v>
      </c>
      <c r="F273" s="7" t="s">
        <v>861</v>
      </c>
      <c r="G273" s="7" t="s">
        <v>828</v>
      </c>
      <c r="H273" s="7" t="s">
        <v>860</v>
      </c>
      <c r="I273" s="10">
        <v>100</v>
      </c>
      <c r="J273" s="10">
        <v>1</v>
      </c>
      <c r="K273" s="9">
        <v>1</v>
      </c>
      <c r="L273" s="7" t="s">
        <v>9420</v>
      </c>
      <c r="M273" s="9">
        <v>0</v>
      </c>
      <c r="N273" s="7" t="s">
        <v>9422</v>
      </c>
      <c r="O273" s="7" t="s">
        <v>939</v>
      </c>
      <c r="P273" s="7" t="s">
        <v>828</v>
      </c>
      <c r="Q273" s="7" t="s">
        <v>828</v>
      </c>
      <c r="R273" s="7" t="s">
        <v>828</v>
      </c>
      <c r="S273" s="7" t="s">
        <v>828</v>
      </c>
      <c r="T273" s="7" t="s">
        <v>828</v>
      </c>
      <c r="U273" s="7" t="s">
        <v>828</v>
      </c>
      <c r="V273" s="7" t="s">
        <v>828</v>
      </c>
      <c r="W273" s="7" t="s">
        <v>828</v>
      </c>
      <c r="X273" s="7" t="s">
        <v>828</v>
      </c>
      <c r="Y273" s="7" t="s">
        <v>828</v>
      </c>
      <c r="Z273" s="7" t="e">
        <v>#N/A</v>
      </c>
      <c r="AA273" s="7" t="s">
        <v>828</v>
      </c>
      <c r="AB273" s="7" t="s">
        <v>828</v>
      </c>
      <c r="AC273" s="7" t="s">
        <v>828</v>
      </c>
      <c r="AD273" s="7" t="s">
        <v>828</v>
      </c>
      <c r="AE273" s="7" t="s">
        <v>175</v>
      </c>
      <c r="AF273" s="8"/>
      <c r="AG273" s="7" t="s">
        <v>9421</v>
      </c>
      <c r="AH273" s="7" t="s">
        <v>9420</v>
      </c>
      <c r="AI273" s="7" t="s">
        <v>828</v>
      </c>
      <c r="AJ273" s="7" t="s">
        <v>9419</v>
      </c>
      <c r="AK273" s="7" t="s">
        <v>9418</v>
      </c>
      <c r="AL273" s="7" t="s">
        <v>828</v>
      </c>
      <c r="AM273" s="7" t="s">
        <v>9417</v>
      </c>
      <c r="AN273" s="7" t="s">
        <v>828</v>
      </c>
      <c r="AO273" s="7" t="s">
        <v>828</v>
      </c>
      <c r="AP273" s="7" t="s">
        <v>828</v>
      </c>
      <c r="AQ273" s="7" t="s">
        <v>828</v>
      </c>
      <c r="AR273" s="7" t="s">
        <v>828</v>
      </c>
      <c r="AS273" s="7" t="s">
        <v>828</v>
      </c>
    </row>
    <row r="274" spans="1:45" ht="13.2">
      <c r="A274" s="7" t="s">
        <v>9411</v>
      </c>
      <c r="B274" s="8"/>
      <c r="C274" s="7" t="s">
        <v>833</v>
      </c>
      <c r="D274" s="9">
        <v>1</v>
      </c>
      <c r="E274" s="7" t="s">
        <v>867</v>
      </c>
      <c r="F274" s="7" t="s">
        <v>867</v>
      </c>
      <c r="G274" s="7" t="s">
        <v>828</v>
      </c>
      <c r="H274" s="7" t="s">
        <v>1798</v>
      </c>
      <c r="I274" s="10">
        <v>1</v>
      </c>
      <c r="J274" s="10">
        <v>1</v>
      </c>
      <c r="K274" s="9">
        <v>0</v>
      </c>
      <c r="L274" s="7" t="s">
        <v>9414</v>
      </c>
      <c r="M274" s="9">
        <v>0</v>
      </c>
      <c r="N274" s="7" t="s">
        <v>9416</v>
      </c>
      <c r="O274" s="7" t="s">
        <v>892</v>
      </c>
      <c r="P274" s="7" t="s">
        <v>828</v>
      </c>
      <c r="Q274" s="7" t="s">
        <v>828</v>
      </c>
      <c r="R274" s="7" t="s">
        <v>828</v>
      </c>
      <c r="S274" s="7" t="s">
        <v>828</v>
      </c>
      <c r="T274" s="7" t="s">
        <v>828</v>
      </c>
      <c r="U274" s="7" t="s">
        <v>828</v>
      </c>
      <c r="V274" s="7" t="s">
        <v>828</v>
      </c>
      <c r="W274" s="7" t="s">
        <v>828</v>
      </c>
      <c r="X274" s="7" t="s">
        <v>828</v>
      </c>
      <c r="Y274" s="7" t="s">
        <v>828</v>
      </c>
      <c r="Z274" s="7" t="e">
        <v>#N/A</v>
      </c>
      <c r="AA274" s="7" t="s">
        <v>828</v>
      </c>
      <c r="AB274" s="7" t="s">
        <v>828</v>
      </c>
      <c r="AC274" s="7" t="s">
        <v>828</v>
      </c>
      <c r="AD274" s="7" t="s">
        <v>828</v>
      </c>
      <c r="AE274" s="7" t="s">
        <v>612</v>
      </c>
      <c r="AF274" s="8"/>
      <c r="AG274" s="7" t="s">
        <v>9415</v>
      </c>
      <c r="AH274" s="7" t="s">
        <v>9414</v>
      </c>
      <c r="AI274" s="7" t="s">
        <v>828</v>
      </c>
      <c r="AJ274" s="7" t="s">
        <v>9413</v>
      </c>
      <c r="AK274" s="7" t="s">
        <v>9412</v>
      </c>
      <c r="AL274" s="7" t="s">
        <v>9411</v>
      </c>
      <c r="AM274" s="7" t="s">
        <v>828</v>
      </c>
      <c r="AN274" s="7" t="s">
        <v>9410</v>
      </c>
      <c r="AO274" s="7" t="s">
        <v>828</v>
      </c>
      <c r="AP274" s="7" t="s">
        <v>828</v>
      </c>
      <c r="AQ274" s="7" t="s">
        <v>828</v>
      </c>
      <c r="AR274" s="7" t="s">
        <v>828</v>
      </c>
      <c r="AS274" s="7" t="s">
        <v>828</v>
      </c>
    </row>
    <row r="275" spans="1:45" ht="13.2">
      <c r="A275" s="7" t="s">
        <v>9409</v>
      </c>
      <c r="B275" s="8"/>
      <c r="C275" s="7" t="s">
        <v>833</v>
      </c>
      <c r="D275" s="9">
        <v>1</v>
      </c>
      <c r="E275" s="7" t="s">
        <v>1861</v>
      </c>
      <c r="F275" s="7" t="s">
        <v>1861</v>
      </c>
      <c r="G275" s="7" t="s">
        <v>828</v>
      </c>
      <c r="H275" s="7" t="s">
        <v>1860</v>
      </c>
      <c r="I275" s="10">
        <v>1</v>
      </c>
      <c r="J275" s="10">
        <v>1</v>
      </c>
      <c r="K275" s="9">
        <v>100</v>
      </c>
      <c r="L275" s="7" t="s">
        <v>9406</v>
      </c>
      <c r="M275" s="9">
        <v>0</v>
      </c>
      <c r="N275" s="7" t="s">
        <v>9408</v>
      </c>
      <c r="O275" s="7" t="s">
        <v>892</v>
      </c>
      <c r="P275" s="7" t="s">
        <v>828</v>
      </c>
      <c r="Q275" s="7" t="s">
        <v>828</v>
      </c>
      <c r="R275" s="7" t="s">
        <v>828</v>
      </c>
      <c r="S275" s="7" t="s">
        <v>828</v>
      </c>
      <c r="T275" s="7" t="s">
        <v>828</v>
      </c>
      <c r="U275" s="7" t="s">
        <v>828</v>
      </c>
      <c r="V275" s="7" t="s">
        <v>828</v>
      </c>
      <c r="W275" s="7" t="s">
        <v>534</v>
      </c>
      <c r="X275" s="7" t="s">
        <v>840</v>
      </c>
      <c r="Y275" s="7" t="s">
        <v>968</v>
      </c>
      <c r="Z275" s="7" t="s">
        <v>62</v>
      </c>
      <c r="AA275" s="7" t="s">
        <v>828</v>
      </c>
      <c r="AB275" s="7" t="s">
        <v>828</v>
      </c>
      <c r="AC275" s="7" t="s">
        <v>828</v>
      </c>
      <c r="AD275" s="7" t="s">
        <v>828</v>
      </c>
      <c r="AE275" s="7" t="s">
        <v>534</v>
      </c>
      <c r="AF275" s="8"/>
      <c r="AG275" s="7" t="s">
        <v>9407</v>
      </c>
      <c r="AH275" s="7" t="s">
        <v>9406</v>
      </c>
      <c r="AI275" s="7" t="s">
        <v>828</v>
      </c>
      <c r="AJ275" s="7" t="s">
        <v>828</v>
      </c>
      <c r="AK275" s="7" t="s">
        <v>9405</v>
      </c>
      <c r="AL275" s="7" t="s">
        <v>828</v>
      </c>
      <c r="AM275" s="7" t="s">
        <v>9404</v>
      </c>
      <c r="AN275" s="7" t="s">
        <v>828</v>
      </c>
      <c r="AO275" s="7" t="s">
        <v>828</v>
      </c>
      <c r="AP275" s="7" t="s">
        <v>828</v>
      </c>
      <c r="AQ275" s="7" t="s">
        <v>828</v>
      </c>
      <c r="AR275" s="7" t="s">
        <v>828</v>
      </c>
      <c r="AS275" s="7" t="s">
        <v>828</v>
      </c>
    </row>
    <row r="276" spans="1:45" ht="13.2">
      <c r="A276" s="7" t="s">
        <v>9403</v>
      </c>
      <c r="B276" s="8"/>
      <c r="C276" s="7" t="s">
        <v>833</v>
      </c>
      <c r="D276" s="9">
        <v>1</v>
      </c>
      <c r="E276" s="7" t="s">
        <v>1191</v>
      </c>
      <c r="F276" s="7" t="s">
        <v>1190</v>
      </c>
      <c r="G276" s="7" t="s">
        <v>828</v>
      </c>
      <c r="H276" s="7" t="s">
        <v>1189</v>
      </c>
      <c r="I276" s="10">
        <v>1</v>
      </c>
      <c r="J276" s="10">
        <v>1</v>
      </c>
      <c r="K276" s="9">
        <v>0</v>
      </c>
      <c r="L276" s="7" t="s">
        <v>9401</v>
      </c>
      <c r="M276" s="9">
        <v>0</v>
      </c>
      <c r="N276" s="7" t="s">
        <v>9398</v>
      </c>
      <c r="O276" s="7" t="s">
        <v>83</v>
      </c>
      <c r="P276" s="7" t="s">
        <v>828</v>
      </c>
      <c r="Q276" s="7" t="s">
        <v>828</v>
      </c>
      <c r="R276" s="7" t="s">
        <v>828</v>
      </c>
      <c r="S276" s="7" t="s">
        <v>828</v>
      </c>
      <c r="T276" s="7" t="s">
        <v>828</v>
      </c>
      <c r="U276" s="7" t="s">
        <v>828</v>
      </c>
      <c r="V276" s="7" t="s">
        <v>1059</v>
      </c>
      <c r="W276" s="7" t="s">
        <v>828</v>
      </c>
      <c r="X276" s="7" t="s">
        <v>828</v>
      </c>
      <c r="Y276" s="7" t="s">
        <v>828</v>
      </c>
      <c r="Z276" s="7" t="e">
        <v>#N/A</v>
      </c>
      <c r="AA276" s="7" t="s">
        <v>828</v>
      </c>
      <c r="AB276" s="7" t="s">
        <v>828</v>
      </c>
      <c r="AC276" s="7" t="s">
        <v>828</v>
      </c>
      <c r="AD276" s="7" t="s">
        <v>828</v>
      </c>
      <c r="AE276" s="7" t="s">
        <v>251</v>
      </c>
      <c r="AF276" s="8"/>
      <c r="AG276" s="7" t="s">
        <v>9402</v>
      </c>
      <c r="AH276" s="7" t="s">
        <v>9401</v>
      </c>
      <c r="AI276" s="7" t="s">
        <v>828</v>
      </c>
      <c r="AJ276" s="7" t="s">
        <v>828</v>
      </c>
      <c r="AK276" s="7" t="s">
        <v>9400</v>
      </c>
      <c r="AL276" s="7" t="s">
        <v>828</v>
      </c>
      <c r="AM276" s="7" t="s">
        <v>828</v>
      </c>
      <c r="AN276" s="7" t="s">
        <v>828</v>
      </c>
      <c r="AO276" s="7" t="s">
        <v>934</v>
      </c>
      <c r="AP276" s="7" t="s">
        <v>828</v>
      </c>
      <c r="AQ276" s="7" t="s">
        <v>828</v>
      </c>
      <c r="AR276" s="7" t="s">
        <v>828</v>
      </c>
      <c r="AS276" s="7" t="s">
        <v>828</v>
      </c>
    </row>
    <row r="277" spans="1:45" ht="13.2">
      <c r="A277" s="7" t="s">
        <v>9399</v>
      </c>
      <c r="B277" s="8"/>
      <c r="C277" s="7" t="s">
        <v>833</v>
      </c>
      <c r="D277" s="9">
        <v>1</v>
      </c>
      <c r="E277" s="7" t="s">
        <v>867</v>
      </c>
      <c r="F277" s="7" t="s">
        <v>867</v>
      </c>
      <c r="G277" s="7" t="s">
        <v>828</v>
      </c>
      <c r="H277" s="7" t="s">
        <v>2920</v>
      </c>
      <c r="I277" s="10">
        <v>1</v>
      </c>
      <c r="J277" s="10">
        <v>1</v>
      </c>
      <c r="K277" s="9">
        <v>0</v>
      </c>
      <c r="L277" s="7" t="s">
        <v>9396</v>
      </c>
      <c r="M277" s="9">
        <v>0</v>
      </c>
      <c r="N277" s="7" t="s">
        <v>9398</v>
      </c>
      <c r="O277" s="7" t="s">
        <v>83</v>
      </c>
      <c r="P277" s="7" t="s">
        <v>828</v>
      </c>
      <c r="Q277" s="7" t="s">
        <v>828</v>
      </c>
      <c r="R277" s="7" t="s">
        <v>828</v>
      </c>
      <c r="S277" s="7" t="s">
        <v>828</v>
      </c>
      <c r="T277" s="7" t="s">
        <v>828</v>
      </c>
      <c r="U277" s="7" t="s">
        <v>828</v>
      </c>
      <c r="V277" s="7" t="s">
        <v>828</v>
      </c>
      <c r="W277" s="7" t="s">
        <v>828</v>
      </c>
      <c r="X277" s="7" t="s">
        <v>828</v>
      </c>
      <c r="Y277" s="7" t="s">
        <v>828</v>
      </c>
      <c r="Z277" s="7" t="e">
        <v>#N/A</v>
      </c>
      <c r="AA277" s="7" t="s">
        <v>828</v>
      </c>
      <c r="AB277" s="7" t="s">
        <v>828</v>
      </c>
      <c r="AC277" s="7" t="s">
        <v>828</v>
      </c>
      <c r="AD277" s="7" t="s">
        <v>828</v>
      </c>
      <c r="AE277" s="7" t="s">
        <v>243</v>
      </c>
      <c r="AF277" s="8"/>
      <c r="AG277" s="7" t="s">
        <v>9397</v>
      </c>
      <c r="AH277" s="7" t="s">
        <v>9396</v>
      </c>
      <c r="AI277" s="7" t="s">
        <v>828</v>
      </c>
      <c r="AJ277" s="7" t="s">
        <v>9395</v>
      </c>
      <c r="AK277" s="7" t="s">
        <v>9394</v>
      </c>
      <c r="AL277" s="7" t="s">
        <v>828</v>
      </c>
      <c r="AM277" s="7" t="s">
        <v>828</v>
      </c>
      <c r="AN277" s="7" t="s">
        <v>9393</v>
      </c>
      <c r="AO277" s="7" t="s">
        <v>828</v>
      </c>
      <c r="AP277" s="7" t="s">
        <v>828</v>
      </c>
      <c r="AQ277" s="7" t="s">
        <v>828</v>
      </c>
      <c r="AR277" s="7" t="s">
        <v>828</v>
      </c>
      <c r="AS277" s="7" t="s">
        <v>828</v>
      </c>
    </row>
    <row r="278" spans="1:45" s="12" customFormat="1" ht="13.2">
      <c r="A278" s="11" t="s">
        <v>9392</v>
      </c>
      <c r="B278" s="13"/>
      <c r="C278" s="11" t="s">
        <v>833</v>
      </c>
      <c r="D278" s="14">
        <v>1</v>
      </c>
      <c r="E278" s="11" t="s">
        <v>843</v>
      </c>
      <c r="F278" s="11" t="s">
        <v>843</v>
      </c>
      <c r="G278" s="11" t="s">
        <v>828</v>
      </c>
      <c r="H278" s="11" t="s">
        <v>1828</v>
      </c>
      <c r="I278" s="15">
        <v>1</v>
      </c>
      <c r="J278" s="15">
        <v>1</v>
      </c>
      <c r="K278" s="14">
        <v>100</v>
      </c>
      <c r="L278" s="11" t="s">
        <v>9389</v>
      </c>
      <c r="M278" s="14">
        <v>0</v>
      </c>
      <c r="N278" s="11" t="s">
        <v>9391</v>
      </c>
      <c r="O278" s="11" t="s">
        <v>83</v>
      </c>
      <c r="P278" s="11" t="s">
        <v>1536</v>
      </c>
      <c r="Q278" s="11" t="s">
        <v>828</v>
      </c>
      <c r="R278" s="11" t="s">
        <v>828</v>
      </c>
      <c r="S278" s="11" t="s">
        <v>828</v>
      </c>
      <c r="T278" s="11" t="s">
        <v>828</v>
      </c>
      <c r="U278" s="11" t="s">
        <v>828</v>
      </c>
      <c r="V278" s="11" t="s">
        <v>828</v>
      </c>
      <c r="W278" s="11" t="s">
        <v>169</v>
      </c>
      <c r="X278" s="11" t="s">
        <v>1101</v>
      </c>
      <c r="Y278" s="11" t="s">
        <v>828</v>
      </c>
      <c r="Z278" s="11" t="s">
        <v>39</v>
      </c>
      <c r="AA278" s="11" t="s">
        <v>8665</v>
      </c>
      <c r="AB278" s="11" t="s">
        <v>828</v>
      </c>
      <c r="AC278" s="11" t="s">
        <v>828</v>
      </c>
      <c r="AD278" s="11" t="s">
        <v>828</v>
      </c>
      <c r="AE278" s="11" t="s">
        <v>169</v>
      </c>
      <c r="AF278" s="13"/>
      <c r="AG278" s="11" t="s">
        <v>9390</v>
      </c>
      <c r="AH278" s="11" t="s">
        <v>9389</v>
      </c>
      <c r="AI278" s="11" t="s">
        <v>9388</v>
      </c>
      <c r="AJ278" s="11" t="s">
        <v>9387</v>
      </c>
      <c r="AK278" s="11" t="s">
        <v>9386</v>
      </c>
      <c r="AL278" s="11" t="s">
        <v>828</v>
      </c>
      <c r="AM278" s="11" t="s">
        <v>9385</v>
      </c>
      <c r="AN278" s="11" t="s">
        <v>828</v>
      </c>
      <c r="AO278" s="11" t="s">
        <v>828</v>
      </c>
      <c r="AP278" s="11" t="s">
        <v>828</v>
      </c>
      <c r="AQ278" s="11" t="s">
        <v>828</v>
      </c>
      <c r="AR278" s="11" t="s">
        <v>828</v>
      </c>
      <c r="AS278" s="11" t="s">
        <v>828</v>
      </c>
    </row>
    <row r="279" spans="1:45" ht="13.2">
      <c r="A279" s="7" t="s">
        <v>9378</v>
      </c>
      <c r="B279" s="8"/>
      <c r="C279" s="7" t="s">
        <v>833</v>
      </c>
      <c r="D279" s="9">
        <v>1</v>
      </c>
      <c r="E279" s="7" t="s">
        <v>843</v>
      </c>
      <c r="F279" s="7" t="s">
        <v>843</v>
      </c>
      <c r="G279" s="7" t="s">
        <v>828</v>
      </c>
      <c r="H279" s="7" t="s">
        <v>842</v>
      </c>
      <c r="I279" s="10">
        <v>1</v>
      </c>
      <c r="J279" s="10">
        <v>1</v>
      </c>
      <c r="K279" s="9">
        <v>100</v>
      </c>
      <c r="L279" s="7" t="s">
        <v>9382</v>
      </c>
      <c r="M279" s="9">
        <v>0</v>
      </c>
      <c r="N279" s="7" t="s">
        <v>9384</v>
      </c>
      <c r="O279" s="7" t="s">
        <v>104</v>
      </c>
      <c r="P279" s="7" t="s">
        <v>9040</v>
      </c>
      <c r="Q279" s="7" t="s">
        <v>828</v>
      </c>
      <c r="R279" s="7" t="s">
        <v>828</v>
      </c>
      <c r="S279" s="7" t="s">
        <v>828</v>
      </c>
      <c r="T279" s="7" t="s">
        <v>828</v>
      </c>
      <c r="U279" s="7" t="s">
        <v>828</v>
      </c>
      <c r="V279" s="7" t="s">
        <v>828</v>
      </c>
      <c r="W279" s="7" t="s">
        <v>828</v>
      </c>
      <c r="X279" s="7" t="s">
        <v>828</v>
      </c>
      <c r="Y279" s="7" t="s">
        <v>828</v>
      </c>
      <c r="Z279" s="7" t="e">
        <v>#N/A</v>
      </c>
      <c r="AA279" s="7" t="s">
        <v>828</v>
      </c>
      <c r="AB279" s="7" t="s">
        <v>828</v>
      </c>
      <c r="AC279" s="7" t="s">
        <v>828</v>
      </c>
      <c r="AD279" s="7" t="s">
        <v>828</v>
      </c>
      <c r="AE279" s="7" t="s">
        <v>169</v>
      </c>
      <c r="AF279" s="8"/>
      <c r="AG279" s="7" t="s">
        <v>9383</v>
      </c>
      <c r="AH279" s="7" t="s">
        <v>9382</v>
      </c>
      <c r="AI279" s="7" t="s">
        <v>9381</v>
      </c>
      <c r="AJ279" s="7" t="s">
        <v>9380</v>
      </c>
      <c r="AK279" s="7" t="s">
        <v>9379</v>
      </c>
      <c r="AL279" s="7" t="s">
        <v>9378</v>
      </c>
      <c r="AM279" s="7" t="s">
        <v>9377</v>
      </c>
      <c r="AN279" s="7" t="s">
        <v>9376</v>
      </c>
      <c r="AO279" s="7" t="s">
        <v>828</v>
      </c>
      <c r="AP279" s="7" t="s">
        <v>828</v>
      </c>
      <c r="AQ279" s="7" t="s">
        <v>828</v>
      </c>
      <c r="AR279" s="7" t="s">
        <v>828</v>
      </c>
      <c r="AS279" s="7" t="s">
        <v>828</v>
      </c>
    </row>
    <row r="280" spans="1:45" ht="13.2">
      <c r="A280" s="7" t="s">
        <v>9375</v>
      </c>
      <c r="B280" s="8"/>
      <c r="C280" s="7" t="s">
        <v>833</v>
      </c>
      <c r="D280" s="9">
        <v>1</v>
      </c>
      <c r="E280" s="7" t="s">
        <v>861</v>
      </c>
      <c r="F280" s="7" t="s">
        <v>861</v>
      </c>
      <c r="G280" s="7" t="s">
        <v>828</v>
      </c>
      <c r="H280" s="7" t="s">
        <v>860</v>
      </c>
      <c r="I280" s="10">
        <v>100</v>
      </c>
      <c r="J280" s="10">
        <v>1</v>
      </c>
      <c r="K280" s="9">
        <v>0</v>
      </c>
      <c r="L280" s="7" t="s">
        <v>9372</v>
      </c>
      <c r="M280" s="9">
        <v>0</v>
      </c>
      <c r="N280" s="7" t="s">
        <v>9374</v>
      </c>
      <c r="O280" s="7" t="s">
        <v>969</v>
      </c>
      <c r="P280" s="7" t="s">
        <v>828</v>
      </c>
      <c r="Q280" s="7" t="s">
        <v>828</v>
      </c>
      <c r="R280" s="7" t="s">
        <v>828</v>
      </c>
      <c r="S280" s="7" t="s">
        <v>828</v>
      </c>
      <c r="T280" s="7" t="s">
        <v>828</v>
      </c>
      <c r="U280" s="7" t="s">
        <v>828</v>
      </c>
      <c r="V280" s="7" t="s">
        <v>1059</v>
      </c>
      <c r="W280" s="7" t="s">
        <v>702</v>
      </c>
      <c r="X280" s="7" t="s">
        <v>840</v>
      </c>
      <c r="Y280" s="7" t="s">
        <v>906</v>
      </c>
      <c r="Z280" s="7" t="s">
        <v>49</v>
      </c>
      <c r="AA280" s="7" t="s">
        <v>828</v>
      </c>
      <c r="AB280" s="7" t="s">
        <v>828</v>
      </c>
      <c r="AC280" s="7" t="s">
        <v>828</v>
      </c>
      <c r="AD280" s="7" t="s">
        <v>828</v>
      </c>
      <c r="AE280" s="7" t="s">
        <v>175</v>
      </c>
      <c r="AF280" s="8"/>
      <c r="AG280" s="7" t="s">
        <v>9373</v>
      </c>
      <c r="AH280" s="7" t="s">
        <v>9372</v>
      </c>
      <c r="AI280" s="7" t="s">
        <v>828</v>
      </c>
      <c r="AJ280" s="7" t="s">
        <v>9371</v>
      </c>
      <c r="AK280" s="7" t="s">
        <v>9370</v>
      </c>
      <c r="AL280" s="7" t="s">
        <v>828</v>
      </c>
      <c r="AM280" s="7" t="s">
        <v>828</v>
      </c>
      <c r="AN280" s="7" t="s">
        <v>9369</v>
      </c>
      <c r="AO280" s="7" t="s">
        <v>828</v>
      </c>
      <c r="AP280" s="7" t="s">
        <v>828</v>
      </c>
      <c r="AQ280" s="7" t="s">
        <v>828</v>
      </c>
      <c r="AR280" s="7" t="s">
        <v>828</v>
      </c>
      <c r="AS280" s="7" t="s">
        <v>828</v>
      </c>
    </row>
    <row r="281" spans="1:45" ht="13.2">
      <c r="A281" s="7" t="s">
        <v>9368</v>
      </c>
      <c r="B281" s="8"/>
      <c r="C281" s="7" t="s">
        <v>833</v>
      </c>
      <c r="D281" s="9">
        <v>1</v>
      </c>
      <c r="E281" s="7" t="s">
        <v>861</v>
      </c>
      <c r="F281" s="7" t="s">
        <v>861</v>
      </c>
      <c r="G281" s="7" t="s">
        <v>828</v>
      </c>
      <c r="H281" s="7" t="s">
        <v>860</v>
      </c>
      <c r="I281" s="10">
        <v>100</v>
      </c>
      <c r="J281" s="10">
        <v>1</v>
      </c>
      <c r="K281" s="9">
        <v>0</v>
      </c>
      <c r="L281" s="7" t="s">
        <v>9366</v>
      </c>
      <c r="M281" s="9">
        <v>0</v>
      </c>
      <c r="N281" s="7" t="s">
        <v>808</v>
      </c>
      <c r="O281" s="7" t="s">
        <v>1084</v>
      </c>
      <c r="P281" s="7" t="s">
        <v>828</v>
      </c>
      <c r="Q281" s="7" t="s">
        <v>828</v>
      </c>
      <c r="R281" s="7" t="s">
        <v>828</v>
      </c>
      <c r="S281" s="7" t="s">
        <v>828</v>
      </c>
      <c r="T281" s="7" t="s">
        <v>828</v>
      </c>
      <c r="U281" s="7" t="s">
        <v>828</v>
      </c>
      <c r="V281" s="7" t="s">
        <v>828</v>
      </c>
      <c r="W281" s="7" t="s">
        <v>828</v>
      </c>
      <c r="X281" s="7" t="s">
        <v>828</v>
      </c>
      <c r="Y281" s="7" t="s">
        <v>828</v>
      </c>
      <c r="Z281" s="7" t="e">
        <v>#N/A</v>
      </c>
      <c r="AA281" s="7" t="s">
        <v>828</v>
      </c>
      <c r="AB281" s="7" t="s">
        <v>828</v>
      </c>
      <c r="AC281" s="7" t="s">
        <v>828</v>
      </c>
      <c r="AD281" s="7" t="s">
        <v>828</v>
      </c>
      <c r="AE281" s="7" t="s">
        <v>175</v>
      </c>
      <c r="AF281" s="8"/>
      <c r="AG281" s="7" t="s">
        <v>9367</v>
      </c>
      <c r="AH281" s="7" t="s">
        <v>9366</v>
      </c>
      <c r="AI281" s="7" t="s">
        <v>828</v>
      </c>
      <c r="AJ281" s="7" t="s">
        <v>9365</v>
      </c>
      <c r="AK281" s="7" t="s">
        <v>9364</v>
      </c>
      <c r="AL281" s="7" t="s">
        <v>828</v>
      </c>
      <c r="AM281" s="7" t="s">
        <v>828</v>
      </c>
      <c r="AN281" s="7" t="s">
        <v>9363</v>
      </c>
      <c r="AO281" s="7" t="s">
        <v>828</v>
      </c>
      <c r="AP281" s="7" t="s">
        <v>828</v>
      </c>
      <c r="AQ281" s="7" t="s">
        <v>828</v>
      </c>
      <c r="AR281" s="7" t="s">
        <v>828</v>
      </c>
      <c r="AS281" s="7" t="s">
        <v>828</v>
      </c>
    </row>
    <row r="282" spans="1:45" ht="13.2">
      <c r="A282" s="7" t="s">
        <v>9362</v>
      </c>
      <c r="B282" s="8"/>
      <c r="C282" s="7" t="s">
        <v>833</v>
      </c>
      <c r="D282" s="9">
        <v>1</v>
      </c>
      <c r="E282" s="7" t="s">
        <v>924</v>
      </c>
      <c r="F282" s="7" t="s">
        <v>924</v>
      </c>
      <c r="G282" s="7" t="s">
        <v>828</v>
      </c>
      <c r="H282" s="7" t="s">
        <v>923</v>
      </c>
      <c r="I282" s="10">
        <v>1</v>
      </c>
      <c r="J282" s="10">
        <v>1</v>
      </c>
      <c r="K282" s="9">
        <v>1</v>
      </c>
      <c r="L282" s="7" t="s">
        <v>9359</v>
      </c>
      <c r="M282" s="9">
        <v>0</v>
      </c>
      <c r="N282" s="7" t="s">
        <v>9361</v>
      </c>
      <c r="O282" s="7" t="s">
        <v>929</v>
      </c>
      <c r="P282" s="7" t="s">
        <v>828</v>
      </c>
      <c r="Q282" s="7" t="s">
        <v>828</v>
      </c>
      <c r="R282" s="7" t="s">
        <v>828</v>
      </c>
      <c r="S282" s="7" t="s">
        <v>828</v>
      </c>
      <c r="T282" s="7" t="s">
        <v>828</v>
      </c>
      <c r="U282" s="7" t="s">
        <v>828</v>
      </c>
      <c r="V282" s="7" t="s">
        <v>1297</v>
      </c>
      <c r="W282" s="7" t="s">
        <v>536</v>
      </c>
      <c r="X282" s="7" t="s">
        <v>840</v>
      </c>
      <c r="Y282" s="7" t="s">
        <v>906</v>
      </c>
      <c r="Z282" s="7" t="s">
        <v>65</v>
      </c>
      <c r="AA282" s="7" t="s">
        <v>828</v>
      </c>
      <c r="AB282" s="7" t="s">
        <v>828</v>
      </c>
      <c r="AC282" s="7" t="s">
        <v>828</v>
      </c>
      <c r="AD282" s="7" t="s">
        <v>828</v>
      </c>
      <c r="AE282" s="7" t="s">
        <v>536</v>
      </c>
      <c r="AF282" s="8"/>
      <c r="AG282" s="7" t="s">
        <v>9360</v>
      </c>
      <c r="AH282" s="7" t="s">
        <v>9359</v>
      </c>
      <c r="AI282" s="7" t="s">
        <v>828</v>
      </c>
      <c r="AJ282" s="7" t="s">
        <v>828</v>
      </c>
      <c r="AK282" s="7" t="s">
        <v>9358</v>
      </c>
      <c r="AL282" s="7" t="s">
        <v>828</v>
      </c>
      <c r="AM282" s="7" t="s">
        <v>9357</v>
      </c>
      <c r="AN282" s="7" t="s">
        <v>828</v>
      </c>
      <c r="AO282" s="7" t="s">
        <v>828</v>
      </c>
      <c r="AP282" s="7" t="s">
        <v>828</v>
      </c>
      <c r="AQ282" s="7" t="s">
        <v>828</v>
      </c>
      <c r="AR282" s="7" t="s">
        <v>828</v>
      </c>
      <c r="AS282" s="7" t="s">
        <v>828</v>
      </c>
    </row>
    <row r="283" spans="1:45" ht="13.2">
      <c r="A283" s="7" t="s">
        <v>9356</v>
      </c>
      <c r="B283" s="8"/>
      <c r="C283" s="7" t="s">
        <v>833</v>
      </c>
      <c r="D283" s="9">
        <v>1</v>
      </c>
      <c r="E283" s="7" t="s">
        <v>861</v>
      </c>
      <c r="F283" s="7" t="s">
        <v>861</v>
      </c>
      <c r="G283" s="7" t="s">
        <v>828</v>
      </c>
      <c r="H283" s="7" t="s">
        <v>860</v>
      </c>
      <c r="I283" s="10">
        <v>100</v>
      </c>
      <c r="J283" s="10">
        <v>1</v>
      </c>
      <c r="K283" s="9">
        <v>0</v>
      </c>
      <c r="L283" s="7" t="s">
        <v>9353</v>
      </c>
      <c r="M283" s="9">
        <v>0</v>
      </c>
      <c r="N283" s="7" t="s">
        <v>9355</v>
      </c>
      <c r="O283" s="7" t="s">
        <v>969</v>
      </c>
      <c r="P283" s="7" t="s">
        <v>828</v>
      </c>
      <c r="Q283" s="7" t="s">
        <v>828</v>
      </c>
      <c r="R283" s="7" t="s">
        <v>828</v>
      </c>
      <c r="S283" s="7" t="s">
        <v>828</v>
      </c>
      <c r="T283" s="7" t="s">
        <v>828</v>
      </c>
      <c r="U283" s="7" t="s">
        <v>828</v>
      </c>
      <c r="V283" s="7" t="s">
        <v>828</v>
      </c>
      <c r="W283" s="7" t="s">
        <v>828</v>
      </c>
      <c r="X283" s="7" t="s">
        <v>828</v>
      </c>
      <c r="Y283" s="7" t="s">
        <v>828</v>
      </c>
      <c r="Z283" s="7" t="e">
        <v>#N/A</v>
      </c>
      <c r="AA283" s="7" t="s">
        <v>828</v>
      </c>
      <c r="AB283" s="7" t="s">
        <v>828</v>
      </c>
      <c r="AC283" s="7" t="s">
        <v>828</v>
      </c>
      <c r="AD283" s="7" t="s">
        <v>828</v>
      </c>
      <c r="AE283" s="7" t="s">
        <v>175</v>
      </c>
      <c r="AF283" s="8"/>
      <c r="AG283" s="7" t="s">
        <v>9354</v>
      </c>
      <c r="AH283" s="7" t="s">
        <v>9353</v>
      </c>
      <c r="AI283" s="7" t="s">
        <v>828</v>
      </c>
      <c r="AJ283" s="7" t="s">
        <v>9352</v>
      </c>
      <c r="AK283" s="7" t="s">
        <v>9351</v>
      </c>
      <c r="AL283" s="7" t="s">
        <v>828</v>
      </c>
      <c r="AM283" s="7" t="s">
        <v>828</v>
      </c>
      <c r="AN283" s="7" t="s">
        <v>9350</v>
      </c>
      <c r="AO283" s="7" t="s">
        <v>828</v>
      </c>
      <c r="AP283" s="7" t="s">
        <v>828</v>
      </c>
      <c r="AQ283" s="7" t="s">
        <v>828</v>
      </c>
      <c r="AR283" s="7" t="s">
        <v>828</v>
      </c>
      <c r="AS283" s="7" t="s">
        <v>828</v>
      </c>
    </row>
    <row r="284" spans="1:45" ht="13.2">
      <c r="A284" s="7" t="s">
        <v>9349</v>
      </c>
      <c r="B284" s="8"/>
      <c r="C284" s="7" t="s">
        <v>833</v>
      </c>
      <c r="D284" s="9">
        <v>1</v>
      </c>
      <c r="E284" s="7" t="s">
        <v>861</v>
      </c>
      <c r="F284" s="7" t="s">
        <v>861</v>
      </c>
      <c r="G284" s="7" t="s">
        <v>828</v>
      </c>
      <c r="H284" s="7" t="s">
        <v>860</v>
      </c>
      <c r="I284" s="10">
        <v>100</v>
      </c>
      <c r="J284" s="10">
        <v>1</v>
      </c>
      <c r="K284" s="9">
        <v>0</v>
      </c>
      <c r="L284" s="7" t="s">
        <v>9346</v>
      </c>
      <c r="M284" s="9">
        <v>0</v>
      </c>
      <c r="N284" s="7" t="s">
        <v>9348</v>
      </c>
      <c r="O284" s="7" t="s">
        <v>908</v>
      </c>
      <c r="P284" s="7" t="s">
        <v>1590</v>
      </c>
      <c r="Q284" s="7" t="s">
        <v>828</v>
      </c>
      <c r="R284" s="7" t="s">
        <v>828</v>
      </c>
      <c r="S284" s="7" t="s">
        <v>828</v>
      </c>
      <c r="T284" s="7" t="s">
        <v>828</v>
      </c>
      <c r="U284" s="7" t="s">
        <v>828</v>
      </c>
      <c r="V284" s="7" t="s">
        <v>828</v>
      </c>
      <c r="W284" s="7" t="s">
        <v>828</v>
      </c>
      <c r="X284" s="7" t="s">
        <v>828</v>
      </c>
      <c r="Y284" s="7" t="s">
        <v>828</v>
      </c>
      <c r="Z284" s="7" t="e">
        <v>#N/A</v>
      </c>
      <c r="AA284" s="7" t="s">
        <v>828</v>
      </c>
      <c r="AB284" s="7" t="s">
        <v>828</v>
      </c>
      <c r="AC284" s="7" t="s">
        <v>828</v>
      </c>
      <c r="AD284" s="7" t="s">
        <v>828</v>
      </c>
      <c r="AE284" s="7" t="s">
        <v>175</v>
      </c>
      <c r="AF284" s="8"/>
      <c r="AG284" s="7" t="s">
        <v>9347</v>
      </c>
      <c r="AH284" s="7" t="s">
        <v>9346</v>
      </c>
      <c r="AI284" s="7" t="s">
        <v>828</v>
      </c>
      <c r="AJ284" s="7" t="s">
        <v>9345</v>
      </c>
      <c r="AK284" s="7" t="s">
        <v>9344</v>
      </c>
      <c r="AL284" s="7" t="s">
        <v>828</v>
      </c>
      <c r="AM284" s="7" t="s">
        <v>9343</v>
      </c>
      <c r="AN284" s="7" t="s">
        <v>9342</v>
      </c>
      <c r="AO284" s="7" t="s">
        <v>828</v>
      </c>
      <c r="AP284" s="7" t="s">
        <v>828</v>
      </c>
      <c r="AQ284" s="7" t="s">
        <v>828</v>
      </c>
      <c r="AR284" s="7" t="s">
        <v>828</v>
      </c>
      <c r="AS284" s="7" t="s">
        <v>828</v>
      </c>
    </row>
    <row r="285" spans="1:45" ht="13.2">
      <c r="A285" s="7" t="s">
        <v>9341</v>
      </c>
      <c r="B285" s="8"/>
      <c r="C285" s="7" t="s">
        <v>833</v>
      </c>
      <c r="D285" s="9">
        <v>1</v>
      </c>
      <c r="E285" s="7" t="s">
        <v>924</v>
      </c>
      <c r="F285" s="7" t="s">
        <v>924</v>
      </c>
      <c r="G285" s="7" t="s">
        <v>828</v>
      </c>
      <c r="H285" s="7" t="s">
        <v>923</v>
      </c>
      <c r="I285" s="10">
        <v>1</v>
      </c>
      <c r="J285" s="10">
        <v>1</v>
      </c>
      <c r="K285" s="9">
        <v>1</v>
      </c>
      <c r="L285" s="7" t="s">
        <v>9338</v>
      </c>
      <c r="M285" s="9">
        <v>0</v>
      </c>
      <c r="N285" s="7" t="s">
        <v>9340</v>
      </c>
      <c r="O285" s="7" t="s">
        <v>892</v>
      </c>
      <c r="P285" s="7" t="s">
        <v>828</v>
      </c>
      <c r="Q285" s="7" t="s">
        <v>828</v>
      </c>
      <c r="R285" s="7" t="s">
        <v>828</v>
      </c>
      <c r="S285" s="7" t="s">
        <v>828</v>
      </c>
      <c r="T285" s="7" t="s">
        <v>828</v>
      </c>
      <c r="U285" s="7" t="s">
        <v>828</v>
      </c>
      <c r="V285" s="7" t="s">
        <v>828</v>
      </c>
      <c r="W285" s="7" t="s">
        <v>536</v>
      </c>
      <c r="X285" s="7" t="s">
        <v>840</v>
      </c>
      <c r="Y285" s="7" t="s">
        <v>968</v>
      </c>
      <c r="Z285" s="7" t="s">
        <v>65</v>
      </c>
      <c r="AA285" s="7" t="s">
        <v>828</v>
      </c>
      <c r="AB285" s="7" t="s">
        <v>828</v>
      </c>
      <c r="AC285" s="7" t="s">
        <v>828</v>
      </c>
      <c r="AD285" s="7" t="s">
        <v>828</v>
      </c>
      <c r="AE285" s="7" t="s">
        <v>536</v>
      </c>
      <c r="AF285" s="8"/>
      <c r="AG285" s="7" t="s">
        <v>9339</v>
      </c>
      <c r="AH285" s="7" t="s">
        <v>9338</v>
      </c>
      <c r="AI285" s="7" t="s">
        <v>828</v>
      </c>
      <c r="AJ285" s="7" t="s">
        <v>828</v>
      </c>
      <c r="AK285" s="7" t="s">
        <v>9337</v>
      </c>
      <c r="AL285" s="7" t="s">
        <v>828</v>
      </c>
      <c r="AM285" s="7" t="s">
        <v>9336</v>
      </c>
      <c r="AN285" s="7" t="s">
        <v>828</v>
      </c>
      <c r="AO285" s="7" t="s">
        <v>828</v>
      </c>
      <c r="AP285" s="7" t="s">
        <v>828</v>
      </c>
      <c r="AQ285" s="7" t="s">
        <v>828</v>
      </c>
      <c r="AR285" s="7" t="s">
        <v>828</v>
      </c>
      <c r="AS285" s="7" t="s">
        <v>828</v>
      </c>
    </row>
    <row r="286" spans="1:45" ht="13.2">
      <c r="A286" s="7" t="s">
        <v>9335</v>
      </c>
      <c r="B286" s="8"/>
      <c r="C286" s="7" t="s">
        <v>833</v>
      </c>
      <c r="D286" s="9">
        <v>1</v>
      </c>
      <c r="E286" s="7" t="s">
        <v>1191</v>
      </c>
      <c r="F286" s="7" t="s">
        <v>1190</v>
      </c>
      <c r="G286" s="7" t="s">
        <v>828</v>
      </c>
      <c r="H286" s="7" t="s">
        <v>1189</v>
      </c>
      <c r="I286" s="10">
        <v>1</v>
      </c>
      <c r="J286" s="10">
        <v>1</v>
      </c>
      <c r="K286" s="9">
        <v>0</v>
      </c>
      <c r="L286" s="7" t="s">
        <v>9332</v>
      </c>
      <c r="M286" s="9">
        <v>0</v>
      </c>
      <c r="N286" s="7" t="s">
        <v>9334</v>
      </c>
      <c r="O286" s="7" t="s">
        <v>892</v>
      </c>
      <c r="P286" s="7" t="s">
        <v>828</v>
      </c>
      <c r="Q286" s="7" t="s">
        <v>828</v>
      </c>
      <c r="R286" s="7" t="s">
        <v>828</v>
      </c>
      <c r="S286" s="7" t="s">
        <v>828</v>
      </c>
      <c r="T286" s="7" t="s">
        <v>828</v>
      </c>
      <c r="U286" s="7" t="s">
        <v>828</v>
      </c>
      <c r="V286" s="7" t="s">
        <v>938</v>
      </c>
      <c r="W286" s="7" t="s">
        <v>828</v>
      </c>
      <c r="X286" s="7" t="s">
        <v>828</v>
      </c>
      <c r="Y286" s="7" t="s">
        <v>828</v>
      </c>
      <c r="Z286" s="7" t="e">
        <v>#N/A</v>
      </c>
      <c r="AA286" s="7" t="s">
        <v>828</v>
      </c>
      <c r="AB286" s="7" t="s">
        <v>828</v>
      </c>
      <c r="AC286" s="7" t="s">
        <v>828</v>
      </c>
      <c r="AD286" s="7" t="s">
        <v>828</v>
      </c>
      <c r="AE286" s="7" t="s">
        <v>251</v>
      </c>
      <c r="AF286" s="8"/>
      <c r="AG286" s="7" t="s">
        <v>9333</v>
      </c>
      <c r="AH286" s="7" t="s">
        <v>9332</v>
      </c>
      <c r="AI286" s="7" t="s">
        <v>828</v>
      </c>
      <c r="AJ286" s="7" t="s">
        <v>828</v>
      </c>
      <c r="AK286" s="7" t="s">
        <v>9331</v>
      </c>
      <c r="AL286" s="7" t="s">
        <v>828</v>
      </c>
      <c r="AM286" s="7" t="s">
        <v>828</v>
      </c>
      <c r="AN286" s="7" t="s">
        <v>828</v>
      </c>
      <c r="AO286" s="7" t="s">
        <v>934</v>
      </c>
      <c r="AP286" s="7" t="s">
        <v>828</v>
      </c>
      <c r="AQ286" s="7" t="s">
        <v>828</v>
      </c>
      <c r="AR286" s="7" t="s">
        <v>828</v>
      </c>
      <c r="AS286" s="7" t="s">
        <v>828</v>
      </c>
    </row>
    <row r="287" spans="1:45" ht="13.2">
      <c r="A287" s="7" t="s">
        <v>9330</v>
      </c>
      <c r="B287" s="8"/>
      <c r="C287" s="7" t="s">
        <v>833</v>
      </c>
      <c r="D287" s="9">
        <v>1</v>
      </c>
      <c r="E287" s="7" t="s">
        <v>924</v>
      </c>
      <c r="F287" s="7" t="s">
        <v>924</v>
      </c>
      <c r="G287" s="7" t="s">
        <v>828</v>
      </c>
      <c r="H287" s="7" t="s">
        <v>923</v>
      </c>
      <c r="I287" s="10">
        <v>1</v>
      </c>
      <c r="J287" s="10">
        <v>1</v>
      </c>
      <c r="K287" s="9">
        <v>1</v>
      </c>
      <c r="L287" s="7" t="s">
        <v>9327</v>
      </c>
      <c r="M287" s="9">
        <v>0</v>
      </c>
      <c r="N287" s="7" t="s">
        <v>9329</v>
      </c>
      <c r="O287" s="7" t="s">
        <v>939</v>
      </c>
      <c r="P287" s="7" t="s">
        <v>828</v>
      </c>
      <c r="Q287" s="7" t="s">
        <v>828</v>
      </c>
      <c r="R287" s="7" t="s">
        <v>828</v>
      </c>
      <c r="S287" s="7" t="s">
        <v>828</v>
      </c>
      <c r="T287" s="7" t="s">
        <v>828</v>
      </c>
      <c r="U287" s="7" t="s">
        <v>828</v>
      </c>
      <c r="V287" s="7" t="s">
        <v>907</v>
      </c>
      <c r="W287" s="7" t="s">
        <v>536</v>
      </c>
      <c r="X287" s="7" t="s">
        <v>840</v>
      </c>
      <c r="Y287" s="7" t="s">
        <v>906</v>
      </c>
      <c r="Z287" s="7" t="s">
        <v>65</v>
      </c>
      <c r="AA287" s="7" t="s">
        <v>828</v>
      </c>
      <c r="AB287" s="7" t="s">
        <v>828</v>
      </c>
      <c r="AC287" s="7" t="s">
        <v>828</v>
      </c>
      <c r="AD287" s="7" t="s">
        <v>828</v>
      </c>
      <c r="AE287" s="7" t="s">
        <v>536</v>
      </c>
      <c r="AF287" s="8"/>
      <c r="AG287" s="7" t="s">
        <v>9328</v>
      </c>
      <c r="AH287" s="7" t="s">
        <v>9327</v>
      </c>
      <c r="AI287" s="7" t="s">
        <v>828</v>
      </c>
      <c r="AJ287" s="7" t="s">
        <v>828</v>
      </c>
      <c r="AK287" s="7" t="s">
        <v>9326</v>
      </c>
      <c r="AL287" s="7" t="s">
        <v>828</v>
      </c>
      <c r="AM287" s="7" t="s">
        <v>9325</v>
      </c>
      <c r="AN287" s="7" t="s">
        <v>828</v>
      </c>
      <c r="AO287" s="7" t="s">
        <v>828</v>
      </c>
      <c r="AP287" s="7" t="s">
        <v>828</v>
      </c>
      <c r="AQ287" s="7" t="s">
        <v>828</v>
      </c>
      <c r="AR287" s="7" t="s">
        <v>828</v>
      </c>
      <c r="AS287" s="7" t="s">
        <v>828</v>
      </c>
    </row>
    <row r="288" spans="1:45" ht="13.2">
      <c r="A288" s="7" t="s">
        <v>9324</v>
      </c>
      <c r="B288" s="8"/>
      <c r="C288" s="7" t="s">
        <v>833</v>
      </c>
      <c r="D288" s="9">
        <v>1</v>
      </c>
      <c r="E288" s="7" t="s">
        <v>843</v>
      </c>
      <c r="F288" s="7" t="s">
        <v>843</v>
      </c>
      <c r="G288" s="7" t="s">
        <v>828</v>
      </c>
      <c r="H288" s="7" t="s">
        <v>842</v>
      </c>
      <c r="I288" s="10">
        <v>1</v>
      </c>
      <c r="J288" s="10">
        <v>1</v>
      </c>
      <c r="K288" s="9">
        <v>100</v>
      </c>
      <c r="L288" s="7" t="s">
        <v>9317</v>
      </c>
      <c r="M288" s="9">
        <v>0</v>
      </c>
      <c r="N288" s="7" t="s">
        <v>9316</v>
      </c>
      <c r="O288" s="7" t="s">
        <v>908</v>
      </c>
      <c r="P288" s="7" t="s">
        <v>9323</v>
      </c>
      <c r="Q288" s="7" t="s">
        <v>828</v>
      </c>
      <c r="R288" s="7" t="s">
        <v>828</v>
      </c>
      <c r="S288" s="7" t="s">
        <v>828</v>
      </c>
      <c r="T288" s="7" t="s">
        <v>828</v>
      </c>
      <c r="U288" s="7" t="s">
        <v>828</v>
      </c>
      <c r="V288" s="7" t="s">
        <v>828</v>
      </c>
      <c r="W288" s="7" t="s">
        <v>169</v>
      </c>
      <c r="X288" s="7" t="s">
        <v>828</v>
      </c>
      <c r="Y288" s="7" t="s">
        <v>828</v>
      </c>
      <c r="Z288" s="7" t="s">
        <v>39</v>
      </c>
      <c r="AA288" s="7" t="s">
        <v>9322</v>
      </c>
      <c r="AB288" s="7" t="s">
        <v>828</v>
      </c>
      <c r="AC288" s="7" t="s">
        <v>828</v>
      </c>
      <c r="AD288" s="7" t="s">
        <v>828</v>
      </c>
      <c r="AE288" s="7" t="s">
        <v>169</v>
      </c>
      <c r="AF288" s="8"/>
      <c r="AG288" s="7" t="s">
        <v>9321</v>
      </c>
      <c r="AH288" s="7" t="s">
        <v>9317</v>
      </c>
      <c r="AI288" s="7" t="s">
        <v>828</v>
      </c>
      <c r="AJ288" s="7" t="s">
        <v>828</v>
      </c>
      <c r="AK288" s="7" t="s">
        <v>9320</v>
      </c>
      <c r="AL288" s="7" t="s">
        <v>828</v>
      </c>
      <c r="AM288" s="7" t="s">
        <v>9319</v>
      </c>
      <c r="AN288" s="7" t="s">
        <v>828</v>
      </c>
      <c r="AO288" s="7" t="s">
        <v>828</v>
      </c>
      <c r="AP288" s="7" t="s">
        <v>828</v>
      </c>
      <c r="AQ288" s="7" t="s">
        <v>828</v>
      </c>
      <c r="AR288" s="7" t="s">
        <v>828</v>
      </c>
      <c r="AS288" s="7" t="s">
        <v>828</v>
      </c>
    </row>
    <row r="289" spans="1:45" ht="13.2">
      <c r="A289" s="7" t="s">
        <v>9318</v>
      </c>
      <c r="B289" s="8"/>
      <c r="C289" s="7" t="s">
        <v>833</v>
      </c>
      <c r="D289" s="9">
        <v>1</v>
      </c>
      <c r="E289" s="7" t="s">
        <v>843</v>
      </c>
      <c r="F289" s="7" t="s">
        <v>843</v>
      </c>
      <c r="G289" s="7" t="s">
        <v>828</v>
      </c>
      <c r="H289" s="7" t="s">
        <v>842</v>
      </c>
      <c r="I289" s="10">
        <v>1</v>
      </c>
      <c r="J289" s="10">
        <v>1</v>
      </c>
      <c r="K289" s="9">
        <v>0</v>
      </c>
      <c r="L289" s="7" t="s">
        <v>9317</v>
      </c>
      <c r="M289" s="9">
        <v>0</v>
      </c>
      <c r="N289" s="7" t="s">
        <v>9316</v>
      </c>
      <c r="O289" s="7" t="s">
        <v>828</v>
      </c>
      <c r="P289" s="7" t="s">
        <v>828</v>
      </c>
      <c r="Q289" s="7" t="s">
        <v>828</v>
      </c>
      <c r="R289" s="7" t="s">
        <v>828</v>
      </c>
      <c r="S289" s="7" t="s">
        <v>828</v>
      </c>
      <c r="T289" s="7" t="s">
        <v>828</v>
      </c>
      <c r="U289" s="7" t="s">
        <v>828</v>
      </c>
      <c r="V289" s="7" t="s">
        <v>828</v>
      </c>
      <c r="W289" s="7" t="s">
        <v>828</v>
      </c>
      <c r="X289" s="7" t="s">
        <v>828</v>
      </c>
      <c r="Y289" s="7" t="s">
        <v>828</v>
      </c>
      <c r="Z289" s="7" t="e">
        <v>#N/A</v>
      </c>
      <c r="AA289" s="7" t="s">
        <v>828</v>
      </c>
      <c r="AB289" s="7" t="s">
        <v>828</v>
      </c>
      <c r="AC289" s="7" t="s">
        <v>828</v>
      </c>
      <c r="AD289" s="7" t="s">
        <v>828</v>
      </c>
      <c r="AE289" s="7" t="s">
        <v>169</v>
      </c>
      <c r="AF289" s="8"/>
      <c r="AG289" s="7" t="s">
        <v>975</v>
      </c>
      <c r="AH289" s="7" t="s">
        <v>9315</v>
      </c>
      <c r="AI289" s="7" t="s">
        <v>828</v>
      </c>
      <c r="AJ289" s="7" t="s">
        <v>828</v>
      </c>
      <c r="AK289" s="7" t="s">
        <v>828</v>
      </c>
      <c r="AL289" s="7" t="s">
        <v>828</v>
      </c>
      <c r="AM289" s="7" t="s">
        <v>828</v>
      </c>
      <c r="AN289" s="7" t="s">
        <v>828</v>
      </c>
      <c r="AO289" s="7" t="s">
        <v>828</v>
      </c>
      <c r="AP289" s="7" t="s">
        <v>828</v>
      </c>
      <c r="AQ289" s="7" t="s">
        <v>828</v>
      </c>
      <c r="AR289" s="7" t="s">
        <v>828</v>
      </c>
      <c r="AS289" s="7" t="s">
        <v>828</v>
      </c>
    </row>
    <row r="290" spans="1:45" ht="13.2">
      <c r="A290" s="7" t="s">
        <v>9314</v>
      </c>
      <c r="B290" s="8"/>
      <c r="C290" s="7" t="s">
        <v>833</v>
      </c>
      <c r="D290" s="9">
        <v>1</v>
      </c>
      <c r="E290" s="7" t="s">
        <v>843</v>
      </c>
      <c r="F290" s="7" t="s">
        <v>843</v>
      </c>
      <c r="G290" s="7" t="s">
        <v>828</v>
      </c>
      <c r="H290" s="7" t="s">
        <v>2403</v>
      </c>
      <c r="I290" s="10">
        <v>1</v>
      </c>
      <c r="J290" s="10">
        <v>1</v>
      </c>
      <c r="K290" s="9">
        <v>0</v>
      </c>
      <c r="L290" s="7" t="s">
        <v>9311</v>
      </c>
      <c r="M290" s="9">
        <v>0</v>
      </c>
      <c r="N290" s="7" t="s">
        <v>9313</v>
      </c>
      <c r="O290" s="7" t="s">
        <v>993</v>
      </c>
      <c r="P290" s="7" t="s">
        <v>828</v>
      </c>
      <c r="Q290" s="7" t="s">
        <v>828</v>
      </c>
      <c r="R290" s="7" t="s">
        <v>828</v>
      </c>
      <c r="S290" s="7" t="s">
        <v>828</v>
      </c>
      <c r="T290" s="7" t="s">
        <v>828</v>
      </c>
      <c r="U290" s="7" t="s">
        <v>828</v>
      </c>
      <c r="V290" s="7" t="s">
        <v>828</v>
      </c>
      <c r="W290" s="7" t="s">
        <v>828</v>
      </c>
      <c r="X290" s="7" t="s">
        <v>828</v>
      </c>
      <c r="Y290" s="7" t="s">
        <v>828</v>
      </c>
      <c r="Z290" s="7" t="e">
        <v>#N/A</v>
      </c>
      <c r="AA290" s="7" t="s">
        <v>828</v>
      </c>
      <c r="AB290" s="7" t="s">
        <v>828</v>
      </c>
      <c r="AC290" s="7" t="s">
        <v>828</v>
      </c>
      <c r="AD290" s="7" t="s">
        <v>828</v>
      </c>
      <c r="AE290" s="7" t="s">
        <v>464</v>
      </c>
      <c r="AF290" s="8"/>
      <c r="AG290" s="7" t="s">
        <v>9312</v>
      </c>
      <c r="AH290" s="7" t="s">
        <v>9311</v>
      </c>
      <c r="AI290" s="7" t="s">
        <v>828</v>
      </c>
      <c r="AJ290" s="7" t="s">
        <v>9310</v>
      </c>
      <c r="AK290" s="7" t="s">
        <v>9309</v>
      </c>
      <c r="AL290" s="7" t="s">
        <v>828</v>
      </c>
      <c r="AM290" s="7" t="s">
        <v>9308</v>
      </c>
      <c r="AN290" s="7" t="s">
        <v>828</v>
      </c>
      <c r="AO290" s="7" t="s">
        <v>828</v>
      </c>
      <c r="AP290" s="7" t="s">
        <v>828</v>
      </c>
      <c r="AQ290" s="7" t="s">
        <v>828</v>
      </c>
      <c r="AR290" s="7" t="s">
        <v>828</v>
      </c>
      <c r="AS290" s="7" t="s">
        <v>828</v>
      </c>
    </row>
    <row r="291" spans="1:45" ht="13.2">
      <c r="A291" s="7" t="s">
        <v>9307</v>
      </c>
      <c r="B291" s="8"/>
      <c r="C291" s="7" t="s">
        <v>833</v>
      </c>
      <c r="D291" s="9">
        <v>1</v>
      </c>
      <c r="E291" s="7" t="s">
        <v>924</v>
      </c>
      <c r="F291" s="7" t="s">
        <v>924</v>
      </c>
      <c r="G291" s="7" t="s">
        <v>828</v>
      </c>
      <c r="H291" s="7" t="s">
        <v>923</v>
      </c>
      <c r="I291" s="10">
        <v>1</v>
      </c>
      <c r="J291" s="10">
        <v>1</v>
      </c>
      <c r="K291" s="9">
        <v>1</v>
      </c>
      <c r="L291" s="7" t="s">
        <v>9304</v>
      </c>
      <c r="M291" s="9">
        <v>0</v>
      </c>
      <c r="N291" s="7" t="s">
        <v>9306</v>
      </c>
      <c r="O291" s="7" t="s">
        <v>892</v>
      </c>
      <c r="P291" s="7" t="s">
        <v>828</v>
      </c>
      <c r="Q291" s="7" t="s">
        <v>828</v>
      </c>
      <c r="R291" s="7" t="s">
        <v>828</v>
      </c>
      <c r="S291" s="7" t="s">
        <v>828</v>
      </c>
      <c r="T291" s="7" t="s">
        <v>828</v>
      </c>
      <c r="U291" s="7" t="s">
        <v>828</v>
      </c>
      <c r="V291" s="7" t="s">
        <v>907</v>
      </c>
      <c r="W291" s="7" t="s">
        <v>536</v>
      </c>
      <c r="X291" s="7" t="s">
        <v>840</v>
      </c>
      <c r="Y291" s="7" t="s">
        <v>906</v>
      </c>
      <c r="Z291" s="7" t="s">
        <v>65</v>
      </c>
      <c r="AA291" s="7" t="s">
        <v>828</v>
      </c>
      <c r="AB291" s="7" t="s">
        <v>828</v>
      </c>
      <c r="AC291" s="7" t="s">
        <v>828</v>
      </c>
      <c r="AD291" s="7" t="s">
        <v>828</v>
      </c>
      <c r="AE291" s="7" t="s">
        <v>536</v>
      </c>
      <c r="AF291" s="8"/>
      <c r="AG291" s="7" t="s">
        <v>9305</v>
      </c>
      <c r="AH291" s="7" t="s">
        <v>9304</v>
      </c>
      <c r="AI291" s="7" t="s">
        <v>828</v>
      </c>
      <c r="AJ291" s="7" t="s">
        <v>828</v>
      </c>
      <c r="AK291" s="7" t="s">
        <v>9303</v>
      </c>
      <c r="AL291" s="7" t="s">
        <v>828</v>
      </c>
      <c r="AM291" s="7" t="s">
        <v>9302</v>
      </c>
      <c r="AN291" s="7" t="s">
        <v>828</v>
      </c>
      <c r="AO291" s="7" t="s">
        <v>828</v>
      </c>
      <c r="AP291" s="7" t="s">
        <v>828</v>
      </c>
      <c r="AQ291" s="7" t="s">
        <v>828</v>
      </c>
      <c r="AR291" s="7" t="s">
        <v>828</v>
      </c>
      <c r="AS291" s="7" t="s">
        <v>828</v>
      </c>
    </row>
    <row r="292" spans="1:45" ht="13.2">
      <c r="A292" s="7" t="s">
        <v>9301</v>
      </c>
      <c r="B292" s="8"/>
      <c r="C292" s="7" t="s">
        <v>833</v>
      </c>
      <c r="D292" s="9">
        <v>1</v>
      </c>
      <c r="E292" s="7" t="s">
        <v>861</v>
      </c>
      <c r="F292" s="7" t="s">
        <v>861</v>
      </c>
      <c r="G292" s="7" t="s">
        <v>828</v>
      </c>
      <c r="H292" s="7" t="s">
        <v>860</v>
      </c>
      <c r="I292" s="10">
        <v>100</v>
      </c>
      <c r="J292" s="10">
        <v>1</v>
      </c>
      <c r="K292" s="9">
        <v>0</v>
      </c>
      <c r="L292" s="7" t="s">
        <v>9298</v>
      </c>
      <c r="M292" s="9">
        <v>0</v>
      </c>
      <c r="N292" s="7" t="s">
        <v>9300</v>
      </c>
      <c r="O292" s="7" t="s">
        <v>993</v>
      </c>
      <c r="P292" s="7" t="s">
        <v>828</v>
      </c>
      <c r="Q292" s="7" t="s">
        <v>828</v>
      </c>
      <c r="R292" s="7" t="s">
        <v>828</v>
      </c>
      <c r="S292" s="7" t="s">
        <v>828</v>
      </c>
      <c r="T292" s="7" t="s">
        <v>828</v>
      </c>
      <c r="U292" s="7" t="s">
        <v>828</v>
      </c>
      <c r="V292" s="7" t="s">
        <v>828</v>
      </c>
      <c r="W292" s="7" t="s">
        <v>828</v>
      </c>
      <c r="X292" s="7" t="s">
        <v>828</v>
      </c>
      <c r="Y292" s="7" t="s">
        <v>828</v>
      </c>
      <c r="Z292" s="7" t="e">
        <v>#N/A</v>
      </c>
      <c r="AA292" s="7" t="s">
        <v>828</v>
      </c>
      <c r="AB292" s="7" t="s">
        <v>828</v>
      </c>
      <c r="AC292" s="7" t="s">
        <v>828</v>
      </c>
      <c r="AD292" s="7" t="s">
        <v>828</v>
      </c>
      <c r="AE292" s="7" t="s">
        <v>175</v>
      </c>
      <c r="AF292" s="8"/>
      <c r="AG292" s="7" t="s">
        <v>9299</v>
      </c>
      <c r="AH292" s="7" t="s">
        <v>9298</v>
      </c>
      <c r="AI292" s="7" t="s">
        <v>828</v>
      </c>
      <c r="AJ292" s="7" t="s">
        <v>9297</v>
      </c>
      <c r="AK292" s="7" t="s">
        <v>9296</v>
      </c>
      <c r="AL292" s="7" t="s">
        <v>828</v>
      </c>
      <c r="AM292" s="7" t="s">
        <v>9295</v>
      </c>
      <c r="AN292" s="7" t="s">
        <v>828</v>
      </c>
      <c r="AO292" s="7" t="s">
        <v>828</v>
      </c>
      <c r="AP292" s="7" t="s">
        <v>828</v>
      </c>
      <c r="AQ292" s="7" t="s">
        <v>828</v>
      </c>
      <c r="AR292" s="7" t="s">
        <v>828</v>
      </c>
      <c r="AS292" s="7" t="s">
        <v>828</v>
      </c>
    </row>
    <row r="293" spans="1:45" ht="13.2">
      <c r="A293" s="7" t="s">
        <v>9294</v>
      </c>
      <c r="B293" s="8"/>
      <c r="C293" s="7" t="s">
        <v>833</v>
      </c>
      <c r="D293" s="9">
        <v>1</v>
      </c>
      <c r="E293" s="7" t="s">
        <v>861</v>
      </c>
      <c r="F293" s="7" t="s">
        <v>861</v>
      </c>
      <c r="G293" s="7" t="s">
        <v>828</v>
      </c>
      <c r="H293" s="7" t="s">
        <v>860</v>
      </c>
      <c r="I293" s="10">
        <v>100</v>
      </c>
      <c r="J293" s="10">
        <v>1</v>
      </c>
      <c r="K293" s="9">
        <v>0</v>
      </c>
      <c r="L293" s="7" t="s">
        <v>9291</v>
      </c>
      <c r="M293" s="9">
        <v>0</v>
      </c>
      <c r="N293" s="7" t="s">
        <v>9293</v>
      </c>
      <c r="O293" s="7" t="s">
        <v>828</v>
      </c>
      <c r="P293" s="7" t="s">
        <v>828</v>
      </c>
      <c r="Q293" s="7" t="s">
        <v>828</v>
      </c>
      <c r="R293" s="7" t="s">
        <v>828</v>
      </c>
      <c r="S293" s="7" t="s">
        <v>828</v>
      </c>
      <c r="T293" s="7" t="s">
        <v>828</v>
      </c>
      <c r="U293" s="7" t="s">
        <v>828</v>
      </c>
      <c r="V293" s="7" t="s">
        <v>828</v>
      </c>
      <c r="W293" s="7" t="s">
        <v>828</v>
      </c>
      <c r="X293" s="7" t="s">
        <v>828</v>
      </c>
      <c r="Y293" s="7" t="s">
        <v>828</v>
      </c>
      <c r="Z293" s="7" t="e">
        <v>#N/A</v>
      </c>
      <c r="AA293" s="7" t="s">
        <v>828</v>
      </c>
      <c r="AB293" s="7" t="s">
        <v>828</v>
      </c>
      <c r="AC293" s="7" t="s">
        <v>828</v>
      </c>
      <c r="AD293" s="7" t="s">
        <v>828</v>
      </c>
      <c r="AE293" s="7" t="s">
        <v>175</v>
      </c>
      <c r="AF293" s="8"/>
      <c r="AG293" s="7" t="s">
        <v>9292</v>
      </c>
      <c r="AH293" s="7" t="s">
        <v>9291</v>
      </c>
      <c r="AI293" s="7" t="s">
        <v>828</v>
      </c>
      <c r="AJ293" s="7" t="s">
        <v>9290</v>
      </c>
      <c r="AK293" s="7" t="s">
        <v>9289</v>
      </c>
      <c r="AL293" s="7" t="s">
        <v>828</v>
      </c>
      <c r="AM293" s="7" t="s">
        <v>828</v>
      </c>
      <c r="AN293" s="7" t="s">
        <v>9288</v>
      </c>
      <c r="AO293" s="7" t="s">
        <v>828</v>
      </c>
      <c r="AP293" s="7" t="s">
        <v>828</v>
      </c>
      <c r="AQ293" s="7" t="s">
        <v>828</v>
      </c>
      <c r="AR293" s="7" t="s">
        <v>828</v>
      </c>
      <c r="AS293" s="7" t="s">
        <v>828</v>
      </c>
    </row>
    <row r="294" spans="1:45" ht="13.2">
      <c r="A294" s="7" t="s">
        <v>9287</v>
      </c>
      <c r="B294" s="8"/>
      <c r="C294" s="7" t="s">
        <v>833</v>
      </c>
      <c r="D294" s="9">
        <v>1</v>
      </c>
      <c r="E294" s="7" t="s">
        <v>1231</v>
      </c>
      <c r="F294" s="7" t="s">
        <v>1231</v>
      </c>
      <c r="G294" s="7" t="s">
        <v>828</v>
      </c>
      <c r="H294" s="7" t="s">
        <v>1230</v>
      </c>
      <c r="I294" s="10">
        <v>1</v>
      </c>
      <c r="J294" s="10">
        <v>1</v>
      </c>
      <c r="K294" s="9">
        <v>100</v>
      </c>
      <c r="L294" s="7" t="s">
        <v>9284</v>
      </c>
      <c r="M294" s="9">
        <v>0</v>
      </c>
      <c r="N294" s="7" t="s">
        <v>9286</v>
      </c>
      <c r="O294" s="7" t="s">
        <v>908</v>
      </c>
      <c r="P294" s="7" t="s">
        <v>828</v>
      </c>
      <c r="Q294" s="7" t="s">
        <v>828</v>
      </c>
      <c r="R294" s="7" t="s">
        <v>828</v>
      </c>
      <c r="S294" s="7" t="s">
        <v>828</v>
      </c>
      <c r="T294" s="7" t="s">
        <v>828</v>
      </c>
      <c r="U294" s="7" t="s">
        <v>828</v>
      </c>
      <c r="V294" s="7" t="s">
        <v>907</v>
      </c>
      <c r="W294" s="7" t="s">
        <v>739</v>
      </c>
      <c r="X294" s="7" t="s">
        <v>840</v>
      </c>
      <c r="Y294" s="7" t="s">
        <v>906</v>
      </c>
      <c r="Z294" s="7" t="s">
        <v>50</v>
      </c>
      <c r="AA294" s="7" t="s">
        <v>828</v>
      </c>
      <c r="AB294" s="7" t="s">
        <v>828</v>
      </c>
      <c r="AC294" s="7" t="s">
        <v>828</v>
      </c>
      <c r="AD294" s="7" t="s">
        <v>828</v>
      </c>
      <c r="AE294" s="7" t="s">
        <v>739</v>
      </c>
      <c r="AF294" s="8"/>
      <c r="AG294" s="7" t="s">
        <v>9285</v>
      </c>
      <c r="AH294" s="7" t="s">
        <v>9284</v>
      </c>
      <c r="AI294" s="7" t="s">
        <v>828</v>
      </c>
      <c r="AJ294" s="7" t="s">
        <v>828</v>
      </c>
      <c r="AK294" s="7" t="s">
        <v>9283</v>
      </c>
      <c r="AL294" s="7" t="s">
        <v>828</v>
      </c>
      <c r="AM294" s="7" t="s">
        <v>828</v>
      </c>
      <c r="AN294" s="7" t="s">
        <v>828</v>
      </c>
      <c r="AO294" s="7" t="s">
        <v>934</v>
      </c>
      <c r="AP294" s="7" t="s">
        <v>828</v>
      </c>
      <c r="AQ294" s="7" t="s">
        <v>828</v>
      </c>
      <c r="AR294" s="7" t="s">
        <v>828</v>
      </c>
      <c r="AS294" s="7" t="s">
        <v>828</v>
      </c>
    </row>
    <row r="295" spans="1:45" ht="13.2">
      <c r="A295" s="7" t="s">
        <v>9282</v>
      </c>
      <c r="B295" s="8"/>
      <c r="C295" s="7" t="s">
        <v>833</v>
      </c>
      <c r="D295" s="9">
        <v>1</v>
      </c>
      <c r="E295" s="7" t="s">
        <v>861</v>
      </c>
      <c r="F295" s="7" t="s">
        <v>861</v>
      </c>
      <c r="G295" s="7" t="s">
        <v>828</v>
      </c>
      <c r="H295" s="7" t="s">
        <v>860</v>
      </c>
      <c r="I295" s="10">
        <v>100</v>
      </c>
      <c r="J295" s="10">
        <v>1</v>
      </c>
      <c r="K295" s="9">
        <v>0</v>
      </c>
      <c r="L295" s="7" t="s">
        <v>9279</v>
      </c>
      <c r="M295" s="9">
        <v>0</v>
      </c>
      <c r="N295" s="7" t="s">
        <v>9281</v>
      </c>
      <c r="O295" s="7" t="s">
        <v>104</v>
      </c>
      <c r="P295" s="7" t="s">
        <v>828</v>
      </c>
      <c r="Q295" s="7" t="s">
        <v>828</v>
      </c>
      <c r="R295" s="7" t="s">
        <v>828</v>
      </c>
      <c r="S295" s="7" t="s">
        <v>828</v>
      </c>
      <c r="T295" s="7" t="s">
        <v>828</v>
      </c>
      <c r="U295" s="7" t="s">
        <v>828</v>
      </c>
      <c r="V295" s="7" t="s">
        <v>828</v>
      </c>
      <c r="W295" s="7" t="s">
        <v>828</v>
      </c>
      <c r="X295" s="7" t="s">
        <v>828</v>
      </c>
      <c r="Y295" s="7" t="s">
        <v>828</v>
      </c>
      <c r="Z295" s="7" t="e">
        <v>#N/A</v>
      </c>
      <c r="AA295" s="7" t="s">
        <v>828</v>
      </c>
      <c r="AB295" s="7" t="s">
        <v>828</v>
      </c>
      <c r="AC295" s="7" t="s">
        <v>828</v>
      </c>
      <c r="AD295" s="7" t="s">
        <v>828</v>
      </c>
      <c r="AE295" s="7" t="s">
        <v>175</v>
      </c>
      <c r="AF295" s="8"/>
      <c r="AG295" s="7" t="s">
        <v>9280</v>
      </c>
      <c r="AH295" s="7" t="s">
        <v>9279</v>
      </c>
      <c r="AI295" s="7" t="s">
        <v>828</v>
      </c>
      <c r="AJ295" s="7" t="s">
        <v>9278</v>
      </c>
      <c r="AK295" s="7" t="s">
        <v>9277</v>
      </c>
      <c r="AL295" s="7" t="s">
        <v>828</v>
      </c>
      <c r="AM295" s="7" t="s">
        <v>828</v>
      </c>
      <c r="AN295" s="7" t="s">
        <v>9276</v>
      </c>
      <c r="AO295" s="7" t="s">
        <v>828</v>
      </c>
      <c r="AP295" s="7" t="s">
        <v>828</v>
      </c>
      <c r="AQ295" s="7" t="s">
        <v>828</v>
      </c>
      <c r="AR295" s="7" t="s">
        <v>828</v>
      </c>
      <c r="AS295" s="7" t="s">
        <v>828</v>
      </c>
    </row>
    <row r="296" spans="1:45" ht="13.2">
      <c r="A296" s="7" t="s">
        <v>9275</v>
      </c>
      <c r="B296" s="8"/>
      <c r="C296" s="7" t="s">
        <v>833</v>
      </c>
      <c r="D296" s="9">
        <v>1</v>
      </c>
      <c r="E296" s="7" t="s">
        <v>861</v>
      </c>
      <c r="F296" s="7" t="s">
        <v>861</v>
      </c>
      <c r="G296" s="7" t="s">
        <v>828</v>
      </c>
      <c r="H296" s="7" t="s">
        <v>860</v>
      </c>
      <c r="I296" s="10">
        <v>100</v>
      </c>
      <c r="J296" s="10">
        <v>1</v>
      </c>
      <c r="K296" s="9">
        <v>0</v>
      </c>
      <c r="L296" s="7" t="s">
        <v>9272</v>
      </c>
      <c r="M296" s="9">
        <v>0</v>
      </c>
      <c r="N296" s="7" t="s">
        <v>9274</v>
      </c>
      <c r="O296" s="7" t="s">
        <v>828</v>
      </c>
      <c r="P296" s="7" t="s">
        <v>828</v>
      </c>
      <c r="Q296" s="7" t="s">
        <v>828</v>
      </c>
      <c r="R296" s="7" t="s">
        <v>828</v>
      </c>
      <c r="S296" s="7" t="s">
        <v>828</v>
      </c>
      <c r="T296" s="7" t="s">
        <v>828</v>
      </c>
      <c r="U296" s="7" t="s">
        <v>828</v>
      </c>
      <c r="V296" s="7" t="s">
        <v>828</v>
      </c>
      <c r="W296" s="7" t="s">
        <v>828</v>
      </c>
      <c r="X296" s="7" t="s">
        <v>828</v>
      </c>
      <c r="Y296" s="7" t="s">
        <v>828</v>
      </c>
      <c r="Z296" s="7" t="e">
        <v>#N/A</v>
      </c>
      <c r="AA296" s="7" t="s">
        <v>828</v>
      </c>
      <c r="AB296" s="7" t="s">
        <v>828</v>
      </c>
      <c r="AC296" s="7" t="s">
        <v>828</v>
      </c>
      <c r="AD296" s="7" t="s">
        <v>828</v>
      </c>
      <c r="AE296" s="7" t="s">
        <v>175</v>
      </c>
      <c r="AF296" s="8"/>
      <c r="AG296" s="7" t="s">
        <v>9273</v>
      </c>
      <c r="AH296" s="7" t="s">
        <v>9272</v>
      </c>
      <c r="AI296" s="7" t="s">
        <v>828</v>
      </c>
      <c r="AJ296" s="7" t="s">
        <v>9271</v>
      </c>
      <c r="AK296" s="7" t="s">
        <v>9270</v>
      </c>
      <c r="AL296" s="7" t="s">
        <v>828</v>
      </c>
      <c r="AM296" s="7" t="s">
        <v>828</v>
      </c>
      <c r="AN296" s="7" t="s">
        <v>9269</v>
      </c>
      <c r="AO296" s="7" t="s">
        <v>828</v>
      </c>
      <c r="AP296" s="7" t="s">
        <v>828</v>
      </c>
      <c r="AQ296" s="7" t="s">
        <v>828</v>
      </c>
      <c r="AR296" s="7" t="s">
        <v>828</v>
      </c>
      <c r="AS296" s="7" t="s">
        <v>828</v>
      </c>
    </row>
    <row r="297" spans="1:45" ht="13.2">
      <c r="A297" s="7" t="s">
        <v>9263</v>
      </c>
      <c r="B297" s="8"/>
      <c r="C297" s="7" t="s">
        <v>833</v>
      </c>
      <c r="D297" s="9">
        <v>1</v>
      </c>
      <c r="E297" s="7" t="s">
        <v>1861</v>
      </c>
      <c r="F297" s="7" t="s">
        <v>1861</v>
      </c>
      <c r="G297" s="7" t="s">
        <v>828</v>
      </c>
      <c r="H297" s="7" t="s">
        <v>1860</v>
      </c>
      <c r="I297" s="10">
        <v>1</v>
      </c>
      <c r="J297" s="10">
        <v>1</v>
      </c>
      <c r="K297" s="9">
        <v>100</v>
      </c>
      <c r="L297" s="7" t="s">
        <v>9266</v>
      </c>
      <c r="M297" s="9">
        <v>0</v>
      </c>
      <c r="N297" s="7" t="s">
        <v>9268</v>
      </c>
      <c r="O297" s="7" t="s">
        <v>908</v>
      </c>
      <c r="P297" s="7" t="s">
        <v>828</v>
      </c>
      <c r="Q297" s="7" t="s">
        <v>828</v>
      </c>
      <c r="R297" s="7" t="s">
        <v>828</v>
      </c>
      <c r="S297" s="7" t="s">
        <v>828</v>
      </c>
      <c r="T297" s="7" t="s">
        <v>828</v>
      </c>
      <c r="U297" s="7" t="s">
        <v>828</v>
      </c>
      <c r="V297" s="7" t="s">
        <v>828</v>
      </c>
      <c r="W297" s="7" t="s">
        <v>828</v>
      </c>
      <c r="X297" s="7" t="s">
        <v>828</v>
      </c>
      <c r="Y297" s="7" t="s">
        <v>828</v>
      </c>
      <c r="Z297" s="7" t="e">
        <v>#N/A</v>
      </c>
      <c r="AA297" s="7" t="s">
        <v>828</v>
      </c>
      <c r="AB297" s="7" t="s">
        <v>828</v>
      </c>
      <c r="AC297" s="7" t="s">
        <v>828</v>
      </c>
      <c r="AD297" s="7" t="s">
        <v>828</v>
      </c>
      <c r="AE297" s="7" t="s">
        <v>534</v>
      </c>
      <c r="AF297" s="8"/>
      <c r="AG297" s="7" t="s">
        <v>9267</v>
      </c>
      <c r="AH297" s="7" t="s">
        <v>9266</v>
      </c>
      <c r="AI297" s="7" t="s">
        <v>828</v>
      </c>
      <c r="AJ297" s="7" t="s">
        <v>9265</v>
      </c>
      <c r="AK297" s="7" t="s">
        <v>9264</v>
      </c>
      <c r="AL297" s="7" t="s">
        <v>9263</v>
      </c>
      <c r="AM297" s="7" t="s">
        <v>9262</v>
      </c>
      <c r="AN297" s="7" t="s">
        <v>828</v>
      </c>
      <c r="AO297" s="7" t="s">
        <v>828</v>
      </c>
      <c r="AP297" s="7" t="s">
        <v>828</v>
      </c>
      <c r="AQ297" s="7" t="s">
        <v>828</v>
      </c>
      <c r="AR297" s="7" t="s">
        <v>828</v>
      </c>
      <c r="AS297" s="7" t="s">
        <v>828</v>
      </c>
    </row>
    <row r="298" spans="1:45" ht="13.2">
      <c r="A298" s="7" t="s">
        <v>9261</v>
      </c>
      <c r="B298" s="8"/>
      <c r="C298" s="7" t="s">
        <v>833</v>
      </c>
      <c r="D298" s="9">
        <v>1</v>
      </c>
      <c r="E298" s="7" t="s">
        <v>861</v>
      </c>
      <c r="F298" s="7" t="s">
        <v>861</v>
      </c>
      <c r="G298" s="7" t="s">
        <v>828</v>
      </c>
      <c r="H298" s="7" t="s">
        <v>860</v>
      </c>
      <c r="I298" s="10">
        <v>100</v>
      </c>
      <c r="J298" s="10">
        <v>1</v>
      </c>
      <c r="K298" s="9">
        <v>0</v>
      </c>
      <c r="L298" s="7" t="s">
        <v>9258</v>
      </c>
      <c r="M298" s="9">
        <v>0</v>
      </c>
      <c r="N298" s="7" t="s">
        <v>9260</v>
      </c>
      <c r="O298" s="7" t="s">
        <v>939</v>
      </c>
      <c r="P298" s="7" t="s">
        <v>828</v>
      </c>
      <c r="Q298" s="7" t="s">
        <v>828</v>
      </c>
      <c r="R298" s="7" t="s">
        <v>828</v>
      </c>
      <c r="S298" s="7" t="s">
        <v>828</v>
      </c>
      <c r="T298" s="7" t="s">
        <v>828</v>
      </c>
      <c r="U298" s="7" t="s">
        <v>828</v>
      </c>
      <c r="V298" s="7" t="s">
        <v>828</v>
      </c>
      <c r="W298" s="7" t="s">
        <v>828</v>
      </c>
      <c r="X298" s="7" t="s">
        <v>828</v>
      </c>
      <c r="Y298" s="7" t="s">
        <v>828</v>
      </c>
      <c r="Z298" s="7" t="e">
        <v>#N/A</v>
      </c>
      <c r="AA298" s="7" t="s">
        <v>828</v>
      </c>
      <c r="AB298" s="7" t="s">
        <v>828</v>
      </c>
      <c r="AC298" s="7" t="s">
        <v>828</v>
      </c>
      <c r="AD298" s="7" t="s">
        <v>828</v>
      </c>
      <c r="AE298" s="7" t="s">
        <v>175</v>
      </c>
      <c r="AF298" s="8"/>
      <c r="AG298" s="7" t="s">
        <v>9259</v>
      </c>
      <c r="AH298" s="7" t="s">
        <v>9258</v>
      </c>
      <c r="AI298" s="7" t="s">
        <v>828</v>
      </c>
      <c r="AJ298" s="7" t="s">
        <v>9257</v>
      </c>
      <c r="AK298" s="7" t="s">
        <v>9256</v>
      </c>
      <c r="AL298" s="7" t="s">
        <v>828</v>
      </c>
      <c r="AM298" s="7" t="s">
        <v>828</v>
      </c>
      <c r="AN298" s="7" t="s">
        <v>9255</v>
      </c>
      <c r="AO298" s="7" t="s">
        <v>828</v>
      </c>
      <c r="AP298" s="7" t="s">
        <v>828</v>
      </c>
      <c r="AQ298" s="7" t="s">
        <v>828</v>
      </c>
      <c r="AR298" s="7" t="s">
        <v>828</v>
      </c>
      <c r="AS298" s="7" t="s">
        <v>828</v>
      </c>
    </row>
    <row r="299" spans="1:45" ht="13.2">
      <c r="A299" s="7" t="s">
        <v>9248</v>
      </c>
      <c r="B299" s="8"/>
      <c r="C299" s="7" t="s">
        <v>833</v>
      </c>
      <c r="D299" s="9">
        <v>1</v>
      </c>
      <c r="E299" s="7" t="s">
        <v>867</v>
      </c>
      <c r="F299" s="7" t="s">
        <v>867</v>
      </c>
      <c r="G299" s="7" t="s">
        <v>828</v>
      </c>
      <c r="H299" s="7" t="s">
        <v>1335</v>
      </c>
      <c r="I299" s="10">
        <v>1</v>
      </c>
      <c r="J299" s="10">
        <v>1</v>
      </c>
      <c r="K299" s="9">
        <v>1</v>
      </c>
      <c r="L299" s="7" t="s">
        <v>9251</v>
      </c>
      <c r="M299" s="9">
        <v>0</v>
      </c>
      <c r="N299" s="7" t="s">
        <v>9254</v>
      </c>
      <c r="O299" s="7" t="s">
        <v>83</v>
      </c>
      <c r="P299" s="7" t="s">
        <v>9253</v>
      </c>
      <c r="Q299" s="7" t="s">
        <v>828</v>
      </c>
      <c r="R299" s="7" t="s">
        <v>828</v>
      </c>
      <c r="S299" s="7" t="s">
        <v>828</v>
      </c>
      <c r="T299" s="7" t="s">
        <v>828</v>
      </c>
      <c r="U299" s="7" t="s">
        <v>828</v>
      </c>
      <c r="V299" s="7" t="s">
        <v>1059</v>
      </c>
      <c r="W299" s="7" t="s">
        <v>392</v>
      </c>
      <c r="X299" s="7" t="s">
        <v>828</v>
      </c>
      <c r="Y299" s="7" t="s">
        <v>828</v>
      </c>
      <c r="Z299" s="7" t="s">
        <v>19</v>
      </c>
      <c r="AA299" s="7" t="s">
        <v>828</v>
      </c>
      <c r="AB299" s="7" t="s">
        <v>828</v>
      </c>
      <c r="AC299" s="7" t="s">
        <v>828</v>
      </c>
      <c r="AD299" s="7" t="s">
        <v>828</v>
      </c>
      <c r="AE299" s="7" t="s">
        <v>392</v>
      </c>
      <c r="AF299" s="8"/>
      <c r="AG299" s="7" t="s">
        <v>9252</v>
      </c>
      <c r="AH299" s="7" t="s">
        <v>9251</v>
      </c>
      <c r="AI299" s="7" t="s">
        <v>828</v>
      </c>
      <c r="AJ299" s="7" t="s">
        <v>9250</v>
      </c>
      <c r="AK299" s="7" t="s">
        <v>9249</v>
      </c>
      <c r="AL299" s="7" t="s">
        <v>9248</v>
      </c>
      <c r="AM299" s="7" t="s">
        <v>9247</v>
      </c>
      <c r="AN299" s="7" t="s">
        <v>828</v>
      </c>
      <c r="AO299" s="7" t="s">
        <v>828</v>
      </c>
      <c r="AP299" s="7" t="s">
        <v>828</v>
      </c>
      <c r="AQ299" s="7" t="s">
        <v>828</v>
      </c>
      <c r="AR299" s="7" t="s">
        <v>828</v>
      </c>
      <c r="AS299" s="7" t="s">
        <v>828</v>
      </c>
    </row>
    <row r="300" spans="1:45" ht="13.2">
      <c r="A300" s="7" t="s">
        <v>9240</v>
      </c>
      <c r="B300" s="8"/>
      <c r="C300" s="7" t="s">
        <v>833</v>
      </c>
      <c r="D300" s="9">
        <v>1</v>
      </c>
      <c r="E300" s="7" t="s">
        <v>861</v>
      </c>
      <c r="F300" s="7" t="s">
        <v>861</v>
      </c>
      <c r="G300" s="7" t="s">
        <v>828</v>
      </c>
      <c r="H300" s="7" t="s">
        <v>860</v>
      </c>
      <c r="I300" s="10">
        <v>100</v>
      </c>
      <c r="J300" s="10">
        <v>1</v>
      </c>
      <c r="K300" s="9">
        <v>0</v>
      </c>
      <c r="L300" s="7" t="s">
        <v>9244</v>
      </c>
      <c r="M300" s="9">
        <v>0</v>
      </c>
      <c r="N300" s="7" t="s">
        <v>9246</v>
      </c>
      <c r="O300" s="7" t="s">
        <v>969</v>
      </c>
      <c r="P300" s="7" t="s">
        <v>3072</v>
      </c>
      <c r="Q300" s="7" t="s">
        <v>828</v>
      </c>
      <c r="R300" s="7" t="s">
        <v>828</v>
      </c>
      <c r="S300" s="7" t="s">
        <v>828</v>
      </c>
      <c r="T300" s="7" t="s">
        <v>828</v>
      </c>
      <c r="U300" s="7" t="s">
        <v>828</v>
      </c>
      <c r="V300" s="7" t="s">
        <v>828</v>
      </c>
      <c r="W300" s="7" t="s">
        <v>828</v>
      </c>
      <c r="X300" s="7" t="s">
        <v>828</v>
      </c>
      <c r="Y300" s="7" t="s">
        <v>828</v>
      </c>
      <c r="Z300" s="7" t="e">
        <v>#N/A</v>
      </c>
      <c r="AA300" s="7" t="s">
        <v>828</v>
      </c>
      <c r="AB300" s="7" t="s">
        <v>828</v>
      </c>
      <c r="AC300" s="7" t="s">
        <v>828</v>
      </c>
      <c r="AD300" s="7" t="s">
        <v>828</v>
      </c>
      <c r="AE300" s="7" t="s">
        <v>175</v>
      </c>
      <c r="AF300" s="8"/>
      <c r="AG300" s="7" t="s">
        <v>9245</v>
      </c>
      <c r="AH300" s="7" t="s">
        <v>9244</v>
      </c>
      <c r="AI300" s="7" t="s">
        <v>9243</v>
      </c>
      <c r="AJ300" s="7" t="s">
        <v>9242</v>
      </c>
      <c r="AK300" s="7" t="s">
        <v>9241</v>
      </c>
      <c r="AL300" s="7" t="s">
        <v>9240</v>
      </c>
      <c r="AM300" s="7" t="s">
        <v>828</v>
      </c>
      <c r="AN300" s="7" t="s">
        <v>9239</v>
      </c>
      <c r="AO300" s="7" t="s">
        <v>828</v>
      </c>
      <c r="AP300" s="7" t="s">
        <v>828</v>
      </c>
      <c r="AQ300" s="7" t="s">
        <v>828</v>
      </c>
      <c r="AR300" s="7" t="s">
        <v>828</v>
      </c>
      <c r="AS300" s="7" t="s">
        <v>828</v>
      </c>
    </row>
    <row r="301" spans="1:45" ht="13.2">
      <c r="A301" s="7" t="s">
        <v>9238</v>
      </c>
      <c r="B301" s="8"/>
      <c r="C301" s="7" t="s">
        <v>833</v>
      </c>
      <c r="D301" s="9">
        <v>1</v>
      </c>
      <c r="E301" s="7" t="s">
        <v>843</v>
      </c>
      <c r="F301" s="7" t="s">
        <v>843</v>
      </c>
      <c r="G301" s="7" t="s">
        <v>828</v>
      </c>
      <c r="H301" s="7" t="s">
        <v>842</v>
      </c>
      <c r="I301" s="10">
        <v>1</v>
      </c>
      <c r="J301" s="10">
        <v>1</v>
      </c>
      <c r="K301" s="9">
        <v>100</v>
      </c>
      <c r="L301" s="7" t="s">
        <v>9235</v>
      </c>
      <c r="M301" s="9">
        <v>0</v>
      </c>
      <c r="N301" s="7" t="s">
        <v>9237</v>
      </c>
      <c r="O301" s="7" t="s">
        <v>929</v>
      </c>
      <c r="P301" s="7" t="s">
        <v>3877</v>
      </c>
      <c r="Q301" s="7" t="s">
        <v>828</v>
      </c>
      <c r="R301" s="7" t="s">
        <v>828</v>
      </c>
      <c r="S301" s="7" t="s">
        <v>828</v>
      </c>
      <c r="T301" s="7" t="s">
        <v>828</v>
      </c>
      <c r="U301" s="7" t="s">
        <v>828</v>
      </c>
      <c r="V301" s="7" t="s">
        <v>1059</v>
      </c>
      <c r="W301" s="7" t="s">
        <v>828</v>
      </c>
      <c r="X301" s="7" t="s">
        <v>828</v>
      </c>
      <c r="Y301" s="7" t="s">
        <v>828</v>
      </c>
      <c r="Z301" s="7" t="e">
        <v>#N/A</v>
      </c>
      <c r="AA301" s="7" t="s">
        <v>828</v>
      </c>
      <c r="AB301" s="7" t="s">
        <v>828</v>
      </c>
      <c r="AC301" s="7" t="s">
        <v>828</v>
      </c>
      <c r="AD301" s="7" t="s">
        <v>828</v>
      </c>
      <c r="AE301" s="7" t="s">
        <v>169</v>
      </c>
      <c r="AF301" s="8"/>
      <c r="AG301" s="7" t="s">
        <v>9236</v>
      </c>
      <c r="AH301" s="7" t="s">
        <v>9235</v>
      </c>
      <c r="AI301" s="7" t="s">
        <v>9234</v>
      </c>
      <c r="AJ301" s="7" t="s">
        <v>828</v>
      </c>
      <c r="AK301" s="7" t="s">
        <v>9233</v>
      </c>
      <c r="AL301" s="7" t="s">
        <v>828</v>
      </c>
      <c r="AM301" s="7" t="s">
        <v>828</v>
      </c>
      <c r="AN301" s="7" t="s">
        <v>828</v>
      </c>
      <c r="AO301" s="7" t="s">
        <v>934</v>
      </c>
      <c r="AP301" s="7" t="s">
        <v>828</v>
      </c>
      <c r="AQ301" s="7" t="s">
        <v>828</v>
      </c>
      <c r="AR301" s="7" t="s">
        <v>828</v>
      </c>
      <c r="AS301" s="7" t="s">
        <v>828</v>
      </c>
    </row>
    <row r="302" spans="1:45" ht="13.2">
      <c r="A302" s="7" t="s">
        <v>9227</v>
      </c>
      <c r="B302" s="8"/>
      <c r="C302" s="7" t="s">
        <v>833</v>
      </c>
      <c r="D302" s="9">
        <v>1</v>
      </c>
      <c r="E302" s="7" t="s">
        <v>3350</v>
      </c>
      <c r="F302" s="7" t="s">
        <v>3350</v>
      </c>
      <c r="G302" s="7" t="s">
        <v>828</v>
      </c>
      <c r="H302" s="7" t="s">
        <v>3349</v>
      </c>
      <c r="I302" s="10">
        <v>1</v>
      </c>
      <c r="J302" s="10">
        <v>1</v>
      </c>
      <c r="K302" s="9">
        <v>1</v>
      </c>
      <c r="L302" s="7" t="s">
        <v>9230</v>
      </c>
      <c r="M302" s="9">
        <v>0</v>
      </c>
      <c r="N302" s="7" t="s">
        <v>9232</v>
      </c>
      <c r="O302" s="7" t="s">
        <v>929</v>
      </c>
      <c r="P302" s="7" t="s">
        <v>828</v>
      </c>
      <c r="Q302" s="7" t="s">
        <v>828</v>
      </c>
      <c r="R302" s="7" t="s">
        <v>828</v>
      </c>
      <c r="S302" s="7" t="s">
        <v>828</v>
      </c>
      <c r="T302" s="7" t="s">
        <v>828</v>
      </c>
      <c r="U302" s="7" t="s">
        <v>828</v>
      </c>
      <c r="V302" s="7" t="s">
        <v>828</v>
      </c>
      <c r="W302" s="7" t="s">
        <v>230</v>
      </c>
      <c r="X302" s="7" t="s">
        <v>828</v>
      </c>
      <c r="Y302" s="7" t="s">
        <v>828</v>
      </c>
      <c r="Z302" s="7" t="s">
        <v>17</v>
      </c>
      <c r="AA302" s="7" t="s">
        <v>828</v>
      </c>
      <c r="AB302" s="7" t="s">
        <v>828</v>
      </c>
      <c r="AC302" s="7" t="s">
        <v>828</v>
      </c>
      <c r="AD302" s="7" t="s">
        <v>828</v>
      </c>
      <c r="AE302" s="7" t="s">
        <v>230</v>
      </c>
      <c r="AF302" s="8"/>
      <c r="AG302" s="7" t="s">
        <v>9231</v>
      </c>
      <c r="AH302" s="7" t="s">
        <v>9230</v>
      </c>
      <c r="AI302" s="7" t="s">
        <v>828</v>
      </c>
      <c r="AJ302" s="7" t="s">
        <v>9229</v>
      </c>
      <c r="AK302" s="7" t="s">
        <v>9228</v>
      </c>
      <c r="AL302" s="7" t="s">
        <v>9227</v>
      </c>
      <c r="AM302" s="7" t="s">
        <v>9226</v>
      </c>
      <c r="AN302" s="7" t="s">
        <v>9225</v>
      </c>
      <c r="AO302" s="7" t="s">
        <v>828</v>
      </c>
      <c r="AP302" s="7" t="s">
        <v>828</v>
      </c>
      <c r="AQ302" s="7" t="s">
        <v>828</v>
      </c>
      <c r="AR302" s="7" t="s">
        <v>828</v>
      </c>
      <c r="AS302" s="7" t="s">
        <v>828</v>
      </c>
    </row>
    <row r="303" spans="1:45" ht="13.2">
      <c r="A303" s="7" t="s">
        <v>9224</v>
      </c>
      <c r="B303" s="8"/>
      <c r="C303" s="7" t="s">
        <v>833</v>
      </c>
      <c r="D303" s="9">
        <v>1</v>
      </c>
      <c r="E303" s="7" t="s">
        <v>867</v>
      </c>
      <c r="F303" s="7" t="s">
        <v>867</v>
      </c>
      <c r="G303" s="7" t="s">
        <v>828</v>
      </c>
      <c r="H303" s="7" t="s">
        <v>963</v>
      </c>
      <c r="I303" s="10">
        <v>1</v>
      </c>
      <c r="J303" s="10">
        <v>1</v>
      </c>
      <c r="K303" s="9">
        <v>0</v>
      </c>
      <c r="L303" s="7" t="s">
        <v>9221</v>
      </c>
      <c r="M303" s="9">
        <v>0</v>
      </c>
      <c r="N303" s="7" t="s">
        <v>9223</v>
      </c>
      <c r="O303" s="7" t="s">
        <v>828</v>
      </c>
      <c r="P303" s="7" t="s">
        <v>828</v>
      </c>
      <c r="Q303" s="7" t="s">
        <v>828</v>
      </c>
      <c r="R303" s="7" t="s">
        <v>828</v>
      </c>
      <c r="S303" s="7" t="s">
        <v>934</v>
      </c>
      <c r="T303" s="7" t="s">
        <v>891</v>
      </c>
      <c r="U303" s="7" t="s">
        <v>828</v>
      </c>
      <c r="V303" s="7" t="s">
        <v>828</v>
      </c>
      <c r="W303" s="7" t="s">
        <v>828</v>
      </c>
      <c r="X303" s="7" t="s">
        <v>828</v>
      </c>
      <c r="Y303" s="7" t="s">
        <v>828</v>
      </c>
      <c r="Z303" s="7" t="e">
        <v>#N/A</v>
      </c>
      <c r="AA303" s="7" t="s">
        <v>828</v>
      </c>
      <c r="AB303" s="7" t="s">
        <v>828</v>
      </c>
      <c r="AC303" s="7" t="s">
        <v>828</v>
      </c>
      <c r="AD303" s="7" t="s">
        <v>828</v>
      </c>
      <c r="AE303" s="7" t="s">
        <v>519</v>
      </c>
      <c r="AF303" s="8"/>
      <c r="AG303" s="7" t="s">
        <v>9222</v>
      </c>
      <c r="AH303" s="7" t="s">
        <v>9221</v>
      </c>
      <c r="AI303" s="7" t="s">
        <v>9220</v>
      </c>
      <c r="AJ303" s="7" t="s">
        <v>9220</v>
      </c>
      <c r="AK303" s="7" t="s">
        <v>9220</v>
      </c>
      <c r="AL303" s="7" t="s">
        <v>828</v>
      </c>
      <c r="AM303" s="7" t="s">
        <v>828</v>
      </c>
      <c r="AN303" s="7" t="s">
        <v>828</v>
      </c>
      <c r="AO303" s="7" t="s">
        <v>828</v>
      </c>
      <c r="AP303" s="7" t="s">
        <v>828</v>
      </c>
      <c r="AQ303" s="7" t="s">
        <v>828</v>
      </c>
      <c r="AR303" s="7" t="s">
        <v>828</v>
      </c>
      <c r="AS303" s="7" t="s">
        <v>828</v>
      </c>
    </row>
    <row r="304" spans="1:45" ht="13.2">
      <c r="A304" s="7" t="s">
        <v>9219</v>
      </c>
      <c r="B304" s="8"/>
      <c r="C304" s="7" t="s">
        <v>833</v>
      </c>
      <c r="D304" s="9">
        <v>1</v>
      </c>
      <c r="E304" s="7" t="s">
        <v>924</v>
      </c>
      <c r="F304" s="7" t="s">
        <v>924</v>
      </c>
      <c r="G304" s="7" t="s">
        <v>828</v>
      </c>
      <c r="H304" s="7" t="s">
        <v>923</v>
      </c>
      <c r="I304" s="10">
        <v>1</v>
      </c>
      <c r="J304" s="10">
        <v>1</v>
      </c>
      <c r="K304" s="9">
        <v>1</v>
      </c>
      <c r="L304" s="7" t="s">
        <v>9216</v>
      </c>
      <c r="M304" s="9">
        <v>0</v>
      </c>
      <c r="N304" s="7" t="s">
        <v>9218</v>
      </c>
      <c r="O304" s="7" t="s">
        <v>929</v>
      </c>
      <c r="P304" s="7" t="s">
        <v>828</v>
      </c>
      <c r="Q304" s="7" t="s">
        <v>828</v>
      </c>
      <c r="R304" s="7" t="s">
        <v>828</v>
      </c>
      <c r="S304" s="7" t="s">
        <v>828</v>
      </c>
      <c r="T304" s="7" t="s">
        <v>828</v>
      </c>
      <c r="U304" s="7" t="s">
        <v>828</v>
      </c>
      <c r="V304" s="7" t="s">
        <v>1297</v>
      </c>
      <c r="W304" s="7" t="s">
        <v>536</v>
      </c>
      <c r="X304" s="7" t="s">
        <v>840</v>
      </c>
      <c r="Y304" s="7" t="s">
        <v>906</v>
      </c>
      <c r="Z304" s="7" t="s">
        <v>65</v>
      </c>
      <c r="AA304" s="7" t="s">
        <v>828</v>
      </c>
      <c r="AB304" s="7" t="s">
        <v>828</v>
      </c>
      <c r="AC304" s="7" t="s">
        <v>828</v>
      </c>
      <c r="AD304" s="7" t="s">
        <v>828</v>
      </c>
      <c r="AE304" s="7" t="s">
        <v>536</v>
      </c>
      <c r="AF304" s="8"/>
      <c r="AG304" s="7" t="s">
        <v>9217</v>
      </c>
      <c r="AH304" s="7" t="s">
        <v>9216</v>
      </c>
      <c r="AI304" s="7" t="s">
        <v>828</v>
      </c>
      <c r="AJ304" s="7" t="s">
        <v>828</v>
      </c>
      <c r="AK304" s="7" t="s">
        <v>9215</v>
      </c>
      <c r="AL304" s="7" t="s">
        <v>828</v>
      </c>
      <c r="AM304" s="7" t="s">
        <v>9214</v>
      </c>
      <c r="AN304" s="7" t="s">
        <v>828</v>
      </c>
      <c r="AO304" s="7" t="s">
        <v>828</v>
      </c>
      <c r="AP304" s="7" t="s">
        <v>828</v>
      </c>
      <c r="AQ304" s="7" t="s">
        <v>828</v>
      </c>
      <c r="AR304" s="7" t="s">
        <v>828</v>
      </c>
      <c r="AS304" s="7" t="s">
        <v>828</v>
      </c>
    </row>
    <row r="305" spans="1:45" ht="13.2">
      <c r="A305" s="7" t="s">
        <v>9213</v>
      </c>
      <c r="B305" s="8"/>
      <c r="C305" s="7" t="s">
        <v>833</v>
      </c>
      <c r="D305" s="9">
        <v>1</v>
      </c>
      <c r="E305" s="7" t="s">
        <v>1301</v>
      </c>
      <c r="F305" s="7" t="s">
        <v>1301</v>
      </c>
      <c r="G305" s="7" t="s">
        <v>828</v>
      </c>
      <c r="H305" s="7" t="s">
        <v>1300</v>
      </c>
      <c r="I305" s="10">
        <v>1</v>
      </c>
      <c r="J305" s="10">
        <v>1</v>
      </c>
      <c r="K305" s="9">
        <v>5</v>
      </c>
      <c r="L305" s="7" t="s">
        <v>9210</v>
      </c>
      <c r="M305" s="9">
        <v>0</v>
      </c>
      <c r="N305" s="7" t="s">
        <v>9212</v>
      </c>
      <c r="O305" s="7" t="s">
        <v>929</v>
      </c>
      <c r="P305" s="7" t="s">
        <v>3877</v>
      </c>
      <c r="Q305" s="7" t="s">
        <v>828</v>
      </c>
      <c r="R305" s="7" t="s">
        <v>828</v>
      </c>
      <c r="S305" s="7" t="s">
        <v>828</v>
      </c>
      <c r="T305" s="7" t="s">
        <v>828</v>
      </c>
      <c r="U305" s="7" t="s">
        <v>828</v>
      </c>
      <c r="V305" s="7" t="s">
        <v>1059</v>
      </c>
      <c r="W305" s="7" t="s">
        <v>427</v>
      </c>
      <c r="X305" s="7" t="s">
        <v>840</v>
      </c>
      <c r="Y305" s="7" t="s">
        <v>906</v>
      </c>
      <c r="Z305" s="7" t="s">
        <v>48</v>
      </c>
      <c r="AA305" s="7" t="s">
        <v>828</v>
      </c>
      <c r="AB305" s="7" t="s">
        <v>828</v>
      </c>
      <c r="AC305" s="7" t="s">
        <v>828</v>
      </c>
      <c r="AD305" s="7" t="s">
        <v>828</v>
      </c>
      <c r="AE305" s="7" t="s">
        <v>427</v>
      </c>
      <c r="AF305" s="8"/>
      <c r="AG305" s="7" t="s">
        <v>9211</v>
      </c>
      <c r="AH305" s="7" t="s">
        <v>9210</v>
      </c>
      <c r="AI305" s="7" t="s">
        <v>828</v>
      </c>
      <c r="AJ305" s="7" t="s">
        <v>828</v>
      </c>
      <c r="AK305" s="7" t="s">
        <v>9209</v>
      </c>
      <c r="AL305" s="7" t="s">
        <v>828</v>
      </c>
      <c r="AM305" s="7" t="s">
        <v>828</v>
      </c>
      <c r="AN305" s="7" t="s">
        <v>828</v>
      </c>
      <c r="AO305" s="7" t="s">
        <v>934</v>
      </c>
      <c r="AP305" s="7" t="s">
        <v>828</v>
      </c>
      <c r="AQ305" s="7" t="s">
        <v>828</v>
      </c>
      <c r="AR305" s="7" t="s">
        <v>828</v>
      </c>
      <c r="AS305" s="7" t="s">
        <v>828</v>
      </c>
    </row>
    <row r="306" spans="1:45" ht="13.2">
      <c r="A306" s="7" t="s">
        <v>9208</v>
      </c>
      <c r="B306" s="8"/>
      <c r="C306" s="7" t="s">
        <v>833</v>
      </c>
      <c r="D306" s="9">
        <v>1</v>
      </c>
      <c r="E306" s="7" t="s">
        <v>867</v>
      </c>
      <c r="F306" s="7" t="s">
        <v>867</v>
      </c>
      <c r="G306" s="7" t="s">
        <v>828</v>
      </c>
      <c r="H306" s="7" t="s">
        <v>1335</v>
      </c>
      <c r="I306" s="10">
        <v>1</v>
      </c>
      <c r="J306" s="10">
        <v>1</v>
      </c>
      <c r="K306" s="9">
        <v>0</v>
      </c>
      <c r="L306" s="7" t="s">
        <v>9205</v>
      </c>
      <c r="M306" s="9">
        <v>0</v>
      </c>
      <c r="N306" s="7" t="s">
        <v>9207</v>
      </c>
      <c r="O306" s="7" t="s">
        <v>104</v>
      </c>
      <c r="P306" s="7" t="s">
        <v>828</v>
      </c>
      <c r="Q306" s="7" t="s">
        <v>828</v>
      </c>
      <c r="R306" s="7" t="s">
        <v>828</v>
      </c>
      <c r="S306" s="7" t="s">
        <v>891</v>
      </c>
      <c r="T306" s="7" t="s">
        <v>891</v>
      </c>
      <c r="U306" s="7" t="s">
        <v>828</v>
      </c>
      <c r="V306" s="7" t="s">
        <v>828</v>
      </c>
      <c r="W306" s="7" t="s">
        <v>828</v>
      </c>
      <c r="X306" s="7" t="s">
        <v>828</v>
      </c>
      <c r="Y306" s="7" t="s">
        <v>828</v>
      </c>
      <c r="Z306" s="7" t="e">
        <v>#N/A</v>
      </c>
      <c r="AA306" s="7" t="s">
        <v>828</v>
      </c>
      <c r="AB306" s="7" t="s">
        <v>828</v>
      </c>
      <c r="AC306" s="7" t="s">
        <v>828</v>
      </c>
      <c r="AD306" s="7" t="s">
        <v>828</v>
      </c>
      <c r="AE306" s="7" t="s">
        <v>392</v>
      </c>
      <c r="AF306" s="8"/>
      <c r="AG306" s="7" t="s">
        <v>9206</v>
      </c>
      <c r="AH306" s="7" t="s">
        <v>9205</v>
      </c>
      <c r="AI306" s="7" t="s">
        <v>828</v>
      </c>
      <c r="AJ306" s="7" t="s">
        <v>9204</v>
      </c>
      <c r="AK306" s="7" t="s">
        <v>9203</v>
      </c>
      <c r="AL306" s="7" t="s">
        <v>828</v>
      </c>
      <c r="AM306" s="7" t="s">
        <v>9202</v>
      </c>
      <c r="AN306" s="7" t="s">
        <v>9201</v>
      </c>
      <c r="AO306" s="7" t="s">
        <v>828</v>
      </c>
      <c r="AP306" s="7" t="s">
        <v>828</v>
      </c>
      <c r="AQ306" s="7" t="s">
        <v>828</v>
      </c>
      <c r="AR306" s="7" t="s">
        <v>828</v>
      </c>
      <c r="AS306" s="7" t="s">
        <v>828</v>
      </c>
    </row>
    <row r="307" spans="1:45" ht="13.2">
      <c r="A307" s="7" t="s">
        <v>9200</v>
      </c>
      <c r="B307" s="8"/>
      <c r="C307" s="7" t="s">
        <v>833</v>
      </c>
      <c r="D307" s="9">
        <v>1</v>
      </c>
      <c r="E307" s="7" t="s">
        <v>3350</v>
      </c>
      <c r="F307" s="7" t="s">
        <v>3350</v>
      </c>
      <c r="G307" s="7" t="s">
        <v>828</v>
      </c>
      <c r="H307" s="7" t="s">
        <v>3349</v>
      </c>
      <c r="I307" s="10">
        <v>1</v>
      </c>
      <c r="J307" s="10">
        <v>1</v>
      </c>
      <c r="K307" s="9">
        <v>1</v>
      </c>
      <c r="L307" s="7" t="s">
        <v>9197</v>
      </c>
      <c r="M307" s="9">
        <v>0</v>
      </c>
      <c r="N307" s="7" t="s">
        <v>9199</v>
      </c>
      <c r="O307" s="7" t="s">
        <v>929</v>
      </c>
      <c r="P307" s="7" t="s">
        <v>828</v>
      </c>
      <c r="Q307" s="7" t="s">
        <v>828</v>
      </c>
      <c r="R307" s="7" t="s">
        <v>828</v>
      </c>
      <c r="S307" s="7" t="s">
        <v>828</v>
      </c>
      <c r="T307" s="7" t="s">
        <v>828</v>
      </c>
      <c r="U307" s="7" t="s">
        <v>828</v>
      </c>
      <c r="V307" s="7" t="s">
        <v>828</v>
      </c>
      <c r="W307" s="7" t="s">
        <v>828</v>
      </c>
      <c r="X307" s="7" t="s">
        <v>828</v>
      </c>
      <c r="Y307" s="7" t="s">
        <v>828</v>
      </c>
      <c r="Z307" s="7" t="e">
        <v>#N/A</v>
      </c>
      <c r="AA307" s="7" t="s">
        <v>828</v>
      </c>
      <c r="AB307" s="7" t="s">
        <v>828</v>
      </c>
      <c r="AC307" s="7" t="s">
        <v>828</v>
      </c>
      <c r="AD307" s="7" t="s">
        <v>828</v>
      </c>
      <c r="AE307" s="7" t="s">
        <v>230</v>
      </c>
      <c r="AF307" s="8"/>
      <c r="AG307" s="7" t="s">
        <v>9198</v>
      </c>
      <c r="AH307" s="7" t="s">
        <v>9197</v>
      </c>
      <c r="AI307" s="7" t="s">
        <v>828</v>
      </c>
      <c r="AJ307" s="7" t="s">
        <v>828</v>
      </c>
      <c r="AK307" s="7" t="s">
        <v>9196</v>
      </c>
      <c r="AL307" s="7" t="s">
        <v>828</v>
      </c>
      <c r="AM307" s="7" t="s">
        <v>9195</v>
      </c>
      <c r="AN307" s="7" t="s">
        <v>828</v>
      </c>
      <c r="AO307" s="7" t="s">
        <v>828</v>
      </c>
      <c r="AP307" s="7" t="s">
        <v>828</v>
      </c>
      <c r="AQ307" s="7" t="s">
        <v>828</v>
      </c>
      <c r="AR307" s="7" t="s">
        <v>828</v>
      </c>
      <c r="AS307" s="7" t="s">
        <v>828</v>
      </c>
    </row>
    <row r="308" spans="1:45" ht="13.2">
      <c r="A308" s="7" t="s">
        <v>9194</v>
      </c>
      <c r="B308" s="8"/>
      <c r="C308" s="7" t="s">
        <v>833</v>
      </c>
      <c r="D308" s="9">
        <v>1</v>
      </c>
      <c r="E308" s="7" t="s">
        <v>3350</v>
      </c>
      <c r="F308" s="7" t="s">
        <v>3350</v>
      </c>
      <c r="G308" s="7" t="s">
        <v>828</v>
      </c>
      <c r="H308" s="7" t="s">
        <v>3349</v>
      </c>
      <c r="I308" s="10">
        <v>1</v>
      </c>
      <c r="J308" s="10">
        <v>1</v>
      </c>
      <c r="K308" s="9">
        <v>1</v>
      </c>
      <c r="L308" s="7" t="s">
        <v>9191</v>
      </c>
      <c r="M308" s="9">
        <v>0</v>
      </c>
      <c r="N308" s="7" t="s">
        <v>9193</v>
      </c>
      <c r="O308" s="7" t="s">
        <v>929</v>
      </c>
      <c r="P308" s="7" t="s">
        <v>828</v>
      </c>
      <c r="Q308" s="7" t="s">
        <v>828</v>
      </c>
      <c r="R308" s="7" t="s">
        <v>828</v>
      </c>
      <c r="S308" s="7" t="s">
        <v>828</v>
      </c>
      <c r="T308" s="7" t="s">
        <v>828</v>
      </c>
      <c r="U308" s="7" t="s">
        <v>828</v>
      </c>
      <c r="V308" s="7" t="s">
        <v>828</v>
      </c>
      <c r="W308" s="7" t="s">
        <v>230</v>
      </c>
      <c r="X308" s="7" t="s">
        <v>1101</v>
      </c>
      <c r="Y308" s="7" t="s">
        <v>828</v>
      </c>
      <c r="Z308" s="7" t="s">
        <v>17</v>
      </c>
      <c r="AA308" s="7" t="s">
        <v>828</v>
      </c>
      <c r="AB308" s="7" t="s">
        <v>828</v>
      </c>
      <c r="AC308" s="7" t="s">
        <v>828</v>
      </c>
      <c r="AD308" s="7" t="s">
        <v>828</v>
      </c>
      <c r="AE308" s="7" t="s">
        <v>230</v>
      </c>
      <c r="AF308" s="8"/>
      <c r="AG308" s="7" t="s">
        <v>9192</v>
      </c>
      <c r="AH308" s="7" t="s">
        <v>9191</v>
      </c>
      <c r="AI308" s="7" t="s">
        <v>828</v>
      </c>
      <c r="AJ308" s="7" t="s">
        <v>9190</v>
      </c>
      <c r="AK308" s="7" t="s">
        <v>9189</v>
      </c>
      <c r="AL308" s="7" t="s">
        <v>828</v>
      </c>
      <c r="AM308" s="7" t="s">
        <v>9188</v>
      </c>
      <c r="AN308" s="7" t="s">
        <v>828</v>
      </c>
      <c r="AO308" s="7" t="s">
        <v>828</v>
      </c>
      <c r="AP308" s="7" t="s">
        <v>828</v>
      </c>
      <c r="AQ308" s="7" t="s">
        <v>828</v>
      </c>
      <c r="AR308" s="7" t="s">
        <v>828</v>
      </c>
      <c r="AS308" s="7" t="s">
        <v>828</v>
      </c>
    </row>
    <row r="309" spans="1:45" ht="13.2">
      <c r="A309" s="7" t="s">
        <v>9187</v>
      </c>
      <c r="B309" s="8"/>
      <c r="C309" s="7" t="s">
        <v>833</v>
      </c>
      <c r="D309" s="9">
        <v>1</v>
      </c>
      <c r="E309" s="7" t="s">
        <v>861</v>
      </c>
      <c r="F309" s="7" t="s">
        <v>861</v>
      </c>
      <c r="G309" s="7" t="s">
        <v>828</v>
      </c>
      <c r="H309" s="7" t="s">
        <v>860</v>
      </c>
      <c r="I309" s="10">
        <v>100</v>
      </c>
      <c r="J309" s="10">
        <v>1</v>
      </c>
      <c r="K309" s="9">
        <v>0</v>
      </c>
      <c r="L309" s="7" t="s">
        <v>9184</v>
      </c>
      <c r="M309" s="9">
        <v>0</v>
      </c>
      <c r="N309" s="7" t="s">
        <v>9186</v>
      </c>
      <c r="O309" s="7" t="s">
        <v>947</v>
      </c>
      <c r="P309" s="7" t="s">
        <v>828</v>
      </c>
      <c r="Q309" s="7" t="s">
        <v>828</v>
      </c>
      <c r="R309" s="7" t="s">
        <v>828</v>
      </c>
      <c r="S309" s="7" t="s">
        <v>828</v>
      </c>
      <c r="T309" s="7" t="s">
        <v>828</v>
      </c>
      <c r="U309" s="7" t="s">
        <v>828</v>
      </c>
      <c r="V309" s="7" t="s">
        <v>828</v>
      </c>
      <c r="W309" s="7" t="s">
        <v>828</v>
      </c>
      <c r="X309" s="7" t="s">
        <v>828</v>
      </c>
      <c r="Y309" s="7" t="s">
        <v>828</v>
      </c>
      <c r="Z309" s="7" t="e">
        <v>#N/A</v>
      </c>
      <c r="AA309" s="7" t="s">
        <v>828</v>
      </c>
      <c r="AB309" s="7" t="s">
        <v>828</v>
      </c>
      <c r="AC309" s="7" t="s">
        <v>828</v>
      </c>
      <c r="AD309" s="7" t="s">
        <v>828</v>
      </c>
      <c r="AE309" s="7" t="s">
        <v>175</v>
      </c>
      <c r="AF309" s="8"/>
      <c r="AG309" s="7" t="s">
        <v>9185</v>
      </c>
      <c r="AH309" s="7" t="s">
        <v>9184</v>
      </c>
      <c r="AI309" s="7" t="s">
        <v>828</v>
      </c>
      <c r="AJ309" s="7" t="s">
        <v>9183</v>
      </c>
      <c r="AK309" s="7" t="s">
        <v>9182</v>
      </c>
      <c r="AL309" s="7" t="s">
        <v>828</v>
      </c>
      <c r="AM309" s="7" t="s">
        <v>828</v>
      </c>
      <c r="AN309" s="7" t="s">
        <v>9181</v>
      </c>
      <c r="AO309" s="7" t="s">
        <v>828</v>
      </c>
      <c r="AP309" s="7" t="s">
        <v>828</v>
      </c>
      <c r="AQ309" s="7" t="s">
        <v>828</v>
      </c>
      <c r="AR309" s="7" t="s">
        <v>828</v>
      </c>
      <c r="AS309" s="7" t="s">
        <v>828</v>
      </c>
    </row>
    <row r="310" spans="1:45" ht="13.2">
      <c r="A310" s="7" t="s">
        <v>9175</v>
      </c>
      <c r="B310" s="8"/>
      <c r="C310" s="7" t="s">
        <v>833</v>
      </c>
      <c r="D310" s="9">
        <v>1</v>
      </c>
      <c r="E310" s="7" t="s">
        <v>861</v>
      </c>
      <c r="F310" s="7" t="s">
        <v>861</v>
      </c>
      <c r="G310" s="7" t="s">
        <v>828</v>
      </c>
      <c r="H310" s="7" t="s">
        <v>860</v>
      </c>
      <c r="I310" s="10">
        <v>100</v>
      </c>
      <c r="J310" s="10">
        <v>1</v>
      </c>
      <c r="K310" s="9">
        <v>0</v>
      </c>
      <c r="L310" s="7" t="s">
        <v>9178</v>
      </c>
      <c r="M310" s="9">
        <v>0</v>
      </c>
      <c r="N310" s="7" t="s">
        <v>9180</v>
      </c>
      <c r="O310" s="7" t="s">
        <v>969</v>
      </c>
      <c r="P310" s="7" t="s">
        <v>828</v>
      </c>
      <c r="Q310" s="7" t="s">
        <v>828</v>
      </c>
      <c r="R310" s="7" t="s">
        <v>828</v>
      </c>
      <c r="S310" s="7" t="s">
        <v>828</v>
      </c>
      <c r="T310" s="7" t="s">
        <v>828</v>
      </c>
      <c r="U310" s="7" t="s">
        <v>828</v>
      </c>
      <c r="V310" s="7" t="s">
        <v>828</v>
      </c>
      <c r="W310" s="7" t="s">
        <v>828</v>
      </c>
      <c r="X310" s="7" t="s">
        <v>828</v>
      </c>
      <c r="Y310" s="7" t="s">
        <v>828</v>
      </c>
      <c r="Z310" s="7" t="e">
        <v>#N/A</v>
      </c>
      <c r="AA310" s="7" t="s">
        <v>828</v>
      </c>
      <c r="AB310" s="7" t="s">
        <v>828</v>
      </c>
      <c r="AC310" s="7" t="s">
        <v>828</v>
      </c>
      <c r="AD310" s="7" t="s">
        <v>828</v>
      </c>
      <c r="AE310" s="7" t="s">
        <v>175</v>
      </c>
      <c r="AF310" s="8"/>
      <c r="AG310" s="7" t="s">
        <v>9179</v>
      </c>
      <c r="AH310" s="7" t="s">
        <v>9178</v>
      </c>
      <c r="AI310" s="7" t="s">
        <v>828</v>
      </c>
      <c r="AJ310" s="7" t="s">
        <v>9177</v>
      </c>
      <c r="AK310" s="7" t="s">
        <v>9176</v>
      </c>
      <c r="AL310" s="7" t="s">
        <v>9175</v>
      </c>
      <c r="AM310" s="7" t="s">
        <v>828</v>
      </c>
      <c r="AN310" s="7" t="s">
        <v>9174</v>
      </c>
      <c r="AO310" s="7" t="s">
        <v>828</v>
      </c>
      <c r="AP310" s="7" t="s">
        <v>828</v>
      </c>
      <c r="AQ310" s="7" t="s">
        <v>828</v>
      </c>
      <c r="AR310" s="7" t="s">
        <v>828</v>
      </c>
      <c r="AS310" s="7" t="s">
        <v>828</v>
      </c>
    </row>
    <row r="311" spans="1:45" ht="13.2">
      <c r="A311" s="7" t="s">
        <v>9173</v>
      </c>
      <c r="B311" s="8"/>
      <c r="C311" s="7" t="s">
        <v>833</v>
      </c>
      <c r="D311" s="9">
        <v>1</v>
      </c>
      <c r="E311" s="7" t="s">
        <v>861</v>
      </c>
      <c r="F311" s="7" t="s">
        <v>861</v>
      </c>
      <c r="G311" s="7" t="s">
        <v>828</v>
      </c>
      <c r="H311" s="7" t="s">
        <v>860</v>
      </c>
      <c r="I311" s="10">
        <v>100</v>
      </c>
      <c r="J311" s="10">
        <v>1</v>
      </c>
      <c r="K311" s="9">
        <v>0</v>
      </c>
      <c r="L311" s="7" t="s">
        <v>9170</v>
      </c>
      <c r="M311" s="9">
        <v>0</v>
      </c>
      <c r="N311" s="7" t="s">
        <v>9172</v>
      </c>
      <c r="O311" s="7" t="s">
        <v>939</v>
      </c>
      <c r="P311" s="7" t="s">
        <v>828</v>
      </c>
      <c r="Q311" s="7" t="s">
        <v>828</v>
      </c>
      <c r="R311" s="7" t="s">
        <v>828</v>
      </c>
      <c r="S311" s="7" t="s">
        <v>828</v>
      </c>
      <c r="T311" s="7" t="s">
        <v>828</v>
      </c>
      <c r="U311" s="7" t="s">
        <v>828</v>
      </c>
      <c r="V311" s="7" t="s">
        <v>828</v>
      </c>
      <c r="W311" s="7" t="s">
        <v>828</v>
      </c>
      <c r="X311" s="7" t="s">
        <v>828</v>
      </c>
      <c r="Y311" s="7" t="s">
        <v>828</v>
      </c>
      <c r="Z311" s="7" t="e">
        <v>#N/A</v>
      </c>
      <c r="AA311" s="7" t="s">
        <v>828</v>
      </c>
      <c r="AB311" s="7" t="s">
        <v>828</v>
      </c>
      <c r="AC311" s="7" t="s">
        <v>828</v>
      </c>
      <c r="AD311" s="7" t="s">
        <v>828</v>
      </c>
      <c r="AE311" s="7" t="s">
        <v>175</v>
      </c>
      <c r="AF311" s="8"/>
      <c r="AG311" s="7" t="s">
        <v>9171</v>
      </c>
      <c r="AH311" s="7" t="s">
        <v>9170</v>
      </c>
      <c r="AI311" s="7" t="s">
        <v>828</v>
      </c>
      <c r="AJ311" s="7" t="s">
        <v>9169</v>
      </c>
      <c r="AK311" s="7" t="s">
        <v>9168</v>
      </c>
      <c r="AL311" s="7" t="s">
        <v>828</v>
      </c>
      <c r="AM311" s="7" t="s">
        <v>828</v>
      </c>
      <c r="AN311" s="7" t="s">
        <v>9167</v>
      </c>
      <c r="AO311" s="7" t="s">
        <v>828</v>
      </c>
      <c r="AP311" s="7" t="s">
        <v>828</v>
      </c>
      <c r="AQ311" s="7" t="s">
        <v>828</v>
      </c>
      <c r="AR311" s="7" t="s">
        <v>828</v>
      </c>
      <c r="AS311" s="7" t="s">
        <v>828</v>
      </c>
    </row>
    <row r="312" spans="1:45" ht="13.2">
      <c r="A312" s="7" t="s">
        <v>9166</v>
      </c>
      <c r="B312" s="8"/>
      <c r="C312" s="7" t="s">
        <v>833</v>
      </c>
      <c r="D312" s="9">
        <v>1</v>
      </c>
      <c r="E312" s="7" t="s">
        <v>843</v>
      </c>
      <c r="F312" s="7" t="s">
        <v>843</v>
      </c>
      <c r="G312" s="7" t="s">
        <v>828</v>
      </c>
      <c r="H312" s="7" t="s">
        <v>842</v>
      </c>
      <c r="I312" s="10">
        <v>1</v>
      </c>
      <c r="J312" s="10">
        <v>1</v>
      </c>
      <c r="K312" s="9">
        <v>100</v>
      </c>
      <c r="L312" s="7" t="s">
        <v>9163</v>
      </c>
      <c r="M312" s="9">
        <v>0</v>
      </c>
      <c r="N312" s="7" t="s">
        <v>9165</v>
      </c>
      <c r="O312" s="7" t="s">
        <v>892</v>
      </c>
      <c r="P312" s="7" t="s">
        <v>875</v>
      </c>
      <c r="Q312" s="7" t="s">
        <v>828</v>
      </c>
      <c r="R312" s="7" t="s">
        <v>828</v>
      </c>
      <c r="S312" s="7" t="s">
        <v>1331</v>
      </c>
      <c r="T312" s="7" t="s">
        <v>891</v>
      </c>
      <c r="U312" s="7" t="s">
        <v>828</v>
      </c>
      <c r="V312" s="7" t="s">
        <v>828</v>
      </c>
      <c r="W312" s="7" t="s">
        <v>828</v>
      </c>
      <c r="X312" s="7" t="s">
        <v>828</v>
      </c>
      <c r="Y312" s="7" t="s">
        <v>828</v>
      </c>
      <c r="Z312" s="7" t="e">
        <v>#N/A</v>
      </c>
      <c r="AA312" s="7" t="s">
        <v>828</v>
      </c>
      <c r="AB312" s="7" t="s">
        <v>828</v>
      </c>
      <c r="AC312" s="7" t="s">
        <v>828</v>
      </c>
      <c r="AD312" s="7" t="s">
        <v>828</v>
      </c>
      <c r="AE312" s="7" t="s">
        <v>169</v>
      </c>
      <c r="AF312" s="8"/>
      <c r="AG312" s="7" t="s">
        <v>9164</v>
      </c>
      <c r="AH312" s="7" t="s">
        <v>9163</v>
      </c>
      <c r="AI312" s="7" t="s">
        <v>828</v>
      </c>
      <c r="AJ312" s="7" t="s">
        <v>9162</v>
      </c>
      <c r="AK312" s="7" t="s">
        <v>9161</v>
      </c>
      <c r="AL312" s="7" t="s">
        <v>828</v>
      </c>
      <c r="AM312" s="7" t="s">
        <v>9160</v>
      </c>
      <c r="AN312" s="7" t="s">
        <v>828</v>
      </c>
      <c r="AO312" s="7" t="s">
        <v>828</v>
      </c>
      <c r="AP312" s="7" t="s">
        <v>828</v>
      </c>
      <c r="AQ312" s="7"/>
      <c r="AR312" s="7"/>
      <c r="AS312" s="7"/>
    </row>
    <row r="313" spans="1:45" ht="13.2">
      <c r="A313" s="7" t="s">
        <v>9154</v>
      </c>
      <c r="B313" s="8"/>
      <c r="C313" s="7" t="s">
        <v>833</v>
      </c>
      <c r="D313" s="9">
        <v>1</v>
      </c>
      <c r="E313" s="7" t="s">
        <v>861</v>
      </c>
      <c r="F313" s="7" t="s">
        <v>861</v>
      </c>
      <c r="G313" s="7" t="s">
        <v>828</v>
      </c>
      <c r="H313" s="7" t="s">
        <v>860</v>
      </c>
      <c r="I313" s="10">
        <v>100</v>
      </c>
      <c r="J313" s="10">
        <v>1</v>
      </c>
      <c r="K313" s="9">
        <v>1</v>
      </c>
      <c r="L313" s="7" t="s">
        <v>9157</v>
      </c>
      <c r="M313" s="9">
        <v>0</v>
      </c>
      <c r="N313" s="7" t="s">
        <v>9159</v>
      </c>
      <c r="O313" s="7" t="s">
        <v>104</v>
      </c>
      <c r="P313" s="7" t="s">
        <v>828</v>
      </c>
      <c r="Q313" s="7" t="s">
        <v>828</v>
      </c>
      <c r="R313" s="7" t="s">
        <v>828</v>
      </c>
      <c r="S313" s="7" t="s">
        <v>828</v>
      </c>
      <c r="T313" s="7" t="s">
        <v>828</v>
      </c>
      <c r="U313" s="7" t="s">
        <v>828</v>
      </c>
      <c r="V313" s="7" t="s">
        <v>828</v>
      </c>
      <c r="W313" s="7" t="s">
        <v>175</v>
      </c>
      <c r="X313" s="7" t="s">
        <v>828</v>
      </c>
      <c r="Y313" s="7" t="s">
        <v>828</v>
      </c>
      <c r="Z313" s="7" t="s">
        <v>43</v>
      </c>
      <c r="AA313" s="7" t="s">
        <v>828</v>
      </c>
      <c r="AB313" s="7" t="s">
        <v>828</v>
      </c>
      <c r="AC313" s="7" t="s">
        <v>828</v>
      </c>
      <c r="AD313" s="7" t="s">
        <v>828</v>
      </c>
      <c r="AE313" s="7" t="s">
        <v>175</v>
      </c>
      <c r="AF313" s="8"/>
      <c r="AG313" s="7" t="s">
        <v>9158</v>
      </c>
      <c r="AH313" s="7" t="s">
        <v>9157</v>
      </c>
      <c r="AI313" s="7" t="s">
        <v>828</v>
      </c>
      <c r="AJ313" s="7" t="s">
        <v>9156</v>
      </c>
      <c r="AK313" s="7" t="s">
        <v>9155</v>
      </c>
      <c r="AL313" s="7" t="s">
        <v>9154</v>
      </c>
      <c r="AM313" s="7" t="s">
        <v>9153</v>
      </c>
      <c r="AN313" s="7" t="s">
        <v>9152</v>
      </c>
      <c r="AO313" s="7" t="s">
        <v>828</v>
      </c>
      <c r="AP313" s="7" t="s">
        <v>828</v>
      </c>
      <c r="AQ313" s="7" t="s">
        <v>828</v>
      </c>
      <c r="AR313" s="7" t="s">
        <v>828</v>
      </c>
      <c r="AS313" s="7" t="s">
        <v>828</v>
      </c>
    </row>
    <row r="314" spans="1:45" ht="13.2">
      <c r="A314" s="7" t="s">
        <v>9151</v>
      </c>
      <c r="B314" s="8"/>
      <c r="C314" s="7" t="s">
        <v>833</v>
      </c>
      <c r="D314" s="9">
        <v>1</v>
      </c>
      <c r="E314" s="7" t="s">
        <v>861</v>
      </c>
      <c r="F314" s="7" t="s">
        <v>861</v>
      </c>
      <c r="G314" s="7" t="s">
        <v>828</v>
      </c>
      <c r="H314" s="7" t="s">
        <v>860</v>
      </c>
      <c r="I314" s="10">
        <v>100</v>
      </c>
      <c r="J314" s="10">
        <v>1</v>
      </c>
      <c r="K314" s="9">
        <v>0</v>
      </c>
      <c r="L314" s="7" t="s">
        <v>9148</v>
      </c>
      <c r="M314" s="9">
        <v>0</v>
      </c>
      <c r="N314" s="7" t="s">
        <v>9150</v>
      </c>
      <c r="O314" s="7" t="s">
        <v>939</v>
      </c>
      <c r="P314" s="7" t="s">
        <v>5609</v>
      </c>
      <c r="Q314" s="7" t="s">
        <v>828</v>
      </c>
      <c r="R314" s="7" t="s">
        <v>828</v>
      </c>
      <c r="S314" s="7" t="s">
        <v>828</v>
      </c>
      <c r="T314" s="7" t="s">
        <v>828</v>
      </c>
      <c r="U314" s="7" t="s">
        <v>828</v>
      </c>
      <c r="V314" s="7" t="s">
        <v>828</v>
      </c>
      <c r="W314" s="7" t="s">
        <v>828</v>
      </c>
      <c r="X314" s="7" t="s">
        <v>828</v>
      </c>
      <c r="Y314" s="7" t="s">
        <v>828</v>
      </c>
      <c r="Z314" s="7" t="e">
        <v>#N/A</v>
      </c>
      <c r="AA314" s="7" t="s">
        <v>828</v>
      </c>
      <c r="AB314" s="7" t="s">
        <v>828</v>
      </c>
      <c r="AC314" s="7" t="s">
        <v>828</v>
      </c>
      <c r="AD314" s="7" t="s">
        <v>828</v>
      </c>
      <c r="AE314" s="7" t="s">
        <v>175</v>
      </c>
      <c r="AF314" s="8"/>
      <c r="AG314" s="7" t="s">
        <v>9149</v>
      </c>
      <c r="AH314" s="7" t="s">
        <v>9148</v>
      </c>
      <c r="AI314" s="7" t="s">
        <v>1110</v>
      </c>
      <c r="AJ314" s="7" t="s">
        <v>9147</v>
      </c>
      <c r="AK314" s="7" t="s">
        <v>9146</v>
      </c>
      <c r="AL314" s="7" t="s">
        <v>828</v>
      </c>
      <c r="AM314" s="7" t="s">
        <v>828</v>
      </c>
      <c r="AN314" s="7" t="s">
        <v>9145</v>
      </c>
      <c r="AO314" s="7" t="s">
        <v>828</v>
      </c>
      <c r="AP314" s="7" t="s">
        <v>828</v>
      </c>
      <c r="AQ314" s="7" t="s">
        <v>828</v>
      </c>
      <c r="AR314" s="7" t="s">
        <v>828</v>
      </c>
      <c r="AS314" s="7" t="s">
        <v>828</v>
      </c>
    </row>
    <row r="315" spans="1:45" ht="13.2">
      <c r="A315" s="7" t="s">
        <v>9144</v>
      </c>
      <c r="B315" s="8"/>
      <c r="C315" s="7" t="s">
        <v>833</v>
      </c>
      <c r="D315" s="9">
        <v>1</v>
      </c>
      <c r="E315" s="7" t="s">
        <v>861</v>
      </c>
      <c r="F315" s="7" t="s">
        <v>861</v>
      </c>
      <c r="G315" s="7" t="s">
        <v>828</v>
      </c>
      <c r="H315" s="7" t="s">
        <v>860</v>
      </c>
      <c r="I315" s="10">
        <v>100</v>
      </c>
      <c r="J315" s="10">
        <v>1</v>
      </c>
      <c r="K315" s="9">
        <v>1</v>
      </c>
      <c r="L315" s="7" t="s">
        <v>9140</v>
      </c>
      <c r="M315" s="9">
        <v>0</v>
      </c>
      <c r="N315" s="7" t="s">
        <v>9143</v>
      </c>
      <c r="O315" s="7" t="s">
        <v>939</v>
      </c>
      <c r="P315" s="7" t="s">
        <v>9142</v>
      </c>
      <c r="Q315" s="7" t="s">
        <v>828</v>
      </c>
      <c r="R315" s="7" t="s">
        <v>828</v>
      </c>
      <c r="S315" s="7" t="s">
        <v>828</v>
      </c>
      <c r="T315" s="7" t="s">
        <v>828</v>
      </c>
      <c r="U315" s="7" t="s">
        <v>828</v>
      </c>
      <c r="V315" s="7" t="s">
        <v>828</v>
      </c>
      <c r="W315" s="7" t="s">
        <v>828</v>
      </c>
      <c r="X315" s="7" t="s">
        <v>828</v>
      </c>
      <c r="Y315" s="7" t="s">
        <v>828</v>
      </c>
      <c r="Z315" s="7" t="e">
        <v>#N/A</v>
      </c>
      <c r="AA315" s="7" t="s">
        <v>828</v>
      </c>
      <c r="AB315" s="7" t="s">
        <v>828</v>
      </c>
      <c r="AC315" s="7" t="s">
        <v>828</v>
      </c>
      <c r="AD315" s="7" t="s">
        <v>828</v>
      </c>
      <c r="AE315" s="7" t="s">
        <v>175</v>
      </c>
      <c r="AF315" s="8"/>
      <c r="AG315" s="7" t="s">
        <v>9141</v>
      </c>
      <c r="AH315" s="7" t="s">
        <v>9140</v>
      </c>
      <c r="AI315" s="7" t="s">
        <v>828</v>
      </c>
      <c r="AJ315" s="7" t="s">
        <v>9139</v>
      </c>
      <c r="AK315" s="7" t="s">
        <v>9138</v>
      </c>
      <c r="AL315" s="7" t="s">
        <v>828</v>
      </c>
      <c r="AM315" s="7" t="s">
        <v>9137</v>
      </c>
      <c r="AN315" s="7" t="s">
        <v>9136</v>
      </c>
      <c r="AO315" s="7" t="s">
        <v>828</v>
      </c>
      <c r="AP315" s="7" t="s">
        <v>828</v>
      </c>
      <c r="AQ315" s="7" t="s">
        <v>828</v>
      </c>
      <c r="AR315" s="7" t="s">
        <v>828</v>
      </c>
      <c r="AS315" s="7" t="s">
        <v>828</v>
      </c>
    </row>
    <row r="316" spans="1:45" ht="13.2">
      <c r="A316" s="7" t="s">
        <v>9135</v>
      </c>
      <c r="B316" s="8"/>
      <c r="C316" s="7" t="s">
        <v>833</v>
      </c>
      <c r="D316" s="9">
        <v>1</v>
      </c>
      <c r="E316" s="7" t="s">
        <v>843</v>
      </c>
      <c r="F316" s="7" t="s">
        <v>843</v>
      </c>
      <c r="G316" s="7" t="s">
        <v>828</v>
      </c>
      <c r="H316" s="7" t="s">
        <v>842</v>
      </c>
      <c r="I316" s="10">
        <v>1</v>
      </c>
      <c r="J316" s="10">
        <v>1</v>
      </c>
      <c r="K316" s="9">
        <v>100</v>
      </c>
      <c r="L316" s="7" t="s">
        <v>9129</v>
      </c>
      <c r="M316" s="9">
        <v>0</v>
      </c>
      <c r="N316" s="7" t="s">
        <v>9128</v>
      </c>
      <c r="O316" s="7" t="s">
        <v>939</v>
      </c>
      <c r="P316" s="7" t="s">
        <v>1060</v>
      </c>
      <c r="Q316" s="7" t="s">
        <v>828</v>
      </c>
      <c r="R316" s="7" t="s">
        <v>828</v>
      </c>
      <c r="S316" s="7" t="s">
        <v>828</v>
      </c>
      <c r="T316" s="7" t="s">
        <v>828</v>
      </c>
      <c r="U316" s="7" t="s">
        <v>828</v>
      </c>
      <c r="V316" s="7" t="s">
        <v>828</v>
      </c>
      <c r="W316" s="7" t="s">
        <v>169</v>
      </c>
      <c r="X316" s="7" t="s">
        <v>828</v>
      </c>
      <c r="Y316" s="7" t="s">
        <v>828</v>
      </c>
      <c r="Z316" s="7" t="s">
        <v>39</v>
      </c>
      <c r="AA316" s="7" t="s">
        <v>1058</v>
      </c>
      <c r="AB316" s="7" t="s">
        <v>828</v>
      </c>
      <c r="AC316" s="7" t="s">
        <v>828</v>
      </c>
      <c r="AD316" s="7" t="s">
        <v>828</v>
      </c>
      <c r="AE316" s="7" t="s">
        <v>169</v>
      </c>
      <c r="AF316" s="8"/>
      <c r="AG316" s="7" t="s">
        <v>9134</v>
      </c>
      <c r="AH316" s="7" t="s">
        <v>9129</v>
      </c>
      <c r="AI316" s="7" t="s">
        <v>9133</v>
      </c>
      <c r="AJ316" s="7" t="s">
        <v>828</v>
      </c>
      <c r="AK316" s="7" t="s">
        <v>9132</v>
      </c>
      <c r="AL316" s="7" t="s">
        <v>828</v>
      </c>
      <c r="AM316" s="7" t="s">
        <v>9131</v>
      </c>
      <c r="AN316" s="7" t="s">
        <v>828</v>
      </c>
      <c r="AO316" s="7" t="s">
        <v>828</v>
      </c>
      <c r="AP316" s="7" t="s">
        <v>828</v>
      </c>
      <c r="AQ316" s="7" t="s">
        <v>828</v>
      </c>
      <c r="AR316" s="7" t="s">
        <v>828</v>
      </c>
      <c r="AS316" s="7" t="s">
        <v>828</v>
      </c>
    </row>
    <row r="317" spans="1:45" ht="13.2">
      <c r="A317" s="7" t="s">
        <v>9130</v>
      </c>
      <c r="B317" s="8"/>
      <c r="C317" s="7" t="s">
        <v>833</v>
      </c>
      <c r="D317" s="9">
        <v>1</v>
      </c>
      <c r="E317" s="7" t="s">
        <v>843</v>
      </c>
      <c r="F317" s="7" t="s">
        <v>843</v>
      </c>
      <c r="G317" s="7" t="s">
        <v>828</v>
      </c>
      <c r="H317" s="7" t="s">
        <v>842</v>
      </c>
      <c r="I317" s="10">
        <v>1</v>
      </c>
      <c r="J317" s="10">
        <v>1</v>
      </c>
      <c r="K317" s="9">
        <v>0</v>
      </c>
      <c r="L317" s="7" t="s">
        <v>9129</v>
      </c>
      <c r="M317" s="9">
        <v>0</v>
      </c>
      <c r="N317" s="7" t="s">
        <v>9128</v>
      </c>
      <c r="O317" s="7" t="s">
        <v>828</v>
      </c>
      <c r="P317" s="7" t="s">
        <v>828</v>
      </c>
      <c r="Q317" s="7" t="s">
        <v>828</v>
      </c>
      <c r="R317" s="7" t="s">
        <v>828</v>
      </c>
      <c r="S317" s="7" t="s">
        <v>828</v>
      </c>
      <c r="T317" s="7" t="s">
        <v>828</v>
      </c>
      <c r="U317" s="7" t="s">
        <v>828</v>
      </c>
      <c r="V317" s="7" t="s">
        <v>828</v>
      </c>
      <c r="W317" s="7" t="s">
        <v>828</v>
      </c>
      <c r="X317" s="7" t="s">
        <v>828</v>
      </c>
      <c r="Y317" s="7" t="s">
        <v>828</v>
      </c>
      <c r="Z317" s="7" t="e">
        <v>#N/A</v>
      </c>
      <c r="AA317" s="7" t="s">
        <v>828</v>
      </c>
      <c r="AB317" s="7" t="s">
        <v>828</v>
      </c>
      <c r="AC317" s="7" t="s">
        <v>828</v>
      </c>
      <c r="AD317" s="7" t="s">
        <v>828</v>
      </c>
      <c r="AE317" s="7" t="s">
        <v>169</v>
      </c>
      <c r="AF317" s="8"/>
      <c r="AG317" s="7" t="s">
        <v>975</v>
      </c>
      <c r="AH317" s="7" t="s">
        <v>9127</v>
      </c>
      <c r="AI317" s="7" t="s">
        <v>828</v>
      </c>
      <c r="AJ317" s="7" t="s">
        <v>828</v>
      </c>
      <c r="AK317" s="7" t="s">
        <v>828</v>
      </c>
      <c r="AL317" s="7" t="s">
        <v>828</v>
      </c>
      <c r="AM317" s="7" t="s">
        <v>828</v>
      </c>
      <c r="AN317" s="7" t="s">
        <v>828</v>
      </c>
      <c r="AO317" s="7" t="s">
        <v>828</v>
      </c>
      <c r="AP317" s="7" t="s">
        <v>828</v>
      </c>
      <c r="AQ317" s="7" t="s">
        <v>828</v>
      </c>
      <c r="AR317" s="7" t="s">
        <v>828</v>
      </c>
      <c r="AS317" s="7" t="s">
        <v>828</v>
      </c>
    </row>
    <row r="318" spans="1:45" ht="13.2">
      <c r="A318" s="7" t="s">
        <v>9126</v>
      </c>
      <c r="B318" s="8"/>
      <c r="C318" s="7" t="s">
        <v>833</v>
      </c>
      <c r="D318" s="9">
        <v>1</v>
      </c>
      <c r="E318" s="7" t="s">
        <v>843</v>
      </c>
      <c r="F318" s="7" t="s">
        <v>843</v>
      </c>
      <c r="G318" s="7" t="s">
        <v>828</v>
      </c>
      <c r="H318" s="7" t="s">
        <v>842</v>
      </c>
      <c r="I318" s="10">
        <v>1</v>
      </c>
      <c r="J318" s="10">
        <v>1</v>
      </c>
      <c r="K318" s="9">
        <v>100</v>
      </c>
      <c r="L318" s="7" t="s">
        <v>9120</v>
      </c>
      <c r="M318" s="9">
        <v>0</v>
      </c>
      <c r="N318" s="7" t="s">
        <v>9119</v>
      </c>
      <c r="O318" s="7" t="s">
        <v>83</v>
      </c>
      <c r="P318" s="7" t="s">
        <v>1678</v>
      </c>
      <c r="Q318" s="7" t="s">
        <v>828</v>
      </c>
      <c r="R318" s="7" t="s">
        <v>828</v>
      </c>
      <c r="S318" s="7" t="s">
        <v>828</v>
      </c>
      <c r="T318" s="7" t="s">
        <v>828</v>
      </c>
      <c r="U318" s="7" t="s">
        <v>828</v>
      </c>
      <c r="V318" s="7" t="s">
        <v>828</v>
      </c>
      <c r="W318" s="7" t="s">
        <v>169</v>
      </c>
      <c r="X318" s="7" t="s">
        <v>828</v>
      </c>
      <c r="Y318" s="7" t="s">
        <v>828</v>
      </c>
      <c r="Z318" s="7" t="s">
        <v>39</v>
      </c>
      <c r="AA318" s="7" t="s">
        <v>1677</v>
      </c>
      <c r="AB318" s="7" t="s">
        <v>828</v>
      </c>
      <c r="AC318" s="7" t="s">
        <v>828</v>
      </c>
      <c r="AD318" s="7" t="s">
        <v>828</v>
      </c>
      <c r="AE318" s="7" t="s">
        <v>169</v>
      </c>
      <c r="AF318" s="8"/>
      <c r="AG318" s="7" t="s">
        <v>9125</v>
      </c>
      <c r="AH318" s="7" t="s">
        <v>9120</v>
      </c>
      <c r="AI318" s="7" t="s">
        <v>9124</v>
      </c>
      <c r="AJ318" s="7" t="s">
        <v>828</v>
      </c>
      <c r="AK318" s="7" t="s">
        <v>9123</v>
      </c>
      <c r="AL318" s="7" t="s">
        <v>828</v>
      </c>
      <c r="AM318" s="7" t="s">
        <v>9122</v>
      </c>
      <c r="AN318" s="7" t="s">
        <v>828</v>
      </c>
      <c r="AO318" s="7" t="s">
        <v>828</v>
      </c>
      <c r="AP318" s="7" t="s">
        <v>828</v>
      </c>
      <c r="AQ318" s="7" t="s">
        <v>828</v>
      </c>
      <c r="AR318" s="7" t="s">
        <v>828</v>
      </c>
      <c r="AS318" s="7" t="s">
        <v>828</v>
      </c>
    </row>
    <row r="319" spans="1:45" ht="13.2">
      <c r="A319" s="7" t="s">
        <v>9121</v>
      </c>
      <c r="B319" s="8"/>
      <c r="C319" s="7" t="s">
        <v>833</v>
      </c>
      <c r="D319" s="9">
        <v>1</v>
      </c>
      <c r="E319" s="7" t="s">
        <v>843</v>
      </c>
      <c r="F319" s="7" t="s">
        <v>843</v>
      </c>
      <c r="G319" s="7" t="s">
        <v>828</v>
      </c>
      <c r="H319" s="7" t="s">
        <v>842</v>
      </c>
      <c r="I319" s="10">
        <v>1</v>
      </c>
      <c r="J319" s="10">
        <v>1</v>
      </c>
      <c r="K319" s="9">
        <v>0</v>
      </c>
      <c r="L319" s="7" t="s">
        <v>9120</v>
      </c>
      <c r="M319" s="9">
        <v>0</v>
      </c>
      <c r="N319" s="7" t="s">
        <v>9119</v>
      </c>
      <c r="O319" s="7" t="s">
        <v>828</v>
      </c>
      <c r="P319" s="7" t="s">
        <v>828</v>
      </c>
      <c r="Q319" s="7" t="s">
        <v>828</v>
      </c>
      <c r="R319" s="7" t="s">
        <v>828</v>
      </c>
      <c r="S319" s="7" t="s">
        <v>828</v>
      </c>
      <c r="T319" s="7" t="s">
        <v>828</v>
      </c>
      <c r="U319" s="7" t="s">
        <v>828</v>
      </c>
      <c r="V319" s="7" t="s">
        <v>828</v>
      </c>
      <c r="W319" s="7" t="s">
        <v>828</v>
      </c>
      <c r="X319" s="7" t="s">
        <v>828</v>
      </c>
      <c r="Y319" s="7" t="s">
        <v>828</v>
      </c>
      <c r="Z319" s="7" t="e">
        <v>#N/A</v>
      </c>
      <c r="AA319" s="7" t="s">
        <v>828</v>
      </c>
      <c r="AB319" s="7" t="s">
        <v>828</v>
      </c>
      <c r="AC319" s="7" t="s">
        <v>828</v>
      </c>
      <c r="AD319" s="7" t="s">
        <v>828</v>
      </c>
      <c r="AE319" s="7" t="s">
        <v>169</v>
      </c>
      <c r="AF319" s="8"/>
      <c r="AG319" s="7" t="s">
        <v>975</v>
      </c>
      <c r="AH319" s="7" t="s">
        <v>9118</v>
      </c>
      <c r="AI319" s="7" t="s">
        <v>828</v>
      </c>
      <c r="AJ319" s="7" t="s">
        <v>828</v>
      </c>
      <c r="AK319" s="7" t="s">
        <v>828</v>
      </c>
      <c r="AL319" s="7" t="s">
        <v>828</v>
      </c>
      <c r="AM319" s="7" t="s">
        <v>828</v>
      </c>
      <c r="AN319" s="7" t="s">
        <v>828</v>
      </c>
      <c r="AO319" s="7" t="s">
        <v>828</v>
      </c>
      <c r="AP319" s="7" t="s">
        <v>828</v>
      </c>
      <c r="AQ319" s="7" t="s">
        <v>828</v>
      </c>
      <c r="AR319" s="7" t="s">
        <v>828</v>
      </c>
      <c r="AS319" s="7" t="s">
        <v>828</v>
      </c>
    </row>
    <row r="320" spans="1:45" ht="13.2">
      <c r="A320" s="7" t="s">
        <v>9117</v>
      </c>
      <c r="B320" s="8"/>
      <c r="C320" s="7" t="s">
        <v>833</v>
      </c>
      <c r="D320" s="9">
        <v>1</v>
      </c>
      <c r="E320" s="7" t="s">
        <v>1191</v>
      </c>
      <c r="F320" s="7" t="s">
        <v>1190</v>
      </c>
      <c r="G320" s="7" t="s">
        <v>828</v>
      </c>
      <c r="H320" s="7" t="s">
        <v>1189</v>
      </c>
      <c r="I320" s="10">
        <v>1</v>
      </c>
      <c r="J320" s="10">
        <v>1</v>
      </c>
      <c r="K320" s="9">
        <v>0</v>
      </c>
      <c r="L320" s="7" t="s">
        <v>9114</v>
      </c>
      <c r="M320" s="9">
        <v>0</v>
      </c>
      <c r="N320" s="7" t="s">
        <v>9116</v>
      </c>
      <c r="O320" s="7" t="s">
        <v>2727</v>
      </c>
      <c r="P320" s="7" t="s">
        <v>828</v>
      </c>
      <c r="Q320" s="7" t="s">
        <v>828</v>
      </c>
      <c r="R320" s="7" t="s">
        <v>828</v>
      </c>
      <c r="S320" s="7" t="s">
        <v>828</v>
      </c>
      <c r="T320" s="7" t="s">
        <v>828</v>
      </c>
      <c r="U320" s="7" t="s">
        <v>828</v>
      </c>
      <c r="V320" s="7" t="s">
        <v>1297</v>
      </c>
      <c r="W320" s="7" t="s">
        <v>828</v>
      </c>
      <c r="X320" s="7" t="s">
        <v>828</v>
      </c>
      <c r="Y320" s="7" t="s">
        <v>828</v>
      </c>
      <c r="Z320" s="7" t="e">
        <v>#N/A</v>
      </c>
      <c r="AA320" s="7" t="s">
        <v>828</v>
      </c>
      <c r="AB320" s="7" t="s">
        <v>828</v>
      </c>
      <c r="AC320" s="7" t="s">
        <v>828</v>
      </c>
      <c r="AD320" s="7" t="s">
        <v>828</v>
      </c>
      <c r="AE320" s="7" t="s">
        <v>251</v>
      </c>
      <c r="AF320" s="8"/>
      <c r="AG320" s="7" t="s">
        <v>9115</v>
      </c>
      <c r="AH320" s="7" t="s">
        <v>9114</v>
      </c>
      <c r="AI320" s="7" t="s">
        <v>828</v>
      </c>
      <c r="AJ320" s="7" t="s">
        <v>828</v>
      </c>
      <c r="AK320" s="7" t="s">
        <v>9113</v>
      </c>
      <c r="AL320" s="7" t="s">
        <v>828</v>
      </c>
      <c r="AM320" s="7" t="s">
        <v>828</v>
      </c>
      <c r="AN320" s="7" t="s">
        <v>828</v>
      </c>
      <c r="AO320" s="7" t="s">
        <v>934</v>
      </c>
      <c r="AP320" s="7" t="s">
        <v>828</v>
      </c>
      <c r="AQ320" s="7" t="s">
        <v>828</v>
      </c>
      <c r="AR320" s="7" t="s">
        <v>828</v>
      </c>
      <c r="AS320" s="7" t="s">
        <v>828</v>
      </c>
    </row>
    <row r="321" spans="1:45" ht="13.2">
      <c r="A321" s="7" t="s">
        <v>9112</v>
      </c>
      <c r="B321" s="8"/>
      <c r="C321" s="7" t="s">
        <v>833</v>
      </c>
      <c r="D321" s="9">
        <v>1</v>
      </c>
      <c r="E321" s="7" t="s">
        <v>924</v>
      </c>
      <c r="F321" s="7" t="s">
        <v>924</v>
      </c>
      <c r="G321" s="7" t="s">
        <v>828</v>
      </c>
      <c r="H321" s="7" t="s">
        <v>923</v>
      </c>
      <c r="I321" s="10">
        <v>1</v>
      </c>
      <c r="J321" s="10">
        <v>1</v>
      </c>
      <c r="K321" s="9">
        <v>1</v>
      </c>
      <c r="L321" s="7" t="s">
        <v>9109</v>
      </c>
      <c r="M321" s="9">
        <v>0</v>
      </c>
      <c r="N321" s="7" t="s">
        <v>9111</v>
      </c>
      <c r="O321" s="7" t="s">
        <v>908</v>
      </c>
      <c r="P321" s="7" t="s">
        <v>828</v>
      </c>
      <c r="Q321" s="7" t="s">
        <v>828</v>
      </c>
      <c r="R321" s="7" t="s">
        <v>828</v>
      </c>
      <c r="S321" s="7" t="s">
        <v>828</v>
      </c>
      <c r="T321" s="7" t="s">
        <v>828</v>
      </c>
      <c r="U321" s="7" t="s">
        <v>828</v>
      </c>
      <c r="V321" s="7" t="s">
        <v>907</v>
      </c>
      <c r="W321" s="7" t="s">
        <v>536</v>
      </c>
      <c r="X321" s="7" t="s">
        <v>840</v>
      </c>
      <c r="Y321" s="7" t="s">
        <v>906</v>
      </c>
      <c r="Z321" s="7" t="s">
        <v>65</v>
      </c>
      <c r="AA321" s="7" t="s">
        <v>828</v>
      </c>
      <c r="AB321" s="7" t="s">
        <v>828</v>
      </c>
      <c r="AC321" s="7" t="s">
        <v>828</v>
      </c>
      <c r="AD321" s="7" t="s">
        <v>828</v>
      </c>
      <c r="AE321" s="7" t="s">
        <v>536</v>
      </c>
      <c r="AF321" s="8"/>
      <c r="AG321" s="7" t="s">
        <v>9110</v>
      </c>
      <c r="AH321" s="7" t="s">
        <v>9109</v>
      </c>
      <c r="AI321" s="7" t="s">
        <v>828</v>
      </c>
      <c r="AJ321" s="7" t="s">
        <v>828</v>
      </c>
      <c r="AK321" s="7" t="s">
        <v>9108</v>
      </c>
      <c r="AL321" s="7" t="s">
        <v>828</v>
      </c>
      <c r="AM321" s="7" t="s">
        <v>9107</v>
      </c>
      <c r="AN321" s="7" t="s">
        <v>828</v>
      </c>
      <c r="AO321" s="7" t="s">
        <v>828</v>
      </c>
      <c r="AP321" s="7" t="s">
        <v>828</v>
      </c>
      <c r="AQ321" s="7" t="s">
        <v>828</v>
      </c>
      <c r="AR321" s="7" t="s">
        <v>828</v>
      </c>
      <c r="AS321" s="7" t="s">
        <v>828</v>
      </c>
    </row>
    <row r="322" spans="1:45" ht="13.2">
      <c r="A322" s="7" t="s">
        <v>9106</v>
      </c>
      <c r="B322" s="8"/>
      <c r="C322" s="7" t="s">
        <v>833</v>
      </c>
      <c r="D322" s="9">
        <v>1</v>
      </c>
      <c r="E322" s="7" t="s">
        <v>861</v>
      </c>
      <c r="F322" s="7" t="s">
        <v>861</v>
      </c>
      <c r="G322" s="7" t="s">
        <v>828</v>
      </c>
      <c r="H322" s="7" t="s">
        <v>860</v>
      </c>
      <c r="I322" s="10">
        <v>100</v>
      </c>
      <c r="J322" s="10">
        <v>1</v>
      </c>
      <c r="K322" s="9">
        <v>0</v>
      </c>
      <c r="L322" s="7" t="s">
        <v>9103</v>
      </c>
      <c r="M322" s="9">
        <v>0</v>
      </c>
      <c r="N322" s="7" t="s">
        <v>9105</v>
      </c>
      <c r="O322" s="7" t="s">
        <v>969</v>
      </c>
      <c r="P322" s="7" t="s">
        <v>828</v>
      </c>
      <c r="Q322" s="7" t="s">
        <v>828</v>
      </c>
      <c r="R322" s="7" t="s">
        <v>828</v>
      </c>
      <c r="S322" s="7" t="s">
        <v>828</v>
      </c>
      <c r="T322" s="7" t="s">
        <v>828</v>
      </c>
      <c r="U322" s="7" t="s">
        <v>828</v>
      </c>
      <c r="V322" s="7" t="s">
        <v>828</v>
      </c>
      <c r="W322" s="7" t="s">
        <v>828</v>
      </c>
      <c r="X322" s="7" t="s">
        <v>828</v>
      </c>
      <c r="Y322" s="7" t="s">
        <v>828</v>
      </c>
      <c r="Z322" s="7" t="e">
        <v>#N/A</v>
      </c>
      <c r="AA322" s="7" t="s">
        <v>828</v>
      </c>
      <c r="AB322" s="7" t="s">
        <v>828</v>
      </c>
      <c r="AC322" s="7" t="s">
        <v>828</v>
      </c>
      <c r="AD322" s="7" t="s">
        <v>828</v>
      </c>
      <c r="AE322" s="7" t="s">
        <v>175</v>
      </c>
      <c r="AF322" s="8"/>
      <c r="AG322" s="7" t="s">
        <v>9104</v>
      </c>
      <c r="AH322" s="7" t="s">
        <v>9103</v>
      </c>
      <c r="AI322" s="7" t="s">
        <v>828</v>
      </c>
      <c r="AJ322" s="7" t="s">
        <v>9102</v>
      </c>
      <c r="AK322" s="7" t="s">
        <v>9101</v>
      </c>
      <c r="AL322" s="7" t="s">
        <v>828</v>
      </c>
      <c r="AM322" s="7" t="s">
        <v>828</v>
      </c>
      <c r="AN322" s="7" t="s">
        <v>9100</v>
      </c>
      <c r="AO322" s="7" t="s">
        <v>828</v>
      </c>
      <c r="AP322" s="7" t="s">
        <v>828</v>
      </c>
      <c r="AQ322" s="7" t="s">
        <v>828</v>
      </c>
      <c r="AR322" s="7" t="s">
        <v>828</v>
      </c>
      <c r="AS322" s="7" t="s">
        <v>828</v>
      </c>
    </row>
    <row r="323" spans="1:45" ht="13.2">
      <c r="A323" s="7" t="s">
        <v>9099</v>
      </c>
      <c r="B323" s="8"/>
      <c r="C323" s="7" t="s">
        <v>833</v>
      </c>
      <c r="D323" s="9">
        <v>1</v>
      </c>
      <c r="E323" s="7" t="s">
        <v>861</v>
      </c>
      <c r="F323" s="7" t="s">
        <v>861</v>
      </c>
      <c r="G323" s="7" t="s">
        <v>828</v>
      </c>
      <c r="H323" s="7" t="s">
        <v>860</v>
      </c>
      <c r="I323" s="10">
        <v>100</v>
      </c>
      <c r="J323" s="10">
        <v>1</v>
      </c>
      <c r="K323" s="9">
        <v>0</v>
      </c>
      <c r="L323" s="7" t="s">
        <v>9096</v>
      </c>
      <c r="M323" s="9">
        <v>0</v>
      </c>
      <c r="N323" s="7" t="s">
        <v>9098</v>
      </c>
      <c r="O323" s="7" t="s">
        <v>929</v>
      </c>
      <c r="P323" s="7" t="s">
        <v>828</v>
      </c>
      <c r="Q323" s="7" t="s">
        <v>828</v>
      </c>
      <c r="R323" s="7" t="s">
        <v>828</v>
      </c>
      <c r="S323" s="7" t="s">
        <v>828</v>
      </c>
      <c r="T323" s="7" t="s">
        <v>828</v>
      </c>
      <c r="U323" s="7" t="s">
        <v>828</v>
      </c>
      <c r="V323" s="7" t="s">
        <v>828</v>
      </c>
      <c r="W323" s="7" t="s">
        <v>828</v>
      </c>
      <c r="X323" s="7" t="s">
        <v>828</v>
      </c>
      <c r="Y323" s="7" t="s">
        <v>828</v>
      </c>
      <c r="Z323" s="7" t="e">
        <v>#N/A</v>
      </c>
      <c r="AA323" s="7" t="s">
        <v>828</v>
      </c>
      <c r="AB323" s="7" t="s">
        <v>828</v>
      </c>
      <c r="AC323" s="7" t="s">
        <v>828</v>
      </c>
      <c r="AD323" s="7" t="s">
        <v>828</v>
      </c>
      <c r="AE323" s="7" t="s">
        <v>175</v>
      </c>
      <c r="AF323" s="8"/>
      <c r="AG323" s="7" t="s">
        <v>9097</v>
      </c>
      <c r="AH323" s="7" t="s">
        <v>9096</v>
      </c>
      <c r="AI323" s="7" t="s">
        <v>828</v>
      </c>
      <c r="AJ323" s="7" t="s">
        <v>9095</v>
      </c>
      <c r="AK323" s="7" t="s">
        <v>9094</v>
      </c>
      <c r="AL323" s="7" t="s">
        <v>828</v>
      </c>
      <c r="AM323" s="7" t="s">
        <v>828</v>
      </c>
      <c r="AN323" s="7" t="s">
        <v>9093</v>
      </c>
      <c r="AO323" s="7" t="s">
        <v>828</v>
      </c>
      <c r="AP323" s="7" t="s">
        <v>828</v>
      </c>
      <c r="AQ323" s="7" t="s">
        <v>828</v>
      </c>
      <c r="AR323" s="7" t="s">
        <v>828</v>
      </c>
      <c r="AS323" s="7" t="s">
        <v>828</v>
      </c>
    </row>
    <row r="324" spans="1:45" ht="13.2">
      <c r="A324" s="7" t="s">
        <v>9092</v>
      </c>
      <c r="B324" s="8"/>
      <c r="C324" s="7" t="s">
        <v>833</v>
      </c>
      <c r="D324" s="9">
        <v>1</v>
      </c>
      <c r="E324" s="7" t="s">
        <v>861</v>
      </c>
      <c r="F324" s="7" t="s">
        <v>861</v>
      </c>
      <c r="G324" s="7" t="s">
        <v>828</v>
      </c>
      <c r="H324" s="7" t="s">
        <v>860</v>
      </c>
      <c r="I324" s="10">
        <v>100</v>
      </c>
      <c r="J324" s="10">
        <v>1</v>
      </c>
      <c r="K324" s="9">
        <v>0</v>
      </c>
      <c r="L324" s="7" t="s">
        <v>9089</v>
      </c>
      <c r="M324" s="9">
        <v>0</v>
      </c>
      <c r="N324" s="7" t="s">
        <v>9091</v>
      </c>
      <c r="O324" s="7" t="s">
        <v>83</v>
      </c>
      <c r="P324" s="7" t="s">
        <v>828</v>
      </c>
      <c r="Q324" s="7" t="s">
        <v>828</v>
      </c>
      <c r="R324" s="7" t="s">
        <v>828</v>
      </c>
      <c r="S324" s="7" t="s">
        <v>828</v>
      </c>
      <c r="T324" s="7" t="s">
        <v>828</v>
      </c>
      <c r="U324" s="7" t="s">
        <v>828</v>
      </c>
      <c r="V324" s="7" t="s">
        <v>828</v>
      </c>
      <c r="W324" s="7" t="s">
        <v>828</v>
      </c>
      <c r="X324" s="7" t="s">
        <v>828</v>
      </c>
      <c r="Y324" s="7" t="s">
        <v>828</v>
      </c>
      <c r="Z324" s="7" t="e">
        <v>#N/A</v>
      </c>
      <c r="AA324" s="7" t="s">
        <v>828</v>
      </c>
      <c r="AB324" s="7" t="s">
        <v>828</v>
      </c>
      <c r="AC324" s="7" t="s">
        <v>828</v>
      </c>
      <c r="AD324" s="7" t="s">
        <v>828</v>
      </c>
      <c r="AE324" s="7" t="s">
        <v>175</v>
      </c>
      <c r="AF324" s="8"/>
      <c r="AG324" s="7" t="s">
        <v>9090</v>
      </c>
      <c r="AH324" s="7" t="s">
        <v>9089</v>
      </c>
      <c r="AI324" s="7" t="s">
        <v>828</v>
      </c>
      <c r="AJ324" s="7" t="s">
        <v>9088</v>
      </c>
      <c r="AK324" s="7" t="s">
        <v>9087</v>
      </c>
      <c r="AL324" s="7" t="s">
        <v>828</v>
      </c>
      <c r="AM324" s="7" t="s">
        <v>828</v>
      </c>
      <c r="AN324" s="7" t="s">
        <v>9086</v>
      </c>
      <c r="AO324" s="7" t="s">
        <v>828</v>
      </c>
      <c r="AP324" s="7" t="s">
        <v>828</v>
      </c>
      <c r="AQ324" s="7" t="s">
        <v>828</v>
      </c>
      <c r="AR324" s="7" t="s">
        <v>828</v>
      </c>
      <c r="AS324" s="7" t="s">
        <v>828</v>
      </c>
    </row>
    <row r="325" spans="1:45" ht="13.2">
      <c r="A325" s="7" t="s">
        <v>9085</v>
      </c>
      <c r="B325" s="8"/>
      <c r="C325" s="7" t="s">
        <v>833</v>
      </c>
      <c r="D325" s="9">
        <v>1</v>
      </c>
      <c r="E325" s="7" t="s">
        <v>843</v>
      </c>
      <c r="F325" s="7" t="s">
        <v>843</v>
      </c>
      <c r="G325" s="7" t="s">
        <v>828</v>
      </c>
      <c r="H325" s="7" t="s">
        <v>842</v>
      </c>
      <c r="I325" s="10">
        <v>1</v>
      </c>
      <c r="J325" s="10">
        <v>1</v>
      </c>
      <c r="K325" s="9">
        <v>100</v>
      </c>
      <c r="L325" s="7" t="s">
        <v>9082</v>
      </c>
      <c r="M325" s="9">
        <v>0</v>
      </c>
      <c r="N325" s="7" t="s">
        <v>9084</v>
      </c>
      <c r="O325" s="7" t="s">
        <v>86</v>
      </c>
      <c r="P325" s="7" t="s">
        <v>1076</v>
      </c>
      <c r="Q325" s="7" t="s">
        <v>828</v>
      </c>
      <c r="R325" s="7" t="s">
        <v>828</v>
      </c>
      <c r="S325" s="7" t="s">
        <v>828</v>
      </c>
      <c r="T325" s="7" t="s">
        <v>828</v>
      </c>
      <c r="U325" s="7" t="s">
        <v>828</v>
      </c>
      <c r="V325" s="7" t="s">
        <v>828</v>
      </c>
      <c r="W325" s="7" t="s">
        <v>169</v>
      </c>
      <c r="X325" s="7" t="s">
        <v>828</v>
      </c>
      <c r="Y325" s="7" t="s">
        <v>828</v>
      </c>
      <c r="Z325" s="7" t="s">
        <v>39</v>
      </c>
      <c r="AA325" s="7" t="s">
        <v>1075</v>
      </c>
      <c r="AB325" s="7" t="s">
        <v>828</v>
      </c>
      <c r="AC325" s="7" t="s">
        <v>828</v>
      </c>
      <c r="AD325" s="7" t="s">
        <v>828</v>
      </c>
      <c r="AE325" s="7" t="s">
        <v>169</v>
      </c>
      <c r="AF325" s="8"/>
      <c r="AG325" s="7" t="s">
        <v>9083</v>
      </c>
      <c r="AH325" s="7" t="s">
        <v>9082</v>
      </c>
      <c r="AI325" s="7" t="s">
        <v>9081</v>
      </c>
      <c r="AJ325" s="7" t="s">
        <v>828</v>
      </c>
      <c r="AK325" s="7" t="s">
        <v>9080</v>
      </c>
      <c r="AL325" s="7" t="s">
        <v>828</v>
      </c>
      <c r="AM325" s="7" t="s">
        <v>9079</v>
      </c>
      <c r="AN325" s="7" t="s">
        <v>828</v>
      </c>
      <c r="AO325" s="7" t="s">
        <v>828</v>
      </c>
      <c r="AP325" s="7" t="s">
        <v>828</v>
      </c>
      <c r="AQ325" s="7" t="s">
        <v>828</v>
      </c>
      <c r="AR325" s="7" t="s">
        <v>828</v>
      </c>
      <c r="AS325" s="7" t="s">
        <v>828</v>
      </c>
    </row>
    <row r="326" spans="1:45" ht="13.2">
      <c r="A326" s="7" t="s">
        <v>9078</v>
      </c>
      <c r="B326" s="8"/>
      <c r="C326" s="7" t="s">
        <v>833</v>
      </c>
      <c r="D326" s="9">
        <v>1</v>
      </c>
      <c r="E326" s="7" t="s">
        <v>924</v>
      </c>
      <c r="F326" s="7" t="s">
        <v>924</v>
      </c>
      <c r="G326" s="7" t="s">
        <v>828</v>
      </c>
      <c r="H326" s="7" t="s">
        <v>923</v>
      </c>
      <c r="I326" s="10">
        <v>1</v>
      </c>
      <c r="J326" s="10">
        <v>1</v>
      </c>
      <c r="K326" s="9">
        <v>1</v>
      </c>
      <c r="L326" s="7" t="s">
        <v>9075</v>
      </c>
      <c r="M326" s="9">
        <v>0</v>
      </c>
      <c r="N326" s="7" t="s">
        <v>9077</v>
      </c>
      <c r="O326" s="7" t="s">
        <v>939</v>
      </c>
      <c r="P326" s="7" t="s">
        <v>828</v>
      </c>
      <c r="Q326" s="7" t="s">
        <v>828</v>
      </c>
      <c r="R326" s="7" t="s">
        <v>828</v>
      </c>
      <c r="S326" s="7" t="s">
        <v>828</v>
      </c>
      <c r="T326" s="7" t="s">
        <v>828</v>
      </c>
      <c r="U326" s="7" t="s">
        <v>828</v>
      </c>
      <c r="V326" s="7" t="s">
        <v>1297</v>
      </c>
      <c r="W326" s="7" t="s">
        <v>536</v>
      </c>
      <c r="X326" s="7" t="s">
        <v>840</v>
      </c>
      <c r="Y326" s="7" t="s">
        <v>906</v>
      </c>
      <c r="Z326" s="7" t="s">
        <v>65</v>
      </c>
      <c r="AA326" s="7" t="s">
        <v>828</v>
      </c>
      <c r="AB326" s="7" t="s">
        <v>828</v>
      </c>
      <c r="AC326" s="7" t="s">
        <v>828</v>
      </c>
      <c r="AD326" s="7" t="s">
        <v>828</v>
      </c>
      <c r="AE326" s="7" t="s">
        <v>536</v>
      </c>
      <c r="AF326" s="8"/>
      <c r="AG326" s="7" t="s">
        <v>9076</v>
      </c>
      <c r="AH326" s="7" t="s">
        <v>9075</v>
      </c>
      <c r="AI326" s="7" t="s">
        <v>828</v>
      </c>
      <c r="AJ326" s="7" t="s">
        <v>828</v>
      </c>
      <c r="AK326" s="7" t="s">
        <v>9074</v>
      </c>
      <c r="AL326" s="7" t="s">
        <v>828</v>
      </c>
      <c r="AM326" s="7" t="s">
        <v>9073</v>
      </c>
      <c r="AN326" s="7" t="s">
        <v>828</v>
      </c>
      <c r="AO326" s="7" t="s">
        <v>828</v>
      </c>
      <c r="AP326" s="7" t="s">
        <v>828</v>
      </c>
      <c r="AQ326" s="7" t="s">
        <v>828</v>
      </c>
      <c r="AR326" s="7" t="s">
        <v>828</v>
      </c>
      <c r="AS326" s="7" t="s">
        <v>828</v>
      </c>
    </row>
    <row r="327" spans="1:45" ht="13.2">
      <c r="A327" s="7" t="s">
        <v>9072</v>
      </c>
      <c r="B327" s="8"/>
      <c r="C327" s="7" t="s">
        <v>833</v>
      </c>
      <c r="D327" s="9">
        <v>1</v>
      </c>
      <c r="E327" s="7" t="s">
        <v>861</v>
      </c>
      <c r="F327" s="7" t="s">
        <v>861</v>
      </c>
      <c r="G327" s="7" t="s">
        <v>828</v>
      </c>
      <c r="H327" s="7" t="s">
        <v>860</v>
      </c>
      <c r="I327" s="10">
        <v>100</v>
      </c>
      <c r="J327" s="10">
        <v>1</v>
      </c>
      <c r="K327" s="9">
        <v>0</v>
      </c>
      <c r="L327" s="7" t="s">
        <v>9069</v>
      </c>
      <c r="M327" s="9">
        <v>0</v>
      </c>
      <c r="N327" s="7" t="s">
        <v>9071</v>
      </c>
      <c r="O327" s="7" t="s">
        <v>947</v>
      </c>
      <c r="P327" s="7" t="s">
        <v>1372</v>
      </c>
      <c r="Q327" s="7" t="s">
        <v>828</v>
      </c>
      <c r="R327" s="7" t="s">
        <v>828</v>
      </c>
      <c r="S327" s="7" t="s">
        <v>828</v>
      </c>
      <c r="T327" s="7" t="s">
        <v>828</v>
      </c>
      <c r="U327" s="7" t="s">
        <v>828</v>
      </c>
      <c r="V327" s="7" t="s">
        <v>828</v>
      </c>
      <c r="W327" s="7" t="s">
        <v>175</v>
      </c>
      <c r="X327" s="7" t="s">
        <v>828</v>
      </c>
      <c r="Y327" s="7" t="s">
        <v>828</v>
      </c>
      <c r="Z327" s="7" t="s">
        <v>43</v>
      </c>
      <c r="AA327" s="7" t="s">
        <v>828</v>
      </c>
      <c r="AB327" s="7" t="s">
        <v>828</v>
      </c>
      <c r="AC327" s="7" t="s">
        <v>828</v>
      </c>
      <c r="AD327" s="7" t="s">
        <v>828</v>
      </c>
      <c r="AE327" s="7" t="s">
        <v>175</v>
      </c>
      <c r="AF327" s="8"/>
      <c r="AG327" s="7" t="s">
        <v>9070</v>
      </c>
      <c r="AH327" s="7" t="s">
        <v>9069</v>
      </c>
      <c r="AI327" s="7" t="s">
        <v>1110</v>
      </c>
      <c r="AJ327" s="7" t="s">
        <v>9068</v>
      </c>
      <c r="AK327" s="7" t="s">
        <v>9067</v>
      </c>
      <c r="AL327" s="7" t="s">
        <v>828</v>
      </c>
      <c r="AM327" s="7" t="s">
        <v>828</v>
      </c>
      <c r="AN327" s="7" t="s">
        <v>9066</v>
      </c>
      <c r="AO327" s="7" t="s">
        <v>828</v>
      </c>
      <c r="AP327" s="7" t="s">
        <v>828</v>
      </c>
      <c r="AQ327" s="7" t="s">
        <v>828</v>
      </c>
      <c r="AR327" s="7" t="s">
        <v>828</v>
      </c>
      <c r="AS327" s="7" t="s">
        <v>828</v>
      </c>
    </row>
    <row r="328" spans="1:45" ht="13.2">
      <c r="A328" s="7" t="s">
        <v>9065</v>
      </c>
      <c r="B328" s="8"/>
      <c r="C328" s="7" t="s">
        <v>833</v>
      </c>
      <c r="D328" s="9">
        <v>1</v>
      </c>
      <c r="E328" s="7" t="s">
        <v>843</v>
      </c>
      <c r="F328" s="7" t="s">
        <v>843</v>
      </c>
      <c r="G328" s="7"/>
      <c r="H328" s="7" t="s">
        <v>842</v>
      </c>
      <c r="I328" s="10">
        <v>1</v>
      </c>
      <c r="J328" s="10">
        <v>1</v>
      </c>
      <c r="K328" s="9">
        <v>0</v>
      </c>
      <c r="L328" s="7" t="s">
        <v>9064</v>
      </c>
      <c r="M328" s="9">
        <v>0</v>
      </c>
      <c r="N328" s="7" t="s">
        <v>1297</v>
      </c>
      <c r="O328" s="7" t="s">
        <v>8216</v>
      </c>
      <c r="P328" s="7" t="s">
        <v>828</v>
      </c>
      <c r="Q328" s="7" t="s">
        <v>828</v>
      </c>
      <c r="R328" s="7" t="s">
        <v>828</v>
      </c>
      <c r="S328" s="7" t="s">
        <v>828</v>
      </c>
      <c r="T328" s="7"/>
      <c r="U328" s="7"/>
      <c r="V328" s="7"/>
      <c r="W328" s="7"/>
      <c r="X328" s="7"/>
      <c r="Y328" s="7"/>
      <c r="Z328" s="7" t="e">
        <v>#N/A</v>
      </c>
      <c r="AA328" s="7"/>
      <c r="AB328" s="7" t="s">
        <v>828</v>
      </c>
      <c r="AC328" s="7" t="s">
        <v>828</v>
      </c>
      <c r="AD328" s="7" t="s">
        <v>828</v>
      </c>
      <c r="AE328" s="7" t="s">
        <v>169</v>
      </c>
      <c r="AF328" s="8"/>
      <c r="AG328" s="7" t="s">
        <v>106</v>
      </c>
      <c r="AH328" s="7" t="s">
        <v>9064</v>
      </c>
      <c r="AI328" s="7" t="s">
        <v>9063</v>
      </c>
      <c r="AJ328" s="7" t="s">
        <v>9062</v>
      </c>
      <c r="AK328" s="7" t="s">
        <v>9061</v>
      </c>
      <c r="AL328" s="7" t="s">
        <v>828</v>
      </c>
      <c r="AM328" s="7"/>
      <c r="AN328" s="7" t="s">
        <v>1297</v>
      </c>
      <c r="AO328" s="7" t="s">
        <v>828</v>
      </c>
      <c r="AP328" s="7" t="s">
        <v>828</v>
      </c>
      <c r="AQ328" s="7"/>
      <c r="AR328" s="7"/>
      <c r="AS328" s="7"/>
    </row>
    <row r="329" spans="1:45" ht="13.2">
      <c r="A329" s="7" t="s">
        <v>9060</v>
      </c>
      <c r="B329" s="8"/>
      <c r="C329" s="7" t="s">
        <v>833</v>
      </c>
      <c r="D329" s="9">
        <v>1</v>
      </c>
      <c r="E329" s="7" t="s">
        <v>1231</v>
      </c>
      <c r="F329" s="7" t="s">
        <v>1231</v>
      </c>
      <c r="G329" s="7" t="s">
        <v>828</v>
      </c>
      <c r="H329" s="7" t="s">
        <v>1230</v>
      </c>
      <c r="I329" s="10">
        <v>1</v>
      </c>
      <c r="J329" s="10">
        <v>1</v>
      </c>
      <c r="K329" s="9">
        <v>100</v>
      </c>
      <c r="L329" s="7" t="s">
        <v>9057</v>
      </c>
      <c r="M329" s="9">
        <v>0</v>
      </c>
      <c r="N329" s="7" t="s">
        <v>9059</v>
      </c>
      <c r="O329" s="7" t="s">
        <v>939</v>
      </c>
      <c r="P329" s="7" t="s">
        <v>828</v>
      </c>
      <c r="Q329" s="7" t="s">
        <v>828</v>
      </c>
      <c r="R329" s="7" t="s">
        <v>828</v>
      </c>
      <c r="S329" s="7" t="s">
        <v>828</v>
      </c>
      <c r="T329" s="7" t="s">
        <v>828</v>
      </c>
      <c r="U329" s="7" t="s">
        <v>828</v>
      </c>
      <c r="V329" s="7" t="s">
        <v>1059</v>
      </c>
      <c r="W329" s="7" t="s">
        <v>739</v>
      </c>
      <c r="X329" s="7" t="s">
        <v>840</v>
      </c>
      <c r="Y329" s="7" t="s">
        <v>906</v>
      </c>
      <c r="Z329" s="7" t="s">
        <v>50</v>
      </c>
      <c r="AA329" s="7" t="s">
        <v>828</v>
      </c>
      <c r="AB329" s="7" t="s">
        <v>828</v>
      </c>
      <c r="AC329" s="7" t="s">
        <v>828</v>
      </c>
      <c r="AD329" s="7" t="s">
        <v>828</v>
      </c>
      <c r="AE329" s="7" t="s">
        <v>739</v>
      </c>
      <c r="AF329" s="8"/>
      <c r="AG329" s="7" t="s">
        <v>9058</v>
      </c>
      <c r="AH329" s="7" t="s">
        <v>9057</v>
      </c>
      <c r="AI329" s="7" t="s">
        <v>828</v>
      </c>
      <c r="AJ329" s="7" t="s">
        <v>828</v>
      </c>
      <c r="AK329" s="7" t="s">
        <v>9056</v>
      </c>
      <c r="AL329" s="7" t="s">
        <v>828</v>
      </c>
      <c r="AM329" s="7" t="s">
        <v>828</v>
      </c>
      <c r="AN329" s="7" t="s">
        <v>828</v>
      </c>
      <c r="AO329" s="7" t="s">
        <v>934</v>
      </c>
      <c r="AP329" s="7" t="s">
        <v>828</v>
      </c>
      <c r="AQ329" s="7" t="s">
        <v>828</v>
      </c>
      <c r="AR329" s="7" t="s">
        <v>828</v>
      </c>
      <c r="AS329" s="7" t="s">
        <v>828</v>
      </c>
    </row>
    <row r="330" spans="1:45" ht="13.2">
      <c r="A330" s="7" t="s">
        <v>9055</v>
      </c>
      <c r="B330" s="8"/>
      <c r="C330" s="7" t="s">
        <v>833</v>
      </c>
      <c r="D330" s="9">
        <v>1</v>
      </c>
      <c r="E330" s="7" t="s">
        <v>861</v>
      </c>
      <c r="F330" s="7" t="s">
        <v>861</v>
      </c>
      <c r="G330" s="7" t="s">
        <v>828</v>
      </c>
      <c r="H330" s="7" t="s">
        <v>860</v>
      </c>
      <c r="I330" s="10">
        <v>100</v>
      </c>
      <c r="J330" s="10">
        <v>1</v>
      </c>
      <c r="K330" s="9">
        <v>0</v>
      </c>
      <c r="L330" s="7" t="s">
        <v>9053</v>
      </c>
      <c r="M330" s="9">
        <v>0</v>
      </c>
      <c r="N330" s="7" t="s">
        <v>747</v>
      </c>
      <c r="O330" s="7" t="s">
        <v>828</v>
      </c>
      <c r="P330" s="7" t="s">
        <v>828</v>
      </c>
      <c r="Q330" s="7" t="s">
        <v>828</v>
      </c>
      <c r="R330" s="7" t="s">
        <v>828</v>
      </c>
      <c r="S330" s="7" t="s">
        <v>828</v>
      </c>
      <c r="T330" s="7" t="s">
        <v>828</v>
      </c>
      <c r="U330" s="7" t="s">
        <v>828</v>
      </c>
      <c r="V330" s="7" t="s">
        <v>828</v>
      </c>
      <c r="W330" s="7" t="s">
        <v>828</v>
      </c>
      <c r="X330" s="7" t="s">
        <v>828</v>
      </c>
      <c r="Y330" s="7" t="s">
        <v>828</v>
      </c>
      <c r="Z330" s="7" t="e">
        <v>#N/A</v>
      </c>
      <c r="AA330" s="7" t="s">
        <v>828</v>
      </c>
      <c r="AB330" s="7" t="s">
        <v>828</v>
      </c>
      <c r="AC330" s="7" t="s">
        <v>828</v>
      </c>
      <c r="AD330" s="7" t="s">
        <v>828</v>
      </c>
      <c r="AE330" s="7" t="s">
        <v>175</v>
      </c>
      <c r="AF330" s="8"/>
      <c r="AG330" s="7" t="s">
        <v>9054</v>
      </c>
      <c r="AH330" s="7" t="s">
        <v>9053</v>
      </c>
      <c r="AI330" s="7" t="s">
        <v>828</v>
      </c>
      <c r="AJ330" s="7" t="s">
        <v>9052</v>
      </c>
      <c r="AK330" s="7" t="s">
        <v>9051</v>
      </c>
      <c r="AL330" s="7" t="s">
        <v>9050</v>
      </c>
      <c r="AM330" s="7" t="s">
        <v>828</v>
      </c>
      <c r="AN330" s="7" t="s">
        <v>9049</v>
      </c>
      <c r="AO330" s="7" t="s">
        <v>828</v>
      </c>
      <c r="AP330" s="7" t="s">
        <v>828</v>
      </c>
      <c r="AQ330" s="7" t="s">
        <v>828</v>
      </c>
      <c r="AR330" s="7" t="s">
        <v>828</v>
      </c>
      <c r="AS330" s="7" t="s">
        <v>828</v>
      </c>
    </row>
    <row r="331" spans="1:45" ht="13.2">
      <c r="A331" s="7" t="s">
        <v>9048</v>
      </c>
      <c r="B331" s="8"/>
      <c r="C331" s="7" t="s">
        <v>833</v>
      </c>
      <c r="D331" s="9">
        <v>1</v>
      </c>
      <c r="E331" s="7" t="s">
        <v>861</v>
      </c>
      <c r="F331" s="7" t="s">
        <v>861</v>
      </c>
      <c r="G331" s="7" t="s">
        <v>828</v>
      </c>
      <c r="H331" s="7" t="s">
        <v>860</v>
      </c>
      <c r="I331" s="10">
        <v>100</v>
      </c>
      <c r="J331" s="10">
        <v>1</v>
      </c>
      <c r="K331" s="9">
        <v>0</v>
      </c>
      <c r="L331" s="7" t="s">
        <v>9045</v>
      </c>
      <c r="M331" s="9">
        <v>0</v>
      </c>
      <c r="N331" s="7" t="s">
        <v>9047</v>
      </c>
      <c r="O331" s="7" t="s">
        <v>947</v>
      </c>
      <c r="P331" s="7" t="s">
        <v>828</v>
      </c>
      <c r="Q331" s="7" t="s">
        <v>828</v>
      </c>
      <c r="R331" s="7" t="s">
        <v>828</v>
      </c>
      <c r="S331" s="7" t="s">
        <v>828</v>
      </c>
      <c r="T331" s="7" t="s">
        <v>828</v>
      </c>
      <c r="U331" s="7" t="s">
        <v>828</v>
      </c>
      <c r="V331" s="7" t="s">
        <v>828</v>
      </c>
      <c r="W331" s="7" t="s">
        <v>828</v>
      </c>
      <c r="X331" s="7" t="s">
        <v>828</v>
      </c>
      <c r="Y331" s="7" t="s">
        <v>828</v>
      </c>
      <c r="Z331" s="7" t="e">
        <v>#N/A</v>
      </c>
      <c r="AA331" s="7" t="s">
        <v>828</v>
      </c>
      <c r="AB331" s="7" t="s">
        <v>828</v>
      </c>
      <c r="AC331" s="7" t="s">
        <v>828</v>
      </c>
      <c r="AD331" s="7" t="s">
        <v>828</v>
      </c>
      <c r="AE331" s="7" t="s">
        <v>175</v>
      </c>
      <c r="AF331" s="8"/>
      <c r="AG331" s="7" t="s">
        <v>9046</v>
      </c>
      <c r="AH331" s="7" t="s">
        <v>9045</v>
      </c>
      <c r="AI331" s="7" t="s">
        <v>828</v>
      </c>
      <c r="AJ331" s="7" t="s">
        <v>9044</v>
      </c>
      <c r="AK331" s="7" t="s">
        <v>9043</v>
      </c>
      <c r="AL331" s="7" t="s">
        <v>828</v>
      </c>
      <c r="AM331" s="7" t="s">
        <v>828</v>
      </c>
      <c r="AN331" s="7" t="s">
        <v>9042</v>
      </c>
      <c r="AO331" s="7" t="s">
        <v>828</v>
      </c>
      <c r="AP331" s="7" t="s">
        <v>828</v>
      </c>
      <c r="AQ331" s="7" t="s">
        <v>828</v>
      </c>
      <c r="AR331" s="7" t="s">
        <v>828</v>
      </c>
      <c r="AS331" s="7" t="s">
        <v>828</v>
      </c>
    </row>
    <row r="332" spans="1:45" ht="13.2">
      <c r="A332" s="7" t="s">
        <v>9034</v>
      </c>
      <c r="B332" s="8"/>
      <c r="C332" s="7" t="s">
        <v>833</v>
      </c>
      <c r="D332" s="9">
        <v>1</v>
      </c>
      <c r="E332" s="7" t="s">
        <v>843</v>
      </c>
      <c r="F332" s="7" t="s">
        <v>843</v>
      </c>
      <c r="G332" s="7" t="s">
        <v>828</v>
      </c>
      <c r="H332" s="7" t="s">
        <v>842</v>
      </c>
      <c r="I332" s="10">
        <v>1</v>
      </c>
      <c r="J332" s="10">
        <v>1</v>
      </c>
      <c r="K332" s="9">
        <v>100</v>
      </c>
      <c r="L332" s="7" t="s">
        <v>9038</v>
      </c>
      <c r="M332" s="9">
        <v>0</v>
      </c>
      <c r="N332" s="7" t="s">
        <v>9041</v>
      </c>
      <c r="O332" s="7" t="s">
        <v>104</v>
      </c>
      <c r="P332" s="7" t="s">
        <v>9040</v>
      </c>
      <c r="Q332" s="7" t="s">
        <v>828</v>
      </c>
      <c r="R332" s="7" t="s">
        <v>828</v>
      </c>
      <c r="S332" s="7" t="s">
        <v>828</v>
      </c>
      <c r="T332" s="7" t="s">
        <v>828</v>
      </c>
      <c r="U332" s="7" t="s">
        <v>828</v>
      </c>
      <c r="V332" s="7" t="s">
        <v>828</v>
      </c>
      <c r="W332" s="7" t="s">
        <v>828</v>
      </c>
      <c r="X332" s="7" t="s">
        <v>828</v>
      </c>
      <c r="Y332" s="7" t="s">
        <v>828</v>
      </c>
      <c r="Z332" s="7" t="e">
        <v>#N/A</v>
      </c>
      <c r="AA332" s="7" t="s">
        <v>828</v>
      </c>
      <c r="AB332" s="7" t="s">
        <v>828</v>
      </c>
      <c r="AC332" s="7" t="s">
        <v>828</v>
      </c>
      <c r="AD332" s="7" t="s">
        <v>828</v>
      </c>
      <c r="AE332" s="7" t="s">
        <v>169</v>
      </c>
      <c r="AF332" s="8"/>
      <c r="AG332" s="7" t="s">
        <v>9039</v>
      </c>
      <c r="AH332" s="7" t="s">
        <v>9038</v>
      </c>
      <c r="AI332" s="7" t="s">
        <v>9037</v>
      </c>
      <c r="AJ332" s="7" t="s">
        <v>9036</v>
      </c>
      <c r="AK332" s="7" t="s">
        <v>9035</v>
      </c>
      <c r="AL332" s="7" t="s">
        <v>9034</v>
      </c>
      <c r="AM332" s="7" t="s">
        <v>9033</v>
      </c>
      <c r="AN332" s="7" t="s">
        <v>9032</v>
      </c>
      <c r="AO332" s="7" t="s">
        <v>828</v>
      </c>
      <c r="AP332" s="7" t="s">
        <v>828</v>
      </c>
      <c r="AQ332" s="7" t="s">
        <v>828</v>
      </c>
      <c r="AR332" s="7" t="s">
        <v>828</v>
      </c>
      <c r="AS332" s="7" t="s">
        <v>828</v>
      </c>
    </row>
    <row r="333" spans="1:45" ht="13.2">
      <c r="A333" s="7" t="s">
        <v>9031</v>
      </c>
      <c r="B333" s="8"/>
      <c r="C333" s="7" t="s">
        <v>833</v>
      </c>
      <c r="D333" s="9">
        <v>1</v>
      </c>
      <c r="E333" s="7" t="s">
        <v>1301</v>
      </c>
      <c r="F333" s="7" t="s">
        <v>1301</v>
      </c>
      <c r="G333" s="7" t="s">
        <v>828</v>
      </c>
      <c r="H333" s="7" t="s">
        <v>1300</v>
      </c>
      <c r="I333" s="10">
        <v>1</v>
      </c>
      <c r="J333" s="10">
        <v>1</v>
      </c>
      <c r="K333" s="9">
        <v>100</v>
      </c>
      <c r="L333" s="7" t="s">
        <v>9027</v>
      </c>
      <c r="M333" s="9">
        <v>0</v>
      </c>
      <c r="N333" s="7" t="s">
        <v>9030</v>
      </c>
      <c r="O333" s="7" t="s">
        <v>892</v>
      </c>
      <c r="P333" s="7" t="s">
        <v>9029</v>
      </c>
      <c r="Q333" s="7" t="s">
        <v>828</v>
      </c>
      <c r="R333" s="7" t="s">
        <v>828</v>
      </c>
      <c r="S333" s="7" t="s">
        <v>828</v>
      </c>
      <c r="T333" s="7" t="s">
        <v>828</v>
      </c>
      <c r="U333" s="7" t="s">
        <v>828</v>
      </c>
      <c r="V333" s="7" t="s">
        <v>1297</v>
      </c>
      <c r="W333" s="7" t="s">
        <v>427</v>
      </c>
      <c r="X333" s="7" t="s">
        <v>840</v>
      </c>
      <c r="Y333" s="7" t="s">
        <v>906</v>
      </c>
      <c r="Z333" s="7" t="s">
        <v>48</v>
      </c>
      <c r="AA333" s="7" t="s">
        <v>828</v>
      </c>
      <c r="AB333" s="7" t="s">
        <v>828</v>
      </c>
      <c r="AC333" s="7" t="s">
        <v>828</v>
      </c>
      <c r="AD333" s="7" t="s">
        <v>828</v>
      </c>
      <c r="AE333" s="7" t="s">
        <v>427</v>
      </c>
      <c r="AF333" s="8"/>
      <c r="AG333" s="7" t="s">
        <v>9028</v>
      </c>
      <c r="AH333" s="7" t="s">
        <v>9027</v>
      </c>
      <c r="AI333" s="7" t="s">
        <v>828</v>
      </c>
      <c r="AJ333" s="7" t="s">
        <v>828</v>
      </c>
      <c r="AK333" s="7" t="s">
        <v>9026</v>
      </c>
      <c r="AL333" s="7" t="s">
        <v>828</v>
      </c>
      <c r="AM333" s="7" t="s">
        <v>828</v>
      </c>
      <c r="AN333" s="7" t="s">
        <v>828</v>
      </c>
      <c r="AO333" s="7" t="s">
        <v>934</v>
      </c>
      <c r="AP333" s="7" t="s">
        <v>828</v>
      </c>
      <c r="AQ333" s="7" t="s">
        <v>828</v>
      </c>
      <c r="AR333" s="7" t="s">
        <v>828</v>
      </c>
      <c r="AS333" s="7" t="s">
        <v>828</v>
      </c>
    </row>
    <row r="334" spans="1:45" ht="13.2">
      <c r="A334" s="7" t="s">
        <v>9025</v>
      </c>
      <c r="B334" s="8"/>
      <c r="C334" s="7" t="s">
        <v>833</v>
      </c>
      <c r="D334" s="9">
        <v>1</v>
      </c>
      <c r="E334" s="7" t="s">
        <v>924</v>
      </c>
      <c r="F334" s="7" t="s">
        <v>924</v>
      </c>
      <c r="G334" s="7" t="s">
        <v>828</v>
      </c>
      <c r="H334" s="7" t="s">
        <v>923</v>
      </c>
      <c r="I334" s="10">
        <v>1</v>
      </c>
      <c r="J334" s="10">
        <v>1</v>
      </c>
      <c r="K334" s="9">
        <v>1</v>
      </c>
      <c r="L334" s="7" t="s">
        <v>9023</v>
      </c>
      <c r="M334" s="9">
        <v>0</v>
      </c>
      <c r="N334" s="7" t="s">
        <v>9019</v>
      </c>
      <c r="O334" s="7" t="s">
        <v>939</v>
      </c>
      <c r="P334" s="7" t="s">
        <v>828</v>
      </c>
      <c r="Q334" s="7" t="s">
        <v>828</v>
      </c>
      <c r="R334" s="7" t="s">
        <v>828</v>
      </c>
      <c r="S334" s="7" t="s">
        <v>828</v>
      </c>
      <c r="T334" s="7" t="s">
        <v>828</v>
      </c>
      <c r="U334" s="7" t="s">
        <v>828</v>
      </c>
      <c r="V334" s="7" t="s">
        <v>1229</v>
      </c>
      <c r="W334" s="7" t="s">
        <v>536</v>
      </c>
      <c r="X334" s="7" t="s">
        <v>840</v>
      </c>
      <c r="Y334" s="7" t="s">
        <v>906</v>
      </c>
      <c r="Z334" s="7" t="s">
        <v>65</v>
      </c>
      <c r="AA334" s="7" t="s">
        <v>828</v>
      </c>
      <c r="AB334" s="7" t="s">
        <v>828</v>
      </c>
      <c r="AC334" s="7" t="s">
        <v>828</v>
      </c>
      <c r="AD334" s="7" t="s">
        <v>828</v>
      </c>
      <c r="AE334" s="7" t="s">
        <v>536</v>
      </c>
      <c r="AF334" s="8"/>
      <c r="AG334" s="7" t="s">
        <v>9024</v>
      </c>
      <c r="AH334" s="7" t="s">
        <v>9023</v>
      </c>
      <c r="AI334" s="7" t="s">
        <v>828</v>
      </c>
      <c r="AJ334" s="7" t="s">
        <v>828</v>
      </c>
      <c r="AK334" s="7" t="s">
        <v>9022</v>
      </c>
      <c r="AL334" s="7" t="s">
        <v>828</v>
      </c>
      <c r="AM334" s="7" t="s">
        <v>9021</v>
      </c>
      <c r="AN334" s="7" t="s">
        <v>828</v>
      </c>
      <c r="AO334" s="7" t="s">
        <v>828</v>
      </c>
      <c r="AP334" s="7" t="s">
        <v>828</v>
      </c>
      <c r="AQ334" s="7" t="s">
        <v>828</v>
      </c>
      <c r="AR334" s="7" t="s">
        <v>828</v>
      </c>
      <c r="AS334" s="7" t="s">
        <v>828</v>
      </c>
    </row>
    <row r="335" spans="1:45" ht="13.2">
      <c r="A335" s="7" t="s">
        <v>9020</v>
      </c>
      <c r="B335" s="8"/>
      <c r="C335" s="7" t="s">
        <v>833</v>
      </c>
      <c r="D335" s="9">
        <v>1</v>
      </c>
      <c r="E335" s="7" t="s">
        <v>843</v>
      </c>
      <c r="F335" s="7" t="s">
        <v>843</v>
      </c>
      <c r="G335" s="7" t="s">
        <v>828</v>
      </c>
      <c r="H335" s="7" t="s">
        <v>842</v>
      </c>
      <c r="I335" s="10">
        <v>1</v>
      </c>
      <c r="J335" s="10">
        <v>1</v>
      </c>
      <c r="K335" s="9">
        <v>0</v>
      </c>
      <c r="L335" s="7" t="s">
        <v>9018</v>
      </c>
      <c r="M335" s="9">
        <v>0</v>
      </c>
      <c r="N335" s="7" t="s">
        <v>9019</v>
      </c>
      <c r="O335" s="7" t="s">
        <v>828</v>
      </c>
      <c r="P335" s="7" t="s">
        <v>828</v>
      </c>
      <c r="Q335" s="7" t="s">
        <v>828</v>
      </c>
      <c r="R335" s="7" t="s">
        <v>828</v>
      </c>
      <c r="S335" s="7" t="s">
        <v>828</v>
      </c>
      <c r="T335" s="7" t="s">
        <v>828</v>
      </c>
      <c r="U335" s="7" t="s">
        <v>828</v>
      </c>
      <c r="V335" s="7" t="s">
        <v>828</v>
      </c>
      <c r="W335" s="7" t="s">
        <v>828</v>
      </c>
      <c r="X335" s="7" t="s">
        <v>828</v>
      </c>
      <c r="Y335" s="7" t="s">
        <v>828</v>
      </c>
      <c r="Z335" s="7" t="e">
        <v>#N/A</v>
      </c>
      <c r="AA335" s="7" t="s">
        <v>828</v>
      </c>
      <c r="AB335" s="7" t="s">
        <v>828</v>
      </c>
      <c r="AC335" s="7" t="s">
        <v>828</v>
      </c>
      <c r="AD335" s="7" t="s">
        <v>828</v>
      </c>
      <c r="AE335" s="7" t="s">
        <v>169</v>
      </c>
      <c r="AF335" s="8"/>
      <c r="AG335" s="7" t="s">
        <v>975</v>
      </c>
      <c r="AH335" s="7" t="s">
        <v>9018</v>
      </c>
      <c r="AI335" s="7" t="s">
        <v>828</v>
      </c>
      <c r="AJ335" s="7" t="s">
        <v>828</v>
      </c>
      <c r="AK335" s="7" t="s">
        <v>828</v>
      </c>
      <c r="AL335" s="7" t="s">
        <v>828</v>
      </c>
      <c r="AM335" s="7" t="s">
        <v>828</v>
      </c>
      <c r="AN335" s="7" t="s">
        <v>828</v>
      </c>
      <c r="AO335" s="7" t="s">
        <v>828</v>
      </c>
      <c r="AP335" s="7" t="s">
        <v>828</v>
      </c>
      <c r="AQ335" s="7" t="s">
        <v>828</v>
      </c>
      <c r="AR335" s="7" t="s">
        <v>828</v>
      </c>
      <c r="AS335" s="7" t="s">
        <v>828</v>
      </c>
    </row>
    <row r="336" spans="1:45" ht="13.2">
      <c r="A336" s="7" t="s">
        <v>9017</v>
      </c>
      <c r="B336" s="8"/>
      <c r="C336" s="7" t="s">
        <v>833</v>
      </c>
      <c r="D336" s="9">
        <v>1</v>
      </c>
      <c r="E336" s="7" t="s">
        <v>861</v>
      </c>
      <c r="F336" s="7" t="s">
        <v>861</v>
      </c>
      <c r="G336" s="7" t="s">
        <v>828</v>
      </c>
      <c r="H336" s="7" t="s">
        <v>860</v>
      </c>
      <c r="I336" s="10">
        <v>100</v>
      </c>
      <c r="J336" s="10">
        <v>1</v>
      </c>
      <c r="K336" s="9">
        <v>0</v>
      </c>
      <c r="L336" s="7" t="s">
        <v>9014</v>
      </c>
      <c r="M336" s="9">
        <v>0</v>
      </c>
      <c r="N336" s="7" t="s">
        <v>9016</v>
      </c>
      <c r="O336" s="7" t="s">
        <v>947</v>
      </c>
      <c r="P336" s="7" t="s">
        <v>828</v>
      </c>
      <c r="Q336" s="7" t="s">
        <v>828</v>
      </c>
      <c r="R336" s="7" t="s">
        <v>828</v>
      </c>
      <c r="S336" s="7" t="s">
        <v>828</v>
      </c>
      <c r="T336" s="7" t="s">
        <v>828</v>
      </c>
      <c r="U336" s="7" t="s">
        <v>828</v>
      </c>
      <c r="V336" s="7" t="s">
        <v>828</v>
      </c>
      <c r="W336" s="7" t="s">
        <v>828</v>
      </c>
      <c r="X336" s="7" t="s">
        <v>828</v>
      </c>
      <c r="Y336" s="7" t="s">
        <v>828</v>
      </c>
      <c r="Z336" s="7" t="e">
        <v>#N/A</v>
      </c>
      <c r="AA336" s="7" t="s">
        <v>828</v>
      </c>
      <c r="AB336" s="7" t="s">
        <v>828</v>
      </c>
      <c r="AC336" s="7" t="s">
        <v>828</v>
      </c>
      <c r="AD336" s="7" t="s">
        <v>828</v>
      </c>
      <c r="AE336" s="7" t="s">
        <v>175</v>
      </c>
      <c r="AF336" s="8"/>
      <c r="AG336" s="7" t="s">
        <v>9015</v>
      </c>
      <c r="AH336" s="7" t="s">
        <v>9014</v>
      </c>
      <c r="AI336" s="7" t="s">
        <v>828</v>
      </c>
      <c r="AJ336" s="7" t="s">
        <v>9013</v>
      </c>
      <c r="AK336" s="7" t="s">
        <v>9012</v>
      </c>
      <c r="AL336" s="7" t="s">
        <v>828</v>
      </c>
      <c r="AM336" s="7" t="s">
        <v>828</v>
      </c>
      <c r="AN336" s="7" t="s">
        <v>9011</v>
      </c>
      <c r="AO336" s="7" t="s">
        <v>828</v>
      </c>
      <c r="AP336" s="7" t="s">
        <v>828</v>
      </c>
      <c r="AQ336" s="7" t="s">
        <v>828</v>
      </c>
      <c r="AR336" s="7" t="s">
        <v>828</v>
      </c>
      <c r="AS336" s="7" t="s">
        <v>828</v>
      </c>
    </row>
    <row r="337" spans="1:45" ht="13.2">
      <c r="A337" s="7" t="s">
        <v>9010</v>
      </c>
      <c r="B337" s="8"/>
      <c r="C337" s="7" t="s">
        <v>833</v>
      </c>
      <c r="D337" s="9">
        <v>1</v>
      </c>
      <c r="E337" s="7" t="s">
        <v>843</v>
      </c>
      <c r="F337" s="7" t="s">
        <v>843</v>
      </c>
      <c r="G337" s="7" t="s">
        <v>828</v>
      </c>
      <c r="H337" s="7" t="s">
        <v>842</v>
      </c>
      <c r="I337" s="10">
        <v>1</v>
      </c>
      <c r="J337" s="10">
        <v>1</v>
      </c>
      <c r="K337" s="9">
        <v>100</v>
      </c>
      <c r="L337" s="7" t="s">
        <v>9006</v>
      </c>
      <c r="M337" s="9">
        <v>0</v>
      </c>
      <c r="N337" s="7" t="s">
        <v>9005</v>
      </c>
      <c r="O337" s="7" t="s">
        <v>939</v>
      </c>
      <c r="P337" s="7" t="s">
        <v>3332</v>
      </c>
      <c r="Q337" s="7" t="s">
        <v>828</v>
      </c>
      <c r="R337" s="7" t="s">
        <v>828</v>
      </c>
      <c r="S337" s="7" t="s">
        <v>828</v>
      </c>
      <c r="T337" s="7" t="s">
        <v>828</v>
      </c>
      <c r="U337" s="7" t="s">
        <v>828</v>
      </c>
      <c r="V337" s="7" t="s">
        <v>1297</v>
      </c>
      <c r="W337" s="7" t="s">
        <v>342</v>
      </c>
      <c r="X337" s="7" t="s">
        <v>840</v>
      </c>
      <c r="Y337" s="7" t="s">
        <v>906</v>
      </c>
      <c r="Z337" s="7" t="s">
        <v>47</v>
      </c>
      <c r="AA337" s="7" t="s">
        <v>828</v>
      </c>
      <c r="AB337" s="7" t="s">
        <v>828</v>
      </c>
      <c r="AC337" s="7" t="s">
        <v>828</v>
      </c>
      <c r="AD337" s="7" t="s">
        <v>828</v>
      </c>
      <c r="AE337" s="7" t="s">
        <v>169</v>
      </c>
      <c r="AF337" s="8"/>
      <c r="AG337" s="7" t="s">
        <v>9009</v>
      </c>
      <c r="AH337" s="7" t="s">
        <v>9006</v>
      </c>
      <c r="AI337" s="7" t="s">
        <v>828</v>
      </c>
      <c r="AJ337" s="7" t="s">
        <v>828</v>
      </c>
      <c r="AK337" s="7" t="s">
        <v>9008</v>
      </c>
      <c r="AL337" s="7" t="s">
        <v>828</v>
      </c>
      <c r="AM337" s="7" t="s">
        <v>828</v>
      </c>
      <c r="AN337" s="7" t="s">
        <v>828</v>
      </c>
      <c r="AO337" s="7" t="s">
        <v>934</v>
      </c>
      <c r="AP337" s="7" t="s">
        <v>828</v>
      </c>
      <c r="AQ337" s="7" t="s">
        <v>828</v>
      </c>
      <c r="AR337" s="7" t="s">
        <v>828</v>
      </c>
      <c r="AS337" s="7" t="s">
        <v>828</v>
      </c>
    </row>
    <row r="338" spans="1:45" ht="13.2">
      <c r="A338" s="7" t="s">
        <v>9007</v>
      </c>
      <c r="B338" s="8"/>
      <c r="C338" s="7" t="s">
        <v>833</v>
      </c>
      <c r="D338" s="9">
        <v>1</v>
      </c>
      <c r="E338" s="7" t="s">
        <v>843</v>
      </c>
      <c r="F338" s="7" t="s">
        <v>843</v>
      </c>
      <c r="G338" s="7" t="s">
        <v>828</v>
      </c>
      <c r="H338" s="7" t="s">
        <v>842</v>
      </c>
      <c r="I338" s="10">
        <v>1</v>
      </c>
      <c r="J338" s="10">
        <v>1</v>
      </c>
      <c r="K338" s="9">
        <v>0</v>
      </c>
      <c r="L338" s="7" t="s">
        <v>9006</v>
      </c>
      <c r="M338" s="9">
        <v>0</v>
      </c>
      <c r="N338" s="7" t="s">
        <v>9005</v>
      </c>
      <c r="O338" s="7" t="s">
        <v>828</v>
      </c>
      <c r="P338" s="7" t="s">
        <v>828</v>
      </c>
      <c r="Q338" s="7" t="s">
        <v>828</v>
      </c>
      <c r="R338" s="7" t="s">
        <v>828</v>
      </c>
      <c r="S338" s="7" t="s">
        <v>828</v>
      </c>
      <c r="T338" s="7" t="s">
        <v>828</v>
      </c>
      <c r="U338" s="7" t="s">
        <v>828</v>
      </c>
      <c r="V338" s="7" t="s">
        <v>828</v>
      </c>
      <c r="W338" s="7" t="s">
        <v>828</v>
      </c>
      <c r="X338" s="7" t="s">
        <v>828</v>
      </c>
      <c r="Y338" s="7" t="s">
        <v>828</v>
      </c>
      <c r="Z338" s="7" t="e">
        <v>#N/A</v>
      </c>
      <c r="AA338" s="7" t="s">
        <v>828</v>
      </c>
      <c r="AB338" s="7" t="s">
        <v>828</v>
      </c>
      <c r="AC338" s="7" t="s">
        <v>828</v>
      </c>
      <c r="AD338" s="7" t="s">
        <v>828</v>
      </c>
      <c r="AE338" s="7" t="s">
        <v>169</v>
      </c>
      <c r="AF338" s="8"/>
      <c r="AG338" s="7" t="s">
        <v>975</v>
      </c>
      <c r="AH338" s="7" t="s">
        <v>9004</v>
      </c>
      <c r="AI338" s="7" t="s">
        <v>828</v>
      </c>
      <c r="AJ338" s="7" t="s">
        <v>828</v>
      </c>
      <c r="AK338" s="7" t="s">
        <v>828</v>
      </c>
      <c r="AL338" s="7" t="s">
        <v>828</v>
      </c>
      <c r="AM338" s="7" t="s">
        <v>828</v>
      </c>
      <c r="AN338" s="7" t="s">
        <v>828</v>
      </c>
      <c r="AO338" s="7" t="s">
        <v>828</v>
      </c>
      <c r="AP338" s="7" t="s">
        <v>828</v>
      </c>
      <c r="AQ338" s="7" t="s">
        <v>828</v>
      </c>
      <c r="AR338" s="7" t="s">
        <v>828</v>
      </c>
      <c r="AS338" s="7" t="s">
        <v>828</v>
      </c>
    </row>
    <row r="339" spans="1:45" ht="13.2">
      <c r="A339" s="7" t="s">
        <v>9003</v>
      </c>
      <c r="B339" s="8"/>
      <c r="C339" s="7" t="s">
        <v>833</v>
      </c>
      <c r="D339" s="9">
        <v>1</v>
      </c>
      <c r="E339" s="7" t="s">
        <v>861</v>
      </c>
      <c r="F339" s="7" t="s">
        <v>861</v>
      </c>
      <c r="G339" s="7" t="s">
        <v>828</v>
      </c>
      <c r="H339" s="7" t="s">
        <v>860</v>
      </c>
      <c r="I339" s="10">
        <v>100</v>
      </c>
      <c r="J339" s="10">
        <v>1</v>
      </c>
      <c r="K339" s="9">
        <v>0</v>
      </c>
      <c r="L339" s="7" t="s">
        <v>9000</v>
      </c>
      <c r="M339" s="9">
        <v>0</v>
      </c>
      <c r="N339" s="7" t="s">
        <v>9002</v>
      </c>
      <c r="O339" s="7" t="s">
        <v>828</v>
      </c>
      <c r="P339" s="7" t="s">
        <v>828</v>
      </c>
      <c r="Q339" s="7" t="s">
        <v>828</v>
      </c>
      <c r="R339" s="7" t="s">
        <v>828</v>
      </c>
      <c r="S339" s="7" t="s">
        <v>828</v>
      </c>
      <c r="T339" s="7" t="s">
        <v>828</v>
      </c>
      <c r="U339" s="7" t="s">
        <v>828</v>
      </c>
      <c r="V339" s="7" t="s">
        <v>828</v>
      </c>
      <c r="W339" s="7" t="s">
        <v>175</v>
      </c>
      <c r="X339" s="7" t="s">
        <v>828</v>
      </c>
      <c r="Y339" s="7" t="s">
        <v>828</v>
      </c>
      <c r="Z339" s="7" t="s">
        <v>43</v>
      </c>
      <c r="AA339" s="7" t="s">
        <v>828</v>
      </c>
      <c r="AB339" s="7" t="s">
        <v>828</v>
      </c>
      <c r="AC339" s="7" t="s">
        <v>828</v>
      </c>
      <c r="AD339" s="7" t="s">
        <v>828</v>
      </c>
      <c r="AE339" s="7" t="s">
        <v>175</v>
      </c>
      <c r="AF339" s="8"/>
      <c r="AG339" s="7" t="s">
        <v>9001</v>
      </c>
      <c r="AH339" s="7" t="s">
        <v>9000</v>
      </c>
      <c r="AI339" s="7" t="s">
        <v>828</v>
      </c>
      <c r="AJ339" s="7" t="s">
        <v>8999</v>
      </c>
      <c r="AK339" s="7" t="s">
        <v>8998</v>
      </c>
      <c r="AL339" s="7" t="s">
        <v>828</v>
      </c>
      <c r="AM339" s="7" t="s">
        <v>828</v>
      </c>
      <c r="AN339" s="7" t="s">
        <v>8997</v>
      </c>
      <c r="AO339" s="7" t="s">
        <v>828</v>
      </c>
      <c r="AP339" s="7" t="s">
        <v>828</v>
      </c>
      <c r="AQ339" s="7" t="s">
        <v>828</v>
      </c>
      <c r="AR339" s="7" t="s">
        <v>828</v>
      </c>
      <c r="AS339" s="7" t="s">
        <v>828</v>
      </c>
    </row>
    <row r="340" spans="1:45" ht="13.2">
      <c r="A340" s="7" t="s">
        <v>8996</v>
      </c>
      <c r="B340" s="8"/>
      <c r="C340" s="7" t="s">
        <v>833</v>
      </c>
      <c r="D340" s="9">
        <v>1</v>
      </c>
      <c r="E340" s="7" t="s">
        <v>861</v>
      </c>
      <c r="F340" s="7" t="s">
        <v>861</v>
      </c>
      <c r="G340" s="7" t="s">
        <v>828</v>
      </c>
      <c r="H340" s="7" t="s">
        <v>860</v>
      </c>
      <c r="I340" s="10">
        <v>100</v>
      </c>
      <c r="J340" s="10">
        <v>1</v>
      </c>
      <c r="K340" s="9">
        <v>0</v>
      </c>
      <c r="L340" s="7" t="s">
        <v>8993</v>
      </c>
      <c r="M340" s="9">
        <v>0</v>
      </c>
      <c r="N340" s="7" t="s">
        <v>8995</v>
      </c>
      <c r="O340" s="7" t="s">
        <v>947</v>
      </c>
      <c r="P340" s="7" t="s">
        <v>828</v>
      </c>
      <c r="Q340" s="7" t="s">
        <v>828</v>
      </c>
      <c r="R340" s="7" t="s">
        <v>828</v>
      </c>
      <c r="S340" s="7" t="s">
        <v>828</v>
      </c>
      <c r="T340" s="7" t="s">
        <v>828</v>
      </c>
      <c r="U340" s="7" t="s">
        <v>828</v>
      </c>
      <c r="V340" s="7" t="s">
        <v>828</v>
      </c>
      <c r="W340" s="7" t="s">
        <v>828</v>
      </c>
      <c r="X340" s="7" t="s">
        <v>828</v>
      </c>
      <c r="Y340" s="7" t="s">
        <v>828</v>
      </c>
      <c r="Z340" s="7" t="e">
        <v>#N/A</v>
      </c>
      <c r="AA340" s="7" t="s">
        <v>828</v>
      </c>
      <c r="AB340" s="7" t="s">
        <v>828</v>
      </c>
      <c r="AC340" s="7" t="s">
        <v>828</v>
      </c>
      <c r="AD340" s="7" t="s">
        <v>828</v>
      </c>
      <c r="AE340" s="7" t="s">
        <v>175</v>
      </c>
      <c r="AF340" s="8"/>
      <c r="AG340" s="7" t="s">
        <v>8994</v>
      </c>
      <c r="AH340" s="7" t="s">
        <v>8993</v>
      </c>
      <c r="AI340" s="7" t="s">
        <v>828</v>
      </c>
      <c r="AJ340" s="7" t="s">
        <v>8992</v>
      </c>
      <c r="AK340" s="7" t="s">
        <v>8991</v>
      </c>
      <c r="AL340" s="7" t="s">
        <v>828</v>
      </c>
      <c r="AM340" s="7" t="s">
        <v>828</v>
      </c>
      <c r="AN340" s="7" t="s">
        <v>8990</v>
      </c>
      <c r="AO340" s="7" t="s">
        <v>828</v>
      </c>
      <c r="AP340" s="7" t="s">
        <v>828</v>
      </c>
      <c r="AQ340" s="7" t="s">
        <v>828</v>
      </c>
      <c r="AR340" s="7" t="s">
        <v>828</v>
      </c>
      <c r="AS340" s="7" t="s">
        <v>828</v>
      </c>
    </row>
    <row r="341" spans="1:45" ht="13.2">
      <c r="A341" s="7" t="s">
        <v>8989</v>
      </c>
      <c r="B341" s="8"/>
      <c r="C341" s="7" t="s">
        <v>833</v>
      </c>
      <c r="D341" s="9">
        <v>1</v>
      </c>
      <c r="E341" s="7" t="s">
        <v>861</v>
      </c>
      <c r="F341" s="7" t="s">
        <v>861</v>
      </c>
      <c r="G341" s="7" t="s">
        <v>828</v>
      </c>
      <c r="H341" s="7" t="s">
        <v>860</v>
      </c>
      <c r="I341" s="10">
        <v>100</v>
      </c>
      <c r="J341" s="10">
        <v>1</v>
      </c>
      <c r="K341" s="9">
        <v>0</v>
      </c>
      <c r="L341" s="7" t="s">
        <v>8986</v>
      </c>
      <c r="M341" s="9">
        <v>0</v>
      </c>
      <c r="N341" s="7" t="s">
        <v>8988</v>
      </c>
      <c r="O341" s="7" t="s">
        <v>929</v>
      </c>
      <c r="P341" s="7" t="s">
        <v>828</v>
      </c>
      <c r="Q341" s="7" t="s">
        <v>828</v>
      </c>
      <c r="R341" s="7" t="s">
        <v>828</v>
      </c>
      <c r="S341" s="7" t="s">
        <v>828</v>
      </c>
      <c r="T341" s="7" t="s">
        <v>828</v>
      </c>
      <c r="U341" s="7" t="s">
        <v>828</v>
      </c>
      <c r="V341" s="7" t="s">
        <v>828</v>
      </c>
      <c r="W341" s="7" t="s">
        <v>828</v>
      </c>
      <c r="X341" s="7" t="s">
        <v>828</v>
      </c>
      <c r="Y341" s="7" t="s">
        <v>828</v>
      </c>
      <c r="Z341" s="7" t="e">
        <v>#N/A</v>
      </c>
      <c r="AA341" s="7" t="s">
        <v>828</v>
      </c>
      <c r="AB341" s="7" t="s">
        <v>828</v>
      </c>
      <c r="AC341" s="7" t="s">
        <v>828</v>
      </c>
      <c r="AD341" s="7" t="s">
        <v>828</v>
      </c>
      <c r="AE341" s="7" t="s">
        <v>175</v>
      </c>
      <c r="AF341" s="8"/>
      <c r="AG341" s="7" t="s">
        <v>8987</v>
      </c>
      <c r="AH341" s="7" t="s">
        <v>8986</v>
      </c>
      <c r="AI341" s="7" t="s">
        <v>828</v>
      </c>
      <c r="AJ341" s="7" t="s">
        <v>8985</v>
      </c>
      <c r="AK341" s="7" t="s">
        <v>8984</v>
      </c>
      <c r="AL341" s="7" t="s">
        <v>828</v>
      </c>
      <c r="AM341" s="7" t="s">
        <v>828</v>
      </c>
      <c r="AN341" s="7" t="s">
        <v>8983</v>
      </c>
      <c r="AO341" s="7" t="s">
        <v>828</v>
      </c>
      <c r="AP341" s="7" t="s">
        <v>828</v>
      </c>
      <c r="AQ341" s="7" t="s">
        <v>828</v>
      </c>
      <c r="AR341" s="7" t="s">
        <v>828</v>
      </c>
      <c r="AS341" s="7" t="s">
        <v>828</v>
      </c>
    </row>
    <row r="342" spans="1:45" ht="13.2">
      <c r="A342" s="7" t="s">
        <v>8982</v>
      </c>
      <c r="B342" s="8"/>
      <c r="C342" s="7" t="s">
        <v>833</v>
      </c>
      <c r="D342" s="9">
        <v>1</v>
      </c>
      <c r="E342" s="7" t="s">
        <v>1861</v>
      </c>
      <c r="F342" s="7" t="s">
        <v>1861</v>
      </c>
      <c r="G342" s="7" t="s">
        <v>828</v>
      </c>
      <c r="H342" s="7" t="s">
        <v>1860</v>
      </c>
      <c r="I342" s="10">
        <v>1</v>
      </c>
      <c r="J342" s="10">
        <v>1</v>
      </c>
      <c r="K342" s="9">
        <v>100</v>
      </c>
      <c r="L342" s="7" t="s">
        <v>8979</v>
      </c>
      <c r="M342" s="9">
        <v>0</v>
      </c>
      <c r="N342" s="7" t="s">
        <v>8981</v>
      </c>
      <c r="O342" s="7" t="s">
        <v>939</v>
      </c>
      <c r="P342" s="7" t="s">
        <v>828</v>
      </c>
      <c r="Q342" s="7" t="s">
        <v>828</v>
      </c>
      <c r="R342" s="7" t="s">
        <v>828</v>
      </c>
      <c r="S342" s="7" t="s">
        <v>828</v>
      </c>
      <c r="T342" s="7" t="s">
        <v>828</v>
      </c>
      <c r="U342" s="7" t="s">
        <v>828</v>
      </c>
      <c r="V342" s="7" t="s">
        <v>828</v>
      </c>
      <c r="W342" s="7" t="s">
        <v>534</v>
      </c>
      <c r="X342" s="7" t="s">
        <v>840</v>
      </c>
      <c r="Y342" s="7" t="s">
        <v>968</v>
      </c>
      <c r="Z342" s="7" t="s">
        <v>62</v>
      </c>
      <c r="AA342" s="7" t="s">
        <v>828</v>
      </c>
      <c r="AB342" s="7" t="s">
        <v>828</v>
      </c>
      <c r="AC342" s="7" t="s">
        <v>828</v>
      </c>
      <c r="AD342" s="7" t="s">
        <v>828</v>
      </c>
      <c r="AE342" s="7" t="s">
        <v>534</v>
      </c>
      <c r="AF342" s="8"/>
      <c r="AG342" s="7" t="s">
        <v>8980</v>
      </c>
      <c r="AH342" s="7" t="s">
        <v>8979</v>
      </c>
      <c r="AI342" s="7" t="s">
        <v>828</v>
      </c>
      <c r="AJ342" s="7" t="s">
        <v>828</v>
      </c>
      <c r="AK342" s="7" t="s">
        <v>8978</v>
      </c>
      <c r="AL342" s="7" t="s">
        <v>828</v>
      </c>
      <c r="AM342" s="7" t="s">
        <v>8977</v>
      </c>
      <c r="AN342" s="7" t="s">
        <v>828</v>
      </c>
      <c r="AO342" s="7" t="s">
        <v>828</v>
      </c>
      <c r="AP342" s="7" t="s">
        <v>828</v>
      </c>
      <c r="AQ342" s="7" t="s">
        <v>828</v>
      </c>
      <c r="AR342" s="7" t="s">
        <v>828</v>
      </c>
      <c r="AS342" s="7" t="s">
        <v>828</v>
      </c>
    </row>
    <row r="343" spans="1:45" ht="13.2">
      <c r="A343" s="7" t="s">
        <v>8976</v>
      </c>
      <c r="B343" s="8"/>
      <c r="C343" s="7" t="s">
        <v>833</v>
      </c>
      <c r="D343" s="9">
        <v>1</v>
      </c>
      <c r="E343" s="7" t="s">
        <v>1231</v>
      </c>
      <c r="F343" s="7" t="s">
        <v>1231</v>
      </c>
      <c r="G343" s="7" t="s">
        <v>828</v>
      </c>
      <c r="H343" s="7" t="s">
        <v>1230</v>
      </c>
      <c r="I343" s="10">
        <v>1</v>
      </c>
      <c r="J343" s="10">
        <v>1</v>
      </c>
      <c r="K343" s="9">
        <v>100</v>
      </c>
      <c r="L343" s="7" t="s">
        <v>8973</v>
      </c>
      <c r="M343" s="9">
        <v>0</v>
      </c>
      <c r="N343" s="7" t="s">
        <v>8975</v>
      </c>
      <c r="O343" s="7" t="s">
        <v>939</v>
      </c>
      <c r="P343" s="7" t="s">
        <v>828</v>
      </c>
      <c r="Q343" s="7" t="s">
        <v>828</v>
      </c>
      <c r="R343" s="7" t="s">
        <v>828</v>
      </c>
      <c r="S343" s="7" t="s">
        <v>828</v>
      </c>
      <c r="T343" s="7" t="s">
        <v>828</v>
      </c>
      <c r="U343" s="7" t="s">
        <v>828</v>
      </c>
      <c r="V343" s="7" t="s">
        <v>907</v>
      </c>
      <c r="W343" s="7" t="s">
        <v>739</v>
      </c>
      <c r="X343" s="7" t="s">
        <v>840</v>
      </c>
      <c r="Y343" s="7" t="s">
        <v>906</v>
      </c>
      <c r="Z343" s="7" t="s">
        <v>50</v>
      </c>
      <c r="AA343" s="7" t="s">
        <v>828</v>
      </c>
      <c r="AB343" s="7" t="s">
        <v>828</v>
      </c>
      <c r="AC343" s="7" t="s">
        <v>828</v>
      </c>
      <c r="AD343" s="7" t="s">
        <v>828</v>
      </c>
      <c r="AE343" s="7" t="s">
        <v>739</v>
      </c>
      <c r="AF343" s="8"/>
      <c r="AG343" s="7" t="s">
        <v>8974</v>
      </c>
      <c r="AH343" s="7" t="s">
        <v>8973</v>
      </c>
      <c r="AI343" s="7" t="s">
        <v>828</v>
      </c>
      <c r="AJ343" s="7" t="s">
        <v>828</v>
      </c>
      <c r="AK343" s="7" t="s">
        <v>8972</v>
      </c>
      <c r="AL343" s="7" t="s">
        <v>828</v>
      </c>
      <c r="AM343" s="7" t="s">
        <v>828</v>
      </c>
      <c r="AN343" s="7" t="s">
        <v>828</v>
      </c>
      <c r="AO343" s="7" t="s">
        <v>934</v>
      </c>
      <c r="AP343" s="7" t="s">
        <v>828</v>
      </c>
      <c r="AQ343" s="7" t="s">
        <v>828</v>
      </c>
      <c r="AR343" s="7" t="s">
        <v>828</v>
      </c>
      <c r="AS343" s="7" t="s">
        <v>828</v>
      </c>
    </row>
    <row r="344" spans="1:45" ht="13.2">
      <c r="A344" s="7" t="s">
        <v>8971</v>
      </c>
      <c r="B344" s="8"/>
      <c r="C344" s="7" t="s">
        <v>833</v>
      </c>
      <c r="D344" s="9">
        <v>1</v>
      </c>
      <c r="E344" s="7" t="s">
        <v>861</v>
      </c>
      <c r="F344" s="7" t="s">
        <v>861</v>
      </c>
      <c r="G344" s="7" t="s">
        <v>828</v>
      </c>
      <c r="H344" s="7" t="s">
        <v>860</v>
      </c>
      <c r="I344" s="10">
        <v>100</v>
      </c>
      <c r="J344" s="10">
        <v>1</v>
      </c>
      <c r="K344" s="9">
        <v>0</v>
      </c>
      <c r="L344" s="7" t="s">
        <v>8968</v>
      </c>
      <c r="M344" s="9">
        <v>0</v>
      </c>
      <c r="N344" s="7" t="s">
        <v>8970</v>
      </c>
      <c r="O344" s="7" t="s">
        <v>929</v>
      </c>
      <c r="P344" s="7" t="s">
        <v>828</v>
      </c>
      <c r="Q344" s="7" t="s">
        <v>828</v>
      </c>
      <c r="R344" s="7" t="s">
        <v>828</v>
      </c>
      <c r="S344" s="7" t="s">
        <v>828</v>
      </c>
      <c r="T344" s="7" t="s">
        <v>828</v>
      </c>
      <c r="U344" s="7" t="s">
        <v>828</v>
      </c>
      <c r="V344" s="7" t="s">
        <v>828</v>
      </c>
      <c r="W344" s="7" t="s">
        <v>828</v>
      </c>
      <c r="X344" s="7" t="s">
        <v>828</v>
      </c>
      <c r="Y344" s="7" t="s">
        <v>828</v>
      </c>
      <c r="Z344" s="7" t="e">
        <v>#N/A</v>
      </c>
      <c r="AA344" s="7" t="s">
        <v>828</v>
      </c>
      <c r="AB344" s="7" t="s">
        <v>828</v>
      </c>
      <c r="AC344" s="7" t="s">
        <v>828</v>
      </c>
      <c r="AD344" s="7" t="s">
        <v>828</v>
      </c>
      <c r="AE344" s="7" t="s">
        <v>175</v>
      </c>
      <c r="AF344" s="8"/>
      <c r="AG344" s="7" t="s">
        <v>8969</v>
      </c>
      <c r="AH344" s="7" t="s">
        <v>8968</v>
      </c>
      <c r="AI344" s="7" t="s">
        <v>828</v>
      </c>
      <c r="AJ344" s="7" t="s">
        <v>8967</v>
      </c>
      <c r="AK344" s="7" t="s">
        <v>8966</v>
      </c>
      <c r="AL344" s="7" t="s">
        <v>828</v>
      </c>
      <c r="AM344" s="7" t="s">
        <v>828</v>
      </c>
      <c r="AN344" s="7" t="s">
        <v>8965</v>
      </c>
      <c r="AO344" s="7" t="s">
        <v>828</v>
      </c>
      <c r="AP344" s="7" t="s">
        <v>828</v>
      </c>
      <c r="AQ344" s="7" t="s">
        <v>828</v>
      </c>
      <c r="AR344" s="7" t="s">
        <v>828</v>
      </c>
      <c r="AS344" s="7" t="s">
        <v>828</v>
      </c>
    </row>
    <row r="345" spans="1:45" ht="13.2">
      <c r="A345" s="7" t="s">
        <v>8962</v>
      </c>
      <c r="B345" s="8"/>
      <c r="C345" s="7" t="s">
        <v>833</v>
      </c>
      <c r="D345" s="9">
        <v>1</v>
      </c>
      <c r="E345" s="7" t="s">
        <v>861</v>
      </c>
      <c r="F345" s="7" t="s">
        <v>861</v>
      </c>
      <c r="G345" s="7" t="s">
        <v>828</v>
      </c>
      <c r="H345" s="7" t="s">
        <v>1361</v>
      </c>
      <c r="I345" s="10">
        <v>1</v>
      </c>
      <c r="J345" s="10">
        <v>1</v>
      </c>
      <c r="K345" s="9">
        <v>0</v>
      </c>
      <c r="L345" s="7" t="s">
        <v>8963</v>
      </c>
      <c r="M345" s="9">
        <v>0</v>
      </c>
      <c r="N345" s="7" t="s">
        <v>8961</v>
      </c>
      <c r="O345" s="7" t="s">
        <v>828</v>
      </c>
      <c r="P345" s="7" t="s">
        <v>828</v>
      </c>
      <c r="Q345" s="7" t="s">
        <v>828</v>
      </c>
      <c r="R345" s="7" t="s">
        <v>828</v>
      </c>
      <c r="S345" s="7" t="s">
        <v>828</v>
      </c>
      <c r="T345" s="7"/>
      <c r="U345" s="7"/>
      <c r="V345" s="7"/>
      <c r="W345" s="7"/>
      <c r="X345" s="7"/>
      <c r="Y345" s="7"/>
      <c r="Z345" s="7" t="e">
        <v>#N/A</v>
      </c>
      <c r="AA345" s="7"/>
      <c r="AB345" s="7" t="s">
        <v>828</v>
      </c>
      <c r="AC345" s="7" t="s">
        <v>828</v>
      </c>
      <c r="AD345" s="7" t="s">
        <v>828</v>
      </c>
      <c r="AE345" s="7" t="s">
        <v>175</v>
      </c>
      <c r="AF345" s="8"/>
      <c r="AG345" s="7" t="s">
        <v>8964</v>
      </c>
      <c r="AH345" s="7" t="s">
        <v>8963</v>
      </c>
      <c r="AI345" s="7" t="s">
        <v>828</v>
      </c>
      <c r="AJ345" s="7" t="s">
        <v>828</v>
      </c>
      <c r="AK345" s="7" t="s">
        <v>828</v>
      </c>
      <c r="AL345" s="7" t="s">
        <v>8962</v>
      </c>
      <c r="AM345" s="7" t="s">
        <v>828</v>
      </c>
      <c r="AN345" s="7" t="s">
        <v>8961</v>
      </c>
      <c r="AO345" s="7" t="s">
        <v>828</v>
      </c>
      <c r="AP345" s="7" t="s">
        <v>828</v>
      </c>
      <c r="AQ345" s="7"/>
      <c r="AR345" s="7"/>
      <c r="AS345" s="7"/>
    </row>
    <row r="346" spans="1:45" ht="13.2">
      <c r="A346" s="7" t="s">
        <v>8960</v>
      </c>
      <c r="B346" s="8"/>
      <c r="C346" s="7" t="s">
        <v>833</v>
      </c>
      <c r="D346" s="9">
        <v>1</v>
      </c>
      <c r="E346" s="7" t="s">
        <v>861</v>
      </c>
      <c r="F346" s="7" t="s">
        <v>861</v>
      </c>
      <c r="G346" s="7" t="s">
        <v>828</v>
      </c>
      <c r="H346" s="7" t="s">
        <v>860</v>
      </c>
      <c r="I346" s="10">
        <v>100</v>
      </c>
      <c r="J346" s="10">
        <v>1</v>
      </c>
      <c r="K346" s="9">
        <v>0</v>
      </c>
      <c r="L346" s="7" t="s">
        <v>8957</v>
      </c>
      <c r="M346" s="9">
        <v>0</v>
      </c>
      <c r="N346" s="7" t="s">
        <v>8959</v>
      </c>
      <c r="O346" s="7" t="s">
        <v>828</v>
      </c>
      <c r="P346" s="7" t="s">
        <v>828</v>
      </c>
      <c r="Q346" s="7" t="s">
        <v>828</v>
      </c>
      <c r="R346" s="7" t="s">
        <v>828</v>
      </c>
      <c r="S346" s="7" t="s">
        <v>828</v>
      </c>
      <c r="T346" s="7" t="s">
        <v>828</v>
      </c>
      <c r="U346" s="7" t="s">
        <v>828</v>
      </c>
      <c r="V346" s="7" t="s">
        <v>828</v>
      </c>
      <c r="W346" s="7" t="s">
        <v>175</v>
      </c>
      <c r="X346" s="7" t="s">
        <v>828</v>
      </c>
      <c r="Y346" s="7" t="s">
        <v>828</v>
      </c>
      <c r="Z346" s="7" t="s">
        <v>43</v>
      </c>
      <c r="AA346" s="7" t="s">
        <v>828</v>
      </c>
      <c r="AB346" s="7" t="s">
        <v>828</v>
      </c>
      <c r="AC346" s="7" t="s">
        <v>828</v>
      </c>
      <c r="AD346" s="7" t="s">
        <v>828</v>
      </c>
      <c r="AE346" s="7" t="s">
        <v>175</v>
      </c>
      <c r="AF346" s="8"/>
      <c r="AG346" s="7" t="s">
        <v>8958</v>
      </c>
      <c r="AH346" s="7" t="s">
        <v>8957</v>
      </c>
      <c r="AI346" s="7" t="s">
        <v>828</v>
      </c>
      <c r="AJ346" s="7" t="s">
        <v>8956</v>
      </c>
      <c r="AK346" s="7" t="s">
        <v>8955</v>
      </c>
      <c r="AL346" s="7" t="s">
        <v>828</v>
      </c>
      <c r="AM346" s="7" t="s">
        <v>828</v>
      </c>
      <c r="AN346" s="7" t="s">
        <v>8954</v>
      </c>
      <c r="AO346" s="7" t="s">
        <v>828</v>
      </c>
      <c r="AP346" s="7" t="s">
        <v>828</v>
      </c>
      <c r="AQ346" s="7" t="s">
        <v>828</v>
      </c>
      <c r="AR346" s="7" t="s">
        <v>828</v>
      </c>
      <c r="AS346" s="7" t="s">
        <v>828</v>
      </c>
    </row>
    <row r="347" spans="1:45" ht="13.2">
      <c r="A347" s="7" t="s">
        <v>8951</v>
      </c>
      <c r="B347" s="8"/>
      <c r="C347" s="7" t="s">
        <v>833</v>
      </c>
      <c r="D347" s="9">
        <v>1</v>
      </c>
      <c r="E347" s="7" t="s">
        <v>867</v>
      </c>
      <c r="F347" s="7" t="s">
        <v>867</v>
      </c>
      <c r="G347" s="7" t="s">
        <v>828</v>
      </c>
      <c r="H347" s="7" t="s">
        <v>1361</v>
      </c>
      <c r="I347" s="10">
        <v>1</v>
      </c>
      <c r="J347" s="10">
        <v>1</v>
      </c>
      <c r="K347" s="9">
        <v>0</v>
      </c>
      <c r="L347" s="7" t="s">
        <v>8952</v>
      </c>
      <c r="M347" s="9">
        <v>0</v>
      </c>
      <c r="N347" s="7" t="s">
        <v>8950</v>
      </c>
      <c r="O347" s="7" t="s">
        <v>828</v>
      </c>
      <c r="P347" s="7" t="s">
        <v>828</v>
      </c>
      <c r="Q347" s="7" t="s">
        <v>828</v>
      </c>
      <c r="R347" s="7" t="s">
        <v>828</v>
      </c>
      <c r="S347" s="7" t="s">
        <v>828</v>
      </c>
      <c r="T347" s="7"/>
      <c r="U347" s="7"/>
      <c r="V347" s="7"/>
      <c r="W347" s="7"/>
      <c r="X347" s="7"/>
      <c r="Y347" s="7"/>
      <c r="Z347" s="7" t="e">
        <v>#N/A</v>
      </c>
      <c r="AA347" s="7"/>
      <c r="AB347" s="7" t="s">
        <v>828</v>
      </c>
      <c r="AC347" s="7" t="s">
        <v>828</v>
      </c>
      <c r="AD347" s="7" t="s">
        <v>828</v>
      </c>
      <c r="AE347" s="7" t="s">
        <v>592</v>
      </c>
      <c r="AF347" s="8"/>
      <c r="AG347" s="7" t="s">
        <v>8953</v>
      </c>
      <c r="AH347" s="7" t="s">
        <v>8952</v>
      </c>
      <c r="AI347" s="7" t="s">
        <v>828</v>
      </c>
      <c r="AJ347" s="7" t="s">
        <v>828</v>
      </c>
      <c r="AK347" s="7" t="s">
        <v>828</v>
      </c>
      <c r="AL347" s="7" t="s">
        <v>8951</v>
      </c>
      <c r="AM347" s="7" t="s">
        <v>828</v>
      </c>
      <c r="AN347" s="7" t="s">
        <v>8950</v>
      </c>
      <c r="AO347" s="7" t="s">
        <v>828</v>
      </c>
      <c r="AP347" s="7" t="s">
        <v>828</v>
      </c>
      <c r="AQ347" s="7"/>
      <c r="AR347" s="7"/>
      <c r="AS347" s="7"/>
    </row>
    <row r="348" spans="1:45" ht="13.2">
      <c r="A348" s="7" t="s">
        <v>8949</v>
      </c>
      <c r="B348" s="8"/>
      <c r="C348" s="7" t="s">
        <v>833</v>
      </c>
      <c r="D348" s="9">
        <v>1</v>
      </c>
      <c r="E348" s="7" t="s">
        <v>843</v>
      </c>
      <c r="F348" s="7" t="s">
        <v>843</v>
      </c>
      <c r="G348" s="7" t="s">
        <v>828</v>
      </c>
      <c r="H348" s="7" t="s">
        <v>842</v>
      </c>
      <c r="I348" s="10">
        <v>1</v>
      </c>
      <c r="J348" s="10">
        <v>1</v>
      </c>
      <c r="K348" s="9">
        <v>0</v>
      </c>
      <c r="L348" s="7" t="s">
        <v>8947</v>
      </c>
      <c r="M348" s="9">
        <v>0</v>
      </c>
      <c r="N348" s="7" t="s">
        <v>8943</v>
      </c>
      <c r="O348" s="7" t="s">
        <v>1084</v>
      </c>
      <c r="P348" s="7" t="s">
        <v>4750</v>
      </c>
      <c r="Q348" s="7" t="s">
        <v>828</v>
      </c>
      <c r="R348" s="7" t="s">
        <v>828</v>
      </c>
      <c r="S348" s="7" t="s">
        <v>828</v>
      </c>
      <c r="T348" s="7" t="s">
        <v>828</v>
      </c>
      <c r="U348" s="7" t="s">
        <v>828</v>
      </c>
      <c r="V348" s="7" t="s">
        <v>828</v>
      </c>
      <c r="W348" s="7" t="s">
        <v>828</v>
      </c>
      <c r="X348" s="7" t="s">
        <v>828</v>
      </c>
      <c r="Y348" s="7" t="s">
        <v>828</v>
      </c>
      <c r="Z348" s="7" t="e">
        <v>#N/A</v>
      </c>
      <c r="AA348" s="7" t="s">
        <v>828</v>
      </c>
      <c r="AB348" s="7" t="s">
        <v>828</v>
      </c>
      <c r="AC348" s="7" t="s">
        <v>828</v>
      </c>
      <c r="AD348" s="7" t="s">
        <v>828</v>
      </c>
      <c r="AE348" s="7" t="s">
        <v>169</v>
      </c>
      <c r="AF348" s="8"/>
      <c r="AG348" s="7" t="s">
        <v>8948</v>
      </c>
      <c r="AH348" s="7" t="s">
        <v>8947</v>
      </c>
      <c r="AI348" s="7" t="s">
        <v>8946</v>
      </c>
      <c r="AJ348" s="7" t="s">
        <v>8945</v>
      </c>
      <c r="AK348" s="7" t="s">
        <v>8944</v>
      </c>
      <c r="AL348" s="7" t="s">
        <v>828</v>
      </c>
      <c r="AM348" s="7" t="s">
        <v>828</v>
      </c>
      <c r="AN348" s="7" t="s">
        <v>8943</v>
      </c>
      <c r="AO348" s="7" t="s">
        <v>828</v>
      </c>
      <c r="AP348" s="7" t="s">
        <v>828</v>
      </c>
      <c r="AQ348" s="7" t="s">
        <v>828</v>
      </c>
      <c r="AR348" s="7" t="s">
        <v>828</v>
      </c>
      <c r="AS348" s="7" t="s">
        <v>828</v>
      </c>
    </row>
    <row r="349" spans="1:45" ht="13.2">
      <c r="A349" s="7" t="s">
        <v>8942</v>
      </c>
      <c r="B349" s="8"/>
      <c r="C349" s="7" t="s">
        <v>833</v>
      </c>
      <c r="D349" s="9">
        <v>1</v>
      </c>
      <c r="E349" s="7" t="s">
        <v>911</v>
      </c>
      <c r="F349" s="7" t="s">
        <v>911</v>
      </c>
      <c r="G349" s="7" t="s">
        <v>828</v>
      </c>
      <c r="H349" s="7" t="s">
        <v>910</v>
      </c>
      <c r="I349" s="10">
        <v>1</v>
      </c>
      <c r="J349" s="10">
        <v>1</v>
      </c>
      <c r="K349" s="9">
        <v>1</v>
      </c>
      <c r="L349" s="7" t="s">
        <v>8940</v>
      </c>
      <c r="M349" s="9">
        <v>0</v>
      </c>
      <c r="N349" s="7" t="s">
        <v>8931</v>
      </c>
      <c r="O349" s="7" t="s">
        <v>947</v>
      </c>
      <c r="P349" s="7" t="s">
        <v>2090</v>
      </c>
      <c r="Q349" s="7" t="s">
        <v>828</v>
      </c>
      <c r="R349" s="7" t="s">
        <v>828</v>
      </c>
      <c r="S349" s="7" t="s">
        <v>828</v>
      </c>
      <c r="T349" s="7" t="s">
        <v>828</v>
      </c>
      <c r="U349" s="7" t="s">
        <v>828</v>
      </c>
      <c r="V349" s="7" t="s">
        <v>1297</v>
      </c>
      <c r="W349" s="7" t="s">
        <v>334</v>
      </c>
      <c r="X349" s="7" t="s">
        <v>840</v>
      </c>
      <c r="Y349" s="7" t="s">
        <v>906</v>
      </c>
      <c r="Z349" s="7" t="s">
        <v>67</v>
      </c>
      <c r="AA349" s="7" t="s">
        <v>828</v>
      </c>
      <c r="AB349" s="7" t="s">
        <v>828</v>
      </c>
      <c r="AC349" s="7" t="s">
        <v>828</v>
      </c>
      <c r="AD349" s="7" t="s">
        <v>828</v>
      </c>
      <c r="AE349" s="7" t="s">
        <v>334</v>
      </c>
      <c r="AF349" s="8"/>
      <c r="AG349" s="7" t="s">
        <v>8941</v>
      </c>
      <c r="AH349" s="7" t="s">
        <v>8940</v>
      </c>
      <c r="AI349" s="7" t="s">
        <v>828</v>
      </c>
      <c r="AJ349" s="7" t="s">
        <v>828</v>
      </c>
      <c r="AK349" s="7" t="s">
        <v>8939</v>
      </c>
      <c r="AL349" s="7" t="s">
        <v>828</v>
      </c>
      <c r="AM349" s="7" t="s">
        <v>8938</v>
      </c>
      <c r="AN349" s="7" t="s">
        <v>828</v>
      </c>
      <c r="AO349" s="7" t="s">
        <v>828</v>
      </c>
      <c r="AP349" s="7" t="s">
        <v>828</v>
      </c>
      <c r="AQ349" s="7" t="s">
        <v>828</v>
      </c>
      <c r="AR349" s="7" t="s">
        <v>828</v>
      </c>
      <c r="AS349" s="7" t="s">
        <v>828</v>
      </c>
    </row>
    <row r="350" spans="1:45" ht="13.2">
      <c r="A350" s="7" t="s">
        <v>8937</v>
      </c>
      <c r="B350" s="8"/>
      <c r="C350" s="7" t="s">
        <v>833</v>
      </c>
      <c r="D350" s="9">
        <v>1</v>
      </c>
      <c r="E350" s="7" t="s">
        <v>843</v>
      </c>
      <c r="F350" s="7" t="s">
        <v>843</v>
      </c>
      <c r="G350" s="7" t="s">
        <v>828</v>
      </c>
      <c r="H350" s="7" t="s">
        <v>842</v>
      </c>
      <c r="I350" s="10">
        <v>1</v>
      </c>
      <c r="J350" s="10">
        <v>1</v>
      </c>
      <c r="K350" s="9">
        <v>100</v>
      </c>
      <c r="L350" s="7" t="s">
        <v>8935</v>
      </c>
      <c r="M350" s="9">
        <v>0</v>
      </c>
      <c r="N350" s="7" t="s">
        <v>8931</v>
      </c>
      <c r="O350" s="7" t="s">
        <v>947</v>
      </c>
      <c r="P350" s="7" t="s">
        <v>2090</v>
      </c>
      <c r="Q350" s="7" t="s">
        <v>828</v>
      </c>
      <c r="R350" s="7" t="s">
        <v>828</v>
      </c>
      <c r="S350" s="7" t="s">
        <v>828</v>
      </c>
      <c r="T350" s="7" t="s">
        <v>828</v>
      </c>
      <c r="U350" s="7" t="s">
        <v>828</v>
      </c>
      <c r="V350" s="7" t="s">
        <v>828</v>
      </c>
      <c r="W350" s="7" t="s">
        <v>828</v>
      </c>
      <c r="X350" s="7" t="s">
        <v>828</v>
      </c>
      <c r="Y350" s="7" t="s">
        <v>828</v>
      </c>
      <c r="Z350" s="7" t="e">
        <v>#N/A</v>
      </c>
      <c r="AA350" s="7" t="s">
        <v>828</v>
      </c>
      <c r="AB350" s="7" t="s">
        <v>828</v>
      </c>
      <c r="AC350" s="7" t="s">
        <v>828</v>
      </c>
      <c r="AD350" s="7" t="s">
        <v>828</v>
      </c>
      <c r="AE350" s="7" t="s">
        <v>169</v>
      </c>
      <c r="AF350" s="8"/>
      <c r="AG350" s="7" t="s">
        <v>8936</v>
      </c>
      <c r="AH350" s="7" t="s">
        <v>8935</v>
      </c>
      <c r="AI350" s="7" t="s">
        <v>8934</v>
      </c>
      <c r="AJ350" s="7" t="s">
        <v>8933</v>
      </c>
      <c r="AK350" s="7" t="s">
        <v>8932</v>
      </c>
      <c r="AL350" s="7" t="s">
        <v>828</v>
      </c>
      <c r="AM350" s="7" t="s">
        <v>828</v>
      </c>
      <c r="AN350" s="7" t="s">
        <v>8931</v>
      </c>
      <c r="AO350" s="7" t="s">
        <v>828</v>
      </c>
      <c r="AP350" s="7" t="s">
        <v>828</v>
      </c>
      <c r="AQ350" s="7" t="s">
        <v>828</v>
      </c>
      <c r="AR350" s="7" t="s">
        <v>828</v>
      </c>
      <c r="AS350" s="7" t="s">
        <v>828</v>
      </c>
    </row>
    <row r="351" spans="1:45" ht="13.2">
      <c r="A351" s="7" t="s">
        <v>8930</v>
      </c>
      <c r="B351" s="8"/>
      <c r="C351" s="7" t="s">
        <v>833</v>
      </c>
      <c r="D351" s="9">
        <v>1</v>
      </c>
      <c r="E351" s="7" t="s">
        <v>867</v>
      </c>
      <c r="F351" s="7" t="s">
        <v>867</v>
      </c>
      <c r="G351" s="7" t="s">
        <v>828</v>
      </c>
      <c r="H351" s="7" t="s">
        <v>901</v>
      </c>
      <c r="I351" s="10">
        <v>1</v>
      </c>
      <c r="J351" s="10">
        <v>1</v>
      </c>
      <c r="K351" s="9">
        <v>1</v>
      </c>
      <c r="L351" s="7" t="s">
        <v>8927</v>
      </c>
      <c r="M351" s="9">
        <v>0</v>
      </c>
      <c r="N351" s="7" t="s">
        <v>8929</v>
      </c>
      <c r="O351" s="7" t="s">
        <v>892</v>
      </c>
      <c r="P351" s="7" t="s">
        <v>828</v>
      </c>
      <c r="Q351" s="7" t="s">
        <v>828</v>
      </c>
      <c r="R351" s="7" t="s">
        <v>828</v>
      </c>
      <c r="S351" s="7" t="s">
        <v>828</v>
      </c>
      <c r="T351" s="7" t="s">
        <v>828</v>
      </c>
      <c r="U351" s="7" t="s">
        <v>828</v>
      </c>
      <c r="V351" s="7" t="s">
        <v>828</v>
      </c>
      <c r="W351" s="7" t="s">
        <v>592</v>
      </c>
      <c r="X351" s="7" t="s">
        <v>828</v>
      </c>
      <c r="Y351" s="7" t="s">
        <v>828</v>
      </c>
      <c r="Z351" s="7" t="s">
        <v>21</v>
      </c>
      <c r="AA351" s="7" t="s">
        <v>828</v>
      </c>
      <c r="AB351" s="7" t="s">
        <v>828</v>
      </c>
      <c r="AC351" s="7" t="s">
        <v>828</v>
      </c>
      <c r="AD351" s="7" t="s">
        <v>828</v>
      </c>
      <c r="AE351" s="7" t="s">
        <v>592</v>
      </c>
      <c r="AF351" s="8"/>
      <c r="AG351" s="7" t="s">
        <v>8928</v>
      </c>
      <c r="AH351" s="7" t="s">
        <v>8927</v>
      </c>
      <c r="AI351" s="7" t="s">
        <v>828</v>
      </c>
      <c r="AJ351" s="7" t="s">
        <v>828</v>
      </c>
      <c r="AK351" s="7" t="s">
        <v>8926</v>
      </c>
      <c r="AL351" s="7" t="s">
        <v>828</v>
      </c>
      <c r="AM351" s="7" t="s">
        <v>8925</v>
      </c>
      <c r="AN351" s="7" t="s">
        <v>828</v>
      </c>
      <c r="AO351" s="7" t="s">
        <v>828</v>
      </c>
      <c r="AP351" s="7" t="s">
        <v>828</v>
      </c>
      <c r="AQ351" s="7" t="s">
        <v>828</v>
      </c>
      <c r="AR351" s="7" t="s">
        <v>828</v>
      </c>
      <c r="AS351" s="7" t="s">
        <v>828</v>
      </c>
    </row>
    <row r="352" spans="1:45" ht="13.2">
      <c r="A352" s="7" t="s">
        <v>8924</v>
      </c>
      <c r="B352" s="8"/>
      <c r="C352" s="7" t="s">
        <v>833</v>
      </c>
      <c r="D352" s="9">
        <v>1</v>
      </c>
      <c r="E352" s="7" t="s">
        <v>1105</v>
      </c>
      <c r="F352" s="7" t="s">
        <v>1105</v>
      </c>
      <c r="G352" s="7" t="s">
        <v>828</v>
      </c>
      <c r="H352" s="7" t="s">
        <v>1104</v>
      </c>
      <c r="I352" s="10">
        <v>1</v>
      </c>
      <c r="J352" s="10">
        <v>1</v>
      </c>
      <c r="K352" s="9">
        <v>100</v>
      </c>
      <c r="L352" s="7" t="s">
        <v>8921</v>
      </c>
      <c r="M352" s="9">
        <v>0</v>
      </c>
      <c r="N352" s="7" t="s">
        <v>8923</v>
      </c>
      <c r="O352" s="7" t="s">
        <v>86</v>
      </c>
      <c r="P352" s="7" t="s">
        <v>828</v>
      </c>
      <c r="Q352" s="7" t="s">
        <v>828</v>
      </c>
      <c r="R352" s="7" t="s">
        <v>828</v>
      </c>
      <c r="S352" s="7" t="s">
        <v>828</v>
      </c>
      <c r="T352" s="7" t="s">
        <v>828</v>
      </c>
      <c r="U352" s="7" t="s">
        <v>828</v>
      </c>
      <c r="V352" s="7" t="s">
        <v>1059</v>
      </c>
      <c r="W352" s="7" t="s">
        <v>713</v>
      </c>
      <c r="X352" s="7" t="s">
        <v>828</v>
      </c>
      <c r="Y352" s="7" t="s">
        <v>828</v>
      </c>
      <c r="Z352" s="7" t="s">
        <v>25</v>
      </c>
      <c r="AA352" s="7" t="s">
        <v>828</v>
      </c>
      <c r="AB352" s="7" t="s">
        <v>828</v>
      </c>
      <c r="AC352" s="7" t="s">
        <v>828</v>
      </c>
      <c r="AD352" s="7" t="s">
        <v>828</v>
      </c>
      <c r="AE352" s="7" t="s">
        <v>713</v>
      </c>
      <c r="AF352" s="8"/>
      <c r="AG352" s="7" t="s">
        <v>8922</v>
      </c>
      <c r="AH352" s="7" t="s">
        <v>8921</v>
      </c>
      <c r="AI352" s="7" t="s">
        <v>8920</v>
      </c>
      <c r="AJ352" s="7" t="s">
        <v>8919</v>
      </c>
      <c r="AK352" s="7" t="s">
        <v>8918</v>
      </c>
      <c r="AL352" s="7" t="s">
        <v>828</v>
      </c>
      <c r="AM352" s="7" t="s">
        <v>8917</v>
      </c>
      <c r="AN352" s="7" t="s">
        <v>828</v>
      </c>
      <c r="AO352" s="7" t="s">
        <v>828</v>
      </c>
      <c r="AP352" s="7" t="s">
        <v>828</v>
      </c>
      <c r="AQ352" s="7" t="s">
        <v>828</v>
      </c>
      <c r="AR352" s="7" t="s">
        <v>828</v>
      </c>
      <c r="AS352" s="7" t="s">
        <v>828</v>
      </c>
    </row>
    <row r="353" spans="1:45" ht="13.2">
      <c r="A353" s="7" t="s">
        <v>8912</v>
      </c>
      <c r="B353" s="8"/>
      <c r="C353" s="7" t="s">
        <v>833</v>
      </c>
      <c r="D353" s="9">
        <v>1</v>
      </c>
      <c r="E353" s="7" t="s">
        <v>867</v>
      </c>
      <c r="F353" s="7" t="s">
        <v>867</v>
      </c>
      <c r="G353" s="7" t="s">
        <v>828</v>
      </c>
      <c r="H353" s="7" t="s">
        <v>901</v>
      </c>
      <c r="I353" s="10">
        <v>1</v>
      </c>
      <c r="J353" s="10">
        <v>1</v>
      </c>
      <c r="K353" s="9">
        <v>0</v>
      </c>
      <c r="L353" s="7" t="s">
        <v>8915</v>
      </c>
      <c r="M353" s="9">
        <v>0</v>
      </c>
      <c r="N353" s="7" t="s">
        <v>8909</v>
      </c>
      <c r="O353" s="7" t="s">
        <v>892</v>
      </c>
      <c r="P353" s="7" t="s">
        <v>828</v>
      </c>
      <c r="Q353" s="7" t="s">
        <v>828</v>
      </c>
      <c r="R353" s="7" t="s">
        <v>828</v>
      </c>
      <c r="S353" s="7" t="s">
        <v>828</v>
      </c>
      <c r="T353" s="7" t="s">
        <v>828</v>
      </c>
      <c r="U353" s="7" t="s">
        <v>828</v>
      </c>
      <c r="V353" s="7" t="s">
        <v>828</v>
      </c>
      <c r="W353" s="7" t="s">
        <v>828</v>
      </c>
      <c r="X353" s="7" t="s">
        <v>828</v>
      </c>
      <c r="Y353" s="7" t="s">
        <v>828</v>
      </c>
      <c r="Z353" s="7" t="e">
        <v>#N/A</v>
      </c>
      <c r="AA353" s="7" t="s">
        <v>828</v>
      </c>
      <c r="AB353" s="7" t="s">
        <v>828</v>
      </c>
      <c r="AC353" s="7" t="s">
        <v>828</v>
      </c>
      <c r="AD353" s="7" t="s">
        <v>828</v>
      </c>
      <c r="AE353" s="7" t="s">
        <v>592</v>
      </c>
      <c r="AF353" s="8"/>
      <c r="AG353" s="7" t="s">
        <v>8916</v>
      </c>
      <c r="AH353" s="7" t="s">
        <v>8915</v>
      </c>
      <c r="AI353" s="7" t="s">
        <v>828</v>
      </c>
      <c r="AJ353" s="7" t="s">
        <v>8914</v>
      </c>
      <c r="AK353" s="7" t="s">
        <v>8913</v>
      </c>
      <c r="AL353" s="7" t="s">
        <v>8912</v>
      </c>
      <c r="AM353" s="7" t="s">
        <v>828</v>
      </c>
      <c r="AN353" s="7" t="s">
        <v>8911</v>
      </c>
      <c r="AO353" s="7" t="s">
        <v>828</v>
      </c>
      <c r="AP353" s="7" t="s">
        <v>828</v>
      </c>
      <c r="AQ353" s="7" t="s">
        <v>828</v>
      </c>
      <c r="AR353" s="7" t="s">
        <v>828</v>
      </c>
      <c r="AS353" s="7" t="s">
        <v>828</v>
      </c>
    </row>
    <row r="354" spans="1:45" ht="13.2">
      <c r="A354" s="7" t="s">
        <v>8910</v>
      </c>
      <c r="B354" s="8"/>
      <c r="C354" s="7" t="s">
        <v>833</v>
      </c>
      <c r="D354" s="9">
        <v>1</v>
      </c>
      <c r="E354" s="7" t="s">
        <v>861</v>
      </c>
      <c r="F354" s="7" t="s">
        <v>861</v>
      </c>
      <c r="G354" s="7" t="s">
        <v>828</v>
      </c>
      <c r="H354" s="7" t="s">
        <v>860</v>
      </c>
      <c r="I354" s="10">
        <v>100</v>
      </c>
      <c r="J354" s="10">
        <v>1</v>
      </c>
      <c r="K354" s="9">
        <v>0</v>
      </c>
      <c r="L354" s="7" t="s">
        <v>8907</v>
      </c>
      <c r="M354" s="9">
        <v>0</v>
      </c>
      <c r="N354" s="7" t="s">
        <v>8909</v>
      </c>
      <c r="O354" s="7" t="s">
        <v>939</v>
      </c>
      <c r="P354" s="7" t="s">
        <v>828</v>
      </c>
      <c r="Q354" s="7" t="s">
        <v>828</v>
      </c>
      <c r="R354" s="7" t="s">
        <v>828</v>
      </c>
      <c r="S354" s="7" t="s">
        <v>828</v>
      </c>
      <c r="T354" s="7" t="s">
        <v>828</v>
      </c>
      <c r="U354" s="7" t="s">
        <v>828</v>
      </c>
      <c r="V354" s="7" t="s">
        <v>828</v>
      </c>
      <c r="W354" s="7" t="s">
        <v>828</v>
      </c>
      <c r="X354" s="7" t="s">
        <v>828</v>
      </c>
      <c r="Y354" s="7" t="s">
        <v>828</v>
      </c>
      <c r="Z354" s="7" t="e">
        <v>#N/A</v>
      </c>
      <c r="AA354" s="7" t="s">
        <v>828</v>
      </c>
      <c r="AB354" s="7" t="s">
        <v>828</v>
      </c>
      <c r="AC354" s="7" t="s">
        <v>828</v>
      </c>
      <c r="AD354" s="7" t="s">
        <v>828</v>
      </c>
      <c r="AE354" s="7" t="s">
        <v>175</v>
      </c>
      <c r="AF354" s="8"/>
      <c r="AG354" s="7" t="s">
        <v>8908</v>
      </c>
      <c r="AH354" s="7" t="s">
        <v>8907</v>
      </c>
      <c r="AI354" s="7" t="s">
        <v>828</v>
      </c>
      <c r="AJ354" s="7" t="s">
        <v>8906</v>
      </c>
      <c r="AK354" s="7" t="s">
        <v>8905</v>
      </c>
      <c r="AL354" s="7" t="s">
        <v>828</v>
      </c>
      <c r="AM354" s="7" t="s">
        <v>828</v>
      </c>
      <c r="AN354" s="7" t="s">
        <v>8904</v>
      </c>
      <c r="AO354" s="7" t="s">
        <v>828</v>
      </c>
      <c r="AP354" s="7" t="s">
        <v>828</v>
      </c>
      <c r="AQ354" s="7" t="s">
        <v>828</v>
      </c>
      <c r="AR354" s="7" t="s">
        <v>828</v>
      </c>
      <c r="AS354" s="7" t="s">
        <v>828</v>
      </c>
    </row>
    <row r="355" spans="1:45" ht="13.2">
      <c r="A355" s="7" t="s">
        <v>8903</v>
      </c>
      <c r="B355" s="8"/>
      <c r="C355" s="7" t="s">
        <v>833</v>
      </c>
      <c r="D355" s="9">
        <v>1</v>
      </c>
      <c r="E355" s="7" t="s">
        <v>843</v>
      </c>
      <c r="F355" s="7" t="s">
        <v>843</v>
      </c>
      <c r="G355" s="7" t="s">
        <v>828</v>
      </c>
      <c r="H355" s="7" t="s">
        <v>842</v>
      </c>
      <c r="I355" s="10">
        <v>1</v>
      </c>
      <c r="J355" s="10">
        <v>1</v>
      </c>
      <c r="K355" s="9">
        <v>100</v>
      </c>
      <c r="L355" s="7" t="s">
        <v>8899</v>
      </c>
      <c r="M355" s="9">
        <v>0</v>
      </c>
      <c r="N355" s="7" t="s">
        <v>731</v>
      </c>
      <c r="O355" s="7" t="s">
        <v>892</v>
      </c>
      <c r="P355" s="7" t="s">
        <v>8902</v>
      </c>
      <c r="Q355" s="7" t="s">
        <v>828</v>
      </c>
      <c r="R355" s="7" t="s">
        <v>828</v>
      </c>
      <c r="S355" s="7" t="s">
        <v>828</v>
      </c>
      <c r="T355" s="7" t="s">
        <v>828</v>
      </c>
      <c r="U355" s="7" t="s">
        <v>828</v>
      </c>
      <c r="V355" s="7" t="s">
        <v>1059</v>
      </c>
      <c r="W355" s="7" t="s">
        <v>169</v>
      </c>
      <c r="X355" s="7" t="s">
        <v>828</v>
      </c>
      <c r="Y355" s="7" t="s">
        <v>828</v>
      </c>
      <c r="Z355" s="7" t="s">
        <v>39</v>
      </c>
      <c r="AA355" s="7" t="s">
        <v>8901</v>
      </c>
      <c r="AB355" s="7" t="s">
        <v>828</v>
      </c>
      <c r="AC355" s="7" t="s">
        <v>828</v>
      </c>
      <c r="AD355" s="7" t="s">
        <v>828</v>
      </c>
      <c r="AE355" s="7" t="s">
        <v>169</v>
      </c>
      <c r="AF355" s="8"/>
      <c r="AG355" s="7" t="s">
        <v>8900</v>
      </c>
      <c r="AH355" s="7" t="s">
        <v>8899</v>
      </c>
      <c r="AI355" s="7" t="s">
        <v>828</v>
      </c>
      <c r="AJ355" s="7" t="s">
        <v>8898</v>
      </c>
      <c r="AK355" s="7" t="s">
        <v>8897</v>
      </c>
      <c r="AL355" s="7" t="s">
        <v>828</v>
      </c>
      <c r="AM355" s="7" t="s">
        <v>8896</v>
      </c>
      <c r="AN355" s="7" t="s">
        <v>828</v>
      </c>
      <c r="AO355" s="7" t="s">
        <v>828</v>
      </c>
      <c r="AP355" s="7" t="s">
        <v>828</v>
      </c>
      <c r="AQ355" s="7" t="s">
        <v>828</v>
      </c>
      <c r="AR355" s="7" t="s">
        <v>828</v>
      </c>
      <c r="AS355" s="7" t="s">
        <v>828</v>
      </c>
    </row>
    <row r="356" spans="1:45" ht="13.2">
      <c r="A356" s="7" t="s">
        <v>8895</v>
      </c>
      <c r="B356" s="8"/>
      <c r="C356" s="7" t="s">
        <v>833</v>
      </c>
      <c r="D356" s="9">
        <v>1</v>
      </c>
      <c r="E356" s="7" t="s">
        <v>861</v>
      </c>
      <c r="F356" s="7" t="s">
        <v>861</v>
      </c>
      <c r="G356" s="7" t="s">
        <v>828</v>
      </c>
      <c r="H356" s="7" t="s">
        <v>860</v>
      </c>
      <c r="I356" s="10">
        <v>100</v>
      </c>
      <c r="J356" s="10">
        <v>1</v>
      </c>
      <c r="K356" s="9">
        <v>0</v>
      </c>
      <c r="L356" s="7" t="s">
        <v>8892</v>
      </c>
      <c r="M356" s="9">
        <v>0</v>
      </c>
      <c r="N356" s="7" t="s">
        <v>8894</v>
      </c>
      <c r="O356" s="7" t="s">
        <v>939</v>
      </c>
      <c r="P356" s="7" t="s">
        <v>828</v>
      </c>
      <c r="Q356" s="7" t="s">
        <v>828</v>
      </c>
      <c r="R356" s="7" t="s">
        <v>828</v>
      </c>
      <c r="S356" s="7" t="s">
        <v>828</v>
      </c>
      <c r="T356" s="7" t="s">
        <v>828</v>
      </c>
      <c r="U356" s="7" t="s">
        <v>828</v>
      </c>
      <c r="V356" s="7" t="s">
        <v>828</v>
      </c>
      <c r="W356" s="7" t="s">
        <v>828</v>
      </c>
      <c r="X356" s="7" t="s">
        <v>828</v>
      </c>
      <c r="Y356" s="7" t="s">
        <v>828</v>
      </c>
      <c r="Z356" s="7" t="e">
        <v>#N/A</v>
      </c>
      <c r="AA356" s="7" t="s">
        <v>828</v>
      </c>
      <c r="AB356" s="7" t="s">
        <v>828</v>
      </c>
      <c r="AC356" s="7" t="s">
        <v>828</v>
      </c>
      <c r="AD356" s="7" t="s">
        <v>828</v>
      </c>
      <c r="AE356" s="7" t="s">
        <v>175</v>
      </c>
      <c r="AF356" s="8"/>
      <c r="AG356" s="7" t="s">
        <v>8893</v>
      </c>
      <c r="AH356" s="7" t="s">
        <v>8892</v>
      </c>
      <c r="AI356" s="7" t="s">
        <v>828</v>
      </c>
      <c r="AJ356" s="7" t="s">
        <v>8891</v>
      </c>
      <c r="AK356" s="7" t="s">
        <v>8890</v>
      </c>
      <c r="AL356" s="7" t="s">
        <v>828</v>
      </c>
      <c r="AM356" s="7" t="s">
        <v>828</v>
      </c>
      <c r="AN356" s="7" t="s">
        <v>8889</v>
      </c>
      <c r="AO356" s="7" t="s">
        <v>828</v>
      </c>
      <c r="AP356" s="7" t="s">
        <v>828</v>
      </c>
      <c r="AQ356" s="7" t="s">
        <v>828</v>
      </c>
      <c r="AR356" s="7" t="s">
        <v>828</v>
      </c>
      <c r="AS356" s="7" t="s">
        <v>828</v>
      </c>
    </row>
    <row r="357" spans="1:45" ht="13.2">
      <c r="A357" s="7" t="s">
        <v>8888</v>
      </c>
      <c r="B357" s="8"/>
      <c r="C357" s="7" t="s">
        <v>833</v>
      </c>
      <c r="D357" s="9">
        <v>1</v>
      </c>
      <c r="E357" s="7" t="s">
        <v>867</v>
      </c>
      <c r="F357" s="7" t="s">
        <v>867</v>
      </c>
      <c r="G357" s="7" t="s">
        <v>828</v>
      </c>
      <c r="H357" s="7" t="s">
        <v>860</v>
      </c>
      <c r="I357" s="10">
        <v>1</v>
      </c>
      <c r="J357" s="10">
        <v>1</v>
      </c>
      <c r="K357" s="9">
        <v>1</v>
      </c>
      <c r="L357" s="7" t="s">
        <v>8885</v>
      </c>
      <c r="M357" s="9">
        <v>0</v>
      </c>
      <c r="N357" s="7" t="s">
        <v>8887</v>
      </c>
      <c r="O357" s="7" t="s">
        <v>939</v>
      </c>
      <c r="P357" s="7" t="s">
        <v>828</v>
      </c>
      <c r="Q357" s="7" t="s">
        <v>828</v>
      </c>
      <c r="R357" s="7" t="s">
        <v>828</v>
      </c>
      <c r="S357" s="7" t="s">
        <v>891</v>
      </c>
      <c r="T357" s="7" t="s">
        <v>891</v>
      </c>
      <c r="U357" s="7" t="s">
        <v>828</v>
      </c>
      <c r="V357" s="7" t="s">
        <v>828</v>
      </c>
      <c r="W357" s="7" t="s">
        <v>828</v>
      </c>
      <c r="X357" s="7" t="s">
        <v>828</v>
      </c>
      <c r="Y357" s="7" t="s">
        <v>828</v>
      </c>
      <c r="Z357" s="7" t="e">
        <v>#N/A</v>
      </c>
      <c r="AA357" s="7" t="s">
        <v>828</v>
      </c>
      <c r="AB357" s="7" t="s">
        <v>828</v>
      </c>
      <c r="AC357" s="7" t="s">
        <v>828</v>
      </c>
      <c r="AD357" s="7" t="s">
        <v>828</v>
      </c>
      <c r="AE357" s="7" t="s">
        <v>175</v>
      </c>
      <c r="AF357" s="8"/>
      <c r="AG357" s="7" t="s">
        <v>8886</v>
      </c>
      <c r="AH357" s="7" t="s">
        <v>8885</v>
      </c>
      <c r="AI357" s="7" t="s">
        <v>828</v>
      </c>
      <c r="AJ357" s="7" t="s">
        <v>8884</v>
      </c>
      <c r="AK357" s="7" t="s">
        <v>8883</v>
      </c>
      <c r="AL357" s="7" t="s">
        <v>828</v>
      </c>
      <c r="AM357" s="7" t="s">
        <v>8882</v>
      </c>
      <c r="AN357" s="7" t="s">
        <v>8881</v>
      </c>
      <c r="AO357" s="7" t="s">
        <v>828</v>
      </c>
      <c r="AP357" s="7" t="s">
        <v>828</v>
      </c>
      <c r="AQ357" s="7" t="s">
        <v>828</v>
      </c>
      <c r="AR357" s="7" t="s">
        <v>828</v>
      </c>
      <c r="AS357" s="7" t="s">
        <v>828</v>
      </c>
    </row>
    <row r="358" spans="1:45" ht="13.2">
      <c r="A358" s="7" t="s">
        <v>8880</v>
      </c>
      <c r="B358" s="8"/>
      <c r="C358" s="7" t="s">
        <v>833</v>
      </c>
      <c r="D358" s="9">
        <v>1</v>
      </c>
      <c r="E358" s="7" t="s">
        <v>861</v>
      </c>
      <c r="F358" s="7" t="s">
        <v>861</v>
      </c>
      <c r="G358" s="7" t="s">
        <v>828</v>
      </c>
      <c r="H358" s="7" t="s">
        <v>860</v>
      </c>
      <c r="I358" s="10">
        <v>100</v>
      </c>
      <c r="J358" s="10">
        <v>1</v>
      </c>
      <c r="K358" s="9">
        <v>0</v>
      </c>
      <c r="L358" s="7" t="s">
        <v>8877</v>
      </c>
      <c r="M358" s="9">
        <v>0</v>
      </c>
      <c r="N358" s="7" t="s">
        <v>8879</v>
      </c>
      <c r="O358" s="7" t="s">
        <v>939</v>
      </c>
      <c r="P358" s="7" t="s">
        <v>828</v>
      </c>
      <c r="Q358" s="7" t="s">
        <v>828</v>
      </c>
      <c r="R358" s="7" t="s">
        <v>828</v>
      </c>
      <c r="S358" s="7" t="s">
        <v>828</v>
      </c>
      <c r="T358" s="7" t="s">
        <v>828</v>
      </c>
      <c r="U358" s="7" t="s">
        <v>828</v>
      </c>
      <c r="V358" s="7" t="s">
        <v>828</v>
      </c>
      <c r="W358" s="7" t="s">
        <v>828</v>
      </c>
      <c r="X358" s="7" t="s">
        <v>828</v>
      </c>
      <c r="Y358" s="7" t="s">
        <v>828</v>
      </c>
      <c r="Z358" s="7" t="e">
        <v>#N/A</v>
      </c>
      <c r="AA358" s="7" t="s">
        <v>828</v>
      </c>
      <c r="AB358" s="7" t="s">
        <v>828</v>
      </c>
      <c r="AC358" s="7" t="s">
        <v>828</v>
      </c>
      <c r="AD358" s="7" t="s">
        <v>828</v>
      </c>
      <c r="AE358" s="7" t="s">
        <v>175</v>
      </c>
      <c r="AF358" s="8"/>
      <c r="AG358" s="7" t="s">
        <v>8878</v>
      </c>
      <c r="AH358" s="7" t="s">
        <v>8877</v>
      </c>
      <c r="AI358" s="7" t="s">
        <v>828</v>
      </c>
      <c r="AJ358" s="7" t="s">
        <v>8876</v>
      </c>
      <c r="AK358" s="7" t="s">
        <v>8875</v>
      </c>
      <c r="AL358" s="7" t="s">
        <v>828</v>
      </c>
      <c r="AM358" s="7" t="s">
        <v>828</v>
      </c>
      <c r="AN358" s="7" t="s">
        <v>8874</v>
      </c>
      <c r="AO358" s="7" t="s">
        <v>828</v>
      </c>
      <c r="AP358" s="7" t="s">
        <v>828</v>
      </c>
      <c r="AQ358" s="7" t="s">
        <v>828</v>
      </c>
      <c r="AR358" s="7" t="s">
        <v>828</v>
      </c>
      <c r="AS358" s="7" t="s">
        <v>828</v>
      </c>
    </row>
    <row r="359" spans="1:45" ht="13.2">
      <c r="A359" s="7" t="s">
        <v>8873</v>
      </c>
      <c r="B359" s="8"/>
      <c r="C359" s="7" t="s">
        <v>833</v>
      </c>
      <c r="D359" s="9">
        <v>1</v>
      </c>
      <c r="E359" s="7" t="s">
        <v>843</v>
      </c>
      <c r="F359" s="7" t="s">
        <v>843</v>
      </c>
      <c r="G359" s="7" t="s">
        <v>828</v>
      </c>
      <c r="H359" s="7" t="s">
        <v>860</v>
      </c>
      <c r="I359" s="10">
        <v>100</v>
      </c>
      <c r="J359" s="10">
        <v>1</v>
      </c>
      <c r="K359" s="9">
        <v>0</v>
      </c>
      <c r="L359" s="7" t="s">
        <v>8870</v>
      </c>
      <c r="M359" s="9">
        <v>0</v>
      </c>
      <c r="N359" s="7" t="s">
        <v>8872</v>
      </c>
      <c r="O359" s="7" t="s">
        <v>939</v>
      </c>
      <c r="P359" s="7" t="s">
        <v>828</v>
      </c>
      <c r="Q359" s="7" t="s">
        <v>828</v>
      </c>
      <c r="R359" s="7" t="s">
        <v>828</v>
      </c>
      <c r="S359" s="7" t="s">
        <v>828</v>
      </c>
      <c r="T359" s="7" t="s">
        <v>828</v>
      </c>
      <c r="U359" s="7" t="s">
        <v>828</v>
      </c>
      <c r="V359" s="7" t="s">
        <v>828</v>
      </c>
      <c r="W359" s="7" t="s">
        <v>828</v>
      </c>
      <c r="X359" s="7" t="s">
        <v>828</v>
      </c>
      <c r="Y359" s="7" t="s">
        <v>828</v>
      </c>
      <c r="Z359" s="7" t="e">
        <v>#N/A</v>
      </c>
      <c r="AA359" s="7" t="s">
        <v>828</v>
      </c>
      <c r="AB359" s="7" t="s">
        <v>828</v>
      </c>
      <c r="AC359" s="7" t="s">
        <v>828</v>
      </c>
      <c r="AD359" s="7" t="s">
        <v>828</v>
      </c>
      <c r="AE359" s="7" t="s">
        <v>175</v>
      </c>
      <c r="AF359" s="8"/>
      <c r="AG359" s="7" t="s">
        <v>8871</v>
      </c>
      <c r="AH359" s="7" t="s">
        <v>8870</v>
      </c>
      <c r="AI359" s="7" t="s">
        <v>828</v>
      </c>
      <c r="AJ359" s="7" t="s">
        <v>8869</v>
      </c>
      <c r="AK359" s="7" t="s">
        <v>8868</v>
      </c>
      <c r="AL359" s="7" t="s">
        <v>828</v>
      </c>
      <c r="AM359" s="7" t="s">
        <v>828</v>
      </c>
      <c r="AN359" s="7" t="s">
        <v>8867</v>
      </c>
      <c r="AO359" s="7" t="s">
        <v>828</v>
      </c>
      <c r="AP359" s="7" t="s">
        <v>828</v>
      </c>
      <c r="AQ359" s="7" t="s">
        <v>828</v>
      </c>
      <c r="AR359" s="7" t="s">
        <v>828</v>
      </c>
      <c r="AS359" s="7" t="s">
        <v>828</v>
      </c>
    </row>
    <row r="360" spans="1:45" ht="13.2">
      <c r="A360" s="7" t="s">
        <v>8866</v>
      </c>
      <c r="B360" s="8"/>
      <c r="C360" s="7" t="s">
        <v>833</v>
      </c>
      <c r="D360" s="9">
        <v>1</v>
      </c>
      <c r="E360" s="7" t="s">
        <v>867</v>
      </c>
      <c r="F360" s="7" t="s">
        <v>867</v>
      </c>
      <c r="G360" s="7" t="s">
        <v>828</v>
      </c>
      <c r="H360" s="7" t="s">
        <v>860</v>
      </c>
      <c r="I360" s="10">
        <v>100</v>
      </c>
      <c r="J360" s="10">
        <v>1</v>
      </c>
      <c r="K360" s="9">
        <v>0</v>
      </c>
      <c r="L360" s="7" t="s">
        <v>8863</v>
      </c>
      <c r="M360" s="9">
        <v>0</v>
      </c>
      <c r="N360" s="7" t="s">
        <v>8865</v>
      </c>
      <c r="O360" s="7" t="s">
        <v>939</v>
      </c>
      <c r="P360" s="7" t="s">
        <v>828</v>
      </c>
      <c r="Q360" s="7" t="s">
        <v>828</v>
      </c>
      <c r="R360" s="7" t="s">
        <v>828</v>
      </c>
      <c r="S360" s="7" t="s">
        <v>828</v>
      </c>
      <c r="T360" s="7" t="s">
        <v>828</v>
      </c>
      <c r="U360" s="7" t="s">
        <v>828</v>
      </c>
      <c r="V360" s="7" t="s">
        <v>828</v>
      </c>
      <c r="W360" s="7" t="s">
        <v>828</v>
      </c>
      <c r="X360" s="7" t="s">
        <v>828</v>
      </c>
      <c r="Y360" s="7" t="s">
        <v>828</v>
      </c>
      <c r="Z360" s="7" t="e">
        <v>#N/A</v>
      </c>
      <c r="AA360" s="7" t="s">
        <v>828</v>
      </c>
      <c r="AB360" s="7" t="s">
        <v>828</v>
      </c>
      <c r="AC360" s="7" t="s">
        <v>828</v>
      </c>
      <c r="AD360" s="7" t="s">
        <v>828</v>
      </c>
      <c r="AE360" s="7" t="s">
        <v>175</v>
      </c>
      <c r="AF360" s="8"/>
      <c r="AG360" s="7" t="s">
        <v>8864</v>
      </c>
      <c r="AH360" s="7" t="s">
        <v>8863</v>
      </c>
      <c r="AI360" s="7" t="s">
        <v>828</v>
      </c>
      <c r="AJ360" s="7" t="s">
        <v>8862</v>
      </c>
      <c r="AK360" s="7" t="s">
        <v>8861</v>
      </c>
      <c r="AL360" s="7" t="s">
        <v>828</v>
      </c>
      <c r="AM360" s="7" t="s">
        <v>828</v>
      </c>
      <c r="AN360" s="7" t="s">
        <v>8860</v>
      </c>
      <c r="AO360" s="7" t="s">
        <v>828</v>
      </c>
      <c r="AP360" s="7" t="s">
        <v>828</v>
      </c>
      <c r="AQ360" s="7" t="s">
        <v>828</v>
      </c>
      <c r="AR360" s="7" t="s">
        <v>828</v>
      </c>
      <c r="AS360" s="7" t="s">
        <v>828</v>
      </c>
    </row>
    <row r="361" spans="1:45" ht="13.2">
      <c r="A361" s="7" t="s">
        <v>8859</v>
      </c>
      <c r="B361" s="8"/>
      <c r="C361" s="7" t="s">
        <v>833</v>
      </c>
      <c r="D361" s="9">
        <v>1</v>
      </c>
      <c r="E361" s="7" t="s">
        <v>861</v>
      </c>
      <c r="F361" s="7" t="s">
        <v>861</v>
      </c>
      <c r="G361" s="7" t="s">
        <v>828</v>
      </c>
      <c r="H361" s="7" t="s">
        <v>860</v>
      </c>
      <c r="I361" s="10">
        <v>100</v>
      </c>
      <c r="J361" s="10">
        <v>1</v>
      </c>
      <c r="K361" s="9">
        <v>0</v>
      </c>
      <c r="L361" s="7" t="s">
        <v>8856</v>
      </c>
      <c r="M361" s="9">
        <v>0</v>
      </c>
      <c r="N361" s="7" t="s">
        <v>8858</v>
      </c>
      <c r="O361" s="7" t="s">
        <v>939</v>
      </c>
      <c r="P361" s="7" t="s">
        <v>828</v>
      </c>
      <c r="Q361" s="7" t="s">
        <v>828</v>
      </c>
      <c r="R361" s="7" t="s">
        <v>828</v>
      </c>
      <c r="S361" s="7" t="s">
        <v>891</v>
      </c>
      <c r="T361" s="7" t="s">
        <v>891</v>
      </c>
      <c r="U361" s="7" t="s">
        <v>828</v>
      </c>
      <c r="V361" s="7" t="s">
        <v>828</v>
      </c>
      <c r="W361" s="7" t="s">
        <v>828</v>
      </c>
      <c r="X361" s="7" t="s">
        <v>828</v>
      </c>
      <c r="Y361" s="7" t="s">
        <v>828</v>
      </c>
      <c r="Z361" s="7" t="e">
        <v>#N/A</v>
      </c>
      <c r="AA361" s="7" t="s">
        <v>828</v>
      </c>
      <c r="AB361" s="7" t="s">
        <v>828</v>
      </c>
      <c r="AC361" s="7" t="s">
        <v>828</v>
      </c>
      <c r="AD361" s="7" t="s">
        <v>828</v>
      </c>
      <c r="AE361" s="7" t="s">
        <v>175</v>
      </c>
      <c r="AF361" s="8"/>
      <c r="AG361" s="7" t="s">
        <v>8857</v>
      </c>
      <c r="AH361" s="7" t="s">
        <v>8856</v>
      </c>
      <c r="AI361" s="7" t="s">
        <v>828</v>
      </c>
      <c r="AJ361" s="7" t="s">
        <v>8855</v>
      </c>
      <c r="AK361" s="7" t="s">
        <v>8854</v>
      </c>
      <c r="AL361" s="7" t="s">
        <v>828</v>
      </c>
      <c r="AM361" s="7" t="s">
        <v>828</v>
      </c>
      <c r="AN361" s="7" t="s">
        <v>8853</v>
      </c>
      <c r="AO361" s="7" t="s">
        <v>828</v>
      </c>
      <c r="AP361" s="7" t="s">
        <v>828</v>
      </c>
      <c r="AQ361" s="7" t="s">
        <v>828</v>
      </c>
      <c r="AR361" s="7" t="s">
        <v>828</v>
      </c>
      <c r="AS361" s="7" t="s">
        <v>828</v>
      </c>
    </row>
    <row r="362" spans="1:45" ht="13.2">
      <c r="A362" s="7" t="s">
        <v>8852</v>
      </c>
      <c r="B362" s="8"/>
      <c r="C362" s="7" t="s">
        <v>833</v>
      </c>
      <c r="D362" s="9">
        <v>1</v>
      </c>
      <c r="E362" s="7" t="s">
        <v>843</v>
      </c>
      <c r="F362" s="7" t="s">
        <v>843</v>
      </c>
      <c r="G362" s="7" t="s">
        <v>828</v>
      </c>
      <c r="H362" s="7" t="s">
        <v>860</v>
      </c>
      <c r="I362" s="10">
        <v>100</v>
      </c>
      <c r="J362" s="10">
        <v>1</v>
      </c>
      <c r="K362" s="9">
        <v>0</v>
      </c>
      <c r="L362" s="7" t="s">
        <v>8849</v>
      </c>
      <c r="M362" s="9">
        <v>0</v>
      </c>
      <c r="N362" s="7" t="s">
        <v>8851</v>
      </c>
      <c r="O362" s="7" t="s">
        <v>939</v>
      </c>
      <c r="P362" s="7" t="s">
        <v>828</v>
      </c>
      <c r="Q362" s="7" t="s">
        <v>828</v>
      </c>
      <c r="R362" s="7" t="s">
        <v>828</v>
      </c>
      <c r="S362" s="7" t="s">
        <v>828</v>
      </c>
      <c r="T362" s="7" t="s">
        <v>828</v>
      </c>
      <c r="U362" s="7" t="s">
        <v>828</v>
      </c>
      <c r="V362" s="7" t="s">
        <v>828</v>
      </c>
      <c r="W362" s="7" t="s">
        <v>828</v>
      </c>
      <c r="X362" s="7" t="s">
        <v>828</v>
      </c>
      <c r="Y362" s="7" t="s">
        <v>828</v>
      </c>
      <c r="Z362" s="7" t="e">
        <v>#N/A</v>
      </c>
      <c r="AA362" s="7" t="s">
        <v>828</v>
      </c>
      <c r="AB362" s="7" t="s">
        <v>828</v>
      </c>
      <c r="AC362" s="7" t="s">
        <v>828</v>
      </c>
      <c r="AD362" s="7" t="s">
        <v>828</v>
      </c>
      <c r="AE362" s="7" t="s">
        <v>175</v>
      </c>
      <c r="AF362" s="8"/>
      <c r="AG362" s="7" t="s">
        <v>8850</v>
      </c>
      <c r="AH362" s="7" t="s">
        <v>8849</v>
      </c>
      <c r="AI362" s="7" t="s">
        <v>828</v>
      </c>
      <c r="AJ362" s="7" t="s">
        <v>8848</v>
      </c>
      <c r="AK362" s="7" t="s">
        <v>8847</v>
      </c>
      <c r="AL362" s="7" t="s">
        <v>828</v>
      </c>
      <c r="AM362" s="7" t="s">
        <v>828</v>
      </c>
      <c r="AN362" s="7" t="s">
        <v>8846</v>
      </c>
      <c r="AO362" s="7" t="s">
        <v>828</v>
      </c>
      <c r="AP362" s="7" t="s">
        <v>828</v>
      </c>
      <c r="AQ362" s="7" t="s">
        <v>828</v>
      </c>
      <c r="AR362" s="7" t="s">
        <v>828</v>
      </c>
      <c r="AS362" s="7" t="s">
        <v>828</v>
      </c>
    </row>
    <row r="363" spans="1:45" ht="13.2">
      <c r="A363" s="7" t="s">
        <v>8845</v>
      </c>
      <c r="B363" s="8"/>
      <c r="C363" s="7" t="s">
        <v>833</v>
      </c>
      <c r="D363" s="9">
        <v>1</v>
      </c>
      <c r="E363" s="7" t="s">
        <v>1191</v>
      </c>
      <c r="F363" s="7" t="s">
        <v>1190</v>
      </c>
      <c r="G363" s="7" t="s">
        <v>828</v>
      </c>
      <c r="H363" s="7" t="s">
        <v>1189</v>
      </c>
      <c r="I363" s="10">
        <v>100</v>
      </c>
      <c r="J363" s="10">
        <v>1</v>
      </c>
      <c r="K363" s="9">
        <v>0</v>
      </c>
      <c r="L363" s="7" t="s">
        <v>8842</v>
      </c>
      <c r="M363" s="9">
        <v>0</v>
      </c>
      <c r="N363" s="7" t="s">
        <v>8844</v>
      </c>
      <c r="O363" s="7" t="s">
        <v>892</v>
      </c>
      <c r="P363" s="7" t="s">
        <v>828</v>
      </c>
      <c r="Q363" s="7" t="s">
        <v>828</v>
      </c>
      <c r="R363" s="7" t="s">
        <v>828</v>
      </c>
      <c r="S363" s="7" t="s">
        <v>828</v>
      </c>
      <c r="T363" s="7" t="s">
        <v>828</v>
      </c>
      <c r="U363" s="7" t="s">
        <v>828</v>
      </c>
      <c r="V363" s="7" t="s">
        <v>1297</v>
      </c>
      <c r="W363" s="7" t="s">
        <v>251</v>
      </c>
      <c r="X363" s="7" t="s">
        <v>840</v>
      </c>
      <c r="Y363" s="7" t="s">
        <v>906</v>
      </c>
      <c r="Z363" s="7" t="s">
        <v>71</v>
      </c>
      <c r="AA363" s="7" t="s">
        <v>828</v>
      </c>
      <c r="AB363" s="7" t="s">
        <v>828</v>
      </c>
      <c r="AC363" s="7" t="s">
        <v>828</v>
      </c>
      <c r="AD363" s="7" t="s">
        <v>828</v>
      </c>
      <c r="AE363" s="7" t="s">
        <v>251</v>
      </c>
      <c r="AF363" s="8"/>
      <c r="AG363" s="7" t="s">
        <v>8843</v>
      </c>
      <c r="AH363" s="7" t="s">
        <v>8842</v>
      </c>
      <c r="AI363" s="7" t="s">
        <v>828</v>
      </c>
      <c r="AJ363" s="7" t="s">
        <v>828</v>
      </c>
      <c r="AK363" s="7" t="s">
        <v>8841</v>
      </c>
      <c r="AL363" s="7" t="s">
        <v>828</v>
      </c>
      <c r="AM363" s="7" t="s">
        <v>828</v>
      </c>
      <c r="AN363" s="7" t="s">
        <v>828</v>
      </c>
      <c r="AO363" s="7" t="s">
        <v>934</v>
      </c>
      <c r="AP363" s="7" t="s">
        <v>828</v>
      </c>
      <c r="AQ363" s="7" t="s">
        <v>828</v>
      </c>
      <c r="AR363" s="7" t="s">
        <v>828</v>
      </c>
      <c r="AS363" s="7" t="s">
        <v>828</v>
      </c>
    </row>
    <row r="364" spans="1:45" ht="13.2">
      <c r="A364" s="7" t="s">
        <v>8835</v>
      </c>
      <c r="B364" s="8"/>
      <c r="C364" s="7" t="s">
        <v>833</v>
      </c>
      <c r="D364" s="9">
        <v>1</v>
      </c>
      <c r="E364" s="7" t="s">
        <v>843</v>
      </c>
      <c r="F364" s="7" t="s">
        <v>843</v>
      </c>
      <c r="G364" s="7" t="s">
        <v>828</v>
      </c>
      <c r="H364" s="7" t="s">
        <v>842</v>
      </c>
      <c r="I364" s="10">
        <v>1</v>
      </c>
      <c r="J364" s="10">
        <v>1</v>
      </c>
      <c r="K364" s="9">
        <v>100</v>
      </c>
      <c r="L364" s="7" t="s">
        <v>8839</v>
      </c>
      <c r="M364" s="9">
        <v>0</v>
      </c>
      <c r="N364" s="7" t="s">
        <v>8833</v>
      </c>
      <c r="O364" s="7" t="s">
        <v>993</v>
      </c>
      <c r="P364" s="7" t="s">
        <v>828</v>
      </c>
      <c r="Q364" s="7" t="s">
        <v>828</v>
      </c>
      <c r="R364" s="7" t="s">
        <v>828</v>
      </c>
      <c r="S364" s="7" t="s">
        <v>828</v>
      </c>
      <c r="T364" s="7" t="s">
        <v>828</v>
      </c>
      <c r="U364" s="7" t="s">
        <v>828</v>
      </c>
      <c r="V364" s="7" t="s">
        <v>828</v>
      </c>
      <c r="W364" s="7" t="s">
        <v>828</v>
      </c>
      <c r="X364" s="7" t="s">
        <v>828</v>
      </c>
      <c r="Y364" s="7" t="s">
        <v>828</v>
      </c>
      <c r="Z364" s="7" t="e">
        <v>#N/A</v>
      </c>
      <c r="AA364" s="7" t="s">
        <v>828</v>
      </c>
      <c r="AB364" s="7" t="s">
        <v>828</v>
      </c>
      <c r="AC364" s="7" t="s">
        <v>828</v>
      </c>
      <c r="AD364" s="7" t="s">
        <v>828</v>
      </c>
      <c r="AE364" s="7" t="s">
        <v>169</v>
      </c>
      <c r="AF364" s="8"/>
      <c r="AG364" s="7" t="s">
        <v>8840</v>
      </c>
      <c r="AH364" s="7" t="s">
        <v>8839</v>
      </c>
      <c r="AI364" s="7" t="s">
        <v>8838</v>
      </c>
      <c r="AJ364" s="7" t="s">
        <v>8837</v>
      </c>
      <c r="AK364" s="7" t="s">
        <v>8836</v>
      </c>
      <c r="AL364" s="7" t="s">
        <v>8835</v>
      </c>
      <c r="AM364" s="7" t="s">
        <v>8834</v>
      </c>
      <c r="AN364" s="7" t="s">
        <v>8833</v>
      </c>
      <c r="AO364" s="7" t="s">
        <v>828</v>
      </c>
      <c r="AP364" s="7" t="s">
        <v>828</v>
      </c>
      <c r="AQ364" s="7" t="s">
        <v>828</v>
      </c>
      <c r="AR364" s="7" t="s">
        <v>828</v>
      </c>
      <c r="AS364" s="7" t="s">
        <v>828</v>
      </c>
    </row>
    <row r="365" spans="1:45" ht="13.2">
      <c r="A365" s="7" t="s">
        <v>8832</v>
      </c>
      <c r="B365" s="8"/>
      <c r="C365" s="7" t="s">
        <v>833</v>
      </c>
      <c r="D365" s="9">
        <v>1</v>
      </c>
      <c r="E365" s="7" t="s">
        <v>1301</v>
      </c>
      <c r="F365" s="7" t="s">
        <v>1301</v>
      </c>
      <c r="G365" s="7" t="s">
        <v>828</v>
      </c>
      <c r="H365" s="7" t="s">
        <v>1300</v>
      </c>
      <c r="I365" s="10">
        <v>1</v>
      </c>
      <c r="J365" s="10">
        <v>1</v>
      </c>
      <c r="K365" s="9">
        <v>0</v>
      </c>
      <c r="L365" s="7" t="s">
        <v>8829</v>
      </c>
      <c r="M365" s="9">
        <v>0</v>
      </c>
      <c r="N365" s="7" t="s">
        <v>8831</v>
      </c>
      <c r="O365" s="7" t="s">
        <v>892</v>
      </c>
      <c r="P365" s="7" t="s">
        <v>828</v>
      </c>
      <c r="Q365" s="7" t="s">
        <v>828</v>
      </c>
      <c r="R365" s="7" t="s">
        <v>828</v>
      </c>
      <c r="S365" s="7" t="s">
        <v>828</v>
      </c>
      <c r="T365" s="7" t="s">
        <v>828</v>
      </c>
      <c r="U365" s="7" t="s">
        <v>828</v>
      </c>
      <c r="V365" s="7" t="s">
        <v>1297</v>
      </c>
      <c r="W365" s="7" t="s">
        <v>427</v>
      </c>
      <c r="X365" s="7" t="s">
        <v>840</v>
      </c>
      <c r="Y365" s="7" t="s">
        <v>906</v>
      </c>
      <c r="Z365" s="7" t="s">
        <v>48</v>
      </c>
      <c r="AA365" s="7" t="s">
        <v>828</v>
      </c>
      <c r="AB365" s="7" t="s">
        <v>828</v>
      </c>
      <c r="AC365" s="7" t="s">
        <v>828</v>
      </c>
      <c r="AD365" s="7" t="s">
        <v>828</v>
      </c>
      <c r="AE365" s="7" t="s">
        <v>427</v>
      </c>
      <c r="AF365" s="8"/>
      <c r="AG365" s="7" t="s">
        <v>8830</v>
      </c>
      <c r="AH365" s="7" t="s">
        <v>8829</v>
      </c>
      <c r="AI365" s="7" t="s">
        <v>828</v>
      </c>
      <c r="AJ365" s="7" t="s">
        <v>828</v>
      </c>
      <c r="AK365" s="7" t="s">
        <v>8828</v>
      </c>
      <c r="AL365" s="7" t="s">
        <v>828</v>
      </c>
      <c r="AM365" s="7" t="s">
        <v>828</v>
      </c>
      <c r="AN365" s="7" t="s">
        <v>828</v>
      </c>
      <c r="AO365" s="7" t="s">
        <v>934</v>
      </c>
      <c r="AP365" s="7" t="s">
        <v>828</v>
      </c>
      <c r="AQ365" s="7" t="s">
        <v>828</v>
      </c>
      <c r="AR365" s="7" t="s">
        <v>828</v>
      </c>
      <c r="AS365" s="7" t="s">
        <v>828</v>
      </c>
    </row>
    <row r="366" spans="1:45" ht="13.2">
      <c r="A366" s="7" t="s">
        <v>8827</v>
      </c>
      <c r="B366" s="8"/>
      <c r="C366" s="7" t="s">
        <v>833</v>
      </c>
      <c r="D366" s="9">
        <v>1</v>
      </c>
      <c r="E366" s="7" t="s">
        <v>924</v>
      </c>
      <c r="F366" s="7" t="s">
        <v>924</v>
      </c>
      <c r="G366" s="7" t="s">
        <v>828</v>
      </c>
      <c r="H366" s="7" t="s">
        <v>923</v>
      </c>
      <c r="I366" s="10">
        <v>1</v>
      </c>
      <c r="J366" s="10">
        <v>1</v>
      </c>
      <c r="K366" s="9">
        <v>1</v>
      </c>
      <c r="L366" s="7" t="s">
        <v>8824</v>
      </c>
      <c r="M366" s="9">
        <v>0</v>
      </c>
      <c r="N366" s="7" t="s">
        <v>8826</v>
      </c>
      <c r="O366" s="7" t="s">
        <v>908</v>
      </c>
      <c r="P366" s="7" t="s">
        <v>828</v>
      </c>
      <c r="Q366" s="7" t="s">
        <v>828</v>
      </c>
      <c r="R366" s="7" t="s">
        <v>828</v>
      </c>
      <c r="S366" s="7" t="s">
        <v>828</v>
      </c>
      <c r="T366" s="7" t="s">
        <v>828</v>
      </c>
      <c r="U366" s="7" t="s">
        <v>828</v>
      </c>
      <c r="V366" s="7" t="s">
        <v>828</v>
      </c>
      <c r="W366" s="7" t="s">
        <v>536</v>
      </c>
      <c r="X366" s="7" t="s">
        <v>840</v>
      </c>
      <c r="Y366" s="7" t="s">
        <v>968</v>
      </c>
      <c r="Z366" s="7" t="s">
        <v>65</v>
      </c>
      <c r="AA366" s="7" t="s">
        <v>828</v>
      </c>
      <c r="AB366" s="7" t="s">
        <v>828</v>
      </c>
      <c r="AC366" s="7" t="s">
        <v>828</v>
      </c>
      <c r="AD366" s="7" t="s">
        <v>828</v>
      </c>
      <c r="AE366" s="7" t="s">
        <v>536</v>
      </c>
      <c r="AF366" s="8"/>
      <c r="AG366" s="7" t="s">
        <v>8825</v>
      </c>
      <c r="AH366" s="7" t="s">
        <v>8824</v>
      </c>
      <c r="AI366" s="7" t="s">
        <v>828</v>
      </c>
      <c r="AJ366" s="7" t="s">
        <v>828</v>
      </c>
      <c r="AK366" s="7" t="s">
        <v>8823</v>
      </c>
      <c r="AL366" s="7" t="s">
        <v>828</v>
      </c>
      <c r="AM366" s="7" t="s">
        <v>8822</v>
      </c>
      <c r="AN366" s="7" t="s">
        <v>828</v>
      </c>
      <c r="AO366" s="7" t="s">
        <v>828</v>
      </c>
      <c r="AP366" s="7" t="s">
        <v>828</v>
      </c>
      <c r="AQ366" s="7" t="s">
        <v>828</v>
      </c>
      <c r="AR366" s="7" t="s">
        <v>828</v>
      </c>
      <c r="AS366" s="7" t="s">
        <v>828</v>
      </c>
    </row>
    <row r="367" spans="1:45" ht="13.2">
      <c r="A367" s="7" t="s">
        <v>8821</v>
      </c>
      <c r="B367" s="8"/>
      <c r="C367" s="7" t="s">
        <v>833</v>
      </c>
      <c r="D367" s="9">
        <v>1</v>
      </c>
      <c r="E367" s="7" t="s">
        <v>861</v>
      </c>
      <c r="F367" s="7" t="s">
        <v>861</v>
      </c>
      <c r="G367" s="7" t="s">
        <v>828</v>
      </c>
      <c r="H367" s="7" t="s">
        <v>860</v>
      </c>
      <c r="I367" s="10">
        <v>100</v>
      </c>
      <c r="J367" s="10">
        <v>1</v>
      </c>
      <c r="K367" s="9">
        <v>0</v>
      </c>
      <c r="L367" s="7" t="s">
        <v>8818</v>
      </c>
      <c r="M367" s="9">
        <v>0</v>
      </c>
      <c r="N367" s="7" t="s">
        <v>8820</v>
      </c>
      <c r="O367" s="7" t="s">
        <v>1084</v>
      </c>
      <c r="P367" s="7" t="s">
        <v>828</v>
      </c>
      <c r="Q367" s="7" t="s">
        <v>828</v>
      </c>
      <c r="R367" s="7" t="s">
        <v>828</v>
      </c>
      <c r="S367" s="7" t="s">
        <v>828</v>
      </c>
      <c r="T367" s="7" t="s">
        <v>828</v>
      </c>
      <c r="U367" s="7" t="s">
        <v>828</v>
      </c>
      <c r="V367" s="7" t="s">
        <v>828</v>
      </c>
      <c r="W367" s="7" t="s">
        <v>828</v>
      </c>
      <c r="X367" s="7" t="s">
        <v>828</v>
      </c>
      <c r="Y367" s="7" t="s">
        <v>828</v>
      </c>
      <c r="Z367" s="7" t="e">
        <v>#N/A</v>
      </c>
      <c r="AA367" s="7" t="s">
        <v>828</v>
      </c>
      <c r="AB367" s="7" t="s">
        <v>828</v>
      </c>
      <c r="AC367" s="7" t="s">
        <v>828</v>
      </c>
      <c r="AD367" s="7" t="s">
        <v>828</v>
      </c>
      <c r="AE367" s="7" t="s">
        <v>175</v>
      </c>
      <c r="AF367" s="8"/>
      <c r="AG367" s="7" t="s">
        <v>8819</v>
      </c>
      <c r="AH367" s="7" t="s">
        <v>8818</v>
      </c>
      <c r="AI367" s="7" t="s">
        <v>828</v>
      </c>
      <c r="AJ367" s="7" t="s">
        <v>8817</v>
      </c>
      <c r="AK367" s="7" t="s">
        <v>8816</v>
      </c>
      <c r="AL367" s="7" t="s">
        <v>828</v>
      </c>
      <c r="AM367" s="7" t="s">
        <v>828</v>
      </c>
      <c r="AN367" s="7" t="s">
        <v>8815</v>
      </c>
      <c r="AO367" s="7" t="s">
        <v>828</v>
      </c>
      <c r="AP367" s="7" t="s">
        <v>828</v>
      </c>
      <c r="AQ367" s="7" t="s">
        <v>828</v>
      </c>
      <c r="AR367" s="7" t="s">
        <v>828</v>
      </c>
      <c r="AS367" s="7" t="s">
        <v>828</v>
      </c>
    </row>
    <row r="368" spans="1:45" ht="13.2">
      <c r="A368" s="7" t="s">
        <v>8814</v>
      </c>
      <c r="B368" s="8"/>
      <c r="C368" s="7" t="s">
        <v>833</v>
      </c>
      <c r="D368" s="9">
        <v>1</v>
      </c>
      <c r="E368" s="7" t="s">
        <v>924</v>
      </c>
      <c r="F368" s="7" t="s">
        <v>924</v>
      </c>
      <c r="G368" s="7" t="s">
        <v>828</v>
      </c>
      <c r="H368" s="7" t="s">
        <v>923</v>
      </c>
      <c r="I368" s="10">
        <v>1</v>
      </c>
      <c r="J368" s="10">
        <v>1</v>
      </c>
      <c r="K368" s="9">
        <v>1</v>
      </c>
      <c r="L368" s="7" t="s">
        <v>8811</v>
      </c>
      <c r="M368" s="9">
        <v>0</v>
      </c>
      <c r="N368" s="7" t="s">
        <v>8813</v>
      </c>
      <c r="O368" s="7" t="s">
        <v>83</v>
      </c>
      <c r="P368" s="7" t="s">
        <v>828</v>
      </c>
      <c r="Q368" s="7" t="s">
        <v>828</v>
      </c>
      <c r="R368" s="7" t="s">
        <v>828</v>
      </c>
      <c r="S368" s="7" t="s">
        <v>828</v>
      </c>
      <c r="T368" s="7" t="s">
        <v>828</v>
      </c>
      <c r="U368" s="7" t="s">
        <v>828</v>
      </c>
      <c r="V368" s="7" t="s">
        <v>907</v>
      </c>
      <c r="W368" s="7" t="s">
        <v>536</v>
      </c>
      <c r="X368" s="7" t="s">
        <v>840</v>
      </c>
      <c r="Y368" s="7" t="s">
        <v>906</v>
      </c>
      <c r="Z368" s="7" t="s">
        <v>65</v>
      </c>
      <c r="AA368" s="7" t="s">
        <v>828</v>
      </c>
      <c r="AB368" s="7" t="s">
        <v>828</v>
      </c>
      <c r="AC368" s="7" t="s">
        <v>828</v>
      </c>
      <c r="AD368" s="7" t="s">
        <v>828</v>
      </c>
      <c r="AE368" s="7" t="s">
        <v>536</v>
      </c>
      <c r="AF368" s="8"/>
      <c r="AG368" s="7" t="s">
        <v>8812</v>
      </c>
      <c r="AH368" s="7" t="s">
        <v>8811</v>
      </c>
      <c r="AI368" s="7" t="s">
        <v>828</v>
      </c>
      <c r="AJ368" s="7" t="s">
        <v>8810</v>
      </c>
      <c r="AK368" s="7" t="s">
        <v>8809</v>
      </c>
      <c r="AL368" s="7" t="s">
        <v>828</v>
      </c>
      <c r="AM368" s="7" t="s">
        <v>8808</v>
      </c>
      <c r="AN368" s="7" t="s">
        <v>828</v>
      </c>
      <c r="AO368" s="7" t="s">
        <v>828</v>
      </c>
      <c r="AP368" s="7" t="s">
        <v>828</v>
      </c>
      <c r="AQ368" s="7" t="s">
        <v>828</v>
      </c>
      <c r="AR368" s="7" t="s">
        <v>828</v>
      </c>
      <c r="AS368" s="7" t="s">
        <v>828</v>
      </c>
    </row>
    <row r="369" spans="1:45" ht="13.2">
      <c r="A369" s="7" t="s">
        <v>8807</v>
      </c>
      <c r="B369" s="8"/>
      <c r="C369" s="7" t="s">
        <v>833</v>
      </c>
      <c r="D369" s="9">
        <v>1</v>
      </c>
      <c r="E369" s="7" t="s">
        <v>861</v>
      </c>
      <c r="F369" s="7" t="s">
        <v>861</v>
      </c>
      <c r="G369" s="7" t="s">
        <v>828</v>
      </c>
      <c r="H369" s="7" t="s">
        <v>963</v>
      </c>
      <c r="I369" s="10">
        <v>1</v>
      </c>
      <c r="J369" s="10">
        <v>1</v>
      </c>
      <c r="K369" s="9">
        <v>0</v>
      </c>
      <c r="L369" s="7" t="s">
        <v>8804</v>
      </c>
      <c r="M369" s="9">
        <v>0</v>
      </c>
      <c r="N369" s="7" t="s">
        <v>8806</v>
      </c>
      <c r="O369" s="7" t="s">
        <v>993</v>
      </c>
      <c r="P369" s="7" t="s">
        <v>828</v>
      </c>
      <c r="Q369" s="7" t="s">
        <v>828</v>
      </c>
      <c r="R369" s="7" t="s">
        <v>828</v>
      </c>
      <c r="S369" s="7" t="s">
        <v>828</v>
      </c>
      <c r="T369" s="7" t="s">
        <v>828</v>
      </c>
      <c r="U369" s="7" t="s">
        <v>828</v>
      </c>
      <c r="V369" s="7" t="s">
        <v>828</v>
      </c>
      <c r="W369" s="7" t="s">
        <v>828</v>
      </c>
      <c r="X369" s="7" t="s">
        <v>828</v>
      </c>
      <c r="Y369" s="7" t="s">
        <v>828</v>
      </c>
      <c r="Z369" s="7" t="e">
        <v>#N/A</v>
      </c>
      <c r="AA369" s="7" t="s">
        <v>828</v>
      </c>
      <c r="AB369" s="7" t="s">
        <v>828</v>
      </c>
      <c r="AC369" s="7" t="s">
        <v>828</v>
      </c>
      <c r="AD369" s="7" t="s">
        <v>828</v>
      </c>
      <c r="AE369" s="7" t="s">
        <v>526</v>
      </c>
      <c r="AF369" s="8"/>
      <c r="AG369" s="7" t="s">
        <v>8805</v>
      </c>
      <c r="AH369" s="7" t="s">
        <v>8804</v>
      </c>
      <c r="AI369" s="7" t="s">
        <v>828</v>
      </c>
      <c r="AJ369" s="7" t="s">
        <v>8803</v>
      </c>
      <c r="AK369" s="7" t="s">
        <v>8802</v>
      </c>
      <c r="AL369" s="7" t="s">
        <v>828</v>
      </c>
      <c r="AM369" s="7" t="s">
        <v>8801</v>
      </c>
      <c r="AN369" s="7" t="s">
        <v>828</v>
      </c>
      <c r="AO369" s="7" t="s">
        <v>828</v>
      </c>
      <c r="AP369" s="7" t="s">
        <v>828</v>
      </c>
      <c r="AQ369" s="7" t="s">
        <v>828</v>
      </c>
      <c r="AR369" s="7" t="s">
        <v>828</v>
      </c>
      <c r="AS369" s="7" t="s">
        <v>828</v>
      </c>
    </row>
    <row r="370" spans="1:45" ht="13.2">
      <c r="A370" s="7" t="s">
        <v>8800</v>
      </c>
      <c r="B370" s="8"/>
      <c r="C370" s="7" t="s">
        <v>833</v>
      </c>
      <c r="D370" s="9">
        <v>1</v>
      </c>
      <c r="E370" s="7" t="s">
        <v>861</v>
      </c>
      <c r="F370" s="7" t="s">
        <v>861</v>
      </c>
      <c r="G370" s="7" t="s">
        <v>828</v>
      </c>
      <c r="H370" s="7" t="s">
        <v>860</v>
      </c>
      <c r="I370" s="10">
        <v>100</v>
      </c>
      <c r="J370" s="10">
        <v>1</v>
      </c>
      <c r="K370" s="9">
        <v>0</v>
      </c>
      <c r="L370" s="7" t="s">
        <v>8797</v>
      </c>
      <c r="M370" s="9">
        <v>0</v>
      </c>
      <c r="N370" s="7" t="s">
        <v>8799</v>
      </c>
      <c r="O370" s="7" t="s">
        <v>939</v>
      </c>
      <c r="P370" s="7" t="s">
        <v>828</v>
      </c>
      <c r="Q370" s="7" t="s">
        <v>828</v>
      </c>
      <c r="R370" s="7" t="s">
        <v>828</v>
      </c>
      <c r="S370" s="7" t="s">
        <v>828</v>
      </c>
      <c r="T370" s="7" t="s">
        <v>828</v>
      </c>
      <c r="U370" s="7" t="s">
        <v>828</v>
      </c>
      <c r="V370" s="7" t="s">
        <v>828</v>
      </c>
      <c r="W370" s="7" t="s">
        <v>175</v>
      </c>
      <c r="X370" s="7" t="s">
        <v>828</v>
      </c>
      <c r="Y370" s="7" t="s">
        <v>828</v>
      </c>
      <c r="Z370" s="7" t="s">
        <v>43</v>
      </c>
      <c r="AA370" s="7" t="s">
        <v>828</v>
      </c>
      <c r="AB370" s="7" t="s">
        <v>828</v>
      </c>
      <c r="AC370" s="7" t="s">
        <v>828</v>
      </c>
      <c r="AD370" s="7" t="s">
        <v>828</v>
      </c>
      <c r="AE370" s="7" t="s">
        <v>175</v>
      </c>
      <c r="AF370" s="8"/>
      <c r="AG370" s="7" t="s">
        <v>8798</v>
      </c>
      <c r="AH370" s="7" t="s">
        <v>8797</v>
      </c>
      <c r="AI370" s="7" t="s">
        <v>828</v>
      </c>
      <c r="AJ370" s="7" t="s">
        <v>8796</v>
      </c>
      <c r="AK370" s="7" t="s">
        <v>8795</v>
      </c>
      <c r="AL370" s="7" t="s">
        <v>828</v>
      </c>
      <c r="AM370" s="7" t="s">
        <v>828</v>
      </c>
      <c r="AN370" s="7" t="s">
        <v>8794</v>
      </c>
      <c r="AO370" s="7" t="s">
        <v>828</v>
      </c>
      <c r="AP370" s="7" t="s">
        <v>828</v>
      </c>
      <c r="AQ370" s="7" t="s">
        <v>828</v>
      </c>
      <c r="AR370" s="7" t="s">
        <v>828</v>
      </c>
      <c r="AS370" s="7" t="s">
        <v>828</v>
      </c>
    </row>
    <row r="371" spans="1:45" ht="13.2">
      <c r="A371" s="7" t="s">
        <v>8793</v>
      </c>
      <c r="B371" s="8"/>
      <c r="C371" s="7" t="s">
        <v>833</v>
      </c>
      <c r="D371" s="9">
        <v>1</v>
      </c>
      <c r="E371" s="7" t="s">
        <v>861</v>
      </c>
      <c r="F371" s="7" t="s">
        <v>861</v>
      </c>
      <c r="G371" s="7" t="s">
        <v>828</v>
      </c>
      <c r="H371" s="7" t="s">
        <v>860</v>
      </c>
      <c r="I371" s="10">
        <v>100</v>
      </c>
      <c r="J371" s="10">
        <v>1</v>
      </c>
      <c r="K371" s="9">
        <v>0</v>
      </c>
      <c r="L371" s="7" t="s">
        <v>8789</v>
      </c>
      <c r="M371" s="9">
        <v>0</v>
      </c>
      <c r="N371" s="7" t="s">
        <v>8792</v>
      </c>
      <c r="O371" s="7" t="s">
        <v>969</v>
      </c>
      <c r="P371" s="7" t="s">
        <v>8791</v>
      </c>
      <c r="Q371" s="7" t="s">
        <v>828</v>
      </c>
      <c r="R371" s="7" t="s">
        <v>828</v>
      </c>
      <c r="S371" s="7" t="s">
        <v>828</v>
      </c>
      <c r="T371" s="7" t="s">
        <v>828</v>
      </c>
      <c r="U371" s="7" t="s">
        <v>828</v>
      </c>
      <c r="V371" s="7" t="s">
        <v>828</v>
      </c>
      <c r="W371" s="7" t="s">
        <v>828</v>
      </c>
      <c r="X371" s="7" t="s">
        <v>828</v>
      </c>
      <c r="Y371" s="7" t="s">
        <v>828</v>
      </c>
      <c r="Z371" s="7" t="e">
        <v>#N/A</v>
      </c>
      <c r="AA371" s="7" t="s">
        <v>828</v>
      </c>
      <c r="AB371" s="7" t="s">
        <v>828</v>
      </c>
      <c r="AC371" s="7" t="s">
        <v>828</v>
      </c>
      <c r="AD371" s="7" t="s">
        <v>828</v>
      </c>
      <c r="AE371" s="7" t="s">
        <v>175</v>
      </c>
      <c r="AF371" s="8"/>
      <c r="AG371" s="7" t="s">
        <v>8790</v>
      </c>
      <c r="AH371" s="7" t="s">
        <v>8789</v>
      </c>
      <c r="AI371" s="7" t="s">
        <v>1110</v>
      </c>
      <c r="AJ371" s="7" t="s">
        <v>8788</v>
      </c>
      <c r="AK371" s="7" t="s">
        <v>8787</v>
      </c>
      <c r="AL371" s="7" t="s">
        <v>828</v>
      </c>
      <c r="AM371" s="7" t="s">
        <v>828</v>
      </c>
      <c r="AN371" s="7" t="s">
        <v>8786</v>
      </c>
      <c r="AO371" s="7" t="s">
        <v>828</v>
      </c>
      <c r="AP371" s="7" t="s">
        <v>828</v>
      </c>
      <c r="AQ371" s="7" t="s">
        <v>828</v>
      </c>
      <c r="AR371" s="7" t="s">
        <v>828</v>
      </c>
      <c r="AS371" s="7" t="s">
        <v>828</v>
      </c>
    </row>
    <row r="372" spans="1:45" ht="13.2">
      <c r="A372" s="7" t="s">
        <v>8780</v>
      </c>
      <c r="B372" s="8"/>
      <c r="C372" s="7" t="s">
        <v>833</v>
      </c>
      <c r="D372" s="9">
        <v>1</v>
      </c>
      <c r="E372" s="7" t="s">
        <v>861</v>
      </c>
      <c r="F372" s="7" t="s">
        <v>861</v>
      </c>
      <c r="G372" s="7" t="s">
        <v>828</v>
      </c>
      <c r="H372" s="7" t="s">
        <v>860</v>
      </c>
      <c r="I372" s="10">
        <v>100</v>
      </c>
      <c r="J372" s="10">
        <v>1</v>
      </c>
      <c r="K372" s="9">
        <v>0</v>
      </c>
      <c r="L372" s="7" t="s">
        <v>8783</v>
      </c>
      <c r="M372" s="9">
        <v>0</v>
      </c>
      <c r="N372" s="7" t="s">
        <v>8785</v>
      </c>
      <c r="O372" s="7" t="s">
        <v>939</v>
      </c>
      <c r="P372" s="7" t="s">
        <v>828</v>
      </c>
      <c r="Q372" s="7" t="s">
        <v>828</v>
      </c>
      <c r="R372" s="7" t="s">
        <v>828</v>
      </c>
      <c r="S372" s="7" t="s">
        <v>828</v>
      </c>
      <c r="T372" s="7" t="s">
        <v>828</v>
      </c>
      <c r="U372" s="7" t="s">
        <v>828</v>
      </c>
      <c r="V372" s="7" t="s">
        <v>828</v>
      </c>
      <c r="W372" s="7" t="s">
        <v>828</v>
      </c>
      <c r="X372" s="7" t="s">
        <v>828</v>
      </c>
      <c r="Y372" s="7" t="s">
        <v>828</v>
      </c>
      <c r="Z372" s="7" t="e">
        <v>#N/A</v>
      </c>
      <c r="AA372" s="7" t="s">
        <v>828</v>
      </c>
      <c r="AB372" s="7" t="s">
        <v>828</v>
      </c>
      <c r="AC372" s="7" t="s">
        <v>828</v>
      </c>
      <c r="AD372" s="7" t="s">
        <v>828</v>
      </c>
      <c r="AE372" s="7" t="s">
        <v>175</v>
      </c>
      <c r="AF372" s="8"/>
      <c r="AG372" s="7" t="s">
        <v>8784</v>
      </c>
      <c r="AH372" s="7" t="s">
        <v>8783</v>
      </c>
      <c r="AI372" s="7" t="s">
        <v>828</v>
      </c>
      <c r="AJ372" s="7" t="s">
        <v>8782</v>
      </c>
      <c r="AK372" s="7" t="s">
        <v>8781</v>
      </c>
      <c r="AL372" s="7" t="s">
        <v>8780</v>
      </c>
      <c r="AM372" s="7" t="s">
        <v>828</v>
      </c>
      <c r="AN372" s="7" t="s">
        <v>8779</v>
      </c>
      <c r="AO372" s="7" t="s">
        <v>828</v>
      </c>
      <c r="AP372" s="7" t="s">
        <v>828</v>
      </c>
      <c r="AQ372" s="7" t="s">
        <v>828</v>
      </c>
      <c r="AR372" s="7" t="s">
        <v>828</v>
      </c>
      <c r="AS372" s="7" t="s">
        <v>828</v>
      </c>
    </row>
    <row r="373" spans="1:45" ht="13.2">
      <c r="A373" s="7" t="s">
        <v>8778</v>
      </c>
      <c r="B373" s="8"/>
      <c r="C373" s="7" t="s">
        <v>833</v>
      </c>
      <c r="D373" s="9">
        <v>1</v>
      </c>
      <c r="E373" s="7" t="s">
        <v>1861</v>
      </c>
      <c r="F373" s="7" t="s">
        <v>1861</v>
      </c>
      <c r="G373" s="7" t="s">
        <v>828</v>
      </c>
      <c r="H373" s="7" t="s">
        <v>1860</v>
      </c>
      <c r="I373" s="10">
        <v>1</v>
      </c>
      <c r="J373" s="10">
        <v>1</v>
      </c>
      <c r="K373" s="9">
        <v>100</v>
      </c>
      <c r="L373" s="7" t="s">
        <v>8775</v>
      </c>
      <c r="M373" s="9">
        <v>0</v>
      </c>
      <c r="N373" s="7" t="s">
        <v>8777</v>
      </c>
      <c r="O373" s="7" t="s">
        <v>939</v>
      </c>
      <c r="P373" s="7" t="s">
        <v>828</v>
      </c>
      <c r="Q373" s="7" t="s">
        <v>828</v>
      </c>
      <c r="R373" s="7" t="s">
        <v>828</v>
      </c>
      <c r="S373" s="7" t="s">
        <v>828</v>
      </c>
      <c r="T373" s="7" t="s">
        <v>828</v>
      </c>
      <c r="U373" s="7" t="s">
        <v>828</v>
      </c>
      <c r="V373" s="7" t="s">
        <v>1059</v>
      </c>
      <c r="W373" s="7" t="s">
        <v>534</v>
      </c>
      <c r="X373" s="7" t="s">
        <v>840</v>
      </c>
      <c r="Y373" s="7" t="s">
        <v>906</v>
      </c>
      <c r="Z373" s="7" t="s">
        <v>62</v>
      </c>
      <c r="AA373" s="7" t="s">
        <v>828</v>
      </c>
      <c r="AB373" s="7" t="s">
        <v>828</v>
      </c>
      <c r="AC373" s="7" t="s">
        <v>828</v>
      </c>
      <c r="AD373" s="7" t="s">
        <v>828</v>
      </c>
      <c r="AE373" s="7" t="s">
        <v>534</v>
      </c>
      <c r="AF373" s="8"/>
      <c r="AG373" s="7" t="s">
        <v>8776</v>
      </c>
      <c r="AH373" s="7" t="s">
        <v>8775</v>
      </c>
      <c r="AI373" s="7" t="s">
        <v>828</v>
      </c>
      <c r="AJ373" s="7" t="s">
        <v>828</v>
      </c>
      <c r="AK373" s="7" t="s">
        <v>8774</v>
      </c>
      <c r="AL373" s="7" t="s">
        <v>828</v>
      </c>
      <c r="AM373" s="7" t="s">
        <v>8773</v>
      </c>
      <c r="AN373" s="7" t="s">
        <v>828</v>
      </c>
      <c r="AO373" s="7" t="s">
        <v>828</v>
      </c>
      <c r="AP373" s="7" t="s">
        <v>828</v>
      </c>
      <c r="AQ373" s="7" t="s">
        <v>828</v>
      </c>
      <c r="AR373" s="7" t="s">
        <v>828</v>
      </c>
      <c r="AS373" s="7" t="s">
        <v>828</v>
      </c>
    </row>
    <row r="374" spans="1:45" ht="13.2">
      <c r="A374" s="7" t="s">
        <v>8772</v>
      </c>
      <c r="B374" s="8"/>
      <c r="C374" s="7" t="s">
        <v>833</v>
      </c>
      <c r="D374" s="9">
        <v>1</v>
      </c>
      <c r="E374" s="7" t="s">
        <v>867</v>
      </c>
      <c r="F374" s="7" t="s">
        <v>867</v>
      </c>
      <c r="G374" s="7" t="s">
        <v>828</v>
      </c>
      <c r="H374" s="7" t="s">
        <v>901</v>
      </c>
      <c r="I374" s="10">
        <v>1</v>
      </c>
      <c r="J374" s="10">
        <v>1</v>
      </c>
      <c r="K374" s="9">
        <v>1</v>
      </c>
      <c r="L374" s="7" t="s">
        <v>8770</v>
      </c>
      <c r="M374" s="9">
        <v>0</v>
      </c>
      <c r="N374" s="7" t="s">
        <v>8765</v>
      </c>
      <c r="O374" s="7" t="s">
        <v>908</v>
      </c>
      <c r="P374" s="7" t="s">
        <v>828</v>
      </c>
      <c r="Q374" s="7" t="s">
        <v>828</v>
      </c>
      <c r="R374" s="7" t="s">
        <v>1101</v>
      </c>
      <c r="S374" s="7" t="s">
        <v>828</v>
      </c>
      <c r="T374" s="7" t="s">
        <v>828</v>
      </c>
      <c r="U374" s="7" t="s">
        <v>828</v>
      </c>
      <c r="V374" s="7" t="s">
        <v>828</v>
      </c>
      <c r="W374" s="7" t="s">
        <v>592</v>
      </c>
      <c r="X374" s="7" t="s">
        <v>1101</v>
      </c>
      <c r="Y374" s="7" t="s">
        <v>828</v>
      </c>
      <c r="Z374" s="7" t="s">
        <v>21</v>
      </c>
      <c r="AA374" s="7" t="s">
        <v>828</v>
      </c>
      <c r="AB374" s="7" t="s">
        <v>828</v>
      </c>
      <c r="AC374" s="7" t="s">
        <v>828</v>
      </c>
      <c r="AD374" s="7" t="s">
        <v>828</v>
      </c>
      <c r="AE374" s="7" t="s">
        <v>592</v>
      </c>
      <c r="AF374" s="8"/>
      <c r="AG374" s="7" t="s">
        <v>8771</v>
      </c>
      <c r="AH374" s="7" t="s">
        <v>8770</v>
      </c>
      <c r="AI374" s="7" t="s">
        <v>828</v>
      </c>
      <c r="AJ374" s="7" t="s">
        <v>8769</v>
      </c>
      <c r="AK374" s="7" t="s">
        <v>8768</v>
      </c>
      <c r="AL374" s="7" t="s">
        <v>828</v>
      </c>
      <c r="AM374" s="7" t="s">
        <v>8767</v>
      </c>
      <c r="AN374" s="7" t="s">
        <v>828</v>
      </c>
      <c r="AO374" s="7" t="s">
        <v>828</v>
      </c>
      <c r="AP374" s="7" t="s">
        <v>828</v>
      </c>
      <c r="AQ374" s="7" t="s">
        <v>828</v>
      </c>
      <c r="AR374" s="7" t="s">
        <v>828</v>
      </c>
      <c r="AS374" s="7" t="s">
        <v>828</v>
      </c>
    </row>
    <row r="375" spans="1:45" ht="13.2">
      <c r="A375" s="7" t="s">
        <v>8766</v>
      </c>
      <c r="B375" s="8"/>
      <c r="C375" s="7" t="s">
        <v>833</v>
      </c>
      <c r="D375" s="9">
        <v>1</v>
      </c>
      <c r="E375" s="7" t="s">
        <v>843</v>
      </c>
      <c r="F375" s="7" t="s">
        <v>843</v>
      </c>
      <c r="G375" s="7" t="s">
        <v>828</v>
      </c>
      <c r="H375" s="7" t="s">
        <v>842</v>
      </c>
      <c r="I375" s="10">
        <v>1</v>
      </c>
      <c r="J375" s="10">
        <v>1</v>
      </c>
      <c r="K375" s="9">
        <v>0</v>
      </c>
      <c r="L375" s="7" t="s">
        <v>8764</v>
      </c>
      <c r="M375" s="9">
        <v>0</v>
      </c>
      <c r="N375" s="7" t="s">
        <v>8765</v>
      </c>
      <c r="O375" s="7" t="s">
        <v>828</v>
      </c>
      <c r="P375" s="7" t="s">
        <v>828</v>
      </c>
      <c r="Q375" s="7" t="s">
        <v>828</v>
      </c>
      <c r="R375" s="7" t="s">
        <v>828</v>
      </c>
      <c r="S375" s="7" t="s">
        <v>828</v>
      </c>
      <c r="T375" s="7" t="s">
        <v>828</v>
      </c>
      <c r="U375" s="7" t="s">
        <v>828</v>
      </c>
      <c r="V375" s="7" t="s">
        <v>828</v>
      </c>
      <c r="W375" s="7" t="s">
        <v>828</v>
      </c>
      <c r="X375" s="7" t="s">
        <v>828</v>
      </c>
      <c r="Y375" s="7" t="s">
        <v>828</v>
      </c>
      <c r="Z375" s="7" t="e">
        <v>#N/A</v>
      </c>
      <c r="AA375" s="7" t="s">
        <v>828</v>
      </c>
      <c r="AB375" s="7" t="s">
        <v>828</v>
      </c>
      <c r="AC375" s="7" t="s">
        <v>828</v>
      </c>
      <c r="AD375" s="7" t="s">
        <v>828</v>
      </c>
      <c r="AE375" s="7" t="s">
        <v>169</v>
      </c>
      <c r="AF375" s="8"/>
      <c r="AG375" s="7" t="s">
        <v>975</v>
      </c>
      <c r="AH375" s="7" t="s">
        <v>8764</v>
      </c>
      <c r="AI375" s="7" t="s">
        <v>828</v>
      </c>
      <c r="AJ375" s="7" t="s">
        <v>828</v>
      </c>
      <c r="AK375" s="7" t="s">
        <v>828</v>
      </c>
      <c r="AL375" s="7" t="s">
        <v>828</v>
      </c>
      <c r="AM375" s="7" t="s">
        <v>828</v>
      </c>
      <c r="AN375" s="7" t="s">
        <v>828</v>
      </c>
      <c r="AO375" s="7" t="s">
        <v>828</v>
      </c>
      <c r="AP375" s="7" t="s">
        <v>828</v>
      </c>
      <c r="AQ375" s="7" t="s">
        <v>828</v>
      </c>
      <c r="AR375" s="7" t="s">
        <v>828</v>
      </c>
      <c r="AS375" s="7" t="s">
        <v>828</v>
      </c>
    </row>
    <row r="376" spans="1:45" ht="13.2">
      <c r="A376" s="7" t="s">
        <v>8763</v>
      </c>
      <c r="B376" s="8"/>
      <c r="C376" s="7" t="s">
        <v>833</v>
      </c>
      <c r="D376" s="9">
        <v>1</v>
      </c>
      <c r="E376" s="7" t="s">
        <v>843</v>
      </c>
      <c r="F376" s="7" t="s">
        <v>843</v>
      </c>
      <c r="G376" s="7" t="s">
        <v>828</v>
      </c>
      <c r="H376" s="7" t="s">
        <v>842</v>
      </c>
      <c r="I376" s="10">
        <v>1</v>
      </c>
      <c r="J376" s="10">
        <v>1</v>
      </c>
      <c r="K376" s="9">
        <v>100</v>
      </c>
      <c r="L376" s="7" t="s">
        <v>8757</v>
      </c>
      <c r="M376" s="9">
        <v>0</v>
      </c>
      <c r="N376" s="7" t="s">
        <v>8756</v>
      </c>
      <c r="O376" s="7" t="s">
        <v>892</v>
      </c>
      <c r="P376" s="7" t="s">
        <v>1372</v>
      </c>
      <c r="Q376" s="7" t="s">
        <v>828</v>
      </c>
      <c r="R376" s="7" t="s">
        <v>828</v>
      </c>
      <c r="S376" s="7" t="s">
        <v>828</v>
      </c>
      <c r="T376" s="7" t="s">
        <v>828</v>
      </c>
      <c r="U376" s="7" t="s">
        <v>828</v>
      </c>
      <c r="V376" s="7" t="s">
        <v>828</v>
      </c>
      <c r="W376" s="7" t="s">
        <v>169</v>
      </c>
      <c r="X376" s="7" t="s">
        <v>828</v>
      </c>
      <c r="Y376" s="7" t="s">
        <v>828</v>
      </c>
      <c r="Z376" s="7" t="s">
        <v>39</v>
      </c>
      <c r="AA376" s="7" t="s">
        <v>1371</v>
      </c>
      <c r="AB376" s="7" t="s">
        <v>828</v>
      </c>
      <c r="AC376" s="7" t="s">
        <v>828</v>
      </c>
      <c r="AD376" s="7" t="s">
        <v>828</v>
      </c>
      <c r="AE376" s="7" t="s">
        <v>169</v>
      </c>
      <c r="AF376" s="8"/>
      <c r="AG376" s="7" t="s">
        <v>8762</v>
      </c>
      <c r="AH376" s="7" t="s">
        <v>8757</v>
      </c>
      <c r="AI376" s="7" t="s">
        <v>8761</v>
      </c>
      <c r="AJ376" s="7" t="s">
        <v>828</v>
      </c>
      <c r="AK376" s="7" t="s">
        <v>8760</v>
      </c>
      <c r="AL376" s="7" t="s">
        <v>828</v>
      </c>
      <c r="AM376" s="7" t="s">
        <v>8759</v>
      </c>
      <c r="AN376" s="7" t="s">
        <v>828</v>
      </c>
      <c r="AO376" s="7" t="s">
        <v>828</v>
      </c>
      <c r="AP376" s="7" t="s">
        <v>828</v>
      </c>
      <c r="AQ376" s="7" t="s">
        <v>828</v>
      </c>
      <c r="AR376" s="7" t="s">
        <v>828</v>
      </c>
      <c r="AS376" s="7" t="s">
        <v>828</v>
      </c>
    </row>
    <row r="377" spans="1:45" ht="13.2">
      <c r="A377" s="7" t="s">
        <v>8758</v>
      </c>
      <c r="B377" s="8"/>
      <c r="C377" s="7" t="s">
        <v>833</v>
      </c>
      <c r="D377" s="9">
        <v>1</v>
      </c>
      <c r="E377" s="7" t="s">
        <v>843</v>
      </c>
      <c r="F377" s="7" t="s">
        <v>843</v>
      </c>
      <c r="G377" s="7" t="s">
        <v>828</v>
      </c>
      <c r="H377" s="7" t="s">
        <v>842</v>
      </c>
      <c r="I377" s="10">
        <v>1</v>
      </c>
      <c r="J377" s="10">
        <v>1</v>
      </c>
      <c r="K377" s="9">
        <v>0</v>
      </c>
      <c r="L377" s="7" t="s">
        <v>8757</v>
      </c>
      <c r="M377" s="9">
        <v>0</v>
      </c>
      <c r="N377" s="7" t="s">
        <v>8756</v>
      </c>
      <c r="O377" s="7" t="s">
        <v>828</v>
      </c>
      <c r="P377" s="7" t="s">
        <v>828</v>
      </c>
      <c r="Q377" s="7" t="s">
        <v>828</v>
      </c>
      <c r="R377" s="7" t="s">
        <v>828</v>
      </c>
      <c r="S377" s="7" t="s">
        <v>828</v>
      </c>
      <c r="T377" s="7" t="s">
        <v>828</v>
      </c>
      <c r="U377" s="7" t="s">
        <v>828</v>
      </c>
      <c r="V377" s="7" t="s">
        <v>828</v>
      </c>
      <c r="W377" s="7" t="s">
        <v>828</v>
      </c>
      <c r="X377" s="7" t="s">
        <v>828</v>
      </c>
      <c r="Y377" s="7" t="s">
        <v>828</v>
      </c>
      <c r="Z377" s="7" t="e">
        <v>#N/A</v>
      </c>
      <c r="AA377" s="7" t="s">
        <v>828</v>
      </c>
      <c r="AB377" s="7" t="s">
        <v>828</v>
      </c>
      <c r="AC377" s="7" t="s">
        <v>828</v>
      </c>
      <c r="AD377" s="7" t="s">
        <v>828</v>
      </c>
      <c r="AE377" s="7" t="s">
        <v>169</v>
      </c>
      <c r="AF377" s="8"/>
      <c r="AG377" s="7" t="s">
        <v>975</v>
      </c>
      <c r="AH377" s="7" t="s">
        <v>8755</v>
      </c>
      <c r="AI377" s="7" t="s">
        <v>828</v>
      </c>
      <c r="AJ377" s="7" t="s">
        <v>828</v>
      </c>
      <c r="AK377" s="7" t="s">
        <v>828</v>
      </c>
      <c r="AL377" s="7" t="s">
        <v>828</v>
      </c>
      <c r="AM377" s="7" t="s">
        <v>828</v>
      </c>
      <c r="AN377" s="7" t="s">
        <v>828</v>
      </c>
      <c r="AO377" s="7" t="s">
        <v>828</v>
      </c>
      <c r="AP377" s="7" t="s">
        <v>828</v>
      </c>
      <c r="AQ377" s="7" t="s">
        <v>828</v>
      </c>
      <c r="AR377" s="7" t="s">
        <v>828</v>
      </c>
      <c r="AS377" s="7" t="s">
        <v>828</v>
      </c>
    </row>
    <row r="378" spans="1:45" ht="13.2">
      <c r="A378" s="7" t="s">
        <v>8754</v>
      </c>
      <c r="B378" s="8"/>
      <c r="C378" s="7" t="s">
        <v>833</v>
      </c>
      <c r="D378" s="9">
        <v>1</v>
      </c>
      <c r="E378" s="7" t="s">
        <v>867</v>
      </c>
      <c r="F378" s="7" t="s">
        <v>867</v>
      </c>
      <c r="G378" s="7" t="s">
        <v>828</v>
      </c>
      <c r="H378" s="7" t="s">
        <v>1798</v>
      </c>
      <c r="I378" s="10">
        <v>1</v>
      </c>
      <c r="J378" s="10">
        <v>1</v>
      </c>
      <c r="K378" s="9">
        <v>1</v>
      </c>
      <c r="L378" s="7" t="s">
        <v>8752</v>
      </c>
      <c r="M378" s="9">
        <v>0</v>
      </c>
      <c r="N378" s="7" t="s">
        <v>734</v>
      </c>
      <c r="O378" s="7" t="s">
        <v>892</v>
      </c>
      <c r="P378" s="7" t="s">
        <v>828</v>
      </c>
      <c r="Q378" s="7" t="s">
        <v>828</v>
      </c>
      <c r="R378" s="7" t="s">
        <v>828</v>
      </c>
      <c r="S378" s="7" t="s">
        <v>828</v>
      </c>
      <c r="T378" s="7" t="s">
        <v>828</v>
      </c>
      <c r="U378" s="7" t="s">
        <v>828</v>
      </c>
      <c r="V378" s="7" t="s">
        <v>828</v>
      </c>
      <c r="W378" s="7" t="s">
        <v>612</v>
      </c>
      <c r="X378" s="7" t="s">
        <v>828</v>
      </c>
      <c r="Y378" s="7" t="s">
        <v>828</v>
      </c>
      <c r="Z378" s="7" t="s">
        <v>22</v>
      </c>
      <c r="AA378" s="7" t="s">
        <v>828</v>
      </c>
      <c r="AB378" s="7" t="s">
        <v>828</v>
      </c>
      <c r="AC378" s="7" t="s">
        <v>828</v>
      </c>
      <c r="AD378" s="7" t="s">
        <v>828</v>
      </c>
      <c r="AE378" s="7" t="s">
        <v>612</v>
      </c>
      <c r="AF378" s="8"/>
      <c r="AG378" s="7" t="s">
        <v>8753</v>
      </c>
      <c r="AH378" s="7" t="s">
        <v>8752</v>
      </c>
      <c r="AI378" s="7" t="s">
        <v>828</v>
      </c>
      <c r="AJ378" s="7" t="s">
        <v>828</v>
      </c>
      <c r="AK378" s="7" t="s">
        <v>8751</v>
      </c>
      <c r="AL378" s="7" t="s">
        <v>828</v>
      </c>
      <c r="AM378" s="7" t="s">
        <v>8750</v>
      </c>
      <c r="AN378" s="7" t="s">
        <v>828</v>
      </c>
      <c r="AO378" s="7" t="s">
        <v>828</v>
      </c>
      <c r="AP378" s="7" t="s">
        <v>828</v>
      </c>
      <c r="AQ378" s="7" t="s">
        <v>828</v>
      </c>
      <c r="AR378" s="7" t="s">
        <v>828</v>
      </c>
      <c r="AS378" s="7" t="s">
        <v>828</v>
      </c>
    </row>
    <row r="379" spans="1:45" ht="13.2">
      <c r="A379" s="7" t="s">
        <v>8744</v>
      </c>
      <c r="B379" s="8"/>
      <c r="C379" s="7" t="s">
        <v>833</v>
      </c>
      <c r="D379" s="9">
        <v>1</v>
      </c>
      <c r="E379" s="7" t="s">
        <v>843</v>
      </c>
      <c r="F379" s="7" t="s">
        <v>843</v>
      </c>
      <c r="G379" s="7" t="s">
        <v>828</v>
      </c>
      <c r="H379" s="7" t="s">
        <v>2403</v>
      </c>
      <c r="I379" s="10">
        <v>1</v>
      </c>
      <c r="J379" s="10">
        <v>1</v>
      </c>
      <c r="K379" s="9">
        <v>0</v>
      </c>
      <c r="L379" s="7" t="s">
        <v>8747</v>
      </c>
      <c r="M379" s="9">
        <v>0</v>
      </c>
      <c r="N379" s="7" t="s">
        <v>8749</v>
      </c>
      <c r="O379" s="7" t="s">
        <v>1285</v>
      </c>
      <c r="P379" s="7" t="s">
        <v>2529</v>
      </c>
      <c r="Q379" s="7" t="s">
        <v>828</v>
      </c>
      <c r="R379" s="7" t="s">
        <v>828</v>
      </c>
      <c r="S379" s="7" t="s">
        <v>828</v>
      </c>
      <c r="T379" s="7" t="s">
        <v>828</v>
      </c>
      <c r="U379" s="7" t="s">
        <v>828</v>
      </c>
      <c r="V379" s="7" t="s">
        <v>828</v>
      </c>
      <c r="W379" s="7" t="s">
        <v>828</v>
      </c>
      <c r="X379" s="7" t="s">
        <v>828</v>
      </c>
      <c r="Y379" s="7" t="s">
        <v>828</v>
      </c>
      <c r="Z379" s="7" t="e">
        <v>#N/A</v>
      </c>
      <c r="AA379" s="7" t="s">
        <v>828</v>
      </c>
      <c r="AB379" s="7" t="s">
        <v>828</v>
      </c>
      <c r="AC379" s="7" t="s">
        <v>828</v>
      </c>
      <c r="AD379" s="7" t="s">
        <v>828</v>
      </c>
      <c r="AE379" s="7" t="s">
        <v>464</v>
      </c>
      <c r="AF379" s="8"/>
      <c r="AG379" s="7" t="s">
        <v>8748</v>
      </c>
      <c r="AH379" s="7" t="s">
        <v>8747</v>
      </c>
      <c r="AI379" s="7" t="s">
        <v>828</v>
      </c>
      <c r="AJ379" s="7" t="s">
        <v>8746</v>
      </c>
      <c r="AK379" s="7" t="s">
        <v>8745</v>
      </c>
      <c r="AL379" s="7" t="s">
        <v>8744</v>
      </c>
      <c r="AM379" s="7" t="s">
        <v>828</v>
      </c>
      <c r="AN379" s="7" t="s">
        <v>828</v>
      </c>
      <c r="AO379" s="7" t="s">
        <v>828</v>
      </c>
      <c r="AP379" s="7" t="s">
        <v>828</v>
      </c>
      <c r="AQ379" s="7" t="s">
        <v>828</v>
      </c>
      <c r="AR379" s="7" t="s">
        <v>828</v>
      </c>
      <c r="AS379" s="7" t="s">
        <v>828</v>
      </c>
    </row>
    <row r="380" spans="1:45" ht="13.2">
      <c r="A380" s="7" t="s">
        <v>8743</v>
      </c>
      <c r="B380" s="8"/>
      <c r="C380" s="7" t="s">
        <v>833</v>
      </c>
      <c r="D380" s="9">
        <v>1</v>
      </c>
      <c r="E380" s="7" t="s">
        <v>861</v>
      </c>
      <c r="F380" s="7" t="s">
        <v>861</v>
      </c>
      <c r="G380" s="7" t="s">
        <v>828</v>
      </c>
      <c r="H380" s="7" t="s">
        <v>860</v>
      </c>
      <c r="I380" s="10">
        <v>100</v>
      </c>
      <c r="J380" s="10">
        <v>1</v>
      </c>
      <c r="K380" s="9">
        <v>0</v>
      </c>
      <c r="L380" s="7" t="s">
        <v>8740</v>
      </c>
      <c r="M380" s="9">
        <v>0</v>
      </c>
      <c r="N380" s="7" t="s">
        <v>8742</v>
      </c>
      <c r="O380" s="7" t="s">
        <v>939</v>
      </c>
      <c r="P380" s="7" t="s">
        <v>828</v>
      </c>
      <c r="Q380" s="7" t="s">
        <v>828</v>
      </c>
      <c r="R380" s="7" t="s">
        <v>828</v>
      </c>
      <c r="S380" s="7" t="s">
        <v>828</v>
      </c>
      <c r="T380" s="7" t="s">
        <v>828</v>
      </c>
      <c r="U380" s="7" t="s">
        <v>828</v>
      </c>
      <c r="V380" s="7" t="s">
        <v>828</v>
      </c>
      <c r="W380" s="7" t="s">
        <v>828</v>
      </c>
      <c r="X380" s="7" t="s">
        <v>828</v>
      </c>
      <c r="Y380" s="7" t="s">
        <v>828</v>
      </c>
      <c r="Z380" s="7" t="e">
        <v>#N/A</v>
      </c>
      <c r="AA380" s="7" t="s">
        <v>828</v>
      </c>
      <c r="AB380" s="7" t="s">
        <v>828</v>
      </c>
      <c r="AC380" s="7" t="s">
        <v>828</v>
      </c>
      <c r="AD380" s="7" t="s">
        <v>828</v>
      </c>
      <c r="AE380" s="7" t="s">
        <v>175</v>
      </c>
      <c r="AF380" s="8"/>
      <c r="AG380" s="7" t="s">
        <v>8741</v>
      </c>
      <c r="AH380" s="7" t="s">
        <v>8740</v>
      </c>
      <c r="AI380" s="7" t="s">
        <v>828</v>
      </c>
      <c r="AJ380" s="7" t="s">
        <v>8739</v>
      </c>
      <c r="AK380" s="7" t="s">
        <v>8738</v>
      </c>
      <c r="AL380" s="7" t="s">
        <v>828</v>
      </c>
      <c r="AM380" s="7" t="s">
        <v>828</v>
      </c>
      <c r="AN380" s="7" t="s">
        <v>8737</v>
      </c>
      <c r="AO380" s="7" t="s">
        <v>828</v>
      </c>
      <c r="AP380" s="7" t="s">
        <v>828</v>
      </c>
      <c r="AQ380" s="7" t="s">
        <v>828</v>
      </c>
      <c r="AR380" s="7" t="s">
        <v>828</v>
      </c>
      <c r="AS380" s="7" t="s">
        <v>828</v>
      </c>
    </row>
    <row r="381" spans="1:45" ht="13.2">
      <c r="A381" s="7" t="s">
        <v>8731</v>
      </c>
      <c r="B381" s="8"/>
      <c r="C381" s="7" t="s">
        <v>833</v>
      </c>
      <c r="D381" s="9">
        <v>1</v>
      </c>
      <c r="E381" s="7" t="s">
        <v>867</v>
      </c>
      <c r="F381" s="7" t="s">
        <v>867</v>
      </c>
      <c r="G381" s="7" t="s">
        <v>828</v>
      </c>
      <c r="H381" s="7" t="s">
        <v>901</v>
      </c>
      <c r="I381" s="10">
        <v>1</v>
      </c>
      <c r="J381" s="10">
        <v>1</v>
      </c>
      <c r="K381" s="9">
        <v>0</v>
      </c>
      <c r="L381" s="7" t="s">
        <v>8734</v>
      </c>
      <c r="M381" s="9">
        <v>0</v>
      </c>
      <c r="N381" s="7" t="s">
        <v>8736</v>
      </c>
      <c r="O381" s="7" t="s">
        <v>939</v>
      </c>
      <c r="P381" s="7" t="s">
        <v>828</v>
      </c>
      <c r="Q381" s="7" t="s">
        <v>828</v>
      </c>
      <c r="R381" s="7" t="s">
        <v>828</v>
      </c>
      <c r="S381" s="7" t="s">
        <v>828</v>
      </c>
      <c r="T381" s="7" t="s">
        <v>828</v>
      </c>
      <c r="U381" s="7" t="s">
        <v>828</v>
      </c>
      <c r="V381" s="7" t="s">
        <v>828</v>
      </c>
      <c r="W381" s="7" t="s">
        <v>828</v>
      </c>
      <c r="X381" s="7" t="s">
        <v>828</v>
      </c>
      <c r="Y381" s="7" t="s">
        <v>828</v>
      </c>
      <c r="Z381" s="7" t="e">
        <v>#N/A</v>
      </c>
      <c r="AA381" s="7" t="s">
        <v>828</v>
      </c>
      <c r="AB381" s="7" t="s">
        <v>828</v>
      </c>
      <c r="AC381" s="7" t="s">
        <v>828</v>
      </c>
      <c r="AD381" s="7" t="s">
        <v>828</v>
      </c>
      <c r="AE381" s="7" t="s">
        <v>592</v>
      </c>
      <c r="AF381" s="8"/>
      <c r="AG381" s="7" t="s">
        <v>8735</v>
      </c>
      <c r="AH381" s="7" t="s">
        <v>8734</v>
      </c>
      <c r="AI381" s="7" t="s">
        <v>828</v>
      </c>
      <c r="AJ381" s="7" t="s">
        <v>8733</v>
      </c>
      <c r="AK381" s="7" t="s">
        <v>8732</v>
      </c>
      <c r="AL381" s="7" t="s">
        <v>8731</v>
      </c>
      <c r="AM381" s="7" t="s">
        <v>828</v>
      </c>
      <c r="AN381" s="7" t="s">
        <v>8730</v>
      </c>
      <c r="AO381" s="7" t="s">
        <v>828</v>
      </c>
      <c r="AP381" s="7" t="s">
        <v>828</v>
      </c>
      <c r="AQ381" s="7" t="s">
        <v>828</v>
      </c>
      <c r="AR381" s="7" t="s">
        <v>828</v>
      </c>
      <c r="AS381" s="7" t="s">
        <v>828</v>
      </c>
    </row>
    <row r="382" spans="1:45" ht="13.2">
      <c r="A382" s="7" t="s">
        <v>8729</v>
      </c>
      <c r="B382" s="8"/>
      <c r="C382" s="7" t="s">
        <v>833</v>
      </c>
      <c r="D382" s="9">
        <v>1</v>
      </c>
      <c r="E382" s="7" t="s">
        <v>861</v>
      </c>
      <c r="F382" s="7" t="s">
        <v>861</v>
      </c>
      <c r="G382" s="7" t="s">
        <v>828</v>
      </c>
      <c r="H382" s="7" t="s">
        <v>860</v>
      </c>
      <c r="I382" s="10">
        <v>100</v>
      </c>
      <c r="J382" s="10">
        <v>1</v>
      </c>
      <c r="K382" s="9">
        <v>0</v>
      </c>
      <c r="L382" s="7" t="s">
        <v>8726</v>
      </c>
      <c r="M382" s="9">
        <v>0</v>
      </c>
      <c r="N382" s="7" t="s">
        <v>8728</v>
      </c>
      <c r="O382" s="7" t="s">
        <v>1084</v>
      </c>
      <c r="P382" s="7" t="s">
        <v>2056</v>
      </c>
      <c r="Q382" s="7" t="s">
        <v>828</v>
      </c>
      <c r="R382" s="7" t="s">
        <v>828</v>
      </c>
      <c r="S382" s="7" t="s">
        <v>828</v>
      </c>
      <c r="T382" s="7" t="s">
        <v>828</v>
      </c>
      <c r="U382" s="7" t="s">
        <v>828</v>
      </c>
      <c r="V382" s="7" t="s">
        <v>828</v>
      </c>
      <c r="W382" s="7" t="s">
        <v>828</v>
      </c>
      <c r="X382" s="7" t="s">
        <v>828</v>
      </c>
      <c r="Y382" s="7" t="s">
        <v>828</v>
      </c>
      <c r="Z382" s="7" t="e">
        <v>#N/A</v>
      </c>
      <c r="AA382" s="7" t="s">
        <v>828</v>
      </c>
      <c r="AB382" s="7" t="s">
        <v>828</v>
      </c>
      <c r="AC382" s="7" t="s">
        <v>828</v>
      </c>
      <c r="AD382" s="7" t="s">
        <v>828</v>
      </c>
      <c r="AE382" s="7" t="s">
        <v>175</v>
      </c>
      <c r="AF382" s="8"/>
      <c r="AG382" s="7" t="s">
        <v>8727</v>
      </c>
      <c r="AH382" s="7" t="s">
        <v>8726</v>
      </c>
      <c r="AI382" s="7" t="s">
        <v>1110</v>
      </c>
      <c r="AJ382" s="7" t="s">
        <v>8725</v>
      </c>
      <c r="AK382" s="7" t="s">
        <v>8724</v>
      </c>
      <c r="AL382" s="7" t="s">
        <v>828</v>
      </c>
      <c r="AM382" s="7" t="s">
        <v>828</v>
      </c>
      <c r="AN382" s="7" t="s">
        <v>8723</v>
      </c>
      <c r="AO382" s="7" t="s">
        <v>828</v>
      </c>
      <c r="AP382" s="7" t="s">
        <v>828</v>
      </c>
      <c r="AQ382" s="7" t="s">
        <v>828</v>
      </c>
      <c r="AR382" s="7" t="s">
        <v>828</v>
      </c>
      <c r="AS382" s="7" t="s">
        <v>828</v>
      </c>
    </row>
    <row r="383" spans="1:45" ht="13.2">
      <c r="A383" s="7" t="s">
        <v>8722</v>
      </c>
      <c r="B383" s="8"/>
      <c r="C383" s="7" t="s">
        <v>833</v>
      </c>
      <c r="D383" s="9">
        <v>1</v>
      </c>
      <c r="E383" s="7" t="s">
        <v>861</v>
      </c>
      <c r="F383" s="7" t="s">
        <v>861</v>
      </c>
      <c r="G383" s="7" t="s">
        <v>828</v>
      </c>
      <c r="H383" s="7" t="s">
        <v>860</v>
      </c>
      <c r="I383" s="10">
        <v>100</v>
      </c>
      <c r="J383" s="10">
        <v>1</v>
      </c>
      <c r="K383" s="9">
        <v>0</v>
      </c>
      <c r="L383" s="7" t="s">
        <v>8719</v>
      </c>
      <c r="M383" s="9">
        <v>0</v>
      </c>
      <c r="N383" s="7" t="s">
        <v>8721</v>
      </c>
      <c r="O383" s="7" t="s">
        <v>947</v>
      </c>
      <c r="P383" s="7" t="s">
        <v>828</v>
      </c>
      <c r="Q383" s="7" t="s">
        <v>828</v>
      </c>
      <c r="R383" s="7" t="s">
        <v>828</v>
      </c>
      <c r="S383" s="7" t="s">
        <v>828</v>
      </c>
      <c r="T383" s="7" t="s">
        <v>828</v>
      </c>
      <c r="U383" s="7" t="s">
        <v>828</v>
      </c>
      <c r="V383" s="7" t="s">
        <v>828</v>
      </c>
      <c r="W383" s="7" t="s">
        <v>828</v>
      </c>
      <c r="X383" s="7" t="s">
        <v>828</v>
      </c>
      <c r="Y383" s="7" t="s">
        <v>828</v>
      </c>
      <c r="Z383" s="7" t="e">
        <v>#N/A</v>
      </c>
      <c r="AA383" s="7" t="s">
        <v>828</v>
      </c>
      <c r="AB383" s="7" t="s">
        <v>828</v>
      </c>
      <c r="AC383" s="7" t="s">
        <v>828</v>
      </c>
      <c r="AD383" s="7" t="s">
        <v>828</v>
      </c>
      <c r="AE383" s="7" t="s">
        <v>175</v>
      </c>
      <c r="AF383" s="8"/>
      <c r="AG383" s="7" t="s">
        <v>8720</v>
      </c>
      <c r="AH383" s="7" t="s">
        <v>8719</v>
      </c>
      <c r="AI383" s="7" t="s">
        <v>828</v>
      </c>
      <c r="AJ383" s="7" t="s">
        <v>8718</v>
      </c>
      <c r="AK383" s="7" t="s">
        <v>8717</v>
      </c>
      <c r="AL383" s="7" t="s">
        <v>828</v>
      </c>
      <c r="AM383" s="7" t="s">
        <v>828</v>
      </c>
      <c r="AN383" s="7" t="s">
        <v>8716</v>
      </c>
      <c r="AO383" s="7" t="s">
        <v>828</v>
      </c>
      <c r="AP383" s="7" t="s">
        <v>828</v>
      </c>
      <c r="AQ383" s="7" t="s">
        <v>828</v>
      </c>
      <c r="AR383" s="7" t="s">
        <v>828</v>
      </c>
      <c r="AS383" s="7" t="s">
        <v>828</v>
      </c>
    </row>
    <row r="384" spans="1:45" ht="13.2">
      <c r="A384" s="7" t="s">
        <v>8715</v>
      </c>
      <c r="B384" s="8"/>
      <c r="C384" s="7" t="s">
        <v>833</v>
      </c>
      <c r="D384" s="9">
        <v>1</v>
      </c>
      <c r="E384" s="7" t="s">
        <v>1301</v>
      </c>
      <c r="F384" s="7" t="s">
        <v>1301</v>
      </c>
      <c r="G384" s="7" t="s">
        <v>828</v>
      </c>
      <c r="H384" s="7" t="s">
        <v>1300</v>
      </c>
      <c r="I384" s="10">
        <v>1</v>
      </c>
      <c r="J384" s="10">
        <v>1</v>
      </c>
      <c r="K384" s="9">
        <v>100</v>
      </c>
      <c r="L384" s="7" t="s">
        <v>8712</v>
      </c>
      <c r="M384" s="9">
        <v>0</v>
      </c>
      <c r="N384" s="7" t="s">
        <v>8714</v>
      </c>
      <c r="O384" s="7" t="s">
        <v>939</v>
      </c>
      <c r="P384" s="7" t="s">
        <v>828</v>
      </c>
      <c r="Q384" s="7" t="s">
        <v>828</v>
      </c>
      <c r="R384" s="7" t="s">
        <v>828</v>
      </c>
      <c r="S384" s="7" t="s">
        <v>828</v>
      </c>
      <c r="T384" s="7" t="s">
        <v>828</v>
      </c>
      <c r="U384" s="7" t="s">
        <v>828</v>
      </c>
      <c r="V384" s="7" t="s">
        <v>1297</v>
      </c>
      <c r="W384" s="7" t="s">
        <v>427</v>
      </c>
      <c r="X384" s="7" t="s">
        <v>840</v>
      </c>
      <c r="Y384" s="7" t="s">
        <v>906</v>
      </c>
      <c r="Z384" s="7" t="s">
        <v>48</v>
      </c>
      <c r="AA384" s="7" t="s">
        <v>828</v>
      </c>
      <c r="AB384" s="7" t="s">
        <v>828</v>
      </c>
      <c r="AC384" s="7" t="s">
        <v>828</v>
      </c>
      <c r="AD384" s="7" t="s">
        <v>828</v>
      </c>
      <c r="AE384" s="7" t="s">
        <v>427</v>
      </c>
      <c r="AF384" s="8"/>
      <c r="AG384" s="7" t="s">
        <v>8713</v>
      </c>
      <c r="AH384" s="7" t="s">
        <v>8712</v>
      </c>
      <c r="AI384" s="7" t="s">
        <v>828</v>
      </c>
      <c r="AJ384" s="7" t="s">
        <v>828</v>
      </c>
      <c r="AK384" s="7" t="s">
        <v>8711</v>
      </c>
      <c r="AL384" s="7" t="s">
        <v>828</v>
      </c>
      <c r="AM384" s="7" t="s">
        <v>828</v>
      </c>
      <c r="AN384" s="7" t="s">
        <v>828</v>
      </c>
      <c r="AO384" s="7" t="s">
        <v>934</v>
      </c>
      <c r="AP384" s="7" t="s">
        <v>828</v>
      </c>
      <c r="AQ384" s="7" t="s">
        <v>828</v>
      </c>
      <c r="AR384" s="7" t="s">
        <v>828</v>
      </c>
      <c r="AS384" s="7" t="s">
        <v>828</v>
      </c>
    </row>
    <row r="385" spans="1:45" ht="13.2">
      <c r="A385" s="7" t="s">
        <v>8705</v>
      </c>
      <c r="B385" s="8"/>
      <c r="C385" s="7" t="s">
        <v>833</v>
      </c>
      <c r="D385" s="9">
        <v>1</v>
      </c>
      <c r="E385" s="7" t="s">
        <v>861</v>
      </c>
      <c r="F385" s="7" t="s">
        <v>861</v>
      </c>
      <c r="G385" s="7" t="s">
        <v>828</v>
      </c>
      <c r="H385" s="7" t="s">
        <v>860</v>
      </c>
      <c r="I385" s="10">
        <v>100</v>
      </c>
      <c r="J385" s="10">
        <v>1</v>
      </c>
      <c r="K385" s="9">
        <v>1</v>
      </c>
      <c r="L385" s="7" t="s">
        <v>8708</v>
      </c>
      <c r="M385" s="9">
        <v>0</v>
      </c>
      <c r="N385" s="7" t="s">
        <v>8710</v>
      </c>
      <c r="O385" s="7" t="s">
        <v>908</v>
      </c>
      <c r="P385" s="7" t="s">
        <v>828</v>
      </c>
      <c r="Q385" s="7" t="s">
        <v>828</v>
      </c>
      <c r="R385" s="7" t="s">
        <v>828</v>
      </c>
      <c r="S385" s="7" t="s">
        <v>828</v>
      </c>
      <c r="T385" s="7" t="s">
        <v>828</v>
      </c>
      <c r="U385" s="7" t="s">
        <v>828</v>
      </c>
      <c r="V385" s="7" t="s">
        <v>828</v>
      </c>
      <c r="W385" s="7" t="s">
        <v>828</v>
      </c>
      <c r="X385" s="7" t="s">
        <v>828</v>
      </c>
      <c r="Y385" s="7" t="s">
        <v>828</v>
      </c>
      <c r="Z385" s="7" t="e">
        <v>#N/A</v>
      </c>
      <c r="AA385" s="7" t="s">
        <v>828</v>
      </c>
      <c r="AB385" s="7" t="s">
        <v>828</v>
      </c>
      <c r="AC385" s="7" t="s">
        <v>828</v>
      </c>
      <c r="AD385" s="7" t="s">
        <v>828</v>
      </c>
      <c r="AE385" s="7" t="s">
        <v>175</v>
      </c>
      <c r="AF385" s="8"/>
      <c r="AG385" s="7" t="s">
        <v>8709</v>
      </c>
      <c r="AH385" s="7" t="s">
        <v>8708</v>
      </c>
      <c r="AI385" s="7" t="s">
        <v>828</v>
      </c>
      <c r="AJ385" s="7" t="s">
        <v>8707</v>
      </c>
      <c r="AK385" s="7" t="s">
        <v>8706</v>
      </c>
      <c r="AL385" s="7" t="s">
        <v>8705</v>
      </c>
      <c r="AM385" s="7" t="s">
        <v>8704</v>
      </c>
      <c r="AN385" s="7" t="s">
        <v>828</v>
      </c>
      <c r="AO385" s="7" t="s">
        <v>828</v>
      </c>
      <c r="AP385" s="7" t="s">
        <v>828</v>
      </c>
      <c r="AQ385" s="7" t="s">
        <v>828</v>
      </c>
      <c r="AR385" s="7" t="s">
        <v>828</v>
      </c>
      <c r="AS385" s="7" t="s">
        <v>828</v>
      </c>
    </row>
    <row r="386" spans="1:45" ht="13.2">
      <c r="A386" s="7" t="s">
        <v>8703</v>
      </c>
      <c r="B386" s="8"/>
      <c r="C386" s="7" t="s">
        <v>833</v>
      </c>
      <c r="D386" s="9">
        <v>1</v>
      </c>
      <c r="E386" s="7" t="s">
        <v>1191</v>
      </c>
      <c r="F386" s="7" t="s">
        <v>1190</v>
      </c>
      <c r="G386" s="7" t="s">
        <v>828</v>
      </c>
      <c r="H386" s="7" t="s">
        <v>1189</v>
      </c>
      <c r="I386" s="10">
        <v>100</v>
      </c>
      <c r="J386" s="10">
        <v>1</v>
      </c>
      <c r="K386" s="9">
        <v>0</v>
      </c>
      <c r="L386" s="7" t="s">
        <v>8700</v>
      </c>
      <c r="M386" s="9">
        <v>0</v>
      </c>
      <c r="N386" s="7" t="s">
        <v>8702</v>
      </c>
      <c r="O386" s="7" t="s">
        <v>892</v>
      </c>
      <c r="P386" s="7" t="s">
        <v>828</v>
      </c>
      <c r="Q386" s="7" t="s">
        <v>828</v>
      </c>
      <c r="R386" s="7" t="s">
        <v>828</v>
      </c>
      <c r="S386" s="7" t="s">
        <v>828</v>
      </c>
      <c r="T386" s="7" t="s">
        <v>828</v>
      </c>
      <c r="U386" s="7" t="s">
        <v>828</v>
      </c>
      <c r="V386" s="7" t="s">
        <v>907</v>
      </c>
      <c r="W386" s="7" t="s">
        <v>251</v>
      </c>
      <c r="X386" s="7" t="s">
        <v>840</v>
      </c>
      <c r="Y386" s="7" t="s">
        <v>906</v>
      </c>
      <c r="Z386" s="7" t="s">
        <v>71</v>
      </c>
      <c r="AA386" s="7" t="s">
        <v>828</v>
      </c>
      <c r="AB386" s="7" t="s">
        <v>828</v>
      </c>
      <c r="AC386" s="7" t="s">
        <v>828</v>
      </c>
      <c r="AD386" s="7" t="s">
        <v>828</v>
      </c>
      <c r="AE386" s="7" t="s">
        <v>251</v>
      </c>
      <c r="AF386" s="8"/>
      <c r="AG386" s="7" t="s">
        <v>8701</v>
      </c>
      <c r="AH386" s="7" t="s">
        <v>8700</v>
      </c>
      <c r="AI386" s="7" t="s">
        <v>828</v>
      </c>
      <c r="AJ386" s="7" t="s">
        <v>828</v>
      </c>
      <c r="AK386" s="7" t="s">
        <v>8699</v>
      </c>
      <c r="AL386" s="7" t="s">
        <v>828</v>
      </c>
      <c r="AM386" s="7" t="s">
        <v>828</v>
      </c>
      <c r="AN386" s="7" t="s">
        <v>828</v>
      </c>
      <c r="AO386" s="7" t="s">
        <v>934</v>
      </c>
      <c r="AP386" s="7" t="s">
        <v>828</v>
      </c>
      <c r="AQ386" s="7" t="s">
        <v>828</v>
      </c>
      <c r="AR386" s="7" t="s">
        <v>828</v>
      </c>
      <c r="AS386" s="7" t="s">
        <v>828</v>
      </c>
    </row>
    <row r="387" spans="1:45" ht="13.2">
      <c r="A387" s="7" t="s">
        <v>8698</v>
      </c>
      <c r="B387" s="8"/>
      <c r="C387" s="7" t="s">
        <v>833</v>
      </c>
      <c r="D387" s="9">
        <v>1</v>
      </c>
      <c r="E387" s="7" t="s">
        <v>861</v>
      </c>
      <c r="F387" s="7" t="s">
        <v>861</v>
      </c>
      <c r="G387" s="7" t="s">
        <v>828</v>
      </c>
      <c r="H387" s="7" t="s">
        <v>860</v>
      </c>
      <c r="I387" s="10">
        <v>100</v>
      </c>
      <c r="J387" s="10">
        <v>1</v>
      </c>
      <c r="K387" s="9">
        <v>0</v>
      </c>
      <c r="L387" s="7" t="s">
        <v>8695</v>
      </c>
      <c r="M387" s="9">
        <v>0</v>
      </c>
      <c r="N387" s="7" t="s">
        <v>8697</v>
      </c>
      <c r="O387" s="7" t="s">
        <v>929</v>
      </c>
      <c r="P387" s="7" t="s">
        <v>828</v>
      </c>
      <c r="Q387" s="7" t="s">
        <v>828</v>
      </c>
      <c r="R387" s="7" t="s">
        <v>828</v>
      </c>
      <c r="S387" s="7" t="s">
        <v>828</v>
      </c>
      <c r="T387" s="7" t="s">
        <v>828</v>
      </c>
      <c r="U387" s="7" t="s">
        <v>828</v>
      </c>
      <c r="V387" s="7" t="s">
        <v>828</v>
      </c>
      <c r="W387" s="7" t="s">
        <v>828</v>
      </c>
      <c r="X387" s="7" t="s">
        <v>828</v>
      </c>
      <c r="Y387" s="7" t="s">
        <v>828</v>
      </c>
      <c r="Z387" s="7" t="e">
        <v>#N/A</v>
      </c>
      <c r="AA387" s="7" t="s">
        <v>828</v>
      </c>
      <c r="AB387" s="7" t="s">
        <v>828</v>
      </c>
      <c r="AC387" s="7" t="s">
        <v>828</v>
      </c>
      <c r="AD387" s="7" t="s">
        <v>828</v>
      </c>
      <c r="AE387" s="7" t="s">
        <v>175</v>
      </c>
      <c r="AF387" s="8"/>
      <c r="AG387" s="7" t="s">
        <v>8696</v>
      </c>
      <c r="AH387" s="7" t="s">
        <v>8695</v>
      </c>
      <c r="AI387" s="7" t="s">
        <v>828</v>
      </c>
      <c r="AJ387" s="7" t="s">
        <v>8694</v>
      </c>
      <c r="AK387" s="7" t="s">
        <v>8693</v>
      </c>
      <c r="AL387" s="7" t="s">
        <v>828</v>
      </c>
      <c r="AM387" s="7" t="s">
        <v>828</v>
      </c>
      <c r="AN387" s="7" t="s">
        <v>8692</v>
      </c>
      <c r="AO387" s="7" t="s">
        <v>828</v>
      </c>
      <c r="AP387" s="7" t="s">
        <v>828</v>
      </c>
      <c r="AQ387" s="7" t="s">
        <v>828</v>
      </c>
      <c r="AR387" s="7" t="s">
        <v>828</v>
      </c>
      <c r="AS387" s="7" t="s">
        <v>828</v>
      </c>
    </row>
    <row r="388" spans="1:45" ht="13.2">
      <c r="A388" s="7" t="s">
        <v>8685</v>
      </c>
      <c r="B388" s="8"/>
      <c r="C388" s="7" t="s">
        <v>833</v>
      </c>
      <c r="D388" s="9">
        <v>1</v>
      </c>
      <c r="E388" s="7" t="s">
        <v>861</v>
      </c>
      <c r="F388" s="7" t="s">
        <v>861</v>
      </c>
      <c r="G388" s="7" t="s">
        <v>828</v>
      </c>
      <c r="H388" s="7" t="s">
        <v>860</v>
      </c>
      <c r="I388" s="10">
        <v>100</v>
      </c>
      <c r="J388" s="10">
        <v>1</v>
      </c>
      <c r="K388" s="9">
        <v>0</v>
      </c>
      <c r="L388" s="7" t="s">
        <v>8688</v>
      </c>
      <c r="M388" s="9">
        <v>0</v>
      </c>
      <c r="N388" s="7" t="s">
        <v>8691</v>
      </c>
      <c r="O388" s="7" t="s">
        <v>120</v>
      </c>
      <c r="P388" s="7" t="s">
        <v>8690</v>
      </c>
      <c r="Q388" s="7" t="s">
        <v>828</v>
      </c>
      <c r="R388" s="7" t="s">
        <v>828</v>
      </c>
      <c r="S388" s="7" t="s">
        <v>828</v>
      </c>
      <c r="T388" s="7" t="s">
        <v>828</v>
      </c>
      <c r="U388" s="7" t="s">
        <v>828</v>
      </c>
      <c r="V388" s="7" t="s">
        <v>828</v>
      </c>
      <c r="W388" s="7" t="s">
        <v>828</v>
      </c>
      <c r="X388" s="7" t="s">
        <v>828</v>
      </c>
      <c r="Y388" s="7" t="s">
        <v>828</v>
      </c>
      <c r="Z388" s="7" t="e">
        <v>#N/A</v>
      </c>
      <c r="AA388" s="7" t="s">
        <v>828</v>
      </c>
      <c r="AB388" s="7" t="s">
        <v>828</v>
      </c>
      <c r="AC388" s="7" t="s">
        <v>828</v>
      </c>
      <c r="AD388" s="7" t="s">
        <v>828</v>
      </c>
      <c r="AE388" s="7" t="s">
        <v>175</v>
      </c>
      <c r="AF388" s="8"/>
      <c r="AG388" s="7" t="s">
        <v>8689</v>
      </c>
      <c r="AH388" s="7" t="s">
        <v>8688</v>
      </c>
      <c r="AI388" s="7" t="s">
        <v>828</v>
      </c>
      <c r="AJ388" s="7" t="s">
        <v>8687</v>
      </c>
      <c r="AK388" s="7" t="s">
        <v>8686</v>
      </c>
      <c r="AL388" s="7" t="s">
        <v>8685</v>
      </c>
      <c r="AM388" s="7" t="s">
        <v>828</v>
      </c>
      <c r="AN388" s="7" t="s">
        <v>8684</v>
      </c>
      <c r="AO388" s="7" t="s">
        <v>828</v>
      </c>
      <c r="AP388" s="7" t="s">
        <v>828</v>
      </c>
      <c r="AQ388" s="7" t="s">
        <v>828</v>
      </c>
      <c r="AR388" s="7" t="s">
        <v>828</v>
      </c>
      <c r="AS388" s="7" t="s">
        <v>828</v>
      </c>
    </row>
    <row r="389" spans="1:45" ht="13.2">
      <c r="A389" s="7" t="s">
        <v>8678</v>
      </c>
      <c r="B389" s="8"/>
      <c r="C389" s="7" t="s">
        <v>833</v>
      </c>
      <c r="D389" s="9">
        <v>1</v>
      </c>
      <c r="E389" s="7" t="s">
        <v>843</v>
      </c>
      <c r="F389" s="7" t="s">
        <v>843</v>
      </c>
      <c r="G389" s="7" t="s">
        <v>828</v>
      </c>
      <c r="H389" s="7" t="s">
        <v>860</v>
      </c>
      <c r="I389" s="10">
        <v>1</v>
      </c>
      <c r="J389" s="10">
        <v>1</v>
      </c>
      <c r="K389" s="9">
        <v>1</v>
      </c>
      <c r="L389" s="7" t="s">
        <v>8681</v>
      </c>
      <c r="M389" s="9">
        <v>0</v>
      </c>
      <c r="N389" s="7" t="s">
        <v>8683</v>
      </c>
      <c r="O389" s="7" t="s">
        <v>1359</v>
      </c>
      <c r="P389" s="7" t="s">
        <v>828</v>
      </c>
      <c r="Q389" s="7" t="s">
        <v>828</v>
      </c>
      <c r="R389" s="7" t="s">
        <v>828</v>
      </c>
      <c r="S389" s="7" t="s">
        <v>828</v>
      </c>
      <c r="T389" s="7" t="s">
        <v>828</v>
      </c>
      <c r="U389" s="7" t="s">
        <v>828</v>
      </c>
      <c r="V389" s="7" t="s">
        <v>828</v>
      </c>
      <c r="W389" s="7" t="s">
        <v>828</v>
      </c>
      <c r="X389" s="7" t="s">
        <v>828</v>
      </c>
      <c r="Y389" s="7" t="s">
        <v>828</v>
      </c>
      <c r="Z389" s="7" t="e">
        <v>#N/A</v>
      </c>
      <c r="AA389" s="7" t="s">
        <v>828</v>
      </c>
      <c r="AB389" s="7" t="s">
        <v>828</v>
      </c>
      <c r="AC389" s="7" t="s">
        <v>828</v>
      </c>
      <c r="AD389" s="7" t="s">
        <v>828</v>
      </c>
      <c r="AE389" s="7" t="s">
        <v>175</v>
      </c>
      <c r="AF389" s="8"/>
      <c r="AG389" s="7" t="s">
        <v>8682</v>
      </c>
      <c r="AH389" s="7" t="s">
        <v>8681</v>
      </c>
      <c r="AI389" s="7" t="s">
        <v>828</v>
      </c>
      <c r="AJ389" s="7" t="s">
        <v>8680</v>
      </c>
      <c r="AK389" s="7" t="s">
        <v>8679</v>
      </c>
      <c r="AL389" s="7" t="s">
        <v>8678</v>
      </c>
      <c r="AM389" s="7" t="s">
        <v>8677</v>
      </c>
      <c r="AN389" s="7" t="s">
        <v>828</v>
      </c>
      <c r="AO389" s="7" t="s">
        <v>828</v>
      </c>
      <c r="AP389" s="7" t="s">
        <v>828</v>
      </c>
      <c r="AQ389" s="7" t="s">
        <v>828</v>
      </c>
      <c r="AR389" s="7" t="s">
        <v>828</v>
      </c>
      <c r="AS389" s="7" t="s">
        <v>828</v>
      </c>
    </row>
    <row r="390" spans="1:45" ht="13.2">
      <c r="A390" s="7" t="s">
        <v>8676</v>
      </c>
      <c r="B390" s="8"/>
      <c r="C390" s="7" t="s">
        <v>833</v>
      </c>
      <c r="D390" s="9">
        <v>1</v>
      </c>
      <c r="E390" s="7" t="s">
        <v>867</v>
      </c>
      <c r="F390" s="7" t="s">
        <v>867</v>
      </c>
      <c r="G390" s="7" t="s">
        <v>828</v>
      </c>
      <c r="H390" s="7" t="s">
        <v>866</v>
      </c>
      <c r="I390" s="10">
        <v>1</v>
      </c>
      <c r="J390" s="10">
        <v>1</v>
      </c>
      <c r="K390" s="9">
        <v>1</v>
      </c>
      <c r="L390" s="7" t="s">
        <v>8674</v>
      </c>
      <c r="M390" s="9">
        <v>0</v>
      </c>
      <c r="N390" s="7" t="s">
        <v>8669</v>
      </c>
      <c r="O390" s="7" t="s">
        <v>939</v>
      </c>
      <c r="P390" s="7" t="s">
        <v>828</v>
      </c>
      <c r="Q390" s="7" t="s">
        <v>828</v>
      </c>
      <c r="R390" s="7" t="s">
        <v>828</v>
      </c>
      <c r="S390" s="7" t="s">
        <v>828</v>
      </c>
      <c r="T390" s="7" t="s">
        <v>828</v>
      </c>
      <c r="U390" s="7" t="s">
        <v>828</v>
      </c>
      <c r="V390" s="7" t="s">
        <v>828</v>
      </c>
      <c r="W390" s="7" t="s">
        <v>519</v>
      </c>
      <c r="X390" s="7" t="s">
        <v>1101</v>
      </c>
      <c r="Y390" s="7" t="s">
        <v>828</v>
      </c>
      <c r="Z390" s="7" t="s">
        <v>11</v>
      </c>
      <c r="AA390" s="7" t="s">
        <v>828</v>
      </c>
      <c r="AB390" s="7" t="s">
        <v>828</v>
      </c>
      <c r="AC390" s="7" t="s">
        <v>828</v>
      </c>
      <c r="AD390" s="7" t="s">
        <v>828</v>
      </c>
      <c r="AE390" s="7" t="s">
        <v>519</v>
      </c>
      <c r="AF390" s="8"/>
      <c r="AG390" s="7" t="s">
        <v>8675</v>
      </c>
      <c r="AH390" s="7" t="s">
        <v>8674</v>
      </c>
      <c r="AI390" s="7" t="s">
        <v>828</v>
      </c>
      <c r="AJ390" s="7" t="s">
        <v>8673</v>
      </c>
      <c r="AK390" s="7" t="s">
        <v>8672</v>
      </c>
      <c r="AL390" s="7" t="s">
        <v>828</v>
      </c>
      <c r="AM390" s="7" t="s">
        <v>8671</v>
      </c>
      <c r="AN390" s="7" t="s">
        <v>828</v>
      </c>
      <c r="AO390" s="7" t="s">
        <v>828</v>
      </c>
      <c r="AP390" s="7" t="s">
        <v>828</v>
      </c>
      <c r="AQ390" s="7" t="s">
        <v>828</v>
      </c>
      <c r="AR390" s="7" t="s">
        <v>828</v>
      </c>
      <c r="AS390" s="7" t="s">
        <v>828</v>
      </c>
    </row>
    <row r="391" spans="1:45" ht="13.2">
      <c r="A391" s="7" t="s">
        <v>8670</v>
      </c>
      <c r="B391" s="8"/>
      <c r="C391" s="7" t="s">
        <v>833</v>
      </c>
      <c r="D391" s="9">
        <v>1</v>
      </c>
      <c r="E391" s="7" t="s">
        <v>843</v>
      </c>
      <c r="F391" s="7" t="s">
        <v>843</v>
      </c>
      <c r="G391" s="7" t="s">
        <v>828</v>
      </c>
      <c r="H391" s="7" t="s">
        <v>842</v>
      </c>
      <c r="I391" s="10">
        <v>1</v>
      </c>
      <c r="J391" s="10">
        <v>1</v>
      </c>
      <c r="K391" s="9">
        <v>0</v>
      </c>
      <c r="L391" s="7" t="s">
        <v>8668</v>
      </c>
      <c r="M391" s="9">
        <v>0</v>
      </c>
      <c r="N391" s="7" t="s">
        <v>8669</v>
      </c>
      <c r="O391" s="7" t="s">
        <v>828</v>
      </c>
      <c r="P391" s="7" t="s">
        <v>828</v>
      </c>
      <c r="Q391" s="7" t="s">
        <v>828</v>
      </c>
      <c r="R391" s="7" t="s">
        <v>828</v>
      </c>
      <c r="S391" s="7" t="s">
        <v>828</v>
      </c>
      <c r="T391" s="7" t="s">
        <v>828</v>
      </c>
      <c r="U391" s="7" t="s">
        <v>828</v>
      </c>
      <c r="V391" s="7" t="s">
        <v>828</v>
      </c>
      <c r="W391" s="7" t="s">
        <v>828</v>
      </c>
      <c r="X391" s="7" t="s">
        <v>828</v>
      </c>
      <c r="Y391" s="7" t="s">
        <v>828</v>
      </c>
      <c r="Z391" s="7" t="e">
        <v>#N/A</v>
      </c>
      <c r="AA391" s="7" t="s">
        <v>828</v>
      </c>
      <c r="AB391" s="7" t="s">
        <v>828</v>
      </c>
      <c r="AC391" s="7" t="s">
        <v>828</v>
      </c>
      <c r="AD391" s="7" t="s">
        <v>828</v>
      </c>
      <c r="AE391" s="7" t="s">
        <v>169</v>
      </c>
      <c r="AF391" s="8"/>
      <c r="AG391" s="7" t="s">
        <v>975</v>
      </c>
      <c r="AH391" s="7" t="s">
        <v>8668</v>
      </c>
      <c r="AI391" s="7" t="s">
        <v>828</v>
      </c>
      <c r="AJ391" s="7" t="s">
        <v>828</v>
      </c>
      <c r="AK391" s="7" t="s">
        <v>828</v>
      </c>
      <c r="AL391" s="7" t="s">
        <v>828</v>
      </c>
      <c r="AM391" s="7" t="s">
        <v>828</v>
      </c>
      <c r="AN391" s="7" t="s">
        <v>828</v>
      </c>
      <c r="AO391" s="7" t="s">
        <v>828</v>
      </c>
      <c r="AP391" s="7" t="s">
        <v>828</v>
      </c>
      <c r="AQ391" s="7" t="s">
        <v>828</v>
      </c>
      <c r="AR391" s="7" t="s">
        <v>828</v>
      </c>
      <c r="AS391" s="7" t="s">
        <v>828</v>
      </c>
    </row>
    <row r="392" spans="1:45" ht="13.2">
      <c r="A392" s="7" t="s">
        <v>8667</v>
      </c>
      <c r="B392" s="8"/>
      <c r="C392" s="7" t="s">
        <v>833</v>
      </c>
      <c r="D392" s="9">
        <v>1</v>
      </c>
      <c r="E392" s="7" t="s">
        <v>843</v>
      </c>
      <c r="F392" s="7" t="s">
        <v>843</v>
      </c>
      <c r="G392" s="7" t="s">
        <v>828</v>
      </c>
      <c r="H392" s="7" t="s">
        <v>842</v>
      </c>
      <c r="I392" s="10">
        <v>1</v>
      </c>
      <c r="J392" s="10">
        <v>1</v>
      </c>
      <c r="K392" s="9">
        <v>100</v>
      </c>
      <c r="L392" s="7" t="s">
        <v>8659</v>
      </c>
      <c r="M392" s="9">
        <v>0</v>
      </c>
      <c r="N392" s="7" t="s">
        <v>739</v>
      </c>
      <c r="O392" s="7" t="s">
        <v>8666</v>
      </c>
      <c r="P392" s="7" t="s">
        <v>1536</v>
      </c>
      <c r="Q392" s="7" t="s">
        <v>828</v>
      </c>
      <c r="R392" s="7" t="s">
        <v>828</v>
      </c>
      <c r="S392" s="7" t="s">
        <v>828</v>
      </c>
      <c r="T392" s="7" t="s">
        <v>828</v>
      </c>
      <c r="U392" s="7" t="s">
        <v>828</v>
      </c>
      <c r="V392" s="7" t="s">
        <v>828</v>
      </c>
      <c r="W392" s="7" t="s">
        <v>169</v>
      </c>
      <c r="X392" s="7" t="s">
        <v>828</v>
      </c>
      <c r="Y392" s="7" t="s">
        <v>828</v>
      </c>
      <c r="Z392" s="7" t="s">
        <v>39</v>
      </c>
      <c r="AA392" s="7" t="s">
        <v>8665</v>
      </c>
      <c r="AB392" s="7" t="s">
        <v>828</v>
      </c>
      <c r="AC392" s="7" t="s">
        <v>828</v>
      </c>
      <c r="AD392" s="7" t="s">
        <v>828</v>
      </c>
      <c r="AE392" s="7" t="s">
        <v>169</v>
      </c>
      <c r="AF392" s="8"/>
      <c r="AG392" s="7" t="s">
        <v>8664</v>
      </c>
      <c r="AH392" s="7" t="s">
        <v>8659</v>
      </c>
      <c r="AI392" s="7" t="s">
        <v>8663</v>
      </c>
      <c r="AJ392" s="7" t="s">
        <v>828</v>
      </c>
      <c r="AK392" s="7" t="s">
        <v>8662</v>
      </c>
      <c r="AL392" s="7" t="s">
        <v>828</v>
      </c>
      <c r="AM392" s="7" t="s">
        <v>8661</v>
      </c>
      <c r="AN392" s="7" t="s">
        <v>828</v>
      </c>
      <c r="AO392" s="7" t="s">
        <v>828</v>
      </c>
      <c r="AP392" s="7" t="s">
        <v>828</v>
      </c>
      <c r="AQ392" s="7" t="s">
        <v>828</v>
      </c>
      <c r="AR392" s="7" t="s">
        <v>828</v>
      </c>
      <c r="AS392" s="7" t="s">
        <v>828</v>
      </c>
    </row>
    <row r="393" spans="1:45" ht="13.2">
      <c r="A393" s="7" t="s">
        <v>8660</v>
      </c>
      <c r="B393" s="8"/>
      <c r="C393" s="7" t="s">
        <v>833</v>
      </c>
      <c r="D393" s="9">
        <v>1</v>
      </c>
      <c r="E393" s="7" t="s">
        <v>843</v>
      </c>
      <c r="F393" s="7" t="s">
        <v>843</v>
      </c>
      <c r="G393" s="7" t="s">
        <v>828</v>
      </c>
      <c r="H393" s="7" t="s">
        <v>842</v>
      </c>
      <c r="I393" s="10">
        <v>1</v>
      </c>
      <c r="J393" s="10">
        <v>1</v>
      </c>
      <c r="K393" s="9">
        <v>0</v>
      </c>
      <c r="L393" s="7" t="s">
        <v>8659</v>
      </c>
      <c r="M393" s="9">
        <v>0</v>
      </c>
      <c r="N393" s="7" t="s">
        <v>739</v>
      </c>
      <c r="O393" s="7" t="s">
        <v>828</v>
      </c>
      <c r="P393" s="7" t="s">
        <v>828</v>
      </c>
      <c r="Q393" s="7" t="s">
        <v>828</v>
      </c>
      <c r="R393" s="7" t="s">
        <v>828</v>
      </c>
      <c r="S393" s="7" t="s">
        <v>828</v>
      </c>
      <c r="T393" s="7" t="s">
        <v>828</v>
      </c>
      <c r="U393" s="7" t="s">
        <v>828</v>
      </c>
      <c r="V393" s="7" t="s">
        <v>828</v>
      </c>
      <c r="W393" s="7" t="s">
        <v>828</v>
      </c>
      <c r="X393" s="7" t="s">
        <v>828</v>
      </c>
      <c r="Y393" s="7" t="s">
        <v>828</v>
      </c>
      <c r="Z393" s="7" t="e">
        <v>#N/A</v>
      </c>
      <c r="AA393" s="7" t="s">
        <v>828</v>
      </c>
      <c r="AB393" s="7" t="s">
        <v>828</v>
      </c>
      <c r="AC393" s="7" t="s">
        <v>828</v>
      </c>
      <c r="AD393" s="7" t="s">
        <v>828</v>
      </c>
      <c r="AE393" s="7" t="s">
        <v>169</v>
      </c>
      <c r="AF393" s="8"/>
      <c r="AG393" s="7" t="s">
        <v>975</v>
      </c>
      <c r="AH393" s="7" t="s">
        <v>8658</v>
      </c>
      <c r="AI393" s="7" t="s">
        <v>828</v>
      </c>
      <c r="AJ393" s="7" t="s">
        <v>828</v>
      </c>
      <c r="AK393" s="7" t="s">
        <v>828</v>
      </c>
      <c r="AL393" s="7" t="s">
        <v>828</v>
      </c>
      <c r="AM393" s="7" t="s">
        <v>828</v>
      </c>
      <c r="AN393" s="7" t="s">
        <v>828</v>
      </c>
      <c r="AO393" s="7" t="s">
        <v>828</v>
      </c>
      <c r="AP393" s="7" t="s">
        <v>828</v>
      </c>
      <c r="AQ393" s="7" t="s">
        <v>828</v>
      </c>
      <c r="AR393" s="7" t="s">
        <v>828</v>
      </c>
      <c r="AS393" s="7" t="s">
        <v>828</v>
      </c>
    </row>
    <row r="394" spans="1:45" ht="13.2">
      <c r="A394" s="7" t="s">
        <v>8657</v>
      </c>
      <c r="B394" s="8"/>
      <c r="C394" s="7" t="s">
        <v>833</v>
      </c>
      <c r="D394" s="9">
        <v>1</v>
      </c>
      <c r="E394" s="7" t="s">
        <v>861</v>
      </c>
      <c r="F394" s="7" t="s">
        <v>861</v>
      </c>
      <c r="G394" s="7" t="s">
        <v>828</v>
      </c>
      <c r="H394" s="7" t="s">
        <v>860</v>
      </c>
      <c r="I394" s="10">
        <v>100</v>
      </c>
      <c r="J394" s="10">
        <v>1</v>
      </c>
      <c r="K394" s="9">
        <v>0</v>
      </c>
      <c r="L394" s="7" t="s">
        <v>8654</v>
      </c>
      <c r="M394" s="9">
        <v>0</v>
      </c>
      <c r="N394" s="7" t="s">
        <v>8656</v>
      </c>
      <c r="O394" s="7" t="s">
        <v>1084</v>
      </c>
      <c r="P394" s="7" t="s">
        <v>828</v>
      </c>
      <c r="Q394" s="7" t="s">
        <v>828</v>
      </c>
      <c r="R394" s="7" t="s">
        <v>828</v>
      </c>
      <c r="S394" s="7" t="s">
        <v>828</v>
      </c>
      <c r="T394" s="7" t="s">
        <v>828</v>
      </c>
      <c r="U394" s="7" t="s">
        <v>828</v>
      </c>
      <c r="V394" s="7" t="s">
        <v>828</v>
      </c>
      <c r="W394" s="7" t="s">
        <v>175</v>
      </c>
      <c r="X394" s="7" t="s">
        <v>828</v>
      </c>
      <c r="Y394" s="7" t="s">
        <v>828</v>
      </c>
      <c r="Z394" s="7" t="s">
        <v>43</v>
      </c>
      <c r="AA394" s="7" t="s">
        <v>828</v>
      </c>
      <c r="AB394" s="7" t="s">
        <v>828</v>
      </c>
      <c r="AC394" s="7" t="s">
        <v>828</v>
      </c>
      <c r="AD394" s="7" t="s">
        <v>828</v>
      </c>
      <c r="AE394" s="7" t="s">
        <v>175</v>
      </c>
      <c r="AF394" s="8"/>
      <c r="AG394" s="7" t="s">
        <v>8655</v>
      </c>
      <c r="AH394" s="7" t="s">
        <v>8654</v>
      </c>
      <c r="AI394" s="7" t="s">
        <v>828</v>
      </c>
      <c r="AJ394" s="7" t="s">
        <v>8653</v>
      </c>
      <c r="AK394" s="7" t="s">
        <v>8652</v>
      </c>
      <c r="AL394" s="7" t="s">
        <v>828</v>
      </c>
      <c r="AM394" s="7" t="s">
        <v>828</v>
      </c>
      <c r="AN394" s="7" t="s">
        <v>8651</v>
      </c>
      <c r="AO394" s="7" t="s">
        <v>828</v>
      </c>
      <c r="AP394" s="7" t="s">
        <v>828</v>
      </c>
      <c r="AQ394" s="7" t="s">
        <v>828</v>
      </c>
      <c r="AR394" s="7" t="s">
        <v>828</v>
      </c>
      <c r="AS394" s="7" t="s">
        <v>828</v>
      </c>
    </row>
    <row r="395" spans="1:45" ht="13.2">
      <c r="A395" s="7" t="s">
        <v>8650</v>
      </c>
      <c r="B395" s="8"/>
      <c r="C395" s="7" t="s">
        <v>833</v>
      </c>
      <c r="D395" s="9">
        <v>1</v>
      </c>
      <c r="E395" s="7" t="s">
        <v>867</v>
      </c>
      <c r="F395" s="7" t="s">
        <v>867</v>
      </c>
      <c r="G395" s="7" t="s">
        <v>828</v>
      </c>
      <c r="H395" s="7" t="s">
        <v>866</v>
      </c>
      <c r="I395" s="10">
        <v>1</v>
      </c>
      <c r="J395" s="10">
        <v>1</v>
      </c>
      <c r="K395" s="9">
        <v>0</v>
      </c>
      <c r="L395" s="7" t="s">
        <v>8647</v>
      </c>
      <c r="M395" s="9">
        <v>0</v>
      </c>
      <c r="N395" s="7" t="s">
        <v>8649</v>
      </c>
      <c r="O395" s="7" t="s">
        <v>1084</v>
      </c>
      <c r="P395" s="7" t="s">
        <v>828</v>
      </c>
      <c r="Q395" s="7" t="s">
        <v>828</v>
      </c>
      <c r="R395" s="7" t="s">
        <v>828</v>
      </c>
      <c r="S395" s="7" t="s">
        <v>828</v>
      </c>
      <c r="T395" s="7" t="s">
        <v>828</v>
      </c>
      <c r="U395" s="7" t="s">
        <v>828</v>
      </c>
      <c r="V395" s="7" t="s">
        <v>828</v>
      </c>
      <c r="W395" s="7" t="s">
        <v>828</v>
      </c>
      <c r="X395" s="7" t="s">
        <v>828</v>
      </c>
      <c r="Y395" s="7" t="s">
        <v>828</v>
      </c>
      <c r="Z395" s="7" t="e">
        <v>#N/A</v>
      </c>
      <c r="AA395" s="7" t="s">
        <v>828</v>
      </c>
      <c r="AB395" s="7" t="s">
        <v>828</v>
      </c>
      <c r="AC395" s="7" t="s">
        <v>828</v>
      </c>
      <c r="AD395" s="7" t="s">
        <v>828</v>
      </c>
      <c r="AE395" s="7" t="s">
        <v>519</v>
      </c>
      <c r="AF395" s="8"/>
      <c r="AG395" s="7" t="s">
        <v>8648</v>
      </c>
      <c r="AH395" s="7" t="s">
        <v>8647</v>
      </c>
      <c r="AI395" s="7" t="s">
        <v>828</v>
      </c>
      <c r="AJ395" s="7" t="s">
        <v>8646</v>
      </c>
      <c r="AK395" s="7" t="s">
        <v>8645</v>
      </c>
      <c r="AL395" s="7" t="s">
        <v>828</v>
      </c>
      <c r="AM395" s="7" t="s">
        <v>828</v>
      </c>
      <c r="AN395" s="7" t="s">
        <v>8644</v>
      </c>
      <c r="AO395" s="7" t="s">
        <v>828</v>
      </c>
      <c r="AP395" s="7" t="s">
        <v>828</v>
      </c>
      <c r="AQ395" s="7" t="s">
        <v>828</v>
      </c>
      <c r="AR395" s="7" t="s">
        <v>828</v>
      </c>
      <c r="AS395" s="7" t="s">
        <v>828</v>
      </c>
    </row>
    <row r="396" spans="1:45" ht="13.2">
      <c r="A396" s="7" t="s">
        <v>8638</v>
      </c>
      <c r="B396" s="8"/>
      <c r="C396" s="7" t="s">
        <v>833</v>
      </c>
      <c r="D396" s="9">
        <v>1</v>
      </c>
      <c r="E396" s="7" t="s">
        <v>861</v>
      </c>
      <c r="F396" s="7" t="s">
        <v>861</v>
      </c>
      <c r="G396" s="7" t="s">
        <v>828</v>
      </c>
      <c r="H396" s="7" t="s">
        <v>860</v>
      </c>
      <c r="I396" s="10">
        <v>100</v>
      </c>
      <c r="J396" s="10">
        <v>1</v>
      </c>
      <c r="K396" s="9">
        <v>0</v>
      </c>
      <c r="L396" s="7" t="s">
        <v>8641</v>
      </c>
      <c r="M396" s="9">
        <v>0</v>
      </c>
      <c r="N396" s="7" t="s">
        <v>8643</v>
      </c>
      <c r="O396" s="7" t="s">
        <v>1285</v>
      </c>
      <c r="P396" s="7" t="s">
        <v>1465</v>
      </c>
      <c r="Q396" s="7" t="s">
        <v>828</v>
      </c>
      <c r="R396" s="7" t="s">
        <v>828</v>
      </c>
      <c r="S396" s="7" t="s">
        <v>828</v>
      </c>
      <c r="T396" s="7" t="s">
        <v>828</v>
      </c>
      <c r="U396" s="7" t="s">
        <v>828</v>
      </c>
      <c r="V396" s="7" t="s">
        <v>828</v>
      </c>
      <c r="W396" s="7" t="s">
        <v>828</v>
      </c>
      <c r="X396" s="7" t="s">
        <v>828</v>
      </c>
      <c r="Y396" s="7" t="s">
        <v>828</v>
      </c>
      <c r="Z396" s="7" t="e">
        <v>#N/A</v>
      </c>
      <c r="AA396" s="7" t="s">
        <v>828</v>
      </c>
      <c r="AB396" s="7" t="s">
        <v>828</v>
      </c>
      <c r="AC396" s="7" t="s">
        <v>828</v>
      </c>
      <c r="AD396" s="7" t="s">
        <v>828</v>
      </c>
      <c r="AE396" s="7" t="s">
        <v>175</v>
      </c>
      <c r="AF396" s="8"/>
      <c r="AG396" s="7" t="s">
        <v>8642</v>
      </c>
      <c r="AH396" s="7" t="s">
        <v>8641</v>
      </c>
      <c r="AI396" s="7" t="s">
        <v>828</v>
      </c>
      <c r="AJ396" s="7" t="s">
        <v>8640</v>
      </c>
      <c r="AK396" s="7" t="s">
        <v>8639</v>
      </c>
      <c r="AL396" s="7" t="s">
        <v>8638</v>
      </c>
      <c r="AM396" s="7" t="s">
        <v>828</v>
      </c>
      <c r="AN396" s="7" t="s">
        <v>8637</v>
      </c>
      <c r="AO396" s="7" t="s">
        <v>828</v>
      </c>
      <c r="AP396" s="7" t="s">
        <v>828</v>
      </c>
      <c r="AQ396" s="7" t="s">
        <v>828</v>
      </c>
      <c r="AR396" s="7" t="s">
        <v>828</v>
      </c>
      <c r="AS396" s="7" t="s">
        <v>828</v>
      </c>
    </row>
    <row r="397" spans="1:45" ht="13.2">
      <c r="A397" s="7" t="s">
        <v>8636</v>
      </c>
      <c r="B397" s="8"/>
      <c r="C397" s="7" t="s">
        <v>833</v>
      </c>
      <c r="D397" s="9">
        <v>1</v>
      </c>
      <c r="E397" s="7" t="s">
        <v>861</v>
      </c>
      <c r="F397" s="7" t="s">
        <v>861</v>
      </c>
      <c r="G397" s="7" t="s">
        <v>828</v>
      </c>
      <c r="H397" s="7" t="s">
        <v>860</v>
      </c>
      <c r="I397" s="10">
        <v>100</v>
      </c>
      <c r="J397" s="10">
        <v>1</v>
      </c>
      <c r="K397" s="9">
        <v>0</v>
      </c>
      <c r="L397" s="7" t="s">
        <v>8633</v>
      </c>
      <c r="M397" s="9">
        <v>0</v>
      </c>
      <c r="N397" s="7" t="s">
        <v>8635</v>
      </c>
      <c r="O397" s="7" t="s">
        <v>929</v>
      </c>
      <c r="P397" s="7" t="s">
        <v>828</v>
      </c>
      <c r="Q397" s="7" t="s">
        <v>828</v>
      </c>
      <c r="R397" s="7" t="s">
        <v>828</v>
      </c>
      <c r="S397" s="7" t="s">
        <v>828</v>
      </c>
      <c r="T397" s="7" t="s">
        <v>828</v>
      </c>
      <c r="U397" s="7" t="s">
        <v>828</v>
      </c>
      <c r="V397" s="7" t="s">
        <v>828</v>
      </c>
      <c r="W397" s="7" t="s">
        <v>828</v>
      </c>
      <c r="X397" s="7" t="s">
        <v>828</v>
      </c>
      <c r="Y397" s="7" t="s">
        <v>828</v>
      </c>
      <c r="Z397" s="7" t="e">
        <v>#N/A</v>
      </c>
      <c r="AA397" s="7" t="s">
        <v>828</v>
      </c>
      <c r="AB397" s="7" t="s">
        <v>828</v>
      </c>
      <c r="AC397" s="7" t="s">
        <v>828</v>
      </c>
      <c r="AD397" s="7" t="s">
        <v>828</v>
      </c>
      <c r="AE397" s="7" t="s">
        <v>175</v>
      </c>
      <c r="AF397" s="8"/>
      <c r="AG397" s="7" t="s">
        <v>8634</v>
      </c>
      <c r="AH397" s="7" t="s">
        <v>8633</v>
      </c>
      <c r="AI397" s="7" t="s">
        <v>828</v>
      </c>
      <c r="AJ397" s="7" t="s">
        <v>8632</v>
      </c>
      <c r="AK397" s="7" t="s">
        <v>8631</v>
      </c>
      <c r="AL397" s="7" t="s">
        <v>828</v>
      </c>
      <c r="AM397" s="7" t="s">
        <v>828</v>
      </c>
      <c r="AN397" s="7" t="s">
        <v>8630</v>
      </c>
      <c r="AO397" s="7" t="s">
        <v>828</v>
      </c>
      <c r="AP397" s="7" t="s">
        <v>828</v>
      </c>
      <c r="AQ397" s="7" t="s">
        <v>828</v>
      </c>
      <c r="AR397" s="7" t="s">
        <v>828</v>
      </c>
      <c r="AS397" s="7" t="s">
        <v>828</v>
      </c>
    </row>
    <row r="398" spans="1:45" ht="13.2">
      <c r="A398" s="7" t="s">
        <v>8629</v>
      </c>
      <c r="B398" s="8"/>
      <c r="C398" s="7" t="s">
        <v>833</v>
      </c>
      <c r="D398" s="9">
        <v>1</v>
      </c>
      <c r="E398" s="7" t="s">
        <v>843</v>
      </c>
      <c r="F398" s="7" t="s">
        <v>843</v>
      </c>
      <c r="G398" s="7" t="s">
        <v>828</v>
      </c>
      <c r="H398" s="7" t="s">
        <v>842</v>
      </c>
      <c r="I398" s="10">
        <v>1</v>
      </c>
      <c r="J398" s="10">
        <v>1</v>
      </c>
      <c r="K398" s="9">
        <v>0</v>
      </c>
      <c r="L398" s="7" t="s">
        <v>8625</v>
      </c>
      <c r="M398" s="9">
        <v>0</v>
      </c>
      <c r="N398" s="7" t="s">
        <v>8628</v>
      </c>
      <c r="O398" s="7" t="s">
        <v>892</v>
      </c>
      <c r="P398" s="7" t="s">
        <v>8627</v>
      </c>
      <c r="Q398" s="7" t="s">
        <v>828</v>
      </c>
      <c r="R398" s="7" t="s">
        <v>828</v>
      </c>
      <c r="S398" s="7" t="s">
        <v>828</v>
      </c>
      <c r="T398" s="7" t="s">
        <v>828</v>
      </c>
      <c r="U398" s="7" t="s">
        <v>828</v>
      </c>
      <c r="V398" s="7" t="s">
        <v>938</v>
      </c>
      <c r="W398" s="7" t="s">
        <v>828</v>
      </c>
      <c r="X398" s="7" t="s">
        <v>828</v>
      </c>
      <c r="Y398" s="7" t="s">
        <v>828</v>
      </c>
      <c r="Z398" s="7" t="e">
        <v>#N/A</v>
      </c>
      <c r="AA398" s="7" t="s">
        <v>828</v>
      </c>
      <c r="AB398" s="7" t="s">
        <v>828</v>
      </c>
      <c r="AC398" s="7" t="s">
        <v>828</v>
      </c>
      <c r="AD398" s="7" t="s">
        <v>828</v>
      </c>
      <c r="AE398" s="7" t="s">
        <v>169</v>
      </c>
      <c r="AF398" s="8"/>
      <c r="AG398" s="7" t="s">
        <v>8626</v>
      </c>
      <c r="AH398" s="7" t="s">
        <v>8625</v>
      </c>
      <c r="AI398" s="7" t="s">
        <v>8624</v>
      </c>
      <c r="AJ398" s="7" t="s">
        <v>828</v>
      </c>
      <c r="AK398" s="7" t="s">
        <v>8623</v>
      </c>
      <c r="AL398" s="7" t="s">
        <v>828</v>
      </c>
      <c r="AM398" s="7" t="s">
        <v>828</v>
      </c>
      <c r="AN398" s="7" t="s">
        <v>828</v>
      </c>
      <c r="AO398" s="7" t="s">
        <v>934</v>
      </c>
      <c r="AP398" s="7" t="s">
        <v>828</v>
      </c>
      <c r="AQ398" s="7" t="s">
        <v>828</v>
      </c>
      <c r="AR398" s="7" t="s">
        <v>828</v>
      </c>
      <c r="AS398" s="7" t="s">
        <v>828</v>
      </c>
    </row>
    <row r="399" spans="1:45" ht="13.2">
      <c r="A399" s="7" t="s">
        <v>8622</v>
      </c>
      <c r="B399" s="8"/>
      <c r="C399" s="7" t="s">
        <v>833</v>
      </c>
      <c r="D399" s="9">
        <v>1</v>
      </c>
      <c r="E399" s="7" t="s">
        <v>843</v>
      </c>
      <c r="F399" s="7" t="s">
        <v>843</v>
      </c>
      <c r="G399" s="7" t="s">
        <v>828</v>
      </c>
      <c r="H399" s="7" t="s">
        <v>842</v>
      </c>
      <c r="I399" s="10">
        <v>1</v>
      </c>
      <c r="J399" s="10">
        <v>1</v>
      </c>
      <c r="K399" s="9">
        <v>100</v>
      </c>
      <c r="L399" s="7" t="s">
        <v>8619</v>
      </c>
      <c r="M399" s="9">
        <v>0</v>
      </c>
      <c r="N399" s="7" t="s">
        <v>8621</v>
      </c>
      <c r="O399" s="7" t="s">
        <v>2727</v>
      </c>
      <c r="P399" s="7" t="s">
        <v>2718</v>
      </c>
      <c r="Q399" s="7" t="s">
        <v>828</v>
      </c>
      <c r="R399" s="7" t="s">
        <v>828</v>
      </c>
      <c r="S399" s="7" t="s">
        <v>891</v>
      </c>
      <c r="T399" s="7" t="s">
        <v>891</v>
      </c>
      <c r="U399" s="7" t="s">
        <v>828</v>
      </c>
      <c r="V399" s="7" t="s">
        <v>828</v>
      </c>
      <c r="W399" s="7" t="s">
        <v>828</v>
      </c>
      <c r="X399" s="7" t="s">
        <v>828</v>
      </c>
      <c r="Y399" s="7" t="s">
        <v>828</v>
      </c>
      <c r="Z399" s="7" t="e">
        <v>#N/A</v>
      </c>
      <c r="AA399" s="7" t="s">
        <v>828</v>
      </c>
      <c r="AB399" s="7" t="s">
        <v>828</v>
      </c>
      <c r="AC399" s="7" t="s">
        <v>828</v>
      </c>
      <c r="AD399" s="7" t="s">
        <v>828</v>
      </c>
      <c r="AE399" s="7" t="s">
        <v>169</v>
      </c>
      <c r="AF399" s="8"/>
      <c r="AG399" s="7" t="s">
        <v>8620</v>
      </c>
      <c r="AH399" s="7" t="s">
        <v>8619</v>
      </c>
      <c r="AI399" s="7" t="s">
        <v>8618</v>
      </c>
      <c r="AJ399" s="7" t="s">
        <v>8617</v>
      </c>
      <c r="AK399" s="7" t="s">
        <v>8616</v>
      </c>
      <c r="AL399" s="7" t="s">
        <v>828</v>
      </c>
      <c r="AM399" s="7" t="s">
        <v>8615</v>
      </c>
      <c r="AN399" s="7" t="s">
        <v>828</v>
      </c>
      <c r="AO399" s="7" t="s">
        <v>828</v>
      </c>
      <c r="AP399" s="7" t="s">
        <v>828</v>
      </c>
      <c r="AQ399" s="7"/>
      <c r="AR399" s="7"/>
      <c r="AS399" s="7"/>
    </row>
    <row r="400" spans="1:45" ht="13.2">
      <c r="A400" s="7" t="s">
        <v>8614</v>
      </c>
      <c r="B400" s="8"/>
      <c r="C400" s="7" t="s">
        <v>833</v>
      </c>
      <c r="D400" s="9">
        <v>1</v>
      </c>
      <c r="E400" s="7" t="s">
        <v>843</v>
      </c>
      <c r="F400" s="7" t="s">
        <v>843</v>
      </c>
      <c r="G400" s="7" t="s">
        <v>828</v>
      </c>
      <c r="H400" s="7" t="s">
        <v>842</v>
      </c>
      <c r="I400" s="10">
        <v>1</v>
      </c>
      <c r="J400" s="10">
        <v>1</v>
      </c>
      <c r="K400" s="9">
        <v>100</v>
      </c>
      <c r="L400" s="7" t="s">
        <v>8612</v>
      </c>
      <c r="M400" s="9">
        <v>0</v>
      </c>
      <c r="N400" s="7" t="s">
        <v>8607</v>
      </c>
      <c r="O400" s="7" t="s">
        <v>2727</v>
      </c>
      <c r="P400" s="7" t="s">
        <v>2718</v>
      </c>
      <c r="Q400" s="7" t="s">
        <v>828</v>
      </c>
      <c r="R400" s="7" t="s">
        <v>828</v>
      </c>
      <c r="S400" s="7" t="s">
        <v>891</v>
      </c>
      <c r="T400" s="7" t="s">
        <v>891</v>
      </c>
      <c r="U400" s="7" t="s">
        <v>828</v>
      </c>
      <c r="V400" s="7" t="s">
        <v>828</v>
      </c>
      <c r="W400" s="7" t="s">
        <v>828</v>
      </c>
      <c r="X400" s="7" t="s">
        <v>828</v>
      </c>
      <c r="Y400" s="7" t="s">
        <v>828</v>
      </c>
      <c r="Z400" s="7" t="e">
        <v>#N/A</v>
      </c>
      <c r="AA400" s="7" t="s">
        <v>828</v>
      </c>
      <c r="AB400" s="7" t="s">
        <v>828</v>
      </c>
      <c r="AC400" s="7" t="s">
        <v>828</v>
      </c>
      <c r="AD400" s="7" t="s">
        <v>828</v>
      </c>
      <c r="AE400" s="7" t="s">
        <v>169</v>
      </c>
      <c r="AF400" s="8"/>
      <c r="AG400" s="7" t="s">
        <v>8613</v>
      </c>
      <c r="AH400" s="7" t="s">
        <v>8612</v>
      </c>
      <c r="AI400" s="7" t="s">
        <v>8611</v>
      </c>
      <c r="AJ400" s="7" t="s">
        <v>8610</v>
      </c>
      <c r="AK400" s="7" t="s">
        <v>8609</v>
      </c>
      <c r="AL400" s="7" t="s">
        <v>828</v>
      </c>
      <c r="AM400" s="7" t="s">
        <v>8608</v>
      </c>
      <c r="AN400" s="7" t="s">
        <v>8607</v>
      </c>
      <c r="AO400" s="7" t="s">
        <v>828</v>
      </c>
      <c r="AP400" s="7" t="s">
        <v>828</v>
      </c>
      <c r="AQ400" s="7" t="s">
        <v>828</v>
      </c>
      <c r="AR400" s="7" t="s">
        <v>828</v>
      </c>
      <c r="AS400" s="7" t="s">
        <v>828</v>
      </c>
    </row>
    <row r="401" spans="1:45" ht="13.2">
      <c r="A401" s="7" t="s">
        <v>8606</v>
      </c>
      <c r="B401" s="8"/>
      <c r="C401" s="7" t="s">
        <v>833</v>
      </c>
      <c r="D401" s="9">
        <v>1</v>
      </c>
      <c r="E401" s="7" t="s">
        <v>843</v>
      </c>
      <c r="F401" s="7" t="s">
        <v>843</v>
      </c>
      <c r="G401" s="7" t="s">
        <v>828</v>
      </c>
      <c r="H401" s="7" t="s">
        <v>842</v>
      </c>
      <c r="I401" s="10">
        <v>1</v>
      </c>
      <c r="J401" s="10">
        <v>1</v>
      </c>
      <c r="K401" s="9">
        <v>100</v>
      </c>
      <c r="L401" s="7" t="s">
        <v>8603</v>
      </c>
      <c r="M401" s="9">
        <v>0</v>
      </c>
      <c r="N401" s="7" t="s">
        <v>8605</v>
      </c>
      <c r="O401" s="7" t="s">
        <v>828</v>
      </c>
      <c r="P401" s="7" t="s">
        <v>2718</v>
      </c>
      <c r="Q401" s="7" t="s">
        <v>828</v>
      </c>
      <c r="R401" s="7" t="s">
        <v>828</v>
      </c>
      <c r="S401" s="7" t="s">
        <v>1331</v>
      </c>
      <c r="T401" s="7" t="s">
        <v>891</v>
      </c>
      <c r="U401" s="7" t="s">
        <v>828</v>
      </c>
      <c r="V401" s="7" t="s">
        <v>828</v>
      </c>
      <c r="W401" s="7" t="s">
        <v>828</v>
      </c>
      <c r="X401" s="7" t="s">
        <v>828</v>
      </c>
      <c r="Y401" s="7" t="s">
        <v>828</v>
      </c>
      <c r="Z401" s="7" t="e">
        <v>#N/A</v>
      </c>
      <c r="AA401" s="7" t="s">
        <v>828</v>
      </c>
      <c r="AB401" s="7" t="s">
        <v>828</v>
      </c>
      <c r="AC401" s="7" t="s">
        <v>828</v>
      </c>
      <c r="AD401" s="7" t="s">
        <v>828</v>
      </c>
      <c r="AE401" s="7" t="s">
        <v>169</v>
      </c>
      <c r="AF401" s="8"/>
      <c r="AG401" s="7" t="s">
        <v>8604</v>
      </c>
      <c r="AH401" s="7" t="s">
        <v>8603</v>
      </c>
      <c r="AI401" s="7" t="s">
        <v>8602</v>
      </c>
      <c r="AJ401" s="7" t="s">
        <v>8601</v>
      </c>
      <c r="AK401" s="7" t="s">
        <v>8600</v>
      </c>
      <c r="AL401" s="7" t="s">
        <v>828</v>
      </c>
      <c r="AM401" s="7" t="s">
        <v>8599</v>
      </c>
      <c r="AN401" s="7" t="s">
        <v>828</v>
      </c>
      <c r="AO401" s="7" t="s">
        <v>828</v>
      </c>
      <c r="AP401" s="7" t="s">
        <v>828</v>
      </c>
      <c r="AQ401" s="7"/>
      <c r="AR401" s="7"/>
      <c r="AS401" s="7"/>
    </row>
    <row r="402" spans="1:45" ht="13.2">
      <c r="A402" s="7" t="s">
        <v>8598</v>
      </c>
      <c r="B402" s="8"/>
      <c r="C402" s="7" t="s">
        <v>833</v>
      </c>
      <c r="D402" s="9">
        <v>1</v>
      </c>
      <c r="E402" s="7" t="s">
        <v>861</v>
      </c>
      <c r="F402" s="7" t="s">
        <v>861</v>
      </c>
      <c r="G402" s="7" t="s">
        <v>828</v>
      </c>
      <c r="H402" s="7" t="s">
        <v>860</v>
      </c>
      <c r="I402" s="10">
        <v>100</v>
      </c>
      <c r="J402" s="10">
        <v>1</v>
      </c>
      <c r="K402" s="9">
        <v>0</v>
      </c>
      <c r="L402" s="7" t="s">
        <v>8596</v>
      </c>
      <c r="M402" s="9">
        <v>0</v>
      </c>
      <c r="N402" s="7" t="s">
        <v>8591</v>
      </c>
      <c r="O402" s="7" t="s">
        <v>939</v>
      </c>
      <c r="P402" s="7" t="s">
        <v>828</v>
      </c>
      <c r="Q402" s="7" t="s">
        <v>828</v>
      </c>
      <c r="R402" s="7" t="s">
        <v>828</v>
      </c>
      <c r="S402" s="7" t="s">
        <v>828</v>
      </c>
      <c r="T402" s="7" t="s">
        <v>828</v>
      </c>
      <c r="U402" s="7" t="s">
        <v>828</v>
      </c>
      <c r="V402" s="7" t="s">
        <v>828</v>
      </c>
      <c r="W402" s="7" t="s">
        <v>828</v>
      </c>
      <c r="X402" s="7" t="s">
        <v>828</v>
      </c>
      <c r="Y402" s="7" t="s">
        <v>828</v>
      </c>
      <c r="Z402" s="7" t="e">
        <v>#N/A</v>
      </c>
      <c r="AA402" s="7" t="s">
        <v>828</v>
      </c>
      <c r="AB402" s="7" t="s">
        <v>828</v>
      </c>
      <c r="AC402" s="7" t="s">
        <v>828</v>
      </c>
      <c r="AD402" s="7" t="s">
        <v>828</v>
      </c>
      <c r="AE402" s="7" t="s">
        <v>175</v>
      </c>
      <c r="AF402" s="8"/>
      <c r="AG402" s="7" t="s">
        <v>8597</v>
      </c>
      <c r="AH402" s="7" t="s">
        <v>8596</v>
      </c>
      <c r="AI402" s="7" t="s">
        <v>828</v>
      </c>
      <c r="AJ402" s="7" t="s">
        <v>8595</v>
      </c>
      <c r="AK402" s="7" t="s">
        <v>8594</v>
      </c>
      <c r="AL402" s="7" t="s">
        <v>828</v>
      </c>
      <c r="AM402" s="7" t="s">
        <v>828</v>
      </c>
      <c r="AN402" s="7" t="s">
        <v>8593</v>
      </c>
      <c r="AO402" s="7" t="s">
        <v>828</v>
      </c>
      <c r="AP402" s="7" t="s">
        <v>828</v>
      </c>
      <c r="AQ402" s="7" t="s">
        <v>828</v>
      </c>
      <c r="AR402" s="7" t="s">
        <v>828</v>
      </c>
      <c r="AS402" s="7" t="s">
        <v>828</v>
      </c>
    </row>
    <row r="403" spans="1:45" ht="13.2">
      <c r="A403" s="7" t="s">
        <v>8592</v>
      </c>
      <c r="B403" s="8"/>
      <c r="C403" s="7" t="s">
        <v>833</v>
      </c>
      <c r="D403" s="9">
        <v>1</v>
      </c>
      <c r="E403" s="7" t="s">
        <v>843</v>
      </c>
      <c r="F403" s="7" t="s">
        <v>843</v>
      </c>
      <c r="G403" s="7" t="s">
        <v>828</v>
      </c>
      <c r="H403" s="7" t="s">
        <v>842</v>
      </c>
      <c r="I403" s="10">
        <v>1</v>
      </c>
      <c r="J403" s="10">
        <v>1</v>
      </c>
      <c r="K403" s="9">
        <v>100</v>
      </c>
      <c r="L403" s="7" t="s">
        <v>8588</v>
      </c>
      <c r="M403" s="9">
        <v>0</v>
      </c>
      <c r="N403" s="7" t="s">
        <v>8591</v>
      </c>
      <c r="O403" s="7" t="s">
        <v>939</v>
      </c>
      <c r="P403" s="7" t="s">
        <v>3064</v>
      </c>
      <c r="Q403" s="7" t="s">
        <v>828</v>
      </c>
      <c r="R403" s="7" t="s">
        <v>828</v>
      </c>
      <c r="S403" s="7" t="s">
        <v>828</v>
      </c>
      <c r="T403" s="7" t="s">
        <v>828</v>
      </c>
      <c r="U403" s="7" t="s">
        <v>828</v>
      </c>
      <c r="V403" s="7" t="s">
        <v>828</v>
      </c>
      <c r="W403" s="7" t="s">
        <v>828</v>
      </c>
      <c r="X403" s="7" t="s">
        <v>828</v>
      </c>
      <c r="Y403" s="7" t="s">
        <v>828</v>
      </c>
      <c r="Z403" s="7" t="e">
        <v>#N/A</v>
      </c>
      <c r="AA403" s="7" t="s">
        <v>8590</v>
      </c>
      <c r="AB403" s="7" t="s">
        <v>828</v>
      </c>
      <c r="AC403" s="7" t="s">
        <v>828</v>
      </c>
      <c r="AD403" s="7" t="s">
        <v>828</v>
      </c>
      <c r="AE403" s="7" t="s">
        <v>169</v>
      </c>
      <c r="AF403" s="8"/>
      <c r="AG403" s="7" t="s">
        <v>8589</v>
      </c>
      <c r="AH403" s="7" t="s">
        <v>8588</v>
      </c>
      <c r="AI403" s="7" t="s">
        <v>8587</v>
      </c>
      <c r="AJ403" s="7" t="s">
        <v>8586</v>
      </c>
      <c r="AK403" s="7" t="s">
        <v>8585</v>
      </c>
      <c r="AL403" s="7" t="s">
        <v>828</v>
      </c>
      <c r="AM403" s="7" t="s">
        <v>8584</v>
      </c>
      <c r="AN403" s="7" t="s">
        <v>828</v>
      </c>
      <c r="AO403" s="7" t="s">
        <v>828</v>
      </c>
      <c r="AP403" s="7" t="s">
        <v>828</v>
      </c>
      <c r="AQ403" s="7" t="s">
        <v>828</v>
      </c>
      <c r="AR403" s="7" t="s">
        <v>828</v>
      </c>
      <c r="AS403" s="7" t="s">
        <v>828</v>
      </c>
    </row>
    <row r="404" spans="1:45" ht="13.2">
      <c r="A404" s="7" t="s">
        <v>8583</v>
      </c>
      <c r="B404" s="8"/>
      <c r="C404" s="7" t="s">
        <v>833</v>
      </c>
      <c r="D404" s="9">
        <v>1</v>
      </c>
      <c r="E404" s="7" t="s">
        <v>843</v>
      </c>
      <c r="F404" s="7" t="s">
        <v>843</v>
      </c>
      <c r="G404" s="7" t="s">
        <v>828</v>
      </c>
      <c r="H404" s="7" t="s">
        <v>842</v>
      </c>
      <c r="I404" s="10">
        <v>1</v>
      </c>
      <c r="J404" s="10">
        <v>1</v>
      </c>
      <c r="K404" s="9">
        <v>100</v>
      </c>
      <c r="L404" s="7" t="s">
        <v>8580</v>
      </c>
      <c r="M404" s="9">
        <v>0</v>
      </c>
      <c r="N404" s="7" t="s">
        <v>8582</v>
      </c>
      <c r="O404" s="7" t="s">
        <v>2727</v>
      </c>
      <c r="P404" s="7" t="s">
        <v>2718</v>
      </c>
      <c r="Q404" s="7" t="s">
        <v>828</v>
      </c>
      <c r="R404" s="7" t="s">
        <v>828</v>
      </c>
      <c r="S404" s="7" t="s">
        <v>891</v>
      </c>
      <c r="T404" s="7" t="s">
        <v>891</v>
      </c>
      <c r="U404" s="7" t="s">
        <v>828</v>
      </c>
      <c r="V404" s="7" t="s">
        <v>828</v>
      </c>
      <c r="W404" s="7" t="s">
        <v>828</v>
      </c>
      <c r="X404" s="7" t="s">
        <v>828</v>
      </c>
      <c r="Y404" s="7" t="s">
        <v>828</v>
      </c>
      <c r="Z404" s="7" t="e">
        <v>#N/A</v>
      </c>
      <c r="AA404" s="7" t="s">
        <v>828</v>
      </c>
      <c r="AB404" s="7" t="s">
        <v>828</v>
      </c>
      <c r="AC404" s="7" t="s">
        <v>828</v>
      </c>
      <c r="AD404" s="7" t="s">
        <v>828</v>
      </c>
      <c r="AE404" s="7" t="s">
        <v>169</v>
      </c>
      <c r="AF404" s="8"/>
      <c r="AG404" s="7" t="s">
        <v>8581</v>
      </c>
      <c r="AH404" s="7" t="s">
        <v>8580</v>
      </c>
      <c r="AI404" s="7" t="s">
        <v>8579</v>
      </c>
      <c r="AJ404" s="7" t="s">
        <v>8578</v>
      </c>
      <c r="AK404" s="7" t="s">
        <v>8577</v>
      </c>
      <c r="AL404" s="7" t="s">
        <v>828</v>
      </c>
      <c r="AM404" s="7" t="s">
        <v>8576</v>
      </c>
      <c r="AN404" s="7" t="s">
        <v>8575</v>
      </c>
      <c r="AO404" s="7" t="s">
        <v>828</v>
      </c>
      <c r="AP404" s="7" t="s">
        <v>828</v>
      </c>
      <c r="AQ404" s="7"/>
      <c r="AR404" s="7"/>
      <c r="AS404" s="7"/>
    </row>
    <row r="405" spans="1:45" ht="13.2">
      <c r="A405" s="7" t="s">
        <v>8574</v>
      </c>
      <c r="B405" s="8"/>
      <c r="C405" s="7" t="s">
        <v>833</v>
      </c>
      <c r="D405" s="9">
        <v>1</v>
      </c>
      <c r="E405" s="7" t="s">
        <v>843</v>
      </c>
      <c r="F405" s="7" t="s">
        <v>843</v>
      </c>
      <c r="G405" s="7" t="s">
        <v>828</v>
      </c>
      <c r="H405" s="7" t="s">
        <v>842</v>
      </c>
      <c r="I405" s="10">
        <v>1</v>
      </c>
      <c r="J405" s="10">
        <v>1</v>
      </c>
      <c r="K405" s="9">
        <v>100</v>
      </c>
      <c r="L405" s="7" t="s">
        <v>8572</v>
      </c>
      <c r="M405" s="9">
        <v>0</v>
      </c>
      <c r="N405" s="7" t="s">
        <v>8567</v>
      </c>
      <c r="O405" s="7" t="s">
        <v>2727</v>
      </c>
      <c r="P405" s="7" t="s">
        <v>2718</v>
      </c>
      <c r="Q405" s="7" t="s">
        <v>828</v>
      </c>
      <c r="R405" s="7" t="s">
        <v>828</v>
      </c>
      <c r="S405" s="7" t="s">
        <v>891</v>
      </c>
      <c r="T405" s="7" t="s">
        <v>891</v>
      </c>
      <c r="U405" s="7" t="s">
        <v>828</v>
      </c>
      <c r="V405" s="7" t="s">
        <v>828</v>
      </c>
      <c r="W405" s="7" t="s">
        <v>828</v>
      </c>
      <c r="X405" s="7" t="s">
        <v>828</v>
      </c>
      <c r="Y405" s="7" t="s">
        <v>828</v>
      </c>
      <c r="Z405" s="7" t="e">
        <v>#N/A</v>
      </c>
      <c r="AA405" s="7" t="s">
        <v>828</v>
      </c>
      <c r="AB405" s="7" t="s">
        <v>828</v>
      </c>
      <c r="AC405" s="7" t="s">
        <v>828</v>
      </c>
      <c r="AD405" s="7" t="s">
        <v>828</v>
      </c>
      <c r="AE405" s="7" t="s">
        <v>169</v>
      </c>
      <c r="AF405" s="8"/>
      <c r="AG405" s="7" t="s">
        <v>8573</v>
      </c>
      <c r="AH405" s="7" t="s">
        <v>8572</v>
      </c>
      <c r="AI405" s="7" t="s">
        <v>8571</v>
      </c>
      <c r="AJ405" s="7" t="s">
        <v>8570</v>
      </c>
      <c r="AK405" s="7" t="s">
        <v>8569</v>
      </c>
      <c r="AL405" s="7" t="s">
        <v>828</v>
      </c>
      <c r="AM405" s="7" t="s">
        <v>8568</v>
      </c>
      <c r="AN405" s="7" t="s">
        <v>8567</v>
      </c>
      <c r="AO405" s="7" t="s">
        <v>828</v>
      </c>
      <c r="AP405" s="7" t="s">
        <v>828</v>
      </c>
      <c r="AQ405" s="7" t="s">
        <v>828</v>
      </c>
      <c r="AR405" s="7" t="s">
        <v>828</v>
      </c>
      <c r="AS405" s="7" t="s">
        <v>828</v>
      </c>
    </row>
    <row r="406" spans="1:45" ht="13.2">
      <c r="A406" s="7" t="s">
        <v>8566</v>
      </c>
      <c r="B406" s="8"/>
      <c r="C406" s="7" t="s">
        <v>833</v>
      </c>
      <c r="D406" s="9">
        <v>1</v>
      </c>
      <c r="E406" s="7" t="s">
        <v>843</v>
      </c>
      <c r="F406" s="7" t="s">
        <v>843</v>
      </c>
      <c r="G406" s="7" t="s">
        <v>828</v>
      </c>
      <c r="H406" s="7" t="s">
        <v>842</v>
      </c>
      <c r="I406" s="10">
        <v>1</v>
      </c>
      <c r="J406" s="10">
        <v>1</v>
      </c>
      <c r="K406" s="9">
        <v>100</v>
      </c>
      <c r="L406" s="7" t="s">
        <v>8564</v>
      </c>
      <c r="M406" s="9">
        <v>0</v>
      </c>
      <c r="N406" s="7" t="s">
        <v>8559</v>
      </c>
      <c r="O406" s="7" t="s">
        <v>828</v>
      </c>
      <c r="P406" s="7" t="s">
        <v>2718</v>
      </c>
      <c r="Q406" s="7" t="s">
        <v>828</v>
      </c>
      <c r="R406" s="7" t="s">
        <v>828</v>
      </c>
      <c r="S406" s="7" t="s">
        <v>891</v>
      </c>
      <c r="T406" s="7" t="s">
        <v>891</v>
      </c>
      <c r="U406" s="7" t="s">
        <v>828</v>
      </c>
      <c r="V406" s="7" t="s">
        <v>828</v>
      </c>
      <c r="W406" s="7" t="s">
        <v>828</v>
      </c>
      <c r="X406" s="7" t="s">
        <v>828</v>
      </c>
      <c r="Y406" s="7" t="s">
        <v>828</v>
      </c>
      <c r="Z406" s="7" t="e">
        <v>#N/A</v>
      </c>
      <c r="AA406" s="7" t="s">
        <v>828</v>
      </c>
      <c r="AB406" s="7" t="s">
        <v>828</v>
      </c>
      <c r="AC406" s="7" t="s">
        <v>828</v>
      </c>
      <c r="AD406" s="7" t="s">
        <v>828</v>
      </c>
      <c r="AE406" s="7" t="s">
        <v>169</v>
      </c>
      <c r="AF406" s="8"/>
      <c r="AG406" s="7" t="s">
        <v>8565</v>
      </c>
      <c r="AH406" s="7" t="s">
        <v>8564</v>
      </c>
      <c r="AI406" s="7" t="s">
        <v>8563</v>
      </c>
      <c r="AJ406" s="7" t="s">
        <v>8562</v>
      </c>
      <c r="AK406" s="7" t="s">
        <v>8561</v>
      </c>
      <c r="AL406" s="7" t="s">
        <v>828</v>
      </c>
      <c r="AM406" s="7" t="s">
        <v>8560</v>
      </c>
      <c r="AN406" s="7" t="s">
        <v>8559</v>
      </c>
      <c r="AO406" s="7" t="s">
        <v>828</v>
      </c>
      <c r="AP406" s="7" t="s">
        <v>828</v>
      </c>
      <c r="AQ406" s="7"/>
      <c r="AR406" s="7"/>
      <c r="AS406" s="7"/>
    </row>
    <row r="407" spans="1:45" ht="13.2">
      <c r="A407" s="7" t="s">
        <v>8558</v>
      </c>
      <c r="B407" s="8"/>
      <c r="C407" s="7" t="s">
        <v>833</v>
      </c>
      <c r="D407" s="9">
        <v>1</v>
      </c>
      <c r="E407" s="7" t="s">
        <v>861</v>
      </c>
      <c r="F407" s="7" t="s">
        <v>861</v>
      </c>
      <c r="G407" s="7" t="s">
        <v>828</v>
      </c>
      <c r="H407" s="7" t="s">
        <v>860</v>
      </c>
      <c r="I407" s="10">
        <v>100</v>
      </c>
      <c r="J407" s="10">
        <v>1</v>
      </c>
      <c r="K407" s="9">
        <v>0</v>
      </c>
      <c r="L407" s="7" t="s">
        <v>8555</v>
      </c>
      <c r="M407" s="9">
        <v>0</v>
      </c>
      <c r="N407" s="7" t="s">
        <v>8557</v>
      </c>
      <c r="O407" s="7" t="s">
        <v>947</v>
      </c>
      <c r="P407" s="7" t="s">
        <v>828</v>
      </c>
      <c r="Q407" s="7" t="s">
        <v>828</v>
      </c>
      <c r="R407" s="7" t="s">
        <v>828</v>
      </c>
      <c r="S407" s="7" t="s">
        <v>828</v>
      </c>
      <c r="T407" s="7" t="s">
        <v>828</v>
      </c>
      <c r="U407" s="7" t="s">
        <v>828</v>
      </c>
      <c r="V407" s="7" t="s">
        <v>828</v>
      </c>
      <c r="W407" s="7" t="s">
        <v>828</v>
      </c>
      <c r="X407" s="7" t="s">
        <v>828</v>
      </c>
      <c r="Y407" s="7" t="s">
        <v>828</v>
      </c>
      <c r="Z407" s="7" t="e">
        <v>#N/A</v>
      </c>
      <c r="AA407" s="7" t="s">
        <v>828</v>
      </c>
      <c r="AB407" s="7" t="s">
        <v>828</v>
      </c>
      <c r="AC407" s="7" t="s">
        <v>828</v>
      </c>
      <c r="AD407" s="7" t="s">
        <v>828</v>
      </c>
      <c r="AE407" s="7" t="s">
        <v>175</v>
      </c>
      <c r="AF407" s="8"/>
      <c r="AG407" s="7" t="s">
        <v>8556</v>
      </c>
      <c r="AH407" s="7" t="s">
        <v>8555</v>
      </c>
      <c r="AI407" s="7" t="s">
        <v>828</v>
      </c>
      <c r="AJ407" s="7" t="s">
        <v>8554</v>
      </c>
      <c r="AK407" s="7" t="s">
        <v>8553</v>
      </c>
      <c r="AL407" s="7" t="s">
        <v>828</v>
      </c>
      <c r="AM407" s="7" t="s">
        <v>828</v>
      </c>
      <c r="AN407" s="7" t="s">
        <v>8552</v>
      </c>
      <c r="AO407" s="7" t="s">
        <v>828</v>
      </c>
      <c r="AP407" s="7" t="s">
        <v>828</v>
      </c>
      <c r="AQ407" s="7" t="s">
        <v>828</v>
      </c>
      <c r="AR407" s="7" t="s">
        <v>828</v>
      </c>
      <c r="AS407" s="7" t="s">
        <v>828</v>
      </c>
    </row>
    <row r="408" spans="1:45" ht="13.2">
      <c r="A408" s="7" t="s">
        <v>8551</v>
      </c>
      <c r="B408" s="8"/>
      <c r="C408" s="7" t="s">
        <v>833</v>
      </c>
      <c r="D408" s="9">
        <v>1</v>
      </c>
      <c r="E408" s="7" t="s">
        <v>861</v>
      </c>
      <c r="F408" s="7" t="s">
        <v>861</v>
      </c>
      <c r="G408" s="7" t="s">
        <v>828</v>
      </c>
      <c r="H408" s="7" t="s">
        <v>860</v>
      </c>
      <c r="I408" s="10">
        <v>100</v>
      </c>
      <c r="J408" s="10">
        <v>1</v>
      </c>
      <c r="K408" s="9">
        <v>0</v>
      </c>
      <c r="L408" s="7" t="s">
        <v>8548</v>
      </c>
      <c r="M408" s="9">
        <v>0</v>
      </c>
      <c r="N408" s="7" t="s">
        <v>8550</v>
      </c>
      <c r="O408" s="7" t="s">
        <v>939</v>
      </c>
      <c r="P408" s="7" t="s">
        <v>828</v>
      </c>
      <c r="Q408" s="7" t="s">
        <v>828</v>
      </c>
      <c r="R408" s="7" t="s">
        <v>828</v>
      </c>
      <c r="S408" s="7" t="s">
        <v>828</v>
      </c>
      <c r="T408" s="7" t="s">
        <v>828</v>
      </c>
      <c r="U408" s="7" t="s">
        <v>828</v>
      </c>
      <c r="V408" s="7" t="s">
        <v>828</v>
      </c>
      <c r="W408" s="7" t="s">
        <v>828</v>
      </c>
      <c r="X408" s="7" t="s">
        <v>828</v>
      </c>
      <c r="Y408" s="7" t="s">
        <v>828</v>
      </c>
      <c r="Z408" s="7" t="e">
        <v>#N/A</v>
      </c>
      <c r="AA408" s="7" t="s">
        <v>828</v>
      </c>
      <c r="AB408" s="7" t="s">
        <v>828</v>
      </c>
      <c r="AC408" s="7" t="s">
        <v>828</v>
      </c>
      <c r="AD408" s="7" t="s">
        <v>828</v>
      </c>
      <c r="AE408" s="7" t="s">
        <v>175</v>
      </c>
      <c r="AF408" s="8"/>
      <c r="AG408" s="7" t="s">
        <v>8549</v>
      </c>
      <c r="AH408" s="7" t="s">
        <v>8548</v>
      </c>
      <c r="AI408" s="7" t="s">
        <v>828</v>
      </c>
      <c r="AJ408" s="7" t="s">
        <v>8547</v>
      </c>
      <c r="AK408" s="7" t="s">
        <v>8546</v>
      </c>
      <c r="AL408" s="7" t="s">
        <v>828</v>
      </c>
      <c r="AM408" s="7" t="s">
        <v>828</v>
      </c>
      <c r="AN408" s="7" t="s">
        <v>8545</v>
      </c>
      <c r="AO408" s="7" t="s">
        <v>828</v>
      </c>
      <c r="AP408" s="7" t="s">
        <v>828</v>
      </c>
      <c r="AQ408" s="7" t="s">
        <v>828</v>
      </c>
      <c r="AR408" s="7" t="s">
        <v>828</v>
      </c>
      <c r="AS408" s="7" t="s">
        <v>828</v>
      </c>
    </row>
    <row r="409" spans="1:45" ht="13.2">
      <c r="A409" s="7" t="s">
        <v>8544</v>
      </c>
      <c r="B409" s="8"/>
      <c r="C409" s="7" t="s">
        <v>833</v>
      </c>
      <c r="D409" s="9">
        <v>1</v>
      </c>
      <c r="E409" s="7" t="s">
        <v>861</v>
      </c>
      <c r="F409" s="7" t="s">
        <v>861</v>
      </c>
      <c r="G409" s="7" t="s">
        <v>828</v>
      </c>
      <c r="H409" s="7" t="s">
        <v>860</v>
      </c>
      <c r="I409" s="10">
        <v>100</v>
      </c>
      <c r="J409" s="10">
        <v>1</v>
      </c>
      <c r="K409" s="9">
        <v>0</v>
      </c>
      <c r="L409" s="7" t="s">
        <v>8541</v>
      </c>
      <c r="M409" s="9">
        <v>0</v>
      </c>
      <c r="N409" s="7" t="s">
        <v>8543</v>
      </c>
      <c r="O409" s="7" t="s">
        <v>939</v>
      </c>
      <c r="P409" s="7" t="s">
        <v>828</v>
      </c>
      <c r="Q409" s="7" t="s">
        <v>828</v>
      </c>
      <c r="R409" s="7" t="s">
        <v>828</v>
      </c>
      <c r="S409" s="7" t="s">
        <v>828</v>
      </c>
      <c r="T409" s="7" t="s">
        <v>828</v>
      </c>
      <c r="U409" s="7" t="s">
        <v>828</v>
      </c>
      <c r="V409" s="7" t="s">
        <v>828</v>
      </c>
      <c r="W409" s="7" t="s">
        <v>828</v>
      </c>
      <c r="X409" s="7" t="s">
        <v>828</v>
      </c>
      <c r="Y409" s="7" t="s">
        <v>828</v>
      </c>
      <c r="Z409" s="7" t="e">
        <v>#N/A</v>
      </c>
      <c r="AA409" s="7" t="s">
        <v>828</v>
      </c>
      <c r="AB409" s="7" t="s">
        <v>828</v>
      </c>
      <c r="AC409" s="7" t="s">
        <v>828</v>
      </c>
      <c r="AD409" s="7" t="s">
        <v>828</v>
      </c>
      <c r="AE409" s="7" t="s">
        <v>175</v>
      </c>
      <c r="AF409" s="8"/>
      <c r="AG409" s="7" t="s">
        <v>8542</v>
      </c>
      <c r="AH409" s="7" t="s">
        <v>8541</v>
      </c>
      <c r="AI409" s="7" t="s">
        <v>828</v>
      </c>
      <c r="AJ409" s="7" t="s">
        <v>8540</v>
      </c>
      <c r="AK409" s="7" t="s">
        <v>8539</v>
      </c>
      <c r="AL409" s="7" t="s">
        <v>828</v>
      </c>
      <c r="AM409" s="7" t="s">
        <v>828</v>
      </c>
      <c r="AN409" s="7" t="s">
        <v>8538</v>
      </c>
      <c r="AO409" s="7" t="s">
        <v>828</v>
      </c>
      <c r="AP409" s="7" t="s">
        <v>828</v>
      </c>
      <c r="AQ409" s="7" t="s">
        <v>828</v>
      </c>
      <c r="AR409" s="7" t="s">
        <v>828</v>
      </c>
      <c r="AS409" s="7" t="s">
        <v>828</v>
      </c>
    </row>
    <row r="410" spans="1:45" ht="13.2">
      <c r="A410" s="7" t="s">
        <v>8537</v>
      </c>
      <c r="B410" s="8"/>
      <c r="C410" s="7" t="s">
        <v>833</v>
      </c>
      <c r="D410" s="9">
        <v>1</v>
      </c>
      <c r="E410" s="7" t="s">
        <v>843</v>
      </c>
      <c r="F410" s="7" t="s">
        <v>843</v>
      </c>
      <c r="G410" s="7" t="s">
        <v>828</v>
      </c>
      <c r="H410" s="7" t="s">
        <v>2403</v>
      </c>
      <c r="I410" s="10">
        <v>1</v>
      </c>
      <c r="J410" s="10">
        <v>1</v>
      </c>
      <c r="K410" s="9">
        <v>0</v>
      </c>
      <c r="L410" s="7" t="s">
        <v>8534</v>
      </c>
      <c r="M410" s="9">
        <v>0</v>
      </c>
      <c r="N410" s="7" t="s">
        <v>8536</v>
      </c>
      <c r="O410" s="7" t="s">
        <v>993</v>
      </c>
      <c r="P410" s="7" t="s">
        <v>828</v>
      </c>
      <c r="Q410" s="7" t="s">
        <v>828</v>
      </c>
      <c r="R410" s="7" t="s">
        <v>828</v>
      </c>
      <c r="S410" s="7" t="s">
        <v>828</v>
      </c>
      <c r="T410" s="7" t="s">
        <v>828</v>
      </c>
      <c r="U410" s="7" t="s">
        <v>828</v>
      </c>
      <c r="V410" s="7" t="s">
        <v>828</v>
      </c>
      <c r="W410" s="7" t="s">
        <v>828</v>
      </c>
      <c r="X410" s="7" t="s">
        <v>828</v>
      </c>
      <c r="Y410" s="7" t="s">
        <v>828</v>
      </c>
      <c r="Z410" s="7" t="e">
        <v>#N/A</v>
      </c>
      <c r="AA410" s="7" t="s">
        <v>828</v>
      </c>
      <c r="AB410" s="7" t="s">
        <v>828</v>
      </c>
      <c r="AC410" s="7" t="s">
        <v>828</v>
      </c>
      <c r="AD410" s="7" t="s">
        <v>828</v>
      </c>
      <c r="AE410" s="7" t="s">
        <v>464</v>
      </c>
      <c r="AF410" s="8"/>
      <c r="AG410" s="7" t="s">
        <v>8535</v>
      </c>
      <c r="AH410" s="7" t="s">
        <v>8534</v>
      </c>
      <c r="AI410" s="7" t="s">
        <v>828</v>
      </c>
      <c r="AJ410" s="7" t="s">
        <v>828</v>
      </c>
      <c r="AK410" s="7" t="s">
        <v>8533</v>
      </c>
      <c r="AL410" s="7" t="s">
        <v>828</v>
      </c>
      <c r="AM410" s="7" t="s">
        <v>8532</v>
      </c>
      <c r="AN410" s="7" t="s">
        <v>828</v>
      </c>
      <c r="AO410" s="7" t="s">
        <v>828</v>
      </c>
      <c r="AP410" s="7" t="s">
        <v>828</v>
      </c>
      <c r="AQ410" s="7" t="s">
        <v>828</v>
      </c>
      <c r="AR410" s="7" t="s">
        <v>828</v>
      </c>
      <c r="AS410" s="7" t="s">
        <v>828</v>
      </c>
    </row>
    <row r="411" spans="1:45" ht="13.2">
      <c r="A411" s="7" t="s">
        <v>8529</v>
      </c>
      <c r="B411" s="8"/>
      <c r="C411" s="7" t="s">
        <v>833</v>
      </c>
      <c r="D411" s="9">
        <v>1</v>
      </c>
      <c r="E411" s="7" t="s">
        <v>1129</v>
      </c>
      <c r="F411" s="7" t="s">
        <v>1129</v>
      </c>
      <c r="G411" s="7" t="s">
        <v>828</v>
      </c>
      <c r="H411" s="7" t="s">
        <v>1128</v>
      </c>
      <c r="I411" s="10">
        <v>1</v>
      </c>
      <c r="J411" s="10">
        <v>1</v>
      </c>
      <c r="K411" s="9">
        <v>0</v>
      </c>
      <c r="L411" s="7" t="s">
        <v>8531</v>
      </c>
      <c r="M411" s="9">
        <v>0</v>
      </c>
      <c r="N411" s="7" t="s">
        <v>8527</v>
      </c>
      <c r="O411" s="7" t="s">
        <v>969</v>
      </c>
      <c r="P411" s="7" t="s">
        <v>828</v>
      </c>
      <c r="Q411" s="7" t="s">
        <v>828</v>
      </c>
      <c r="R411" s="7" t="s">
        <v>828</v>
      </c>
      <c r="S411" s="7" t="s">
        <v>828</v>
      </c>
      <c r="T411" s="7" t="s">
        <v>828</v>
      </c>
      <c r="U411" s="7" t="s">
        <v>828</v>
      </c>
      <c r="V411" s="7" t="s">
        <v>828</v>
      </c>
      <c r="W411" s="7" t="s">
        <v>828</v>
      </c>
      <c r="X411" s="7" t="s">
        <v>828</v>
      </c>
      <c r="Y411" s="7" t="s">
        <v>828</v>
      </c>
      <c r="Z411" s="7" t="e">
        <v>#N/A</v>
      </c>
      <c r="AA411" s="7" t="s">
        <v>828</v>
      </c>
      <c r="AB411" s="7" t="s">
        <v>828</v>
      </c>
      <c r="AC411" s="7" t="s">
        <v>828</v>
      </c>
      <c r="AD411" s="7" t="s">
        <v>828</v>
      </c>
      <c r="AE411" s="7" t="s">
        <v>788</v>
      </c>
      <c r="AF411" s="8"/>
      <c r="AG411" s="7" t="s">
        <v>8526</v>
      </c>
      <c r="AH411" s="7" t="s">
        <v>8531</v>
      </c>
      <c r="AI411" s="7" t="s">
        <v>828</v>
      </c>
      <c r="AJ411" s="7" t="s">
        <v>8530</v>
      </c>
      <c r="AK411" s="7" t="s">
        <v>8523</v>
      </c>
      <c r="AL411" s="7" t="s">
        <v>8529</v>
      </c>
      <c r="AM411" s="7" t="s">
        <v>828</v>
      </c>
      <c r="AN411" s="7" t="s">
        <v>8528</v>
      </c>
      <c r="AO411" s="7" t="s">
        <v>828</v>
      </c>
      <c r="AP411" s="7" t="s">
        <v>828</v>
      </c>
      <c r="AQ411" s="7" t="s">
        <v>828</v>
      </c>
      <c r="AR411" s="7" t="s">
        <v>828</v>
      </c>
      <c r="AS411" s="7" t="s">
        <v>828</v>
      </c>
    </row>
    <row r="412" spans="1:45" ht="13.2">
      <c r="A412" s="7" t="s">
        <v>8522</v>
      </c>
      <c r="B412" s="8"/>
      <c r="C412" s="7" t="s">
        <v>833</v>
      </c>
      <c r="D412" s="9">
        <v>1</v>
      </c>
      <c r="E412" s="7" t="s">
        <v>861</v>
      </c>
      <c r="F412" s="7" t="s">
        <v>861</v>
      </c>
      <c r="G412" s="7" t="s">
        <v>828</v>
      </c>
      <c r="H412" s="7" t="s">
        <v>860</v>
      </c>
      <c r="I412" s="10">
        <v>100</v>
      </c>
      <c r="J412" s="10">
        <v>1</v>
      </c>
      <c r="K412" s="9">
        <v>0</v>
      </c>
      <c r="L412" s="7" t="s">
        <v>8525</v>
      </c>
      <c r="M412" s="9">
        <v>0</v>
      </c>
      <c r="N412" s="7" t="s">
        <v>8527</v>
      </c>
      <c r="O412" s="7" t="s">
        <v>969</v>
      </c>
      <c r="P412" s="7" t="s">
        <v>828</v>
      </c>
      <c r="Q412" s="7" t="s">
        <v>828</v>
      </c>
      <c r="R412" s="7" t="s">
        <v>828</v>
      </c>
      <c r="S412" s="7" t="s">
        <v>828</v>
      </c>
      <c r="T412" s="7" t="s">
        <v>828</v>
      </c>
      <c r="U412" s="7" t="s">
        <v>828</v>
      </c>
      <c r="V412" s="7" t="s">
        <v>828</v>
      </c>
      <c r="W412" s="7" t="s">
        <v>828</v>
      </c>
      <c r="X412" s="7" t="s">
        <v>828</v>
      </c>
      <c r="Y412" s="7" t="s">
        <v>828</v>
      </c>
      <c r="Z412" s="7" t="e">
        <v>#N/A</v>
      </c>
      <c r="AA412" s="7" t="s">
        <v>828</v>
      </c>
      <c r="AB412" s="7" t="s">
        <v>828</v>
      </c>
      <c r="AC412" s="7" t="s">
        <v>828</v>
      </c>
      <c r="AD412" s="7" t="s">
        <v>828</v>
      </c>
      <c r="AE412" s="7" t="s">
        <v>175</v>
      </c>
      <c r="AF412" s="8"/>
      <c r="AG412" s="7" t="s">
        <v>8526</v>
      </c>
      <c r="AH412" s="7" t="s">
        <v>8525</v>
      </c>
      <c r="AI412" s="7" t="s">
        <v>828</v>
      </c>
      <c r="AJ412" s="7" t="s">
        <v>8524</v>
      </c>
      <c r="AK412" s="7" t="s">
        <v>8523</v>
      </c>
      <c r="AL412" s="7" t="s">
        <v>8522</v>
      </c>
      <c r="AM412" s="7" t="s">
        <v>828</v>
      </c>
      <c r="AN412" s="7" t="s">
        <v>8521</v>
      </c>
      <c r="AO412" s="7" t="s">
        <v>828</v>
      </c>
      <c r="AP412" s="7" t="s">
        <v>828</v>
      </c>
      <c r="AQ412" s="7" t="s">
        <v>828</v>
      </c>
      <c r="AR412" s="7" t="s">
        <v>828</v>
      </c>
      <c r="AS412" s="7" t="s">
        <v>828</v>
      </c>
    </row>
    <row r="413" spans="1:45" ht="13.2">
      <c r="A413" s="7" t="s">
        <v>8520</v>
      </c>
      <c r="B413" s="8"/>
      <c r="C413" s="7" t="s">
        <v>833</v>
      </c>
      <c r="D413" s="9">
        <v>1</v>
      </c>
      <c r="E413" s="7" t="s">
        <v>843</v>
      </c>
      <c r="F413" s="7" t="s">
        <v>843</v>
      </c>
      <c r="G413" s="7" t="s">
        <v>828</v>
      </c>
      <c r="H413" s="7" t="s">
        <v>842</v>
      </c>
      <c r="I413" s="10">
        <v>1</v>
      </c>
      <c r="J413" s="10">
        <v>1</v>
      </c>
      <c r="K413" s="9">
        <v>100</v>
      </c>
      <c r="L413" s="7" t="s">
        <v>8516</v>
      </c>
      <c r="M413" s="9">
        <v>0</v>
      </c>
      <c r="N413" s="7" t="s">
        <v>8519</v>
      </c>
      <c r="O413" s="7" t="s">
        <v>892</v>
      </c>
      <c r="P413" s="7" t="s">
        <v>2090</v>
      </c>
      <c r="Q413" s="7" t="s">
        <v>828</v>
      </c>
      <c r="R413" s="7" t="s">
        <v>828</v>
      </c>
      <c r="S413" s="7" t="s">
        <v>828</v>
      </c>
      <c r="T413" s="7" t="s">
        <v>828</v>
      </c>
      <c r="U413" s="7" t="s">
        <v>828</v>
      </c>
      <c r="V413" s="7" t="s">
        <v>1297</v>
      </c>
      <c r="W413" s="7" t="s">
        <v>169</v>
      </c>
      <c r="X413" s="7" t="s">
        <v>1101</v>
      </c>
      <c r="Y413" s="7" t="s">
        <v>828</v>
      </c>
      <c r="Z413" s="7" t="s">
        <v>39</v>
      </c>
      <c r="AA413" s="7" t="s">
        <v>8518</v>
      </c>
      <c r="AB413" s="7" t="s">
        <v>828</v>
      </c>
      <c r="AC413" s="7" t="s">
        <v>828</v>
      </c>
      <c r="AD413" s="7" t="s">
        <v>828</v>
      </c>
      <c r="AE413" s="7" t="s">
        <v>169</v>
      </c>
      <c r="AF413" s="8"/>
      <c r="AG413" s="7" t="s">
        <v>8517</v>
      </c>
      <c r="AH413" s="7" t="s">
        <v>8516</v>
      </c>
      <c r="AI413" s="7" t="s">
        <v>8515</v>
      </c>
      <c r="AJ413" s="7" t="s">
        <v>8514</v>
      </c>
      <c r="AK413" s="7" t="s">
        <v>8513</v>
      </c>
      <c r="AL413" s="7" t="s">
        <v>828</v>
      </c>
      <c r="AM413" s="7" t="s">
        <v>8512</v>
      </c>
      <c r="AN413" s="7" t="s">
        <v>828</v>
      </c>
      <c r="AO413" s="7" t="s">
        <v>828</v>
      </c>
      <c r="AP413" s="7" t="s">
        <v>828</v>
      </c>
      <c r="AQ413" s="7" t="s">
        <v>828</v>
      </c>
      <c r="AR413" s="7" t="s">
        <v>828</v>
      </c>
      <c r="AS413" s="7" t="s">
        <v>828</v>
      </c>
    </row>
    <row r="414" spans="1:45" ht="13.2">
      <c r="A414" s="7" t="s">
        <v>8511</v>
      </c>
      <c r="B414" s="8"/>
      <c r="C414" s="7" t="s">
        <v>833</v>
      </c>
      <c r="D414" s="9">
        <v>1</v>
      </c>
      <c r="E414" s="7" t="s">
        <v>861</v>
      </c>
      <c r="F414" s="7" t="s">
        <v>861</v>
      </c>
      <c r="G414" s="7" t="s">
        <v>828</v>
      </c>
      <c r="H414" s="7" t="s">
        <v>860</v>
      </c>
      <c r="I414" s="10">
        <v>100</v>
      </c>
      <c r="J414" s="10">
        <v>1</v>
      </c>
      <c r="K414" s="9">
        <v>0</v>
      </c>
      <c r="L414" s="7" t="s">
        <v>8509</v>
      </c>
      <c r="M414" s="9">
        <v>0</v>
      </c>
      <c r="N414" s="7" t="s">
        <v>756</v>
      </c>
      <c r="O414" s="7" t="s">
        <v>104</v>
      </c>
      <c r="P414" s="7" t="s">
        <v>875</v>
      </c>
      <c r="Q414" s="7" t="s">
        <v>828</v>
      </c>
      <c r="R414" s="7" t="s">
        <v>828</v>
      </c>
      <c r="S414" s="7" t="s">
        <v>828</v>
      </c>
      <c r="T414" s="7" t="s">
        <v>828</v>
      </c>
      <c r="U414" s="7" t="s">
        <v>828</v>
      </c>
      <c r="V414" s="7" t="s">
        <v>828</v>
      </c>
      <c r="W414" s="7" t="s">
        <v>175</v>
      </c>
      <c r="X414" s="7" t="s">
        <v>828</v>
      </c>
      <c r="Y414" s="7" t="s">
        <v>828</v>
      </c>
      <c r="Z414" s="7" t="s">
        <v>43</v>
      </c>
      <c r="AA414" s="7" t="s">
        <v>828</v>
      </c>
      <c r="AB414" s="7" t="s">
        <v>828</v>
      </c>
      <c r="AC414" s="7" t="s">
        <v>828</v>
      </c>
      <c r="AD414" s="7" t="s">
        <v>828</v>
      </c>
      <c r="AE414" s="7" t="s">
        <v>175</v>
      </c>
      <c r="AF414" s="8"/>
      <c r="AG414" s="7" t="s">
        <v>8510</v>
      </c>
      <c r="AH414" s="7" t="s">
        <v>8509</v>
      </c>
      <c r="AI414" s="7" t="s">
        <v>1110</v>
      </c>
      <c r="AJ414" s="7" t="s">
        <v>8508</v>
      </c>
      <c r="AK414" s="7" t="s">
        <v>8507</v>
      </c>
      <c r="AL414" s="7" t="s">
        <v>828</v>
      </c>
      <c r="AM414" s="7" t="s">
        <v>828</v>
      </c>
      <c r="AN414" s="7" t="s">
        <v>8506</v>
      </c>
      <c r="AO414" s="7" t="s">
        <v>828</v>
      </c>
      <c r="AP414" s="7" t="s">
        <v>828</v>
      </c>
      <c r="AQ414" s="7" t="s">
        <v>828</v>
      </c>
      <c r="AR414" s="7" t="s">
        <v>828</v>
      </c>
      <c r="AS414" s="7" t="s">
        <v>828</v>
      </c>
    </row>
    <row r="415" spans="1:45" ht="13.2">
      <c r="A415" s="7" t="s">
        <v>8505</v>
      </c>
      <c r="B415" s="8"/>
      <c r="C415" s="7" t="s">
        <v>833</v>
      </c>
      <c r="D415" s="9">
        <v>1</v>
      </c>
      <c r="E415" s="7" t="s">
        <v>861</v>
      </c>
      <c r="F415" s="7" t="s">
        <v>861</v>
      </c>
      <c r="G415" s="7" t="s">
        <v>828</v>
      </c>
      <c r="H415" s="7" t="s">
        <v>860</v>
      </c>
      <c r="I415" s="10">
        <v>100</v>
      </c>
      <c r="J415" s="10">
        <v>1</v>
      </c>
      <c r="K415" s="9">
        <v>0</v>
      </c>
      <c r="L415" s="7" t="s">
        <v>8502</v>
      </c>
      <c r="M415" s="9">
        <v>0</v>
      </c>
      <c r="N415" s="7" t="s">
        <v>8504</v>
      </c>
      <c r="O415" s="7" t="s">
        <v>939</v>
      </c>
      <c r="P415" s="7" t="s">
        <v>828</v>
      </c>
      <c r="Q415" s="7" t="s">
        <v>828</v>
      </c>
      <c r="R415" s="7" t="s">
        <v>828</v>
      </c>
      <c r="S415" s="7" t="s">
        <v>828</v>
      </c>
      <c r="T415" s="7" t="s">
        <v>828</v>
      </c>
      <c r="U415" s="7" t="s">
        <v>828</v>
      </c>
      <c r="V415" s="7" t="s">
        <v>828</v>
      </c>
      <c r="W415" s="7" t="s">
        <v>828</v>
      </c>
      <c r="X415" s="7" t="s">
        <v>828</v>
      </c>
      <c r="Y415" s="7" t="s">
        <v>828</v>
      </c>
      <c r="Z415" s="7" t="e">
        <v>#N/A</v>
      </c>
      <c r="AA415" s="7" t="s">
        <v>828</v>
      </c>
      <c r="AB415" s="7" t="s">
        <v>828</v>
      </c>
      <c r="AC415" s="7" t="s">
        <v>828</v>
      </c>
      <c r="AD415" s="7" t="s">
        <v>828</v>
      </c>
      <c r="AE415" s="7" t="s">
        <v>175</v>
      </c>
      <c r="AF415" s="8"/>
      <c r="AG415" s="7" t="s">
        <v>8503</v>
      </c>
      <c r="AH415" s="7" t="s">
        <v>8502</v>
      </c>
      <c r="AI415" s="7" t="s">
        <v>828</v>
      </c>
      <c r="AJ415" s="7" t="s">
        <v>8501</v>
      </c>
      <c r="AK415" s="7" t="s">
        <v>8500</v>
      </c>
      <c r="AL415" s="7" t="s">
        <v>828</v>
      </c>
      <c r="AM415" s="7" t="s">
        <v>828</v>
      </c>
      <c r="AN415" s="7" t="s">
        <v>8499</v>
      </c>
      <c r="AO415" s="7" t="s">
        <v>828</v>
      </c>
      <c r="AP415" s="7" t="s">
        <v>828</v>
      </c>
      <c r="AQ415" s="7" t="s">
        <v>828</v>
      </c>
      <c r="AR415" s="7" t="s">
        <v>828</v>
      </c>
      <c r="AS415" s="7" t="s">
        <v>828</v>
      </c>
    </row>
    <row r="416" spans="1:45" ht="13.2">
      <c r="A416" s="7" t="s">
        <v>8498</v>
      </c>
      <c r="B416" s="8"/>
      <c r="C416" s="7" t="s">
        <v>833</v>
      </c>
      <c r="D416" s="9">
        <v>1</v>
      </c>
      <c r="E416" s="7" t="s">
        <v>861</v>
      </c>
      <c r="F416" s="7" t="s">
        <v>861</v>
      </c>
      <c r="G416" s="7" t="s">
        <v>828</v>
      </c>
      <c r="H416" s="7" t="s">
        <v>860</v>
      </c>
      <c r="I416" s="10">
        <v>100</v>
      </c>
      <c r="J416" s="10">
        <v>1</v>
      </c>
      <c r="K416" s="9">
        <v>0</v>
      </c>
      <c r="L416" s="7" t="s">
        <v>8495</v>
      </c>
      <c r="M416" s="9">
        <v>0</v>
      </c>
      <c r="N416" s="7" t="s">
        <v>8497</v>
      </c>
      <c r="O416" s="7" t="s">
        <v>947</v>
      </c>
      <c r="P416" s="7" t="s">
        <v>828</v>
      </c>
      <c r="Q416" s="7" t="s">
        <v>828</v>
      </c>
      <c r="R416" s="7" t="s">
        <v>828</v>
      </c>
      <c r="S416" s="7" t="s">
        <v>828</v>
      </c>
      <c r="T416" s="7" t="s">
        <v>828</v>
      </c>
      <c r="U416" s="7" t="s">
        <v>828</v>
      </c>
      <c r="V416" s="7" t="s">
        <v>828</v>
      </c>
      <c r="W416" s="7" t="s">
        <v>828</v>
      </c>
      <c r="X416" s="7" t="s">
        <v>828</v>
      </c>
      <c r="Y416" s="7" t="s">
        <v>828</v>
      </c>
      <c r="Z416" s="7" t="e">
        <v>#N/A</v>
      </c>
      <c r="AA416" s="7" t="s">
        <v>828</v>
      </c>
      <c r="AB416" s="7" t="s">
        <v>828</v>
      </c>
      <c r="AC416" s="7" t="s">
        <v>828</v>
      </c>
      <c r="AD416" s="7" t="s">
        <v>828</v>
      </c>
      <c r="AE416" s="7" t="s">
        <v>175</v>
      </c>
      <c r="AF416" s="8"/>
      <c r="AG416" s="7" t="s">
        <v>8496</v>
      </c>
      <c r="AH416" s="7" t="s">
        <v>8495</v>
      </c>
      <c r="AI416" s="7" t="s">
        <v>828</v>
      </c>
      <c r="AJ416" s="7" t="s">
        <v>8494</v>
      </c>
      <c r="AK416" s="7" t="s">
        <v>8493</v>
      </c>
      <c r="AL416" s="7" t="s">
        <v>828</v>
      </c>
      <c r="AM416" s="7" t="s">
        <v>828</v>
      </c>
      <c r="AN416" s="7" t="s">
        <v>8492</v>
      </c>
      <c r="AO416" s="7" t="s">
        <v>828</v>
      </c>
      <c r="AP416" s="7" t="s">
        <v>828</v>
      </c>
      <c r="AQ416" s="7" t="s">
        <v>828</v>
      </c>
      <c r="AR416" s="7" t="s">
        <v>828</v>
      </c>
      <c r="AS416" s="7" t="s">
        <v>828</v>
      </c>
    </row>
    <row r="417" spans="1:45" ht="13.2">
      <c r="A417" s="7" t="s">
        <v>8491</v>
      </c>
      <c r="B417" s="8"/>
      <c r="C417" s="7" t="s">
        <v>833</v>
      </c>
      <c r="D417" s="9">
        <v>1</v>
      </c>
      <c r="E417" s="7" t="s">
        <v>843</v>
      </c>
      <c r="F417" s="7" t="s">
        <v>843</v>
      </c>
      <c r="G417" s="7" t="s">
        <v>828</v>
      </c>
      <c r="H417" s="7" t="s">
        <v>842</v>
      </c>
      <c r="I417" s="10">
        <v>1</v>
      </c>
      <c r="J417" s="10">
        <v>1</v>
      </c>
      <c r="K417" s="9">
        <v>0</v>
      </c>
      <c r="L417" s="7" t="s">
        <v>8489</v>
      </c>
      <c r="M417" s="9">
        <v>0</v>
      </c>
      <c r="N417" s="7" t="s">
        <v>8485</v>
      </c>
      <c r="O417" s="7" t="s">
        <v>947</v>
      </c>
      <c r="P417" s="7" t="s">
        <v>828</v>
      </c>
      <c r="Q417" s="7" t="s">
        <v>828</v>
      </c>
      <c r="R417" s="7" t="s">
        <v>828</v>
      </c>
      <c r="S417" s="7" t="s">
        <v>828</v>
      </c>
      <c r="T417" s="7" t="s">
        <v>828</v>
      </c>
      <c r="U417" s="7" t="s">
        <v>828</v>
      </c>
      <c r="V417" s="7" t="s">
        <v>828</v>
      </c>
      <c r="W417" s="7" t="s">
        <v>828</v>
      </c>
      <c r="X417" s="7" t="s">
        <v>828</v>
      </c>
      <c r="Y417" s="7" t="s">
        <v>828</v>
      </c>
      <c r="Z417" s="7" t="e">
        <v>#N/A</v>
      </c>
      <c r="AA417" s="7" t="s">
        <v>828</v>
      </c>
      <c r="AB417" s="7" t="s">
        <v>828</v>
      </c>
      <c r="AC417" s="7" t="s">
        <v>828</v>
      </c>
      <c r="AD417" s="7" t="s">
        <v>828</v>
      </c>
      <c r="AE417" s="7" t="s">
        <v>169</v>
      </c>
      <c r="AF417" s="8"/>
      <c r="AG417" s="7" t="s">
        <v>8490</v>
      </c>
      <c r="AH417" s="7" t="s">
        <v>8489</v>
      </c>
      <c r="AI417" s="7" t="s">
        <v>8488</v>
      </c>
      <c r="AJ417" s="7" t="s">
        <v>8487</v>
      </c>
      <c r="AK417" s="7" t="s">
        <v>8486</v>
      </c>
      <c r="AL417" s="7" t="s">
        <v>828</v>
      </c>
      <c r="AM417" s="7" t="s">
        <v>828</v>
      </c>
      <c r="AN417" s="7" t="s">
        <v>8485</v>
      </c>
      <c r="AO417" s="7" t="s">
        <v>828</v>
      </c>
      <c r="AP417" s="7" t="s">
        <v>828</v>
      </c>
      <c r="AQ417" s="7" t="s">
        <v>828</v>
      </c>
      <c r="AR417" s="7" t="s">
        <v>828</v>
      </c>
      <c r="AS417" s="7" t="s">
        <v>828</v>
      </c>
    </row>
    <row r="418" spans="1:45" ht="13.2">
      <c r="A418" s="7" t="s">
        <v>8484</v>
      </c>
      <c r="B418" s="8"/>
      <c r="C418" s="7" t="s">
        <v>833</v>
      </c>
      <c r="D418" s="9">
        <v>1</v>
      </c>
      <c r="E418" s="7" t="s">
        <v>2983</v>
      </c>
      <c r="F418" s="7" t="s">
        <v>2983</v>
      </c>
      <c r="G418" s="7" t="s">
        <v>828</v>
      </c>
      <c r="H418" s="7" t="s">
        <v>2982</v>
      </c>
      <c r="I418" s="10">
        <v>1</v>
      </c>
      <c r="J418" s="10">
        <v>1</v>
      </c>
      <c r="K418" s="9">
        <v>1</v>
      </c>
      <c r="L418" s="7" t="s">
        <v>8481</v>
      </c>
      <c r="M418" s="9">
        <v>0</v>
      </c>
      <c r="N418" s="7" t="s">
        <v>8483</v>
      </c>
      <c r="O418" s="7" t="s">
        <v>892</v>
      </c>
      <c r="P418" s="7" t="s">
        <v>828</v>
      </c>
      <c r="Q418" s="7" t="s">
        <v>828</v>
      </c>
      <c r="R418" s="7" t="s">
        <v>828</v>
      </c>
      <c r="S418" s="7" t="s">
        <v>828</v>
      </c>
      <c r="T418" s="7" t="s">
        <v>828</v>
      </c>
      <c r="U418" s="7" t="s">
        <v>828</v>
      </c>
      <c r="V418" s="7" t="s">
        <v>907</v>
      </c>
      <c r="W418" s="7" t="s">
        <v>281</v>
      </c>
      <c r="X418" s="7" t="s">
        <v>840</v>
      </c>
      <c r="Y418" s="7" t="s">
        <v>906</v>
      </c>
      <c r="Z418" s="7" t="s">
        <v>13</v>
      </c>
      <c r="AA418" s="7" t="s">
        <v>828</v>
      </c>
      <c r="AB418" s="7" t="s">
        <v>828</v>
      </c>
      <c r="AC418" s="7" t="s">
        <v>828</v>
      </c>
      <c r="AD418" s="7" t="s">
        <v>828</v>
      </c>
      <c r="AE418" s="7" t="s">
        <v>281</v>
      </c>
      <c r="AF418" s="8"/>
      <c r="AG418" s="7" t="s">
        <v>8482</v>
      </c>
      <c r="AH418" s="7" t="s">
        <v>8481</v>
      </c>
      <c r="AI418" s="7" t="s">
        <v>828</v>
      </c>
      <c r="AJ418" s="7" t="s">
        <v>828</v>
      </c>
      <c r="AK418" s="7" t="s">
        <v>8480</v>
      </c>
      <c r="AL418" s="7" t="s">
        <v>828</v>
      </c>
      <c r="AM418" s="7" t="s">
        <v>8479</v>
      </c>
      <c r="AN418" s="7" t="s">
        <v>828</v>
      </c>
      <c r="AO418" s="7" t="s">
        <v>828</v>
      </c>
      <c r="AP418" s="7" t="s">
        <v>828</v>
      </c>
      <c r="AQ418" s="7" t="s">
        <v>828</v>
      </c>
      <c r="AR418" s="7" t="s">
        <v>828</v>
      </c>
      <c r="AS418" s="7" t="s">
        <v>828</v>
      </c>
    </row>
    <row r="419" spans="1:45" ht="13.2">
      <c r="A419" s="7" t="s">
        <v>8472</v>
      </c>
      <c r="B419" s="8"/>
      <c r="C419" s="7" t="s">
        <v>833</v>
      </c>
      <c r="D419" s="9">
        <v>1</v>
      </c>
      <c r="E419" s="7" t="s">
        <v>843</v>
      </c>
      <c r="F419" s="7" t="s">
        <v>843</v>
      </c>
      <c r="G419" s="7" t="s">
        <v>828</v>
      </c>
      <c r="H419" s="7" t="s">
        <v>1828</v>
      </c>
      <c r="I419" s="10">
        <v>1</v>
      </c>
      <c r="J419" s="10">
        <v>1</v>
      </c>
      <c r="K419" s="9">
        <v>100</v>
      </c>
      <c r="L419" s="7" t="s">
        <v>8476</v>
      </c>
      <c r="M419" s="9">
        <v>0</v>
      </c>
      <c r="N419" s="7" t="s">
        <v>8478</v>
      </c>
      <c r="O419" s="7" t="s">
        <v>908</v>
      </c>
      <c r="P419" s="7" t="s">
        <v>4985</v>
      </c>
      <c r="Q419" s="7" t="s">
        <v>828</v>
      </c>
      <c r="R419" s="7" t="s">
        <v>828</v>
      </c>
      <c r="S419" s="7" t="s">
        <v>828</v>
      </c>
      <c r="T419" s="7" t="s">
        <v>828</v>
      </c>
      <c r="U419" s="7" t="s">
        <v>828</v>
      </c>
      <c r="V419" s="7" t="s">
        <v>828</v>
      </c>
      <c r="W419" s="7" t="s">
        <v>828</v>
      </c>
      <c r="X419" s="7" t="s">
        <v>828</v>
      </c>
      <c r="Y419" s="7" t="s">
        <v>828</v>
      </c>
      <c r="Z419" s="7" t="e">
        <v>#N/A</v>
      </c>
      <c r="AA419" s="7" t="s">
        <v>828</v>
      </c>
      <c r="AB419" s="7" t="s">
        <v>828</v>
      </c>
      <c r="AC419" s="7" t="s">
        <v>828</v>
      </c>
      <c r="AD419" s="7" t="s">
        <v>828</v>
      </c>
      <c r="AE419" s="7" t="s">
        <v>169</v>
      </c>
      <c r="AF419" s="8"/>
      <c r="AG419" s="7" t="s">
        <v>8477</v>
      </c>
      <c r="AH419" s="7" t="s">
        <v>8476</v>
      </c>
      <c r="AI419" s="7" t="s">
        <v>8475</v>
      </c>
      <c r="AJ419" s="7" t="s">
        <v>8474</v>
      </c>
      <c r="AK419" s="7" t="s">
        <v>8473</v>
      </c>
      <c r="AL419" s="7" t="s">
        <v>8472</v>
      </c>
      <c r="AM419" s="7" t="s">
        <v>8471</v>
      </c>
      <c r="AN419" s="7" t="s">
        <v>8470</v>
      </c>
      <c r="AO419" s="7" t="s">
        <v>828</v>
      </c>
      <c r="AP419" s="7" t="s">
        <v>828</v>
      </c>
      <c r="AQ419" s="7" t="s">
        <v>828</v>
      </c>
      <c r="AR419" s="7" t="s">
        <v>828</v>
      </c>
      <c r="AS419" s="7" t="s">
        <v>828</v>
      </c>
    </row>
    <row r="420" spans="1:45" ht="13.2">
      <c r="A420" s="7" t="s">
        <v>8469</v>
      </c>
      <c r="B420" s="8"/>
      <c r="C420" s="7" t="s">
        <v>833</v>
      </c>
      <c r="D420" s="9">
        <v>1</v>
      </c>
      <c r="E420" s="7" t="s">
        <v>867</v>
      </c>
      <c r="F420" s="7" t="s">
        <v>867</v>
      </c>
      <c r="G420" s="7" t="s">
        <v>828</v>
      </c>
      <c r="H420" s="7" t="s">
        <v>1798</v>
      </c>
      <c r="I420" s="10">
        <v>1</v>
      </c>
      <c r="J420" s="10">
        <v>1</v>
      </c>
      <c r="K420" s="9">
        <v>1</v>
      </c>
      <c r="L420" s="7" t="s">
        <v>8467</v>
      </c>
      <c r="M420" s="9">
        <v>0</v>
      </c>
      <c r="N420" s="7" t="s">
        <v>8463</v>
      </c>
      <c r="O420" s="7" t="s">
        <v>892</v>
      </c>
      <c r="P420" s="7" t="s">
        <v>828</v>
      </c>
      <c r="Q420" s="7" t="s">
        <v>828</v>
      </c>
      <c r="R420" s="7" t="s">
        <v>828</v>
      </c>
      <c r="S420" s="7" t="s">
        <v>828</v>
      </c>
      <c r="T420" s="7" t="s">
        <v>828</v>
      </c>
      <c r="U420" s="7" t="s">
        <v>828</v>
      </c>
      <c r="V420" s="7" t="s">
        <v>828</v>
      </c>
      <c r="W420" s="7" t="s">
        <v>612</v>
      </c>
      <c r="X420" s="7" t="s">
        <v>828</v>
      </c>
      <c r="Y420" s="7" t="s">
        <v>828</v>
      </c>
      <c r="Z420" s="7" t="s">
        <v>22</v>
      </c>
      <c r="AA420" s="7" t="s">
        <v>828</v>
      </c>
      <c r="AB420" s="7" t="s">
        <v>828</v>
      </c>
      <c r="AC420" s="7" t="s">
        <v>828</v>
      </c>
      <c r="AD420" s="7" t="s">
        <v>828</v>
      </c>
      <c r="AE420" s="7" t="s">
        <v>612</v>
      </c>
      <c r="AF420" s="8"/>
      <c r="AG420" s="7" t="s">
        <v>8468</v>
      </c>
      <c r="AH420" s="7" t="s">
        <v>8467</v>
      </c>
      <c r="AI420" s="7" t="s">
        <v>828</v>
      </c>
      <c r="AJ420" s="7" t="s">
        <v>828</v>
      </c>
      <c r="AK420" s="7" t="s">
        <v>8466</v>
      </c>
      <c r="AL420" s="7" t="s">
        <v>828</v>
      </c>
      <c r="AM420" s="7" t="s">
        <v>8465</v>
      </c>
      <c r="AN420" s="7" t="s">
        <v>828</v>
      </c>
      <c r="AO420" s="7" t="s">
        <v>828</v>
      </c>
      <c r="AP420" s="7" t="s">
        <v>828</v>
      </c>
      <c r="AQ420" s="7" t="s">
        <v>828</v>
      </c>
      <c r="AR420" s="7" t="s">
        <v>828</v>
      </c>
      <c r="AS420" s="7" t="s">
        <v>828</v>
      </c>
    </row>
    <row r="421" spans="1:45" ht="13.2">
      <c r="A421" s="7" t="s">
        <v>8464</v>
      </c>
      <c r="B421" s="8"/>
      <c r="C421" s="7" t="s">
        <v>833</v>
      </c>
      <c r="D421" s="9">
        <v>1</v>
      </c>
      <c r="E421" s="7" t="s">
        <v>843</v>
      </c>
      <c r="F421" s="7" t="s">
        <v>843</v>
      </c>
      <c r="G421" s="7" t="s">
        <v>828</v>
      </c>
      <c r="H421" s="7" t="s">
        <v>842</v>
      </c>
      <c r="I421" s="10">
        <v>1</v>
      </c>
      <c r="J421" s="10">
        <v>1</v>
      </c>
      <c r="K421" s="9">
        <v>0</v>
      </c>
      <c r="L421" s="7" t="s">
        <v>8462</v>
      </c>
      <c r="M421" s="9">
        <v>0</v>
      </c>
      <c r="N421" s="7" t="s">
        <v>8463</v>
      </c>
      <c r="O421" s="7" t="s">
        <v>828</v>
      </c>
      <c r="P421" s="7" t="s">
        <v>828</v>
      </c>
      <c r="Q421" s="7" t="s">
        <v>828</v>
      </c>
      <c r="R421" s="7" t="s">
        <v>828</v>
      </c>
      <c r="S421" s="7" t="s">
        <v>828</v>
      </c>
      <c r="T421" s="7" t="s">
        <v>828</v>
      </c>
      <c r="U421" s="7" t="s">
        <v>828</v>
      </c>
      <c r="V421" s="7" t="s">
        <v>828</v>
      </c>
      <c r="W421" s="7" t="s">
        <v>828</v>
      </c>
      <c r="X421" s="7" t="s">
        <v>828</v>
      </c>
      <c r="Y421" s="7" t="s">
        <v>828</v>
      </c>
      <c r="Z421" s="7" t="e">
        <v>#N/A</v>
      </c>
      <c r="AA421" s="7" t="s">
        <v>828</v>
      </c>
      <c r="AB421" s="7" t="s">
        <v>828</v>
      </c>
      <c r="AC421" s="7" t="s">
        <v>828</v>
      </c>
      <c r="AD421" s="7" t="s">
        <v>828</v>
      </c>
      <c r="AE421" s="7" t="s">
        <v>169</v>
      </c>
      <c r="AF421" s="8"/>
      <c r="AG421" s="7" t="s">
        <v>975</v>
      </c>
      <c r="AH421" s="7" t="s">
        <v>8462</v>
      </c>
      <c r="AI421" s="7" t="s">
        <v>828</v>
      </c>
      <c r="AJ421" s="7" t="s">
        <v>828</v>
      </c>
      <c r="AK421" s="7" t="s">
        <v>828</v>
      </c>
      <c r="AL421" s="7" t="s">
        <v>828</v>
      </c>
      <c r="AM421" s="7" t="s">
        <v>828</v>
      </c>
      <c r="AN421" s="7" t="s">
        <v>828</v>
      </c>
      <c r="AO421" s="7" t="s">
        <v>828</v>
      </c>
      <c r="AP421" s="7" t="s">
        <v>828</v>
      </c>
      <c r="AQ421" s="7" t="s">
        <v>828</v>
      </c>
      <c r="AR421" s="7" t="s">
        <v>828</v>
      </c>
      <c r="AS421" s="7" t="s">
        <v>828</v>
      </c>
    </row>
    <row r="422" spans="1:45" ht="13.2">
      <c r="A422" s="7" t="s">
        <v>8461</v>
      </c>
      <c r="B422" s="8"/>
      <c r="C422" s="7" t="s">
        <v>833</v>
      </c>
      <c r="D422" s="9">
        <v>1</v>
      </c>
      <c r="E422" s="7" t="s">
        <v>861</v>
      </c>
      <c r="F422" s="7" t="s">
        <v>861</v>
      </c>
      <c r="G422" s="7" t="s">
        <v>828</v>
      </c>
      <c r="H422" s="7" t="s">
        <v>860</v>
      </c>
      <c r="I422" s="10">
        <v>100</v>
      </c>
      <c r="J422" s="10">
        <v>1</v>
      </c>
      <c r="K422" s="9">
        <v>0</v>
      </c>
      <c r="L422" s="7" t="s">
        <v>8458</v>
      </c>
      <c r="M422" s="9">
        <v>0</v>
      </c>
      <c r="N422" s="7" t="s">
        <v>8460</v>
      </c>
      <c r="O422" s="7" t="s">
        <v>947</v>
      </c>
      <c r="P422" s="7" t="s">
        <v>828</v>
      </c>
      <c r="Q422" s="7" t="s">
        <v>828</v>
      </c>
      <c r="R422" s="7" t="s">
        <v>828</v>
      </c>
      <c r="S422" s="7" t="s">
        <v>828</v>
      </c>
      <c r="T422" s="7" t="s">
        <v>828</v>
      </c>
      <c r="U422" s="7" t="s">
        <v>828</v>
      </c>
      <c r="V422" s="7" t="s">
        <v>828</v>
      </c>
      <c r="W422" s="7" t="s">
        <v>828</v>
      </c>
      <c r="X422" s="7" t="s">
        <v>828</v>
      </c>
      <c r="Y422" s="7" t="s">
        <v>828</v>
      </c>
      <c r="Z422" s="7" t="e">
        <v>#N/A</v>
      </c>
      <c r="AA422" s="7" t="s">
        <v>828</v>
      </c>
      <c r="AB422" s="7" t="s">
        <v>828</v>
      </c>
      <c r="AC422" s="7" t="s">
        <v>828</v>
      </c>
      <c r="AD422" s="7" t="s">
        <v>828</v>
      </c>
      <c r="AE422" s="7" t="s">
        <v>175</v>
      </c>
      <c r="AF422" s="8"/>
      <c r="AG422" s="7" t="s">
        <v>8459</v>
      </c>
      <c r="AH422" s="7" t="s">
        <v>8458</v>
      </c>
      <c r="AI422" s="7" t="s">
        <v>828</v>
      </c>
      <c r="AJ422" s="7" t="s">
        <v>8457</v>
      </c>
      <c r="AK422" s="7" t="s">
        <v>8456</v>
      </c>
      <c r="AL422" s="7" t="s">
        <v>828</v>
      </c>
      <c r="AM422" s="7" t="s">
        <v>828</v>
      </c>
      <c r="AN422" s="7" t="s">
        <v>8455</v>
      </c>
      <c r="AO422" s="7" t="s">
        <v>828</v>
      </c>
      <c r="AP422" s="7" t="s">
        <v>828</v>
      </c>
      <c r="AQ422" s="7" t="s">
        <v>828</v>
      </c>
      <c r="AR422" s="7" t="s">
        <v>828</v>
      </c>
      <c r="AS422" s="7" t="s">
        <v>828</v>
      </c>
    </row>
    <row r="423" spans="1:45" ht="13.2">
      <c r="A423" s="7" t="s">
        <v>8454</v>
      </c>
      <c r="B423" s="8"/>
      <c r="C423" s="7" t="s">
        <v>833</v>
      </c>
      <c r="D423" s="9">
        <v>1</v>
      </c>
      <c r="E423" s="7" t="s">
        <v>861</v>
      </c>
      <c r="F423" s="7" t="s">
        <v>861</v>
      </c>
      <c r="G423" s="7" t="s">
        <v>828</v>
      </c>
      <c r="H423" s="7" t="s">
        <v>860</v>
      </c>
      <c r="I423" s="10">
        <v>100</v>
      </c>
      <c r="J423" s="10">
        <v>1</v>
      </c>
      <c r="K423" s="9">
        <v>0</v>
      </c>
      <c r="L423" s="7" t="s">
        <v>8451</v>
      </c>
      <c r="M423" s="9">
        <v>0</v>
      </c>
      <c r="N423" s="7" t="s">
        <v>8453</v>
      </c>
      <c r="O423" s="7" t="s">
        <v>828</v>
      </c>
      <c r="P423" s="7" t="s">
        <v>828</v>
      </c>
      <c r="Q423" s="7" t="s">
        <v>828</v>
      </c>
      <c r="R423" s="7" t="s">
        <v>828</v>
      </c>
      <c r="S423" s="7" t="s">
        <v>828</v>
      </c>
      <c r="T423" s="7" t="s">
        <v>828</v>
      </c>
      <c r="U423" s="7" t="s">
        <v>828</v>
      </c>
      <c r="V423" s="7" t="s">
        <v>828</v>
      </c>
      <c r="W423" s="7" t="s">
        <v>828</v>
      </c>
      <c r="X423" s="7" t="s">
        <v>828</v>
      </c>
      <c r="Y423" s="7" t="s">
        <v>828</v>
      </c>
      <c r="Z423" s="7" t="e">
        <v>#N/A</v>
      </c>
      <c r="AA423" s="7" t="s">
        <v>828</v>
      </c>
      <c r="AB423" s="7" t="s">
        <v>828</v>
      </c>
      <c r="AC423" s="7" t="s">
        <v>828</v>
      </c>
      <c r="AD423" s="7" t="s">
        <v>828</v>
      </c>
      <c r="AE423" s="7" t="s">
        <v>175</v>
      </c>
      <c r="AF423" s="8"/>
      <c r="AG423" s="7" t="s">
        <v>8452</v>
      </c>
      <c r="AH423" s="7" t="s">
        <v>8451</v>
      </c>
      <c r="AI423" s="7" t="s">
        <v>828</v>
      </c>
      <c r="AJ423" s="7" t="s">
        <v>8450</v>
      </c>
      <c r="AK423" s="7" t="s">
        <v>8449</v>
      </c>
      <c r="AL423" s="7" t="s">
        <v>828</v>
      </c>
      <c r="AM423" s="7" t="s">
        <v>828</v>
      </c>
      <c r="AN423" s="7" t="s">
        <v>8448</v>
      </c>
      <c r="AO423" s="7" t="s">
        <v>828</v>
      </c>
      <c r="AP423" s="7" t="s">
        <v>828</v>
      </c>
      <c r="AQ423" s="7" t="s">
        <v>828</v>
      </c>
      <c r="AR423" s="7" t="s">
        <v>828</v>
      </c>
      <c r="AS423" s="7" t="s">
        <v>828</v>
      </c>
    </row>
    <row r="424" spans="1:45" ht="13.2">
      <c r="A424" s="7" t="s">
        <v>8447</v>
      </c>
      <c r="B424" s="8"/>
      <c r="C424" s="7" t="s">
        <v>833</v>
      </c>
      <c r="D424" s="9">
        <v>1</v>
      </c>
      <c r="E424" s="7" t="s">
        <v>1191</v>
      </c>
      <c r="F424" s="7" t="s">
        <v>1190</v>
      </c>
      <c r="G424" s="7" t="s">
        <v>828</v>
      </c>
      <c r="H424" s="7" t="s">
        <v>1189</v>
      </c>
      <c r="I424" s="10">
        <v>1</v>
      </c>
      <c r="J424" s="10">
        <v>1</v>
      </c>
      <c r="K424" s="9">
        <v>0</v>
      </c>
      <c r="L424" s="7" t="s">
        <v>8445</v>
      </c>
      <c r="M424" s="9">
        <v>0</v>
      </c>
      <c r="N424" s="7" t="s">
        <v>740</v>
      </c>
      <c r="O424" s="7" t="s">
        <v>892</v>
      </c>
      <c r="P424" s="7" t="s">
        <v>828</v>
      </c>
      <c r="Q424" s="7" t="s">
        <v>828</v>
      </c>
      <c r="R424" s="7" t="s">
        <v>828</v>
      </c>
      <c r="S424" s="7" t="s">
        <v>828</v>
      </c>
      <c r="T424" s="7" t="s">
        <v>828</v>
      </c>
      <c r="U424" s="7" t="s">
        <v>828</v>
      </c>
      <c r="V424" s="7" t="s">
        <v>938</v>
      </c>
      <c r="W424" s="7" t="s">
        <v>828</v>
      </c>
      <c r="X424" s="7" t="s">
        <v>828</v>
      </c>
      <c r="Y424" s="7" t="s">
        <v>828</v>
      </c>
      <c r="Z424" s="7" t="e">
        <v>#N/A</v>
      </c>
      <c r="AA424" s="7" t="s">
        <v>828</v>
      </c>
      <c r="AB424" s="7" t="s">
        <v>828</v>
      </c>
      <c r="AC424" s="7" t="s">
        <v>828</v>
      </c>
      <c r="AD424" s="7" t="s">
        <v>828</v>
      </c>
      <c r="AE424" s="7" t="s">
        <v>251</v>
      </c>
      <c r="AF424" s="8"/>
      <c r="AG424" s="7" t="s">
        <v>8446</v>
      </c>
      <c r="AH424" s="7" t="s">
        <v>8445</v>
      </c>
      <c r="AI424" s="7" t="s">
        <v>828</v>
      </c>
      <c r="AJ424" s="7" t="s">
        <v>828</v>
      </c>
      <c r="AK424" s="7" t="s">
        <v>8444</v>
      </c>
      <c r="AL424" s="7" t="s">
        <v>828</v>
      </c>
      <c r="AM424" s="7" t="s">
        <v>828</v>
      </c>
      <c r="AN424" s="7" t="s">
        <v>828</v>
      </c>
      <c r="AO424" s="7" t="s">
        <v>934</v>
      </c>
      <c r="AP424" s="7" t="s">
        <v>828</v>
      </c>
      <c r="AQ424" s="7" t="s">
        <v>828</v>
      </c>
      <c r="AR424" s="7" t="s">
        <v>828</v>
      </c>
      <c r="AS424" s="7" t="s">
        <v>828</v>
      </c>
    </row>
    <row r="425" spans="1:45" ht="13.2">
      <c r="A425" s="7" t="s">
        <v>8443</v>
      </c>
      <c r="B425" s="8"/>
      <c r="C425" s="7" t="s">
        <v>833</v>
      </c>
      <c r="D425" s="9">
        <v>1</v>
      </c>
      <c r="E425" s="7" t="s">
        <v>861</v>
      </c>
      <c r="F425" s="7" t="s">
        <v>861</v>
      </c>
      <c r="G425" s="7" t="s">
        <v>828</v>
      </c>
      <c r="H425" s="7" t="s">
        <v>860</v>
      </c>
      <c r="I425" s="10">
        <v>100</v>
      </c>
      <c r="J425" s="10">
        <v>1</v>
      </c>
      <c r="K425" s="9">
        <v>0</v>
      </c>
      <c r="L425" s="7" t="s">
        <v>8440</v>
      </c>
      <c r="M425" s="9">
        <v>0</v>
      </c>
      <c r="N425" s="7" t="s">
        <v>8442</v>
      </c>
      <c r="O425" s="7" t="s">
        <v>1084</v>
      </c>
      <c r="P425" s="7" t="s">
        <v>828</v>
      </c>
      <c r="Q425" s="7" t="s">
        <v>828</v>
      </c>
      <c r="R425" s="7" t="s">
        <v>828</v>
      </c>
      <c r="S425" s="7" t="s">
        <v>828</v>
      </c>
      <c r="T425" s="7" t="s">
        <v>828</v>
      </c>
      <c r="U425" s="7" t="s">
        <v>828</v>
      </c>
      <c r="V425" s="7" t="s">
        <v>828</v>
      </c>
      <c r="W425" s="7" t="s">
        <v>828</v>
      </c>
      <c r="X425" s="7" t="s">
        <v>828</v>
      </c>
      <c r="Y425" s="7" t="s">
        <v>828</v>
      </c>
      <c r="Z425" s="7" t="e">
        <v>#N/A</v>
      </c>
      <c r="AA425" s="7" t="s">
        <v>828</v>
      </c>
      <c r="AB425" s="7" t="s">
        <v>828</v>
      </c>
      <c r="AC425" s="7" t="s">
        <v>828</v>
      </c>
      <c r="AD425" s="7" t="s">
        <v>828</v>
      </c>
      <c r="AE425" s="7" t="s">
        <v>175</v>
      </c>
      <c r="AF425" s="8"/>
      <c r="AG425" s="7" t="s">
        <v>8441</v>
      </c>
      <c r="AH425" s="7" t="s">
        <v>8440</v>
      </c>
      <c r="AI425" s="7" t="s">
        <v>828</v>
      </c>
      <c r="AJ425" s="7" t="s">
        <v>8439</v>
      </c>
      <c r="AK425" s="7" t="s">
        <v>8438</v>
      </c>
      <c r="AL425" s="7" t="s">
        <v>828</v>
      </c>
      <c r="AM425" s="7" t="s">
        <v>828</v>
      </c>
      <c r="AN425" s="7" t="s">
        <v>8437</v>
      </c>
      <c r="AO425" s="7" t="s">
        <v>828</v>
      </c>
      <c r="AP425" s="7" t="s">
        <v>828</v>
      </c>
      <c r="AQ425" s="7" t="s">
        <v>828</v>
      </c>
      <c r="AR425" s="7" t="s">
        <v>828</v>
      </c>
      <c r="AS425" s="7" t="s">
        <v>828</v>
      </c>
    </row>
    <row r="426" spans="1:45" ht="13.2">
      <c r="A426" s="7" t="s">
        <v>8436</v>
      </c>
      <c r="B426" s="8"/>
      <c r="C426" s="7" t="s">
        <v>833</v>
      </c>
      <c r="D426" s="9">
        <v>1</v>
      </c>
      <c r="E426" s="7" t="s">
        <v>861</v>
      </c>
      <c r="F426" s="7" t="s">
        <v>861</v>
      </c>
      <c r="G426" s="7" t="s">
        <v>828</v>
      </c>
      <c r="H426" s="7" t="s">
        <v>860</v>
      </c>
      <c r="I426" s="10">
        <v>100</v>
      </c>
      <c r="J426" s="10">
        <v>1</v>
      </c>
      <c r="K426" s="9">
        <v>0</v>
      </c>
      <c r="L426" s="7" t="s">
        <v>8433</v>
      </c>
      <c r="M426" s="9">
        <v>0</v>
      </c>
      <c r="N426" s="7" t="s">
        <v>8435</v>
      </c>
      <c r="O426" s="7" t="s">
        <v>1084</v>
      </c>
      <c r="P426" s="7" t="s">
        <v>828</v>
      </c>
      <c r="Q426" s="7" t="s">
        <v>828</v>
      </c>
      <c r="R426" s="7" t="s">
        <v>828</v>
      </c>
      <c r="S426" s="7" t="s">
        <v>828</v>
      </c>
      <c r="T426" s="7" t="s">
        <v>828</v>
      </c>
      <c r="U426" s="7" t="s">
        <v>828</v>
      </c>
      <c r="V426" s="7" t="s">
        <v>828</v>
      </c>
      <c r="W426" s="7" t="s">
        <v>828</v>
      </c>
      <c r="X426" s="7" t="s">
        <v>828</v>
      </c>
      <c r="Y426" s="7" t="s">
        <v>828</v>
      </c>
      <c r="Z426" s="7" t="e">
        <v>#N/A</v>
      </c>
      <c r="AA426" s="7" t="s">
        <v>828</v>
      </c>
      <c r="AB426" s="7" t="s">
        <v>828</v>
      </c>
      <c r="AC426" s="7" t="s">
        <v>828</v>
      </c>
      <c r="AD426" s="7" t="s">
        <v>828</v>
      </c>
      <c r="AE426" s="7" t="s">
        <v>175</v>
      </c>
      <c r="AF426" s="8"/>
      <c r="AG426" s="7" t="s">
        <v>8434</v>
      </c>
      <c r="AH426" s="7" t="s">
        <v>8433</v>
      </c>
      <c r="AI426" s="7" t="s">
        <v>828</v>
      </c>
      <c r="AJ426" s="7" t="s">
        <v>8432</v>
      </c>
      <c r="AK426" s="7" t="s">
        <v>8431</v>
      </c>
      <c r="AL426" s="7" t="s">
        <v>828</v>
      </c>
      <c r="AM426" s="7" t="s">
        <v>828</v>
      </c>
      <c r="AN426" s="7" t="s">
        <v>8430</v>
      </c>
      <c r="AO426" s="7" t="s">
        <v>828</v>
      </c>
      <c r="AP426" s="7" t="s">
        <v>828</v>
      </c>
      <c r="AQ426" s="7" t="s">
        <v>828</v>
      </c>
      <c r="AR426" s="7" t="s">
        <v>828</v>
      </c>
      <c r="AS426" s="7" t="s">
        <v>828</v>
      </c>
    </row>
    <row r="427" spans="1:45" ht="13.2">
      <c r="A427" s="7" t="s">
        <v>8429</v>
      </c>
      <c r="B427" s="8"/>
      <c r="C427" s="7" t="s">
        <v>833</v>
      </c>
      <c r="D427" s="9">
        <v>1</v>
      </c>
      <c r="E427" s="7" t="s">
        <v>843</v>
      </c>
      <c r="F427" s="7" t="s">
        <v>843</v>
      </c>
      <c r="G427" s="7" t="s">
        <v>828</v>
      </c>
      <c r="H427" s="7" t="s">
        <v>842</v>
      </c>
      <c r="I427" s="10">
        <v>1</v>
      </c>
      <c r="J427" s="10">
        <v>1</v>
      </c>
      <c r="K427" s="9">
        <v>100</v>
      </c>
      <c r="L427" s="7" t="s">
        <v>8426</v>
      </c>
      <c r="M427" s="9">
        <v>0</v>
      </c>
      <c r="N427" s="7" t="s">
        <v>8428</v>
      </c>
      <c r="O427" s="7" t="s">
        <v>939</v>
      </c>
      <c r="P427" s="7" t="s">
        <v>1060</v>
      </c>
      <c r="Q427" s="7" t="s">
        <v>828</v>
      </c>
      <c r="R427" s="7" t="s">
        <v>828</v>
      </c>
      <c r="S427" s="7" t="s">
        <v>828</v>
      </c>
      <c r="T427" s="7" t="s">
        <v>828</v>
      </c>
      <c r="U427" s="7" t="s">
        <v>828</v>
      </c>
      <c r="V427" s="7" t="s">
        <v>828</v>
      </c>
      <c r="W427" s="7" t="s">
        <v>169</v>
      </c>
      <c r="X427" s="7" t="s">
        <v>828</v>
      </c>
      <c r="Y427" s="7" t="s">
        <v>828</v>
      </c>
      <c r="Z427" s="7" t="s">
        <v>39</v>
      </c>
      <c r="AA427" s="7" t="s">
        <v>1058</v>
      </c>
      <c r="AB427" s="7" t="s">
        <v>828</v>
      </c>
      <c r="AC427" s="7" t="s">
        <v>828</v>
      </c>
      <c r="AD427" s="7" t="s">
        <v>828</v>
      </c>
      <c r="AE427" s="7" t="s">
        <v>169</v>
      </c>
      <c r="AF427" s="8"/>
      <c r="AG427" s="7" t="s">
        <v>8427</v>
      </c>
      <c r="AH427" s="7" t="s">
        <v>8426</v>
      </c>
      <c r="AI427" s="7" t="s">
        <v>8425</v>
      </c>
      <c r="AJ427" s="7" t="s">
        <v>828</v>
      </c>
      <c r="AK427" s="7" t="s">
        <v>8424</v>
      </c>
      <c r="AL427" s="7" t="s">
        <v>828</v>
      </c>
      <c r="AM427" s="7" t="s">
        <v>8423</v>
      </c>
      <c r="AN427" s="7" t="s">
        <v>828</v>
      </c>
      <c r="AO427" s="7" t="s">
        <v>828</v>
      </c>
      <c r="AP427" s="7" t="s">
        <v>828</v>
      </c>
      <c r="AQ427" s="7" t="s">
        <v>828</v>
      </c>
      <c r="AR427" s="7" t="s">
        <v>828</v>
      </c>
      <c r="AS427" s="7" t="s">
        <v>828</v>
      </c>
    </row>
    <row r="428" spans="1:45" ht="13.2">
      <c r="A428" s="7" t="s">
        <v>8422</v>
      </c>
      <c r="B428" s="8"/>
      <c r="C428" s="7" t="s">
        <v>833</v>
      </c>
      <c r="D428" s="9">
        <v>1</v>
      </c>
      <c r="E428" s="7" t="s">
        <v>861</v>
      </c>
      <c r="F428" s="7" t="s">
        <v>861</v>
      </c>
      <c r="G428" s="7" t="s">
        <v>828</v>
      </c>
      <c r="H428" s="7" t="s">
        <v>860</v>
      </c>
      <c r="I428" s="10">
        <v>100</v>
      </c>
      <c r="J428" s="10">
        <v>1</v>
      </c>
      <c r="K428" s="9">
        <v>0</v>
      </c>
      <c r="L428" s="7" t="s">
        <v>8419</v>
      </c>
      <c r="M428" s="9">
        <v>0</v>
      </c>
      <c r="N428" s="7" t="s">
        <v>8421</v>
      </c>
      <c r="O428" s="7" t="s">
        <v>939</v>
      </c>
      <c r="P428" s="7" t="s">
        <v>828</v>
      </c>
      <c r="Q428" s="7" t="s">
        <v>828</v>
      </c>
      <c r="R428" s="7" t="s">
        <v>828</v>
      </c>
      <c r="S428" s="7" t="s">
        <v>828</v>
      </c>
      <c r="T428" s="7" t="s">
        <v>828</v>
      </c>
      <c r="U428" s="7" t="s">
        <v>828</v>
      </c>
      <c r="V428" s="7" t="s">
        <v>828</v>
      </c>
      <c r="W428" s="7" t="s">
        <v>828</v>
      </c>
      <c r="X428" s="7" t="s">
        <v>828</v>
      </c>
      <c r="Y428" s="7" t="s">
        <v>828</v>
      </c>
      <c r="Z428" s="7" t="e">
        <v>#N/A</v>
      </c>
      <c r="AA428" s="7" t="s">
        <v>828</v>
      </c>
      <c r="AB428" s="7" t="s">
        <v>828</v>
      </c>
      <c r="AC428" s="7" t="s">
        <v>828</v>
      </c>
      <c r="AD428" s="7" t="s">
        <v>828</v>
      </c>
      <c r="AE428" s="7" t="s">
        <v>175</v>
      </c>
      <c r="AF428" s="8"/>
      <c r="AG428" s="7" t="s">
        <v>8420</v>
      </c>
      <c r="AH428" s="7" t="s">
        <v>8419</v>
      </c>
      <c r="AI428" s="7" t="s">
        <v>828</v>
      </c>
      <c r="AJ428" s="7" t="s">
        <v>8418</v>
      </c>
      <c r="AK428" s="7" t="s">
        <v>8417</v>
      </c>
      <c r="AL428" s="7" t="s">
        <v>828</v>
      </c>
      <c r="AM428" s="7" t="s">
        <v>828</v>
      </c>
      <c r="AN428" s="7" t="s">
        <v>8416</v>
      </c>
      <c r="AO428" s="7" t="s">
        <v>828</v>
      </c>
      <c r="AP428" s="7" t="s">
        <v>828</v>
      </c>
      <c r="AQ428" s="7" t="s">
        <v>828</v>
      </c>
      <c r="AR428" s="7" t="s">
        <v>828</v>
      </c>
      <c r="AS428" s="7" t="s">
        <v>828</v>
      </c>
    </row>
    <row r="429" spans="1:45" ht="13.2">
      <c r="A429" s="7" t="s">
        <v>8415</v>
      </c>
      <c r="B429" s="8"/>
      <c r="C429" s="7" t="s">
        <v>833</v>
      </c>
      <c r="D429" s="9">
        <v>1</v>
      </c>
      <c r="E429" s="7" t="s">
        <v>867</v>
      </c>
      <c r="F429" s="7" t="s">
        <v>867</v>
      </c>
      <c r="G429" s="7" t="s">
        <v>828</v>
      </c>
      <c r="H429" s="7" t="s">
        <v>1798</v>
      </c>
      <c r="I429" s="10">
        <v>1</v>
      </c>
      <c r="J429" s="10">
        <v>1</v>
      </c>
      <c r="K429" s="9">
        <v>1</v>
      </c>
      <c r="L429" s="7" t="s">
        <v>8413</v>
      </c>
      <c r="M429" s="9">
        <v>0</v>
      </c>
      <c r="N429" s="7" t="s">
        <v>713</v>
      </c>
      <c r="O429" s="7" t="s">
        <v>892</v>
      </c>
      <c r="P429" s="7" t="s">
        <v>828</v>
      </c>
      <c r="Q429" s="7" t="s">
        <v>828</v>
      </c>
      <c r="R429" s="7" t="s">
        <v>828</v>
      </c>
      <c r="S429" s="7" t="s">
        <v>828</v>
      </c>
      <c r="T429" s="7" t="s">
        <v>828</v>
      </c>
      <c r="U429" s="7" t="s">
        <v>828</v>
      </c>
      <c r="V429" s="7" t="s">
        <v>828</v>
      </c>
      <c r="W429" s="7" t="s">
        <v>612</v>
      </c>
      <c r="X429" s="7" t="s">
        <v>828</v>
      </c>
      <c r="Y429" s="7" t="s">
        <v>828</v>
      </c>
      <c r="Z429" s="7" t="s">
        <v>22</v>
      </c>
      <c r="AA429" s="7" t="s">
        <v>828</v>
      </c>
      <c r="AB429" s="7" t="s">
        <v>828</v>
      </c>
      <c r="AC429" s="7" t="s">
        <v>828</v>
      </c>
      <c r="AD429" s="7" t="s">
        <v>828</v>
      </c>
      <c r="AE429" s="7" t="s">
        <v>612</v>
      </c>
      <c r="AF429" s="8"/>
      <c r="AG429" s="7" t="s">
        <v>8414</v>
      </c>
      <c r="AH429" s="7" t="s">
        <v>8413</v>
      </c>
      <c r="AI429" s="7" t="s">
        <v>828</v>
      </c>
      <c r="AJ429" s="7" t="s">
        <v>828</v>
      </c>
      <c r="AK429" s="7" t="s">
        <v>8412</v>
      </c>
      <c r="AL429" s="7" t="s">
        <v>828</v>
      </c>
      <c r="AM429" s="7" t="s">
        <v>8411</v>
      </c>
      <c r="AN429" s="7" t="s">
        <v>828</v>
      </c>
      <c r="AO429" s="7" t="s">
        <v>828</v>
      </c>
      <c r="AP429" s="7" t="s">
        <v>828</v>
      </c>
      <c r="AQ429" s="7" t="s">
        <v>828</v>
      </c>
      <c r="AR429" s="7" t="s">
        <v>828</v>
      </c>
      <c r="AS429" s="7" t="s">
        <v>828</v>
      </c>
    </row>
    <row r="430" spans="1:45" ht="13.2">
      <c r="A430" s="7" t="s">
        <v>8410</v>
      </c>
      <c r="B430" s="8"/>
      <c r="C430" s="7" t="s">
        <v>833</v>
      </c>
      <c r="D430" s="9">
        <v>1</v>
      </c>
      <c r="E430" s="7" t="s">
        <v>843</v>
      </c>
      <c r="F430" s="7" t="s">
        <v>843</v>
      </c>
      <c r="G430" s="7" t="s">
        <v>828</v>
      </c>
      <c r="H430" s="7" t="s">
        <v>842</v>
      </c>
      <c r="I430" s="10">
        <v>1</v>
      </c>
      <c r="J430" s="10">
        <v>1</v>
      </c>
      <c r="K430" s="9">
        <v>0</v>
      </c>
      <c r="L430" s="7" t="s">
        <v>8409</v>
      </c>
      <c r="M430" s="9">
        <v>0</v>
      </c>
      <c r="N430" s="7" t="s">
        <v>713</v>
      </c>
      <c r="O430" s="7" t="s">
        <v>828</v>
      </c>
      <c r="P430" s="7" t="s">
        <v>828</v>
      </c>
      <c r="Q430" s="7" t="s">
        <v>828</v>
      </c>
      <c r="R430" s="7" t="s">
        <v>828</v>
      </c>
      <c r="S430" s="7" t="s">
        <v>828</v>
      </c>
      <c r="T430" s="7" t="s">
        <v>828</v>
      </c>
      <c r="U430" s="7" t="s">
        <v>828</v>
      </c>
      <c r="V430" s="7" t="s">
        <v>828</v>
      </c>
      <c r="W430" s="7" t="s">
        <v>828</v>
      </c>
      <c r="X430" s="7" t="s">
        <v>828</v>
      </c>
      <c r="Y430" s="7" t="s">
        <v>828</v>
      </c>
      <c r="Z430" s="7" t="e">
        <v>#N/A</v>
      </c>
      <c r="AA430" s="7" t="s">
        <v>828</v>
      </c>
      <c r="AB430" s="7" t="s">
        <v>828</v>
      </c>
      <c r="AC430" s="7" t="s">
        <v>828</v>
      </c>
      <c r="AD430" s="7" t="s">
        <v>828</v>
      </c>
      <c r="AE430" s="7" t="s">
        <v>169</v>
      </c>
      <c r="AF430" s="8"/>
      <c r="AG430" s="7" t="s">
        <v>975</v>
      </c>
      <c r="AH430" s="7" t="s">
        <v>8409</v>
      </c>
      <c r="AI430" s="7" t="s">
        <v>828</v>
      </c>
      <c r="AJ430" s="7" t="s">
        <v>828</v>
      </c>
      <c r="AK430" s="7" t="s">
        <v>828</v>
      </c>
      <c r="AL430" s="7" t="s">
        <v>828</v>
      </c>
      <c r="AM430" s="7" t="s">
        <v>828</v>
      </c>
      <c r="AN430" s="7" t="s">
        <v>828</v>
      </c>
      <c r="AO430" s="7" t="s">
        <v>828</v>
      </c>
      <c r="AP430" s="7" t="s">
        <v>828</v>
      </c>
      <c r="AQ430" s="7" t="s">
        <v>828</v>
      </c>
      <c r="AR430" s="7" t="s">
        <v>828</v>
      </c>
      <c r="AS430" s="7" t="s">
        <v>828</v>
      </c>
    </row>
    <row r="431" spans="1:45" ht="13.2">
      <c r="A431" s="7" t="s">
        <v>8403</v>
      </c>
      <c r="B431" s="8"/>
      <c r="C431" s="7" t="s">
        <v>833</v>
      </c>
      <c r="D431" s="9">
        <v>1</v>
      </c>
      <c r="E431" s="7" t="s">
        <v>861</v>
      </c>
      <c r="F431" s="7" t="s">
        <v>861</v>
      </c>
      <c r="G431" s="7" t="s">
        <v>828</v>
      </c>
      <c r="H431" s="7" t="s">
        <v>860</v>
      </c>
      <c r="I431" s="10">
        <v>100</v>
      </c>
      <c r="J431" s="10">
        <v>1</v>
      </c>
      <c r="K431" s="9">
        <v>0</v>
      </c>
      <c r="L431" s="7" t="s">
        <v>8406</v>
      </c>
      <c r="M431" s="9">
        <v>0</v>
      </c>
      <c r="N431" s="7" t="s">
        <v>8408</v>
      </c>
      <c r="O431" s="7" t="s">
        <v>120</v>
      </c>
      <c r="P431" s="7" t="s">
        <v>828</v>
      </c>
      <c r="Q431" s="7" t="s">
        <v>828</v>
      </c>
      <c r="R431" s="7" t="s">
        <v>828</v>
      </c>
      <c r="S431" s="7" t="s">
        <v>828</v>
      </c>
      <c r="T431" s="7" t="s">
        <v>828</v>
      </c>
      <c r="U431" s="7" t="s">
        <v>828</v>
      </c>
      <c r="V431" s="7" t="s">
        <v>828</v>
      </c>
      <c r="W431" s="7" t="s">
        <v>828</v>
      </c>
      <c r="X431" s="7" t="s">
        <v>828</v>
      </c>
      <c r="Y431" s="7" t="s">
        <v>828</v>
      </c>
      <c r="Z431" s="7" t="e">
        <v>#N/A</v>
      </c>
      <c r="AA431" s="7" t="s">
        <v>828</v>
      </c>
      <c r="AB431" s="7" t="s">
        <v>828</v>
      </c>
      <c r="AC431" s="7" t="s">
        <v>828</v>
      </c>
      <c r="AD431" s="7" t="s">
        <v>828</v>
      </c>
      <c r="AE431" s="7" t="s">
        <v>175</v>
      </c>
      <c r="AF431" s="8"/>
      <c r="AG431" s="7" t="s">
        <v>8407</v>
      </c>
      <c r="AH431" s="7" t="s">
        <v>8406</v>
      </c>
      <c r="AI431" s="7" t="s">
        <v>828</v>
      </c>
      <c r="AJ431" s="7" t="s">
        <v>8405</v>
      </c>
      <c r="AK431" s="7" t="s">
        <v>8404</v>
      </c>
      <c r="AL431" s="7" t="s">
        <v>8403</v>
      </c>
      <c r="AM431" s="7" t="s">
        <v>828</v>
      </c>
      <c r="AN431" s="7" t="s">
        <v>8402</v>
      </c>
      <c r="AO431" s="7" t="s">
        <v>828</v>
      </c>
      <c r="AP431" s="7" t="s">
        <v>828</v>
      </c>
      <c r="AQ431" s="7" t="s">
        <v>828</v>
      </c>
      <c r="AR431" s="7" t="s">
        <v>828</v>
      </c>
      <c r="AS431" s="7" t="s">
        <v>828</v>
      </c>
    </row>
    <row r="432" spans="1:45" ht="13.2">
      <c r="A432" s="7" t="s">
        <v>8396</v>
      </c>
      <c r="B432" s="8"/>
      <c r="C432" s="7" t="s">
        <v>833</v>
      </c>
      <c r="D432" s="9">
        <v>1</v>
      </c>
      <c r="E432" s="7" t="s">
        <v>867</v>
      </c>
      <c r="F432" s="7" t="s">
        <v>867</v>
      </c>
      <c r="G432" s="7" t="s">
        <v>828</v>
      </c>
      <c r="H432" s="7" t="s">
        <v>901</v>
      </c>
      <c r="I432" s="10">
        <v>1</v>
      </c>
      <c r="J432" s="10">
        <v>1</v>
      </c>
      <c r="K432" s="9">
        <v>0</v>
      </c>
      <c r="L432" s="7" t="s">
        <v>8399</v>
      </c>
      <c r="M432" s="9">
        <v>0</v>
      </c>
      <c r="N432" s="7" t="s">
        <v>8401</v>
      </c>
      <c r="O432" s="7" t="s">
        <v>120</v>
      </c>
      <c r="P432" s="7" t="s">
        <v>828</v>
      </c>
      <c r="Q432" s="7" t="s">
        <v>828</v>
      </c>
      <c r="R432" s="7" t="s">
        <v>828</v>
      </c>
      <c r="S432" s="7" t="s">
        <v>828</v>
      </c>
      <c r="T432" s="7" t="s">
        <v>828</v>
      </c>
      <c r="U432" s="7" t="s">
        <v>828</v>
      </c>
      <c r="V432" s="7" t="s">
        <v>828</v>
      </c>
      <c r="W432" s="7" t="s">
        <v>828</v>
      </c>
      <c r="X432" s="7" t="s">
        <v>828</v>
      </c>
      <c r="Y432" s="7" t="s">
        <v>828</v>
      </c>
      <c r="Z432" s="7" t="e">
        <v>#N/A</v>
      </c>
      <c r="AA432" s="7" t="s">
        <v>828</v>
      </c>
      <c r="AB432" s="7" t="s">
        <v>828</v>
      </c>
      <c r="AC432" s="7" t="s">
        <v>828</v>
      </c>
      <c r="AD432" s="7" t="s">
        <v>828</v>
      </c>
      <c r="AE432" s="7" t="s">
        <v>592</v>
      </c>
      <c r="AF432" s="8"/>
      <c r="AG432" s="7" t="s">
        <v>8400</v>
      </c>
      <c r="AH432" s="7" t="s">
        <v>8399</v>
      </c>
      <c r="AI432" s="7" t="s">
        <v>828</v>
      </c>
      <c r="AJ432" s="7" t="s">
        <v>8398</v>
      </c>
      <c r="AK432" s="7" t="s">
        <v>8397</v>
      </c>
      <c r="AL432" s="7" t="s">
        <v>8396</v>
      </c>
      <c r="AM432" s="7" t="s">
        <v>828</v>
      </c>
      <c r="AN432" s="7" t="s">
        <v>8395</v>
      </c>
      <c r="AO432" s="7" t="s">
        <v>828</v>
      </c>
      <c r="AP432" s="7" t="s">
        <v>828</v>
      </c>
      <c r="AQ432" s="7" t="s">
        <v>828</v>
      </c>
      <c r="AR432" s="7" t="s">
        <v>828</v>
      </c>
      <c r="AS432" s="7" t="s">
        <v>828</v>
      </c>
    </row>
    <row r="433" spans="1:45" ht="13.2">
      <c r="A433" s="7" t="s">
        <v>8394</v>
      </c>
      <c r="B433" s="8"/>
      <c r="C433" s="7" t="s">
        <v>833</v>
      </c>
      <c r="D433" s="9">
        <v>1</v>
      </c>
      <c r="E433" s="7" t="s">
        <v>861</v>
      </c>
      <c r="F433" s="7" t="s">
        <v>861</v>
      </c>
      <c r="G433" s="7" t="s">
        <v>828</v>
      </c>
      <c r="H433" s="7" t="s">
        <v>860</v>
      </c>
      <c r="I433" s="10">
        <v>100</v>
      </c>
      <c r="J433" s="10">
        <v>1</v>
      </c>
      <c r="K433" s="9">
        <v>0</v>
      </c>
      <c r="L433" s="7" t="s">
        <v>8391</v>
      </c>
      <c r="M433" s="9">
        <v>0</v>
      </c>
      <c r="N433" s="7" t="s">
        <v>8393</v>
      </c>
      <c r="O433" s="7" t="s">
        <v>939</v>
      </c>
      <c r="P433" s="7" t="s">
        <v>828</v>
      </c>
      <c r="Q433" s="7" t="s">
        <v>828</v>
      </c>
      <c r="R433" s="7" t="s">
        <v>828</v>
      </c>
      <c r="S433" s="7" t="s">
        <v>828</v>
      </c>
      <c r="T433" s="7" t="s">
        <v>828</v>
      </c>
      <c r="U433" s="7" t="s">
        <v>828</v>
      </c>
      <c r="V433" s="7" t="s">
        <v>828</v>
      </c>
      <c r="W433" s="7" t="s">
        <v>828</v>
      </c>
      <c r="X433" s="7" t="s">
        <v>828</v>
      </c>
      <c r="Y433" s="7" t="s">
        <v>828</v>
      </c>
      <c r="Z433" s="7" t="e">
        <v>#N/A</v>
      </c>
      <c r="AA433" s="7" t="s">
        <v>828</v>
      </c>
      <c r="AB433" s="7" t="s">
        <v>828</v>
      </c>
      <c r="AC433" s="7" t="s">
        <v>828</v>
      </c>
      <c r="AD433" s="7" t="s">
        <v>828</v>
      </c>
      <c r="AE433" s="7" t="s">
        <v>175</v>
      </c>
      <c r="AF433" s="8"/>
      <c r="AG433" s="7" t="s">
        <v>8392</v>
      </c>
      <c r="AH433" s="7" t="s">
        <v>8391</v>
      </c>
      <c r="AI433" s="7" t="s">
        <v>828</v>
      </c>
      <c r="AJ433" s="7" t="s">
        <v>8390</v>
      </c>
      <c r="AK433" s="7" t="s">
        <v>8389</v>
      </c>
      <c r="AL433" s="7" t="s">
        <v>828</v>
      </c>
      <c r="AM433" s="7" t="s">
        <v>828</v>
      </c>
      <c r="AN433" s="7" t="s">
        <v>8388</v>
      </c>
      <c r="AO433" s="7" t="s">
        <v>828</v>
      </c>
      <c r="AP433" s="7" t="s">
        <v>828</v>
      </c>
      <c r="AQ433" s="7" t="s">
        <v>828</v>
      </c>
      <c r="AR433" s="7" t="s">
        <v>828</v>
      </c>
      <c r="AS433" s="7" t="s">
        <v>828</v>
      </c>
    </row>
    <row r="434" spans="1:45" ht="13.2">
      <c r="A434" s="7" t="s">
        <v>8387</v>
      </c>
      <c r="B434" s="8"/>
      <c r="C434" s="7" t="s">
        <v>833</v>
      </c>
      <c r="D434" s="9">
        <v>1</v>
      </c>
      <c r="E434" s="7" t="s">
        <v>861</v>
      </c>
      <c r="F434" s="7" t="s">
        <v>861</v>
      </c>
      <c r="G434" s="7" t="s">
        <v>828</v>
      </c>
      <c r="H434" s="7" t="s">
        <v>860</v>
      </c>
      <c r="I434" s="10">
        <v>100</v>
      </c>
      <c r="J434" s="10">
        <v>1</v>
      </c>
      <c r="K434" s="9">
        <v>0</v>
      </c>
      <c r="L434" s="7" t="s">
        <v>8384</v>
      </c>
      <c r="M434" s="9">
        <v>0</v>
      </c>
      <c r="N434" s="7" t="s">
        <v>8386</v>
      </c>
      <c r="O434" s="7" t="s">
        <v>1084</v>
      </c>
      <c r="P434" s="7" t="s">
        <v>828</v>
      </c>
      <c r="Q434" s="7" t="s">
        <v>828</v>
      </c>
      <c r="R434" s="7" t="s">
        <v>828</v>
      </c>
      <c r="S434" s="7" t="s">
        <v>828</v>
      </c>
      <c r="T434" s="7" t="s">
        <v>828</v>
      </c>
      <c r="U434" s="7" t="s">
        <v>828</v>
      </c>
      <c r="V434" s="7" t="s">
        <v>828</v>
      </c>
      <c r="W434" s="7" t="s">
        <v>828</v>
      </c>
      <c r="X434" s="7" t="s">
        <v>828</v>
      </c>
      <c r="Y434" s="7" t="s">
        <v>828</v>
      </c>
      <c r="Z434" s="7" t="e">
        <v>#N/A</v>
      </c>
      <c r="AA434" s="7" t="s">
        <v>828</v>
      </c>
      <c r="AB434" s="7" t="s">
        <v>828</v>
      </c>
      <c r="AC434" s="7" t="s">
        <v>828</v>
      </c>
      <c r="AD434" s="7" t="s">
        <v>828</v>
      </c>
      <c r="AE434" s="7" t="s">
        <v>175</v>
      </c>
      <c r="AF434" s="8"/>
      <c r="AG434" s="7" t="s">
        <v>8385</v>
      </c>
      <c r="AH434" s="7" t="s">
        <v>8384</v>
      </c>
      <c r="AI434" s="7" t="s">
        <v>828</v>
      </c>
      <c r="AJ434" s="7" t="s">
        <v>8383</v>
      </c>
      <c r="AK434" s="7" t="s">
        <v>8382</v>
      </c>
      <c r="AL434" s="7" t="s">
        <v>828</v>
      </c>
      <c r="AM434" s="7" t="s">
        <v>828</v>
      </c>
      <c r="AN434" s="7" t="s">
        <v>8381</v>
      </c>
      <c r="AO434" s="7" t="s">
        <v>828</v>
      </c>
      <c r="AP434" s="7" t="s">
        <v>828</v>
      </c>
      <c r="AQ434" s="7" t="s">
        <v>828</v>
      </c>
      <c r="AR434" s="7" t="s">
        <v>828</v>
      </c>
      <c r="AS434" s="7" t="s">
        <v>828</v>
      </c>
    </row>
    <row r="435" spans="1:45" ht="13.2">
      <c r="A435" s="7" t="s">
        <v>8376</v>
      </c>
      <c r="B435" s="8"/>
      <c r="C435" s="7" t="s">
        <v>833</v>
      </c>
      <c r="D435" s="9">
        <v>1</v>
      </c>
      <c r="E435" s="7" t="s">
        <v>843</v>
      </c>
      <c r="F435" s="7" t="s">
        <v>843</v>
      </c>
      <c r="G435" s="7" t="s">
        <v>828</v>
      </c>
      <c r="H435" s="7" t="s">
        <v>860</v>
      </c>
      <c r="I435" s="10">
        <v>1</v>
      </c>
      <c r="J435" s="10">
        <v>1</v>
      </c>
      <c r="K435" s="9">
        <v>0</v>
      </c>
      <c r="L435" s="7" t="s">
        <v>8379</v>
      </c>
      <c r="M435" s="9">
        <v>0</v>
      </c>
      <c r="N435" s="7" t="s">
        <v>8364</v>
      </c>
      <c r="O435" s="7" t="s">
        <v>1359</v>
      </c>
      <c r="P435" s="7" t="s">
        <v>828</v>
      </c>
      <c r="Q435" s="7" t="s">
        <v>828</v>
      </c>
      <c r="R435" s="7" t="s">
        <v>828</v>
      </c>
      <c r="S435" s="7" t="s">
        <v>828</v>
      </c>
      <c r="T435" s="7" t="s">
        <v>828</v>
      </c>
      <c r="U435" s="7" t="s">
        <v>828</v>
      </c>
      <c r="V435" s="7" t="s">
        <v>828</v>
      </c>
      <c r="W435" s="7" t="s">
        <v>828</v>
      </c>
      <c r="X435" s="7" t="s">
        <v>828</v>
      </c>
      <c r="Y435" s="7" t="s">
        <v>828</v>
      </c>
      <c r="Z435" s="7" t="e">
        <v>#N/A</v>
      </c>
      <c r="AA435" s="7" t="s">
        <v>828</v>
      </c>
      <c r="AB435" s="7" t="s">
        <v>828</v>
      </c>
      <c r="AC435" s="7" t="s">
        <v>828</v>
      </c>
      <c r="AD435" s="7" t="s">
        <v>828</v>
      </c>
      <c r="AE435" s="7" t="s">
        <v>175</v>
      </c>
      <c r="AF435" s="8"/>
      <c r="AG435" s="7" t="s">
        <v>8380</v>
      </c>
      <c r="AH435" s="7" t="s">
        <v>8379</v>
      </c>
      <c r="AI435" s="7" t="s">
        <v>828</v>
      </c>
      <c r="AJ435" s="7" t="s">
        <v>8378</v>
      </c>
      <c r="AK435" s="7" t="s">
        <v>8377</v>
      </c>
      <c r="AL435" s="7" t="s">
        <v>8376</v>
      </c>
      <c r="AM435" s="7" t="s">
        <v>828</v>
      </c>
      <c r="AN435" s="7" t="s">
        <v>8375</v>
      </c>
      <c r="AO435" s="7" t="s">
        <v>828</v>
      </c>
      <c r="AP435" s="7" t="s">
        <v>828</v>
      </c>
      <c r="AQ435" s="7" t="s">
        <v>828</v>
      </c>
      <c r="AR435" s="7" t="s">
        <v>828</v>
      </c>
      <c r="AS435" s="7" t="s">
        <v>828</v>
      </c>
    </row>
    <row r="436" spans="1:45" ht="13.2">
      <c r="A436" s="7" t="s">
        <v>8374</v>
      </c>
      <c r="B436" s="8"/>
      <c r="C436" s="7" t="s">
        <v>833</v>
      </c>
      <c r="D436" s="9">
        <v>1</v>
      </c>
      <c r="E436" s="7" t="s">
        <v>843</v>
      </c>
      <c r="F436" s="7" t="s">
        <v>843</v>
      </c>
      <c r="G436" s="7" t="s">
        <v>828</v>
      </c>
      <c r="H436" s="7" t="s">
        <v>842</v>
      </c>
      <c r="I436" s="10">
        <v>1</v>
      </c>
      <c r="J436" s="10">
        <v>1</v>
      </c>
      <c r="K436" s="9">
        <v>100</v>
      </c>
      <c r="L436" s="7" t="s">
        <v>8365</v>
      </c>
      <c r="M436" s="9">
        <v>0</v>
      </c>
      <c r="N436" s="7" t="s">
        <v>8364</v>
      </c>
      <c r="O436" s="7" t="s">
        <v>1359</v>
      </c>
      <c r="P436" s="7" t="s">
        <v>8373</v>
      </c>
      <c r="Q436" s="7" t="s">
        <v>828</v>
      </c>
      <c r="R436" s="7" t="s">
        <v>828</v>
      </c>
      <c r="S436" s="7" t="s">
        <v>828</v>
      </c>
      <c r="T436" s="7" t="s">
        <v>828</v>
      </c>
      <c r="U436" s="7" t="s">
        <v>828</v>
      </c>
      <c r="V436" s="7" t="s">
        <v>828</v>
      </c>
      <c r="W436" s="7" t="s">
        <v>169</v>
      </c>
      <c r="X436" s="7" t="s">
        <v>828</v>
      </c>
      <c r="Y436" s="7" t="s">
        <v>828</v>
      </c>
      <c r="Z436" s="7" t="s">
        <v>39</v>
      </c>
      <c r="AA436" s="7" t="s">
        <v>8372</v>
      </c>
      <c r="AB436" s="7" t="s">
        <v>828</v>
      </c>
      <c r="AC436" s="7" t="s">
        <v>828</v>
      </c>
      <c r="AD436" s="7" t="s">
        <v>828</v>
      </c>
      <c r="AE436" s="7" t="s">
        <v>169</v>
      </c>
      <c r="AF436" s="8"/>
      <c r="AG436" s="7" t="s">
        <v>8371</v>
      </c>
      <c r="AH436" s="7" t="s">
        <v>8365</v>
      </c>
      <c r="AI436" s="7" t="s">
        <v>8370</v>
      </c>
      <c r="AJ436" s="7" t="s">
        <v>8369</v>
      </c>
      <c r="AK436" s="7" t="s">
        <v>8368</v>
      </c>
      <c r="AL436" s="7" t="s">
        <v>828</v>
      </c>
      <c r="AM436" s="7" t="s">
        <v>8367</v>
      </c>
      <c r="AN436" s="7" t="s">
        <v>828</v>
      </c>
      <c r="AO436" s="7" t="s">
        <v>828</v>
      </c>
      <c r="AP436" s="7" t="s">
        <v>828</v>
      </c>
      <c r="AQ436" s="7" t="s">
        <v>828</v>
      </c>
      <c r="AR436" s="7" t="s">
        <v>828</v>
      </c>
      <c r="AS436" s="7" t="s">
        <v>828</v>
      </c>
    </row>
    <row r="437" spans="1:45" ht="13.2">
      <c r="A437" s="7" t="s">
        <v>8366</v>
      </c>
      <c r="B437" s="8"/>
      <c r="C437" s="7" t="s">
        <v>833</v>
      </c>
      <c r="D437" s="9">
        <v>1</v>
      </c>
      <c r="E437" s="7" t="s">
        <v>843</v>
      </c>
      <c r="F437" s="7" t="s">
        <v>843</v>
      </c>
      <c r="G437" s="7" t="s">
        <v>828</v>
      </c>
      <c r="H437" s="7" t="s">
        <v>842</v>
      </c>
      <c r="I437" s="10">
        <v>1</v>
      </c>
      <c r="J437" s="10">
        <v>1</v>
      </c>
      <c r="K437" s="9">
        <v>0</v>
      </c>
      <c r="L437" s="7" t="s">
        <v>8365</v>
      </c>
      <c r="M437" s="9">
        <v>0</v>
      </c>
      <c r="N437" s="7" t="s">
        <v>8364</v>
      </c>
      <c r="O437" s="7" t="s">
        <v>828</v>
      </c>
      <c r="P437" s="7" t="s">
        <v>828</v>
      </c>
      <c r="Q437" s="7" t="s">
        <v>828</v>
      </c>
      <c r="R437" s="7" t="s">
        <v>828</v>
      </c>
      <c r="S437" s="7" t="s">
        <v>828</v>
      </c>
      <c r="T437" s="7" t="s">
        <v>828</v>
      </c>
      <c r="U437" s="7" t="s">
        <v>828</v>
      </c>
      <c r="V437" s="7" t="s">
        <v>828</v>
      </c>
      <c r="W437" s="7" t="s">
        <v>828</v>
      </c>
      <c r="X437" s="7" t="s">
        <v>828</v>
      </c>
      <c r="Y437" s="7" t="s">
        <v>828</v>
      </c>
      <c r="Z437" s="7" t="e">
        <v>#N/A</v>
      </c>
      <c r="AA437" s="7" t="s">
        <v>828</v>
      </c>
      <c r="AB437" s="7" t="s">
        <v>828</v>
      </c>
      <c r="AC437" s="7" t="s">
        <v>828</v>
      </c>
      <c r="AD437" s="7" t="s">
        <v>828</v>
      </c>
      <c r="AE437" s="7" t="s">
        <v>169</v>
      </c>
      <c r="AF437" s="8"/>
      <c r="AG437" s="7" t="s">
        <v>975</v>
      </c>
      <c r="AH437" s="7" t="s">
        <v>8363</v>
      </c>
      <c r="AI437" s="7" t="s">
        <v>828</v>
      </c>
      <c r="AJ437" s="7" t="s">
        <v>828</v>
      </c>
      <c r="AK437" s="7" t="s">
        <v>828</v>
      </c>
      <c r="AL437" s="7" t="s">
        <v>828</v>
      </c>
      <c r="AM437" s="7" t="s">
        <v>828</v>
      </c>
      <c r="AN437" s="7" t="s">
        <v>828</v>
      </c>
      <c r="AO437" s="7" t="s">
        <v>828</v>
      </c>
      <c r="AP437" s="7" t="s">
        <v>828</v>
      </c>
      <c r="AQ437" s="7" t="s">
        <v>828</v>
      </c>
      <c r="AR437" s="7" t="s">
        <v>828</v>
      </c>
      <c r="AS437" s="7" t="s">
        <v>828</v>
      </c>
    </row>
    <row r="438" spans="1:45" ht="13.2">
      <c r="A438" s="7" t="s">
        <v>8357</v>
      </c>
      <c r="B438" s="8"/>
      <c r="C438" s="7" t="s">
        <v>833</v>
      </c>
      <c r="D438" s="9">
        <v>1</v>
      </c>
      <c r="E438" s="7" t="s">
        <v>861</v>
      </c>
      <c r="F438" s="7" t="s">
        <v>861</v>
      </c>
      <c r="G438" s="7" t="s">
        <v>828</v>
      </c>
      <c r="H438" s="7" t="s">
        <v>860</v>
      </c>
      <c r="I438" s="10">
        <v>100</v>
      </c>
      <c r="J438" s="10">
        <v>1</v>
      </c>
      <c r="K438" s="9">
        <v>0</v>
      </c>
      <c r="L438" s="7" t="s">
        <v>8360</v>
      </c>
      <c r="M438" s="9">
        <v>0</v>
      </c>
      <c r="N438" s="7" t="s">
        <v>8362</v>
      </c>
      <c r="O438" s="7" t="s">
        <v>1285</v>
      </c>
      <c r="P438" s="7" t="s">
        <v>1465</v>
      </c>
      <c r="Q438" s="7" t="s">
        <v>828</v>
      </c>
      <c r="R438" s="7" t="s">
        <v>828</v>
      </c>
      <c r="S438" s="7" t="s">
        <v>828</v>
      </c>
      <c r="T438" s="7" t="s">
        <v>828</v>
      </c>
      <c r="U438" s="7" t="s">
        <v>828</v>
      </c>
      <c r="V438" s="7" t="s">
        <v>828</v>
      </c>
      <c r="W438" s="7" t="s">
        <v>828</v>
      </c>
      <c r="X438" s="7" t="s">
        <v>828</v>
      </c>
      <c r="Y438" s="7" t="s">
        <v>828</v>
      </c>
      <c r="Z438" s="7" t="e">
        <v>#N/A</v>
      </c>
      <c r="AA438" s="7" t="s">
        <v>828</v>
      </c>
      <c r="AB438" s="7" t="s">
        <v>828</v>
      </c>
      <c r="AC438" s="7" t="s">
        <v>828</v>
      </c>
      <c r="AD438" s="7" t="s">
        <v>828</v>
      </c>
      <c r="AE438" s="7" t="s">
        <v>175</v>
      </c>
      <c r="AF438" s="8"/>
      <c r="AG438" s="7" t="s">
        <v>8361</v>
      </c>
      <c r="AH438" s="7" t="s">
        <v>8360</v>
      </c>
      <c r="AI438" s="7" t="s">
        <v>828</v>
      </c>
      <c r="AJ438" s="7" t="s">
        <v>8359</v>
      </c>
      <c r="AK438" s="7" t="s">
        <v>8358</v>
      </c>
      <c r="AL438" s="7" t="s">
        <v>8357</v>
      </c>
      <c r="AM438" s="7" t="s">
        <v>828</v>
      </c>
      <c r="AN438" s="7" t="s">
        <v>8356</v>
      </c>
      <c r="AO438" s="7" t="s">
        <v>828</v>
      </c>
      <c r="AP438" s="7" t="s">
        <v>828</v>
      </c>
      <c r="AQ438" s="7" t="s">
        <v>828</v>
      </c>
      <c r="AR438" s="7" t="s">
        <v>828</v>
      </c>
      <c r="AS438" s="7" t="s">
        <v>828</v>
      </c>
    </row>
    <row r="439" spans="1:45" ht="13.2">
      <c r="A439" s="7" t="s">
        <v>8355</v>
      </c>
      <c r="B439" s="8"/>
      <c r="C439" s="7" t="s">
        <v>833</v>
      </c>
      <c r="D439" s="9">
        <v>1</v>
      </c>
      <c r="E439" s="7" t="s">
        <v>861</v>
      </c>
      <c r="F439" s="7" t="s">
        <v>861</v>
      </c>
      <c r="G439" s="7" t="s">
        <v>828</v>
      </c>
      <c r="H439" s="7" t="s">
        <v>860</v>
      </c>
      <c r="I439" s="10">
        <v>100</v>
      </c>
      <c r="J439" s="10">
        <v>1</v>
      </c>
      <c r="K439" s="9">
        <v>0</v>
      </c>
      <c r="L439" s="7" t="s">
        <v>8352</v>
      </c>
      <c r="M439" s="9">
        <v>0</v>
      </c>
      <c r="N439" s="7" t="s">
        <v>8354</v>
      </c>
      <c r="O439" s="7" t="s">
        <v>939</v>
      </c>
      <c r="P439" s="7" t="s">
        <v>828</v>
      </c>
      <c r="Q439" s="7" t="s">
        <v>828</v>
      </c>
      <c r="R439" s="7" t="s">
        <v>828</v>
      </c>
      <c r="S439" s="7" t="s">
        <v>828</v>
      </c>
      <c r="T439" s="7" t="s">
        <v>828</v>
      </c>
      <c r="U439" s="7" t="s">
        <v>828</v>
      </c>
      <c r="V439" s="7" t="s">
        <v>828</v>
      </c>
      <c r="W439" s="7" t="s">
        <v>828</v>
      </c>
      <c r="X439" s="7" t="s">
        <v>828</v>
      </c>
      <c r="Y439" s="7" t="s">
        <v>828</v>
      </c>
      <c r="Z439" s="7" t="e">
        <v>#N/A</v>
      </c>
      <c r="AA439" s="7" t="s">
        <v>828</v>
      </c>
      <c r="AB439" s="7" t="s">
        <v>828</v>
      </c>
      <c r="AC439" s="7" t="s">
        <v>828</v>
      </c>
      <c r="AD439" s="7" t="s">
        <v>828</v>
      </c>
      <c r="AE439" s="7" t="s">
        <v>175</v>
      </c>
      <c r="AF439" s="8"/>
      <c r="AG439" s="7" t="s">
        <v>8353</v>
      </c>
      <c r="AH439" s="7" t="s">
        <v>8352</v>
      </c>
      <c r="AI439" s="7" t="s">
        <v>828</v>
      </c>
      <c r="AJ439" s="7" t="s">
        <v>8351</v>
      </c>
      <c r="AK439" s="7" t="s">
        <v>8350</v>
      </c>
      <c r="AL439" s="7" t="s">
        <v>828</v>
      </c>
      <c r="AM439" s="7" t="s">
        <v>828</v>
      </c>
      <c r="AN439" s="7" t="s">
        <v>8349</v>
      </c>
      <c r="AO439" s="7" t="s">
        <v>828</v>
      </c>
      <c r="AP439" s="7" t="s">
        <v>828</v>
      </c>
      <c r="AQ439" s="7" t="s">
        <v>828</v>
      </c>
      <c r="AR439" s="7" t="s">
        <v>828</v>
      </c>
      <c r="AS439" s="7" t="s">
        <v>828</v>
      </c>
    </row>
    <row r="440" spans="1:45" ht="13.2">
      <c r="A440" s="7" t="s">
        <v>8348</v>
      </c>
      <c r="B440" s="8"/>
      <c r="C440" s="7" t="s">
        <v>833</v>
      </c>
      <c r="D440" s="9">
        <v>1</v>
      </c>
      <c r="E440" s="7" t="s">
        <v>843</v>
      </c>
      <c r="F440" s="7" t="s">
        <v>843</v>
      </c>
      <c r="G440" s="7" t="s">
        <v>828</v>
      </c>
      <c r="H440" s="7" t="s">
        <v>860</v>
      </c>
      <c r="I440" s="10">
        <v>100</v>
      </c>
      <c r="J440" s="10">
        <v>1</v>
      </c>
      <c r="K440" s="9">
        <v>0</v>
      </c>
      <c r="L440" s="7" t="s">
        <v>8345</v>
      </c>
      <c r="M440" s="9">
        <v>0</v>
      </c>
      <c r="N440" s="7" t="s">
        <v>8347</v>
      </c>
      <c r="O440" s="7" t="s">
        <v>939</v>
      </c>
      <c r="P440" s="7" t="s">
        <v>828</v>
      </c>
      <c r="Q440" s="7" t="s">
        <v>828</v>
      </c>
      <c r="R440" s="7" t="s">
        <v>828</v>
      </c>
      <c r="S440" s="7" t="s">
        <v>828</v>
      </c>
      <c r="T440" s="7" t="s">
        <v>828</v>
      </c>
      <c r="U440" s="7" t="s">
        <v>828</v>
      </c>
      <c r="V440" s="7" t="s">
        <v>1297</v>
      </c>
      <c r="W440" s="7" t="s">
        <v>643</v>
      </c>
      <c r="X440" s="7" t="s">
        <v>840</v>
      </c>
      <c r="Y440" s="7" t="s">
        <v>906</v>
      </c>
      <c r="Z440" s="7" t="s">
        <v>69</v>
      </c>
      <c r="AA440" s="7" t="s">
        <v>828</v>
      </c>
      <c r="AB440" s="7" t="s">
        <v>828</v>
      </c>
      <c r="AC440" s="7" t="s">
        <v>828</v>
      </c>
      <c r="AD440" s="7" t="s">
        <v>828</v>
      </c>
      <c r="AE440" s="7" t="s">
        <v>175</v>
      </c>
      <c r="AF440" s="8"/>
      <c r="AG440" s="7" t="s">
        <v>8346</v>
      </c>
      <c r="AH440" s="7" t="s">
        <v>8345</v>
      </c>
      <c r="AI440" s="7" t="s">
        <v>8344</v>
      </c>
      <c r="AJ440" s="7" t="s">
        <v>828</v>
      </c>
      <c r="AK440" s="7" t="s">
        <v>8343</v>
      </c>
      <c r="AL440" s="7" t="s">
        <v>828</v>
      </c>
      <c r="AM440" s="7" t="s">
        <v>828</v>
      </c>
      <c r="AN440" s="7" t="s">
        <v>828</v>
      </c>
      <c r="AO440" s="7" t="s">
        <v>934</v>
      </c>
      <c r="AP440" s="7" t="s">
        <v>828</v>
      </c>
      <c r="AQ440" s="7" t="s">
        <v>828</v>
      </c>
      <c r="AR440" s="7" t="s">
        <v>828</v>
      </c>
      <c r="AS440" s="7" t="s">
        <v>828</v>
      </c>
    </row>
    <row r="441" spans="1:45" ht="13.2">
      <c r="A441" s="7" t="s">
        <v>8337</v>
      </c>
      <c r="B441" s="8"/>
      <c r="C441" s="7" t="s">
        <v>833</v>
      </c>
      <c r="D441" s="9">
        <v>1</v>
      </c>
      <c r="E441" s="7" t="s">
        <v>861</v>
      </c>
      <c r="F441" s="7" t="s">
        <v>861</v>
      </c>
      <c r="G441" s="7" t="s">
        <v>828</v>
      </c>
      <c r="H441" s="7" t="s">
        <v>860</v>
      </c>
      <c r="I441" s="10">
        <v>100</v>
      </c>
      <c r="J441" s="10">
        <v>1</v>
      </c>
      <c r="K441" s="9">
        <v>1</v>
      </c>
      <c r="L441" s="7" t="s">
        <v>8340</v>
      </c>
      <c r="M441" s="9">
        <v>0</v>
      </c>
      <c r="N441" s="7" t="s">
        <v>8342</v>
      </c>
      <c r="O441" s="7" t="s">
        <v>892</v>
      </c>
      <c r="P441" s="7" t="s">
        <v>828</v>
      </c>
      <c r="Q441" s="7" t="s">
        <v>828</v>
      </c>
      <c r="R441" s="7" t="s">
        <v>828</v>
      </c>
      <c r="S441" s="7" t="s">
        <v>828</v>
      </c>
      <c r="T441" s="7" t="s">
        <v>828</v>
      </c>
      <c r="U441" s="7" t="s">
        <v>828</v>
      </c>
      <c r="V441" s="7" t="s">
        <v>828</v>
      </c>
      <c r="W441" s="7" t="s">
        <v>828</v>
      </c>
      <c r="X441" s="7" t="s">
        <v>828</v>
      </c>
      <c r="Y441" s="7" t="s">
        <v>828</v>
      </c>
      <c r="Z441" s="7" t="e">
        <v>#N/A</v>
      </c>
      <c r="AA441" s="7" t="s">
        <v>828</v>
      </c>
      <c r="AB441" s="7" t="s">
        <v>828</v>
      </c>
      <c r="AC441" s="7" t="s">
        <v>828</v>
      </c>
      <c r="AD441" s="7" t="s">
        <v>828</v>
      </c>
      <c r="AE441" s="7" t="s">
        <v>175</v>
      </c>
      <c r="AF441" s="8"/>
      <c r="AG441" s="7" t="s">
        <v>8341</v>
      </c>
      <c r="AH441" s="7" t="s">
        <v>8340</v>
      </c>
      <c r="AI441" s="7" t="s">
        <v>828</v>
      </c>
      <c r="AJ441" s="7" t="s">
        <v>8339</v>
      </c>
      <c r="AK441" s="7" t="s">
        <v>8338</v>
      </c>
      <c r="AL441" s="7" t="s">
        <v>8337</v>
      </c>
      <c r="AM441" s="7" t="s">
        <v>8336</v>
      </c>
      <c r="AN441" s="7" t="s">
        <v>828</v>
      </c>
      <c r="AO441" s="7" t="s">
        <v>828</v>
      </c>
      <c r="AP441" s="7" t="s">
        <v>828</v>
      </c>
      <c r="AQ441" s="7" t="s">
        <v>828</v>
      </c>
      <c r="AR441" s="7" t="s">
        <v>828</v>
      </c>
      <c r="AS441" s="7" t="s">
        <v>828</v>
      </c>
    </row>
    <row r="442" spans="1:45" ht="13.2">
      <c r="A442" s="7" t="s">
        <v>8335</v>
      </c>
      <c r="B442" s="8"/>
      <c r="C442" s="7" t="s">
        <v>833</v>
      </c>
      <c r="D442" s="9">
        <v>1</v>
      </c>
      <c r="E442" s="7" t="s">
        <v>867</v>
      </c>
      <c r="F442" s="7" t="s">
        <v>867</v>
      </c>
      <c r="G442" s="7" t="s">
        <v>828</v>
      </c>
      <c r="H442" s="7" t="s">
        <v>1361</v>
      </c>
      <c r="I442" s="10">
        <v>1</v>
      </c>
      <c r="J442" s="10">
        <v>1</v>
      </c>
      <c r="K442" s="9">
        <v>1</v>
      </c>
      <c r="L442" s="7" t="s">
        <v>8332</v>
      </c>
      <c r="M442" s="9">
        <v>0</v>
      </c>
      <c r="N442" s="7" t="s">
        <v>8334</v>
      </c>
      <c r="O442" s="7" t="s">
        <v>939</v>
      </c>
      <c r="P442" s="7" t="s">
        <v>828</v>
      </c>
      <c r="Q442" s="7" t="s">
        <v>828</v>
      </c>
      <c r="R442" s="7" t="s">
        <v>828</v>
      </c>
      <c r="S442" s="7" t="s">
        <v>891</v>
      </c>
      <c r="T442" s="7" t="s">
        <v>891</v>
      </c>
      <c r="U442" s="7" t="s">
        <v>828</v>
      </c>
      <c r="V442" s="7" t="s">
        <v>828</v>
      </c>
      <c r="W442" s="7" t="s">
        <v>828</v>
      </c>
      <c r="X442" s="7" t="s">
        <v>828</v>
      </c>
      <c r="Y442" s="7" t="s">
        <v>828</v>
      </c>
      <c r="Z442" s="7" t="e">
        <v>#N/A</v>
      </c>
      <c r="AA442" s="7" t="s">
        <v>828</v>
      </c>
      <c r="AB442" s="7" t="s">
        <v>828</v>
      </c>
      <c r="AC442" s="7" t="s">
        <v>828</v>
      </c>
      <c r="AD442" s="7" t="s">
        <v>828</v>
      </c>
      <c r="AE442" s="7" t="s">
        <v>592</v>
      </c>
      <c r="AF442" s="8"/>
      <c r="AG442" s="7" t="s">
        <v>8333</v>
      </c>
      <c r="AH442" s="7" t="s">
        <v>8332</v>
      </c>
      <c r="AI442" s="7" t="s">
        <v>828</v>
      </c>
      <c r="AJ442" s="7" t="s">
        <v>8331</v>
      </c>
      <c r="AK442" s="7" t="s">
        <v>8330</v>
      </c>
      <c r="AL442" s="7" t="s">
        <v>828</v>
      </c>
      <c r="AM442" s="7" t="s">
        <v>8329</v>
      </c>
      <c r="AN442" s="7" t="s">
        <v>828</v>
      </c>
      <c r="AO442" s="7" t="s">
        <v>828</v>
      </c>
      <c r="AP442" s="7" t="s">
        <v>828</v>
      </c>
      <c r="AQ442" s="7" t="s">
        <v>828</v>
      </c>
      <c r="AR442" s="7" t="s">
        <v>828</v>
      </c>
      <c r="AS442" s="7" t="s">
        <v>828</v>
      </c>
    </row>
    <row r="443" spans="1:45" ht="13.2">
      <c r="A443" s="7" t="s">
        <v>8328</v>
      </c>
      <c r="B443" s="8"/>
      <c r="C443" s="7" t="s">
        <v>833</v>
      </c>
      <c r="D443" s="9">
        <v>1</v>
      </c>
      <c r="E443" s="7" t="s">
        <v>861</v>
      </c>
      <c r="F443" s="7" t="s">
        <v>861</v>
      </c>
      <c r="G443" s="7" t="s">
        <v>828</v>
      </c>
      <c r="H443" s="7" t="s">
        <v>860</v>
      </c>
      <c r="I443" s="10">
        <v>100</v>
      </c>
      <c r="J443" s="10">
        <v>1</v>
      </c>
      <c r="K443" s="9">
        <v>0</v>
      </c>
      <c r="L443" s="7" t="s">
        <v>8326</v>
      </c>
      <c r="M443" s="9">
        <v>0</v>
      </c>
      <c r="N443" s="7" t="s">
        <v>8322</v>
      </c>
      <c r="O443" s="7" t="s">
        <v>83</v>
      </c>
      <c r="P443" s="7" t="s">
        <v>828</v>
      </c>
      <c r="Q443" s="7" t="s">
        <v>828</v>
      </c>
      <c r="R443" s="7" t="s">
        <v>828</v>
      </c>
      <c r="S443" s="7" t="s">
        <v>828</v>
      </c>
      <c r="T443" s="7" t="s">
        <v>828</v>
      </c>
      <c r="U443" s="7" t="s">
        <v>828</v>
      </c>
      <c r="V443" s="7" t="s">
        <v>828</v>
      </c>
      <c r="W443" s="7" t="s">
        <v>828</v>
      </c>
      <c r="X443" s="7" t="s">
        <v>828</v>
      </c>
      <c r="Y443" s="7" t="s">
        <v>828</v>
      </c>
      <c r="Z443" s="7" t="e">
        <v>#N/A</v>
      </c>
      <c r="AA443" s="7" t="s">
        <v>828</v>
      </c>
      <c r="AB443" s="7" t="s">
        <v>828</v>
      </c>
      <c r="AC443" s="7" t="s">
        <v>828</v>
      </c>
      <c r="AD443" s="7" t="s">
        <v>828</v>
      </c>
      <c r="AE443" s="7" t="s">
        <v>175</v>
      </c>
      <c r="AF443" s="8"/>
      <c r="AG443" s="7" t="s">
        <v>8327</v>
      </c>
      <c r="AH443" s="7" t="s">
        <v>8326</v>
      </c>
      <c r="AI443" s="7" t="s">
        <v>828</v>
      </c>
      <c r="AJ443" s="7" t="s">
        <v>8325</v>
      </c>
      <c r="AK443" s="7" t="s">
        <v>8324</v>
      </c>
      <c r="AL443" s="7" t="s">
        <v>828</v>
      </c>
      <c r="AM443" s="7" t="s">
        <v>828</v>
      </c>
      <c r="AN443" s="7" t="s">
        <v>8323</v>
      </c>
      <c r="AO443" s="7" t="s">
        <v>828</v>
      </c>
      <c r="AP443" s="7" t="s">
        <v>828</v>
      </c>
      <c r="AQ443" s="7" t="s">
        <v>828</v>
      </c>
      <c r="AR443" s="7" t="s">
        <v>828</v>
      </c>
      <c r="AS443" s="7" t="s">
        <v>828</v>
      </c>
    </row>
    <row r="444" spans="1:45" ht="13.2">
      <c r="A444" s="7" t="s">
        <v>12175</v>
      </c>
      <c r="B444" s="8"/>
      <c r="C444" s="7" t="s">
        <v>833</v>
      </c>
      <c r="D444" s="9">
        <v>1</v>
      </c>
      <c r="E444" s="7" t="s">
        <v>911</v>
      </c>
      <c r="F444" s="7" t="s">
        <v>911</v>
      </c>
      <c r="G444" s="7" t="s">
        <v>828</v>
      </c>
      <c r="H444" s="7" t="s">
        <v>910</v>
      </c>
      <c r="I444" s="10">
        <v>1</v>
      </c>
      <c r="J444" s="10">
        <v>1</v>
      </c>
      <c r="K444" s="9">
        <v>1</v>
      </c>
      <c r="L444" s="7" t="s">
        <v>8321</v>
      </c>
      <c r="M444" s="9">
        <v>0</v>
      </c>
      <c r="N444" s="7" t="s">
        <v>8322</v>
      </c>
      <c r="O444" s="7" t="s">
        <v>83</v>
      </c>
      <c r="P444" s="7" t="s">
        <v>828</v>
      </c>
      <c r="Q444" s="7" t="s">
        <v>828</v>
      </c>
      <c r="R444" s="7" t="s">
        <v>828</v>
      </c>
      <c r="S444" s="7" t="s">
        <v>828</v>
      </c>
      <c r="T444" s="7" t="s">
        <v>828</v>
      </c>
      <c r="U444" s="7" t="s">
        <v>828</v>
      </c>
      <c r="V444" s="7" t="s">
        <v>1059</v>
      </c>
      <c r="W444" s="7" t="s">
        <v>334</v>
      </c>
      <c r="X444" s="7" t="s">
        <v>840</v>
      </c>
      <c r="Y444" s="7" t="s">
        <v>906</v>
      </c>
      <c r="Z444" s="7" t="s">
        <v>67</v>
      </c>
      <c r="AA444" s="7" t="s">
        <v>828</v>
      </c>
      <c r="AB444" s="7" t="s">
        <v>828</v>
      </c>
      <c r="AC444" s="7" t="s">
        <v>828</v>
      </c>
      <c r="AD444" s="7" t="s">
        <v>828</v>
      </c>
      <c r="AE444" s="7" t="s">
        <v>334</v>
      </c>
      <c r="AF444" s="8"/>
      <c r="AG444" s="7" t="s">
        <v>12176</v>
      </c>
      <c r="AH444" s="7" t="s">
        <v>8321</v>
      </c>
      <c r="AI444" s="7" t="s">
        <v>828</v>
      </c>
      <c r="AJ444" s="7" t="s">
        <v>828</v>
      </c>
      <c r="AK444" s="7" t="s">
        <v>8320</v>
      </c>
      <c r="AL444" s="7" t="s">
        <v>828</v>
      </c>
      <c r="AM444" s="7" t="s">
        <v>8319</v>
      </c>
      <c r="AN444" s="7" t="s">
        <v>828</v>
      </c>
      <c r="AO444" s="7" t="s">
        <v>828</v>
      </c>
      <c r="AP444" s="7" t="s">
        <v>828</v>
      </c>
      <c r="AQ444" s="7" t="s">
        <v>828</v>
      </c>
      <c r="AR444" s="7" t="s">
        <v>828</v>
      </c>
      <c r="AS444" s="7" t="s">
        <v>828</v>
      </c>
    </row>
    <row r="445" spans="1:45" ht="13.2">
      <c r="A445" s="7" t="s">
        <v>8313</v>
      </c>
      <c r="B445" s="8"/>
      <c r="C445" s="7" t="s">
        <v>833</v>
      </c>
      <c r="D445" s="9">
        <v>1</v>
      </c>
      <c r="E445" s="7" t="s">
        <v>861</v>
      </c>
      <c r="F445" s="7" t="s">
        <v>861</v>
      </c>
      <c r="G445" s="7" t="s">
        <v>828</v>
      </c>
      <c r="H445" s="7" t="s">
        <v>860</v>
      </c>
      <c r="I445" s="10">
        <v>100</v>
      </c>
      <c r="J445" s="10">
        <v>1</v>
      </c>
      <c r="K445" s="9">
        <v>0</v>
      </c>
      <c r="L445" s="7" t="s">
        <v>8316</v>
      </c>
      <c r="M445" s="9">
        <v>0</v>
      </c>
      <c r="N445" s="7" t="s">
        <v>8318</v>
      </c>
      <c r="O445" s="7" t="s">
        <v>939</v>
      </c>
      <c r="P445" s="7" t="s">
        <v>828</v>
      </c>
      <c r="Q445" s="7" t="s">
        <v>828</v>
      </c>
      <c r="R445" s="7" t="s">
        <v>828</v>
      </c>
      <c r="S445" s="7" t="s">
        <v>828</v>
      </c>
      <c r="T445" s="7" t="s">
        <v>828</v>
      </c>
      <c r="U445" s="7" t="s">
        <v>828</v>
      </c>
      <c r="V445" s="7" t="s">
        <v>828</v>
      </c>
      <c r="W445" s="7" t="s">
        <v>828</v>
      </c>
      <c r="X445" s="7" t="s">
        <v>828</v>
      </c>
      <c r="Y445" s="7" t="s">
        <v>828</v>
      </c>
      <c r="Z445" s="7" t="e">
        <v>#N/A</v>
      </c>
      <c r="AA445" s="7" t="s">
        <v>828</v>
      </c>
      <c r="AB445" s="7" t="s">
        <v>828</v>
      </c>
      <c r="AC445" s="7" t="s">
        <v>828</v>
      </c>
      <c r="AD445" s="7" t="s">
        <v>828</v>
      </c>
      <c r="AE445" s="7" t="s">
        <v>175</v>
      </c>
      <c r="AF445" s="8"/>
      <c r="AG445" s="7" t="s">
        <v>8317</v>
      </c>
      <c r="AH445" s="7" t="s">
        <v>8316</v>
      </c>
      <c r="AI445" s="7" t="s">
        <v>828</v>
      </c>
      <c r="AJ445" s="7" t="s">
        <v>8315</v>
      </c>
      <c r="AK445" s="7" t="s">
        <v>8314</v>
      </c>
      <c r="AL445" s="7" t="s">
        <v>8313</v>
      </c>
      <c r="AM445" s="7" t="s">
        <v>828</v>
      </c>
      <c r="AN445" s="7" t="s">
        <v>8312</v>
      </c>
      <c r="AO445" s="7" t="s">
        <v>828</v>
      </c>
      <c r="AP445" s="7" t="s">
        <v>828</v>
      </c>
      <c r="AQ445" s="7" t="s">
        <v>828</v>
      </c>
      <c r="AR445" s="7" t="s">
        <v>828</v>
      </c>
      <c r="AS445" s="7" t="s">
        <v>828</v>
      </c>
    </row>
    <row r="446" spans="1:45" ht="13.2">
      <c r="A446" s="7" t="s">
        <v>8311</v>
      </c>
      <c r="B446" s="8"/>
      <c r="C446" s="7" t="s">
        <v>833</v>
      </c>
      <c r="D446" s="9">
        <v>1</v>
      </c>
      <c r="E446" s="7" t="s">
        <v>861</v>
      </c>
      <c r="F446" s="7" t="s">
        <v>861</v>
      </c>
      <c r="G446" s="7" t="s">
        <v>828</v>
      </c>
      <c r="H446" s="7" t="s">
        <v>860</v>
      </c>
      <c r="I446" s="10">
        <v>100</v>
      </c>
      <c r="J446" s="10">
        <v>1</v>
      </c>
      <c r="K446" s="9">
        <v>0</v>
      </c>
      <c r="L446" s="7" t="s">
        <v>8308</v>
      </c>
      <c r="M446" s="9">
        <v>0</v>
      </c>
      <c r="N446" s="7" t="s">
        <v>8310</v>
      </c>
      <c r="O446" s="7" t="s">
        <v>947</v>
      </c>
      <c r="P446" s="7" t="s">
        <v>1519</v>
      </c>
      <c r="Q446" s="7" t="s">
        <v>828</v>
      </c>
      <c r="R446" s="7" t="s">
        <v>828</v>
      </c>
      <c r="S446" s="7" t="s">
        <v>828</v>
      </c>
      <c r="T446" s="7" t="s">
        <v>828</v>
      </c>
      <c r="U446" s="7" t="s">
        <v>828</v>
      </c>
      <c r="V446" s="7" t="s">
        <v>828</v>
      </c>
      <c r="W446" s="7" t="s">
        <v>828</v>
      </c>
      <c r="X446" s="7" t="s">
        <v>828</v>
      </c>
      <c r="Y446" s="7" t="s">
        <v>828</v>
      </c>
      <c r="Z446" s="7" t="e">
        <v>#N/A</v>
      </c>
      <c r="AA446" s="7" t="s">
        <v>828</v>
      </c>
      <c r="AB446" s="7" t="s">
        <v>828</v>
      </c>
      <c r="AC446" s="7" t="s">
        <v>828</v>
      </c>
      <c r="AD446" s="7" t="s">
        <v>828</v>
      </c>
      <c r="AE446" s="7" t="s">
        <v>175</v>
      </c>
      <c r="AF446" s="8"/>
      <c r="AG446" s="7" t="s">
        <v>8309</v>
      </c>
      <c r="AH446" s="7" t="s">
        <v>8308</v>
      </c>
      <c r="AI446" s="7" t="s">
        <v>1110</v>
      </c>
      <c r="AJ446" s="7" t="s">
        <v>8307</v>
      </c>
      <c r="AK446" s="7" t="s">
        <v>8306</v>
      </c>
      <c r="AL446" s="7" t="s">
        <v>828</v>
      </c>
      <c r="AM446" s="7" t="s">
        <v>828</v>
      </c>
      <c r="AN446" s="7" t="s">
        <v>8305</v>
      </c>
      <c r="AO446" s="7" t="s">
        <v>828</v>
      </c>
      <c r="AP446" s="7" t="s">
        <v>828</v>
      </c>
      <c r="AQ446" s="7" t="s">
        <v>828</v>
      </c>
      <c r="AR446" s="7" t="s">
        <v>828</v>
      </c>
      <c r="AS446" s="7" t="s">
        <v>828</v>
      </c>
    </row>
    <row r="447" spans="1:45" ht="13.2">
      <c r="A447" s="7" t="s">
        <v>8304</v>
      </c>
      <c r="B447" s="8"/>
      <c r="C447" s="7" t="s">
        <v>833</v>
      </c>
      <c r="D447" s="9">
        <v>1</v>
      </c>
      <c r="E447" s="7" t="s">
        <v>861</v>
      </c>
      <c r="F447" s="7" t="s">
        <v>861</v>
      </c>
      <c r="G447" s="7" t="s">
        <v>828</v>
      </c>
      <c r="H447" s="7" t="s">
        <v>860</v>
      </c>
      <c r="I447" s="10">
        <v>100</v>
      </c>
      <c r="J447" s="10">
        <v>1</v>
      </c>
      <c r="K447" s="9">
        <v>0</v>
      </c>
      <c r="L447" s="7" t="s">
        <v>8301</v>
      </c>
      <c r="M447" s="9">
        <v>0</v>
      </c>
      <c r="N447" s="7" t="s">
        <v>8303</v>
      </c>
      <c r="O447" s="7" t="s">
        <v>828</v>
      </c>
      <c r="P447" s="7" t="s">
        <v>828</v>
      </c>
      <c r="Q447" s="7" t="s">
        <v>828</v>
      </c>
      <c r="R447" s="7" t="s">
        <v>828</v>
      </c>
      <c r="S447" s="7" t="s">
        <v>828</v>
      </c>
      <c r="T447" s="7" t="s">
        <v>828</v>
      </c>
      <c r="U447" s="7" t="s">
        <v>828</v>
      </c>
      <c r="V447" s="7" t="s">
        <v>828</v>
      </c>
      <c r="W447" s="7" t="s">
        <v>828</v>
      </c>
      <c r="X447" s="7" t="s">
        <v>828</v>
      </c>
      <c r="Y447" s="7" t="s">
        <v>828</v>
      </c>
      <c r="Z447" s="7" t="e">
        <v>#N/A</v>
      </c>
      <c r="AA447" s="7" t="s">
        <v>828</v>
      </c>
      <c r="AB447" s="7" t="s">
        <v>828</v>
      </c>
      <c r="AC447" s="7" t="s">
        <v>828</v>
      </c>
      <c r="AD447" s="7" t="s">
        <v>828</v>
      </c>
      <c r="AE447" s="7" t="s">
        <v>175</v>
      </c>
      <c r="AF447" s="8"/>
      <c r="AG447" s="7" t="s">
        <v>8302</v>
      </c>
      <c r="AH447" s="7" t="s">
        <v>8301</v>
      </c>
      <c r="AI447" s="7" t="s">
        <v>828</v>
      </c>
      <c r="AJ447" s="7" t="s">
        <v>8300</v>
      </c>
      <c r="AK447" s="7" t="s">
        <v>8299</v>
      </c>
      <c r="AL447" s="7" t="s">
        <v>828</v>
      </c>
      <c r="AM447" s="7" t="s">
        <v>828</v>
      </c>
      <c r="AN447" s="7" t="s">
        <v>8298</v>
      </c>
      <c r="AO447" s="7" t="s">
        <v>828</v>
      </c>
      <c r="AP447" s="7" t="s">
        <v>828</v>
      </c>
      <c r="AQ447" s="7" t="s">
        <v>828</v>
      </c>
      <c r="AR447" s="7" t="s">
        <v>828</v>
      </c>
      <c r="AS447" s="7" t="s">
        <v>828</v>
      </c>
    </row>
    <row r="448" spans="1:45" ht="13.2">
      <c r="A448" s="7" t="s">
        <v>8297</v>
      </c>
      <c r="B448" s="8"/>
      <c r="C448" s="7" t="s">
        <v>833</v>
      </c>
      <c r="D448" s="9">
        <v>1</v>
      </c>
      <c r="E448" s="7" t="s">
        <v>1231</v>
      </c>
      <c r="F448" s="7" t="s">
        <v>1231</v>
      </c>
      <c r="G448" s="7" t="s">
        <v>828</v>
      </c>
      <c r="H448" s="7" t="s">
        <v>1230</v>
      </c>
      <c r="I448" s="10">
        <v>1</v>
      </c>
      <c r="J448" s="10">
        <v>1</v>
      </c>
      <c r="K448" s="9">
        <v>0</v>
      </c>
      <c r="L448" s="7" t="s">
        <v>8293</v>
      </c>
      <c r="M448" s="9">
        <v>0</v>
      </c>
      <c r="N448" s="7" t="s">
        <v>8296</v>
      </c>
      <c r="O448" s="7" t="s">
        <v>892</v>
      </c>
      <c r="P448" s="7" t="s">
        <v>8295</v>
      </c>
      <c r="Q448" s="7" t="s">
        <v>828</v>
      </c>
      <c r="R448" s="7" t="s">
        <v>828</v>
      </c>
      <c r="S448" s="7" t="s">
        <v>828</v>
      </c>
      <c r="T448" s="7" t="s">
        <v>828</v>
      </c>
      <c r="U448" s="7" t="s">
        <v>828</v>
      </c>
      <c r="V448" s="7" t="s">
        <v>938</v>
      </c>
      <c r="W448" s="7" t="s">
        <v>739</v>
      </c>
      <c r="X448" s="7" t="s">
        <v>840</v>
      </c>
      <c r="Y448" s="7" t="s">
        <v>968</v>
      </c>
      <c r="Z448" s="7" t="s">
        <v>50</v>
      </c>
      <c r="AA448" s="7" t="s">
        <v>828</v>
      </c>
      <c r="AB448" s="7" t="s">
        <v>828</v>
      </c>
      <c r="AC448" s="7" t="s">
        <v>828</v>
      </c>
      <c r="AD448" s="7" t="s">
        <v>828</v>
      </c>
      <c r="AE448" s="7" t="s">
        <v>739</v>
      </c>
      <c r="AF448" s="8"/>
      <c r="AG448" s="7" t="s">
        <v>8294</v>
      </c>
      <c r="AH448" s="7" t="s">
        <v>8293</v>
      </c>
      <c r="AI448" s="7" t="s">
        <v>828</v>
      </c>
      <c r="AJ448" s="7" t="s">
        <v>828</v>
      </c>
      <c r="AK448" s="7" t="s">
        <v>8292</v>
      </c>
      <c r="AL448" s="7" t="s">
        <v>828</v>
      </c>
      <c r="AM448" s="7" t="s">
        <v>828</v>
      </c>
      <c r="AN448" s="7" t="s">
        <v>828</v>
      </c>
      <c r="AO448" s="7" t="s">
        <v>934</v>
      </c>
      <c r="AP448" s="7" t="s">
        <v>828</v>
      </c>
      <c r="AQ448" s="7" t="s">
        <v>828</v>
      </c>
      <c r="AR448" s="7" t="s">
        <v>828</v>
      </c>
      <c r="AS448" s="7" t="s">
        <v>828</v>
      </c>
    </row>
    <row r="449" spans="1:45" ht="13.2">
      <c r="A449" s="7" t="s">
        <v>8291</v>
      </c>
      <c r="B449" s="8"/>
      <c r="C449" s="7" t="s">
        <v>833</v>
      </c>
      <c r="D449" s="9">
        <v>1</v>
      </c>
      <c r="E449" s="7" t="s">
        <v>1231</v>
      </c>
      <c r="F449" s="7" t="s">
        <v>1231</v>
      </c>
      <c r="G449" s="7" t="s">
        <v>828</v>
      </c>
      <c r="H449" s="7" t="s">
        <v>1230</v>
      </c>
      <c r="I449" s="10">
        <v>1</v>
      </c>
      <c r="J449" s="10">
        <v>1</v>
      </c>
      <c r="K449" s="9">
        <v>0</v>
      </c>
      <c r="L449" s="7" t="s">
        <v>8288</v>
      </c>
      <c r="M449" s="9">
        <v>0</v>
      </c>
      <c r="N449" s="7" t="s">
        <v>8290</v>
      </c>
      <c r="O449" s="7" t="s">
        <v>104</v>
      </c>
      <c r="P449" s="7" t="s">
        <v>828</v>
      </c>
      <c r="Q449" s="7" t="s">
        <v>828</v>
      </c>
      <c r="R449" s="7" t="s">
        <v>828</v>
      </c>
      <c r="S449" s="7" t="s">
        <v>828</v>
      </c>
      <c r="T449" s="7" t="s">
        <v>828</v>
      </c>
      <c r="U449" s="7" t="s">
        <v>828</v>
      </c>
      <c r="V449" s="7" t="s">
        <v>1297</v>
      </c>
      <c r="W449" s="7" t="s">
        <v>739</v>
      </c>
      <c r="X449" s="7" t="s">
        <v>840</v>
      </c>
      <c r="Y449" s="7" t="s">
        <v>906</v>
      </c>
      <c r="Z449" s="7" t="s">
        <v>50</v>
      </c>
      <c r="AA449" s="7" t="s">
        <v>828</v>
      </c>
      <c r="AB449" s="7" t="s">
        <v>828</v>
      </c>
      <c r="AC449" s="7" t="s">
        <v>828</v>
      </c>
      <c r="AD449" s="7" t="s">
        <v>828</v>
      </c>
      <c r="AE449" s="7" t="s">
        <v>739</v>
      </c>
      <c r="AF449" s="8"/>
      <c r="AG449" s="7" t="s">
        <v>8289</v>
      </c>
      <c r="AH449" s="7" t="s">
        <v>8288</v>
      </c>
      <c r="AI449" s="7" t="s">
        <v>828</v>
      </c>
      <c r="AJ449" s="7" t="s">
        <v>828</v>
      </c>
      <c r="AK449" s="7" t="s">
        <v>8287</v>
      </c>
      <c r="AL449" s="7" t="s">
        <v>828</v>
      </c>
      <c r="AM449" s="7" t="s">
        <v>828</v>
      </c>
      <c r="AN449" s="7" t="s">
        <v>828</v>
      </c>
      <c r="AO449" s="7" t="s">
        <v>934</v>
      </c>
      <c r="AP449" s="7" t="s">
        <v>828</v>
      </c>
      <c r="AQ449" s="7" t="s">
        <v>828</v>
      </c>
      <c r="AR449" s="7" t="s">
        <v>828</v>
      </c>
      <c r="AS449" s="7" t="s">
        <v>828</v>
      </c>
    </row>
    <row r="450" spans="1:45" ht="13.2">
      <c r="A450" s="7" t="s">
        <v>8286</v>
      </c>
      <c r="B450" s="8"/>
      <c r="C450" s="7" t="s">
        <v>833</v>
      </c>
      <c r="D450" s="9">
        <v>1</v>
      </c>
      <c r="E450" s="7" t="s">
        <v>2452</v>
      </c>
      <c r="F450" s="7" t="s">
        <v>2452</v>
      </c>
      <c r="G450" s="7" t="s">
        <v>828</v>
      </c>
      <c r="H450" s="7" t="s">
        <v>2451</v>
      </c>
      <c r="I450" s="10">
        <v>1</v>
      </c>
      <c r="J450" s="10">
        <v>1</v>
      </c>
      <c r="K450" s="9">
        <v>100</v>
      </c>
      <c r="L450" s="7" t="s">
        <v>8283</v>
      </c>
      <c r="M450" s="9">
        <v>0</v>
      </c>
      <c r="N450" s="7" t="s">
        <v>8285</v>
      </c>
      <c r="O450" s="7" t="s">
        <v>908</v>
      </c>
      <c r="P450" s="7" t="s">
        <v>828</v>
      </c>
      <c r="Q450" s="7" t="s">
        <v>828</v>
      </c>
      <c r="R450" s="7" t="s">
        <v>828</v>
      </c>
      <c r="S450" s="7" t="s">
        <v>828</v>
      </c>
      <c r="T450" s="7" t="s">
        <v>828</v>
      </c>
      <c r="U450" s="7" t="s">
        <v>828</v>
      </c>
      <c r="V450" s="7" t="s">
        <v>907</v>
      </c>
      <c r="W450" s="7" t="s">
        <v>340</v>
      </c>
      <c r="X450" s="7" t="s">
        <v>840</v>
      </c>
      <c r="Y450" s="7" t="s">
        <v>906</v>
      </c>
      <c r="Z450" s="7" t="s">
        <v>58</v>
      </c>
      <c r="AA450" s="7" t="s">
        <v>828</v>
      </c>
      <c r="AB450" s="7" t="s">
        <v>828</v>
      </c>
      <c r="AC450" s="7" t="s">
        <v>828</v>
      </c>
      <c r="AD450" s="7" t="s">
        <v>828</v>
      </c>
      <c r="AE450" s="7" t="s">
        <v>340</v>
      </c>
      <c r="AF450" s="8"/>
      <c r="AG450" s="7" t="s">
        <v>8284</v>
      </c>
      <c r="AH450" s="7" t="s">
        <v>8283</v>
      </c>
      <c r="AI450" s="7" t="s">
        <v>828</v>
      </c>
      <c r="AJ450" s="7" t="s">
        <v>828</v>
      </c>
      <c r="AK450" s="7" t="s">
        <v>8282</v>
      </c>
      <c r="AL450" s="7" t="s">
        <v>828</v>
      </c>
      <c r="AM450" s="7" t="s">
        <v>8281</v>
      </c>
      <c r="AN450" s="7" t="s">
        <v>828</v>
      </c>
      <c r="AO450" s="7" t="s">
        <v>828</v>
      </c>
      <c r="AP450" s="7" t="s">
        <v>828</v>
      </c>
      <c r="AQ450" s="7" t="s">
        <v>828</v>
      </c>
      <c r="AR450" s="7" t="s">
        <v>828</v>
      </c>
      <c r="AS450" s="7" t="s">
        <v>828</v>
      </c>
    </row>
    <row r="451" spans="1:45" ht="13.2">
      <c r="A451" s="7" t="s">
        <v>8280</v>
      </c>
      <c r="B451" s="8"/>
      <c r="C451" s="7" t="s">
        <v>833</v>
      </c>
      <c r="D451" s="9">
        <v>1</v>
      </c>
      <c r="E451" s="7" t="s">
        <v>8219</v>
      </c>
      <c r="F451" s="7" t="s">
        <v>8219</v>
      </c>
      <c r="G451" s="7" t="s">
        <v>828</v>
      </c>
      <c r="H451" s="7" t="s">
        <v>8218</v>
      </c>
      <c r="I451" s="10">
        <v>1</v>
      </c>
      <c r="J451" s="10">
        <v>1</v>
      </c>
      <c r="K451" s="9">
        <v>1</v>
      </c>
      <c r="L451" s="7" t="s">
        <v>8277</v>
      </c>
      <c r="M451" s="9">
        <v>0</v>
      </c>
      <c r="N451" s="7" t="s">
        <v>8279</v>
      </c>
      <c r="O451" s="7" t="s">
        <v>892</v>
      </c>
      <c r="P451" s="7" t="s">
        <v>5091</v>
      </c>
      <c r="Q451" s="7" t="s">
        <v>828</v>
      </c>
      <c r="R451" s="7" t="s">
        <v>828</v>
      </c>
      <c r="S451" s="7" t="s">
        <v>828</v>
      </c>
      <c r="T451" s="7" t="s">
        <v>828</v>
      </c>
      <c r="U451" s="7" t="s">
        <v>828</v>
      </c>
      <c r="V451" s="7" t="s">
        <v>828</v>
      </c>
      <c r="W451" s="7" t="s">
        <v>702</v>
      </c>
      <c r="X451" s="7" t="s">
        <v>840</v>
      </c>
      <c r="Y451" s="7" t="s">
        <v>968</v>
      </c>
      <c r="Z451" s="7" t="s">
        <v>49</v>
      </c>
      <c r="AA451" s="7" t="s">
        <v>5090</v>
      </c>
      <c r="AB451" s="7" t="s">
        <v>828</v>
      </c>
      <c r="AC451" s="7" t="s">
        <v>828</v>
      </c>
      <c r="AD451" s="7" t="s">
        <v>828</v>
      </c>
      <c r="AE451" s="7" t="s">
        <v>702</v>
      </c>
      <c r="AF451" s="8"/>
      <c r="AG451" s="7" t="s">
        <v>8278</v>
      </c>
      <c r="AH451" s="7" t="s">
        <v>8277</v>
      </c>
      <c r="AI451" s="7" t="s">
        <v>828</v>
      </c>
      <c r="AJ451" s="7" t="s">
        <v>828</v>
      </c>
      <c r="AK451" s="7" t="s">
        <v>8276</v>
      </c>
      <c r="AL451" s="7" t="s">
        <v>828</v>
      </c>
      <c r="AM451" s="7" t="s">
        <v>8275</v>
      </c>
      <c r="AN451" s="7" t="s">
        <v>828</v>
      </c>
      <c r="AO451" s="7" t="s">
        <v>828</v>
      </c>
      <c r="AP451" s="7" t="s">
        <v>828</v>
      </c>
      <c r="AQ451" s="7" t="s">
        <v>828</v>
      </c>
      <c r="AR451" s="7" t="s">
        <v>828</v>
      </c>
      <c r="AS451" s="7" t="s">
        <v>828</v>
      </c>
    </row>
    <row r="452" spans="1:45" ht="13.2">
      <c r="A452" s="7" t="s">
        <v>8269</v>
      </c>
      <c r="B452" s="8"/>
      <c r="C452" s="7" t="s">
        <v>833</v>
      </c>
      <c r="D452" s="9">
        <v>1</v>
      </c>
      <c r="E452" s="7" t="s">
        <v>867</v>
      </c>
      <c r="F452" s="7" t="s">
        <v>867</v>
      </c>
      <c r="G452" s="7" t="s">
        <v>828</v>
      </c>
      <c r="H452" s="7" t="s">
        <v>866</v>
      </c>
      <c r="I452" s="10">
        <v>1</v>
      </c>
      <c r="J452" s="10">
        <v>1</v>
      </c>
      <c r="K452" s="9">
        <v>0</v>
      </c>
      <c r="L452" s="7" t="s">
        <v>8272</v>
      </c>
      <c r="M452" s="9">
        <v>0</v>
      </c>
      <c r="N452" s="7" t="s">
        <v>8274</v>
      </c>
      <c r="O452" s="7" t="s">
        <v>104</v>
      </c>
      <c r="P452" s="7" t="s">
        <v>828</v>
      </c>
      <c r="Q452" s="7" t="s">
        <v>828</v>
      </c>
      <c r="R452" s="7" t="s">
        <v>828</v>
      </c>
      <c r="S452" s="7" t="s">
        <v>828</v>
      </c>
      <c r="T452" s="7" t="s">
        <v>828</v>
      </c>
      <c r="U452" s="7" t="s">
        <v>828</v>
      </c>
      <c r="V452" s="7" t="s">
        <v>828</v>
      </c>
      <c r="W452" s="7" t="s">
        <v>828</v>
      </c>
      <c r="X452" s="7" t="s">
        <v>828</v>
      </c>
      <c r="Y452" s="7" t="s">
        <v>828</v>
      </c>
      <c r="Z452" s="7" t="e">
        <v>#N/A</v>
      </c>
      <c r="AA452" s="7" t="s">
        <v>828</v>
      </c>
      <c r="AB452" s="7" t="s">
        <v>828</v>
      </c>
      <c r="AC452" s="7" t="s">
        <v>828</v>
      </c>
      <c r="AD452" s="7" t="s">
        <v>828</v>
      </c>
      <c r="AE452" s="7" t="s">
        <v>519</v>
      </c>
      <c r="AF452" s="8"/>
      <c r="AG452" s="7" t="s">
        <v>8273</v>
      </c>
      <c r="AH452" s="7" t="s">
        <v>8272</v>
      </c>
      <c r="AI452" s="7" t="s">
        <v>828</v>
      </c>
      <c r="AJ452" s="7" t="s">
        <v>8271</v>
      </c>
      <c r="AK452" s="7" t="s">
        <v>8270</v>
      </c>
      <c r="AL452" s="7" t="s">
        <v>8269</v>
      </c>
      <c r="AM452" s="7" t="s">
        <v>828</v>
      </c>
      <c r="AN452" s="7" t="s">
        <v>8268</v>
      </c>
      <c r="AO452" s="7" t="s">
        <v>828</v>
      </c>
      <c r="AP452" s="7" t="s">
        <v>828</v>
      </c>
      <c r="AQ452" s="7" t="s">
        <v>828</v>
      </c>
      <c r="AR452" s="7" t="s">
        <v>828</v>
      </c>
      <c r="AS452" s="7" t="s">
        <v>828</v>
      </c>
    </row>
    <row r="453" spans="1:45" ht="13.2">
      <c r="A453" s="7" t="s">
        <v>8267</v>
      </c>
      <c r="B453" s="8"/>
      <c r="C453" s="7" t="s">
        <v>833</v>
      </c>
      <c r="D453" s="9">
        <v>1</v>
      </c>
      <c r="E453" s="7" t="s">
        <v>861</v>
      </c>
      <c r="F453" s="7" t="s">
        <v>861</v>
      </c>
      <c r="G453" s="7" t="s">
        <v>828</v>
      </c>
      <c r="H453" s="7" t="s">
        <v>860</v>
      </c>
      <c r="I453" s="10">
        <v>100</v>
      </c>
      <c r="J453" s="10">
        <v>1</v>
      </c>
      <c r="K453" s="9">
        <v>0</v>
      </c>
      <c r="L453" s="7" t="s">
        <v>8263</v>
      </c>
      <c r="M453" s="9">
        <v>0</v>
      </c>
      <c r="N453" s="7" t="s">
        <v>8266</v>
      </c>
      <c r="O453" s="7" t="s">
        <v>969</v>
      </c>
      <c r="P453" s="7" t="s">
        <v>8265</v>
      </c>
      <c r="Q453" s="7" t="s">
        <v>828</v>
      </c>
      <c r="R453" s="7" t="s">
        <v>828</v>
      </c>
      <c r="S453" s="7" t="s">
        <v>828</v>
      </c>
      <c r="T453" s="7" t="s">
        <v>828</v>
      </c>
      <c r="U453" s="7" t="s">
        <v>828</v>
      </c>
      <c r="V453" s="7" t="s">
        <v>938</v>
      </c>
      <c r="W453" s="7" t="s">
        <v>828</v>
      </c>
      <c r="X453" s="7" t="s">
        <v>828</v>
      </c>
      <c r="Y453" s="7" t="s">
        <v>968</v>
      </c>
      <c r="Z453" s="7" t="e">
        <v>#N/A</v>
      </c>
      <c r="AA453" s="7" t="s">
        <v>828</v>
      </c>
      <c r="AB453" s="7" t="s">
        <v>828</v>
      </c>
      <c r="AC453" s="7" t="s">
        <v>828</v>
      </c>
      <c r="AD453" s="7" t="s">
        <v>828</v>
      </c>
      <c r="AE453" s="7" t="s">
        <v>175</v>
      </c>
      <c r="AF453" s="8"/>
      <c r="AG453" s="7" t="s">
        <v>8264</v>
      </c>
      <c r="AH453" s="7" t="s">
        <v>8263</v>
      </c>
      <c r="AI453" s="7" t="s">
        <v>1110</v>
      </c>
      <c r="AJ453" s="7" t="s">
        <v>8262</v>
      </c>
      <c r="AK453" s="7" t="s">
        <v>8261</v>
      </c>
      <c r="AL453" s="7" t="s">
        <v>828</v>
      </c>
      <c r="AM453" s="7" t="s">
        <v>828</v>
      </c>
      <c r="AN453" s="7" t="s">
        <v>8260</v>
      </c>
      <c r="AO453" s="7" t="s">
        <v>828</v>
      </c>
      <c r="AP453" s="7" t="s">
        <v>828</v>
      </c>
      <c r="AQ453" s="7" t="s">
        <v>828</v>
      </c>
      <c r="AR453" s="7" t="s">
        <v>828</v>
      </c>
      <c r="AS453" s="7" t="s">
        <v>828</v>
      </c>
    </row>
    <row r="454" spans="1:45" ht="13.2">
      <c r="A454" s="7" t="s">
        <v>8259</v>
      </c>
      <c r="B454" s="8"/>
      <c r="C454" s="7" t="s">
        <v>833</v>
      </c>
      <c r="D454" s="9">
        <v>1</v>
      </c>
      <c r="E454" s="7" t="s">
        <v>861</v>
      </c>
      <c r="F454" s="7" t="s">
        <v>861</v>
      </c>
      <c r="G454" s="7" t="s">
        <v>828</v>
      </c>
      <c r="H454" s="7" t="s">
        <v>860</v>
      </c>
      <c r="I454" s="10">
        <v>100</v>
      </c>
      <c r="J454" s="10">
        <v>1</v>
      </c>
      <c r="K454" s="9">
        <v>0</v>
      </c>
      <c r="L454" s="7" t="s">
        <v>8256</v>
      </c>
      <c r="M454" s="9">
        <v>0</v>
      </c>
      <c r="N454" s="7" t="s">
        <v>8258</v>
      </c>
      <c r="O454" s="7" t="s">
        <v>993</v>
      </c>
      <c r="P454" s="7" t="s">
        <v>828</v>
      </c>
      <c r="Q454" s="7" t="s">
        <v>828</v>
      </c>
      <c r="R454" s="7" t="s">
        <v>828</v>
      </c>
      <c r="S454" s="7" t="s">
        <v>828</v>
      </c>
      <c r="T454" s="7" t="s">
        <v>828</v>
      </c>
      <c r="U454" s="7" t="s">
        <v>828</v>
      </c>
      <c r="V454" s="7" t="s">
        <v>828</v>
      </c>
      <c r="W454" s="7" t="s">
        <v>828</v>
      </c>
      <c r="X454" s="7" t="s">
        <v>828</v>
      </c>
      <c r="Y454" s="7" t="s">
        <v>828</v>
      </c>
      <c r="Z454" s="7" t="e">
        <v>#N/A</v>
      </c>
      <c r="AA454" s="7" t="s">
        <v>828</v>
      </c>
      <c r="AB454" s="7" t="s">
        <v>828</v>
      </c>
      <c r="AC454" s="7" t="s">
        <v>828</v>
      </c>
      <c r="AD454" s="7" t="s">
        <v>828</v>
      </c>
      <c r="AE454" s="7" t="s">
        <v>175</v>
      </c>
      <c r="AF454" s="8"/>
      <c r="AG454" s="7" t="s">
        <v>8257</v>
      </c>
      <c r="AH454" s="7" t="s">
        <v>8256</v>
      </c>
      <c r="AI454" s="7" t="s">
        <v>828</v>
      </c>
      <c r="AJ454" s="7" t="s">
        <v>8255</v>
      </c>
      <c r="AK454" s="7" t="s">
        <v>8254</v>
      </c>
      <c r="AL454" s="7" t="s">
        <v>828</v>
      </c>
      <c r="AM454" s="7" t="s">
        <v>828</v>
      </c>
      <c r="AN454" s="7" t="s">
        <v>8253</v>
      </c>
      <c r="AO454" s="7" t="s">
        <v>828</v>
      </c>
      <c r="AP454" s="7" t="s">
        <v>828</v>
      </c>
      <c r="AQ454" s="7" t="s">
        <v>828</v>
      </c>
      <c r="AR454" s="7" t="s">
        <v>828</v>
      </c>
      <c r="AS454" s="7" t="s">
        <v>828</v>
      </c>
    </row>
    <row r="455" spans="1:45" ht="13.2">
      <c r="A455" s="7" t="s">
        <v>8247</v>
      </c>
      <c r="B455" s="8"/>
      <c r="C455" s="7" t="s">
        <v>833</v>
      </c>
      <c r="D455" s="9">
        <v>1</v>
      </c>
      <c r="E455" s="7" t="s">
        <v>861</v>
      </c>
      <c r="F455" s="7" t="s">
        <v>861</v>
      </c>
      <c r="G455" s="7" t="s">
        <v>828</v>
      </c>
      <c r="H455" s="7" t="s">
        <v>860</v>
      </c>
      <c r="I455" s="10">
        <v>100</v>
      </c>
      <c r="J455" s="10">
        <v>1</v>
      </c>
      <c r="K455" s="9">
        <v>0</v>
      </c>
      <c r="L455" s="7" t="s">
        <v>8250</v>
      </c>
      <c r="M455" s="9">
        <v>0</v>
      </c>
      <c r="N455" s="7" t="s">
        <v>8252</v>
      </c>
      <c r="O455" s="7" t="s">
        <v>1359</v>
      </c>
      <c r="P455" s="7" t="s">
        <v>828</v>
      </c>
      <c r="Q455" s="7" t="s">
        <v>828</v>
      </c>
      <c r="R455" s="7" t="s">
        <v>828</v>
      </c>
      <c r="S455" s="7" t="s">
        <v>828</v>
      </c>
      <c r="T455" s="7" t="s">
        <v>828</v>
      </c>
      <c r="U455" s="7" t="s">
        <v>828</v>
      </c>
      <c r="V455" s="7" t="s">
        <v>828</v>
      </c>
      <c r="W455" s="7" t="s">
        <v>828</v>
      </c>
      <c r="X455" s="7" t="s">
        <v>828</v>
      </c>
      <c r="Y455" s="7" t="s">
        <v>828</v>
      </c>
      <c r="Z455" s="7" t="e">
        <v>#N/A</v>
      </c>
      <c r="AA455" s="7" t="s">
        <v>828</v>
      </c>
      <c r="AB455" s="7" t="s">
        <v>828</v>
      </c>
      <c r="AC455" s="7" t="s">
        <v>828</v>
      </c>
      <c r="AD455" s="7" t="s">
        <v>828</v>
      </c>
      <c r="AE455" s="7" t="s">
        <v>175</v>
      </c>
      <c r="AF455" s="8"/>
      <c r="AG455" s="7" t="s">
        <v>8251</v>
      </c>
      <c r="AH455" s="7" t="s">
        <v>8250</v>
      </c>
      <c r="AI455" s="7" t="s">
        <v>828</v>
      </c>
      <c r="AJ455" s="7" t="s">
        <v>8249</v>
      </c>
      <c r="AK455" s="7" t="s">
        <v>8248</v>
      </c>
      <c r="AL455" s="7" t="s">
        <v>8247</v>
      </c>
      <c r="AM455" s="7" t="s">
        <v>8246</v>
      </c>
      <c r="AN455" s="7" t="s">
        <v>828</v>
      </c>
      <c r="AO455" s="7" t="s">
        <v>828</v>
      </c>
      <c r="AP455" s="7" t="s">
        <v>828</v>
      </c>
      <c r="AQ455" s="7" t="s">
        <v>828</v>
      </c>
      <c r="AR455" s="7" t="s">
        <v>828</v>
      </c>
      <c r="AS455" s="7" t="s">
        <v>828</v>
      </c>
    </row>
    <row r="456" spans="1:45" ht="13.2">
      <c r="A456" s="7" t="s">
        <v>8240</v>
      </c>
      <c r="B456" s="8"/>
      <c r="C456" s="7" t="s">
        <v>833</v>
      </c>
      <c r="D456" s="9">
        <v>1</v>
      </c>
      <c r="E456" s="7" t="s">
        <v>861</v>
      </c>
      <c r="F456" s="7" t="s">
        <v>861</v>
      </c>
      <c r="G456" s="7" t="s">
        <v>828</v>
      </c>
      <c r="H456" s="7" t="s">
        <v>860</v>
      </c>
      <c r="I456" s="10">
        <v>100</v>
      </c>
      <c r="J456" s="10">
        <v>1</v>
      </c>
      <c r="K456" s="9">
        <v>0</v>
      </c>
      <c r="L456" s="7" t="s">
        <v>8243</v>
      </c>
      <c r="M456" s="9">
        <v>0</v>
      </c>
      <c r="N456" s="7" t="s">
        <v>8245</v>
      </c>
      <c r="O456" s="7" t="s">
        <v>1285</v>
      </c>
      <c r="P456" s="7" t="s">
        <v>920</v>
      </c>
      <c r="Q456" s="7" t="s">
        <v>828</v>
      </c>
      <c r="R456" s="7" t="s">
        <v>828</v>
      </c>
      <c r="S456" s="7" t="s">
        <v>828</v>
      </c>
      <c r="T456" s="7" t="s">
        <v>828</v>
      </c>
      <c r="U456" s="7" t="s">
        <v>828</v>
      </c>
      <c r="V456" s="7" t="s">
        <v>828</v>
      </c>
      <c r="W456" s="7" t="s">
        <v>828</v>
      </c>
      <c r="X456" s="7" t="s">
        <v>828</v>
      </c>
      <c r="Y456" s="7" t="s">
        <v>828</v>
      </c>
      <c r="Z456" s="7" t="e">
        <v>#N/A</v>
      </c>
      <c r="AA456" s="7" t="s">
        <v>828</v>
      </c>
      <c r="AB456" s="7" t="s">
        <v>828</v>
      </c>
      <c r="AC456" s="7" t="s">
        <v>828</v>
      </c>
      <c r="AD456" s="7" t="s">
        <v>828</v>
      </c>
      <c r="AE456" s="7" t="s">
        <v>175</v>
      </c>
      <c r="AF456" s="8"/>
      <c r="AG456" s="7" t="s">
        <v>8244</v>
      </c>
      <c r="AH456" s="7" t="s">
        <v>8243</v>
      </c>
      <c r="AI456" s="7" t="s">
        <v>828</v>
      </c>
      <c r="AJ456" s="7" t="s">
        <v>8242</v>
      </c>
      <c r="AK456" s="7" t="s">
        <v>8241</v>
      </c>
      <c r="AL456" s="7" t="s">
        <v>8240</v>
      </c>
      <c r="AM456" s="7" t="s">
        <v>828</v>
      </c>
      <c r="AN456" s="7" t="s">
        <v>8239</v>
      </c>
      <c r="AO456" s="7" t="s">
        <v>828</v>
      </c>
      <c r="AP456" s="7" t="s">
        <v>828</v>
      </c>
      <c r="AQ456" s="7" t="s">
        <v>828</v>
      </c>
      <c r="AR456" s="7" t="s">
        <v>828</v>
      </c>
      <c r="AS456" s="7" t="s">
        <v>828</v>
      </c>
    </row>
    <row r="457" spans="1:45" ht="13.2">
      <c r="A457" s="7" t="s">
        <v>8238</v>
      </c>
      <c r="B457" s="8"/>
      <c r="C457" s="7" t="s">
        <v>833</v>
      </c>
      <c r="D457" s="9">
        <v>1</v>
      </c>
      <c r="E457" s="7" t="s">
        <v>861</v>
      </c>
      <c r="F457" s="7" t="s">
        <v>861</v>
      </c>
      <c r="G457" s="7" t="s">
        <v>828</v>
      </c>
      <c r="H457" s="7" t="s">
        <v>860</v>
      </c>
      <c r="I457" s="10">
        <v>100</v>
      </c>
      <c r="J457" s="10">
        <v>1</v>
      </c>
      <c r="K457" s="9">
        <v>0</v>
      </c>
      <c r="L457" s="7" t="s">
        <v>8235</v>
      </c>
      <c r="M457" s="9">
        <v>0</v>
      </c>
      <c r="N457" s="7" t="s">
        <v>8237</v>
      </c>
      <c r="O457" s="7" t="s">
        <v>120</v>
      </c>
      <c r="P457" s="7" t="s">
        <v>828</v>
      </c>
      <c r="Q457" s="7" t="s">
        <v>828</v>
      </c>
      <c r="R457" s="7" t="s">
        <v>828</v>
      </c>
      <c r="S457" s="7" t="s">
        <v>828</v>
      </c>
      <c r="T457" s="7" t="s">
        <v>828</v>
      </c>
      <c r="U457" s="7" t="s">
        <v>828</v>
      </c>
      <c r="V457" s="7" t="s">
        <v>828</v>
      </c>
      <c r="W457" s="7" t="s">
        <v>828</v>
      </c>
      <c r="X457" s="7" t="s">
        <v>828</v>
      </c>
      <c r="Y457" s="7" t="s">
        <v>828</v>
      </c>
      <c r="Z457" s="7" t="e">
        <v>#N/A</v>
      </c>
      <c r="AA457" s="7" t="s">
        <v>828</v>
      </c>
      <c r="AB457" s="7" t="s">
        <v>828</v>
      </c>
      <c r="AC457" s="7" t="s">
        <v>828</v>
      </c>
      <c r="AD457" s="7" t="s">
        <v>828</v>
      </c>
      <c r="AE457" s="7" t="s">
        <v>175</v>
      </c>
      <c r="AF457" s="8"/>
      <c r="AG457" s="7" t="s">
        <v>8236</v>
      </c>
      <c r="AH457" s="7" t="s">
        <v>8235</v>
      </c>
      <c r="AI457" s="7" t="s">
        <v>828</v>
      </c>
      <c r="AJ457" s="7" t="s">
        <v>8234</v>
      </c>
      <c r="AK457" s="7" t="s">
        <v>8233</v>
      </c>
      <c r="AL457" s="7" t="s">
        <v>828</v>
      </c>
      <c r="AM457" s="7" t="s">
        <v>828</v>
      </c>
      <c r="AN457" s="7" t="s">
        <v>8232</v>
      </c>
      <c r="AO457" s="7" t="s">
        <v>828</v>
      </c>
      <c r="AP457" s="7" t="s">
        <v>828</v>
      </c>
      <c r="AQ457" s="7" t="s">
        <v>828</v>
      </c>
      <c r="AR457" s="7" t="s">
        <v>828</v>
      </c>
      <c r="AS457" s="7" t="s">
        <v>828</v>
      </c>
    </row>
    <row r="458" spans="1:45" ht="13.2">
      <c r="A458" s="7" t="s">
        <v>8227</v>
      </c>
      <c r="B458" s="8"/>
      <c r="C458" s="7" t="s">
        <v>833</v>
      </c>
      <c r="D458" s="9">
        <v>1</v>
      </c>
      <c r="E458" s="7" t="s">
        <v>861</v>
      </c>
      <c r="F458" s="7" t="s">
        <v>861</v>
      </c>
      <c r="G458" s="7" t="s">
        <v>828</v>
      </c>
      <c r="H458" s="7" t="s">
        <v>860</v>
      </c>
      <c r="I458" s="10">
        <v>100</v>
      </c>
      <c r="J458" s="10">
        <v>1</v>
      </c>
      <c r="K458" s="9">
        <v>0</v>
      </c>
      <c r="L458" s="7" t="s">
        <v>8224</v>
      </c>
      <c r="M458" s="9">
        <v>0</v>
      </c>
      <c r="N458" s="7" t="s">
        <v>8226</v>
      </c>
      <c r="O458" s="7" t="s">
        <v>929</v>
      </c>
      <c r="P458" s="7" t="s">
        <v>828</v>
      </c>
      <c r="Q458" s="7" t="s">
        <v>828</v>
      </c>
      <c r="R458" s="7" t="s">
        <v>828</v>
      </c>
      <c r="S458" s="7" t="s">
        <v>828</v>
      </c>
      <c r="T458" s="7" t="s">
        <v>828</v>
      </c>
      <c r="U458" s="7" t="s">
        <v>828</v>
      </c>
      <c r="V458" s="7" t="s">
        <v>828</v>
      </c>
      <c r="W458" s="7" t="s">
        <v>828</v>
      </c>
      <c r="X458" s="7" t="s">
        <v>828</v>
      </c>
      <c r="Y458" s="7" t="s">
        <v>828</v>
      </c>
      <c r="Z458" s="7" t="e">
        <v>#N/A</v>
      </c>
      <c r="AA458" s="7" t="s">
        <v>828</v>
      </c>
      <c r="AB458" s="7" t="s">
        <v>828</v>
      </c>
      <c r="AC458" s="7" t="s">
        <v>828</v>
      </c>
      <c r="AD458" s="7" t="s">
        <v>828</v>
      </c>
      <c r="AE458" s="7" t="s">
        <v>175</v>
      </c>
      <c r="AF458" s="8"/>
      <c r="AG458" s="7" t="s">
        <v>8225</v>
      </c>
      <c r="AH458" s="7" t="s">
        <v>8224</v>
      </c>
      <c r="AI458" s="7" t="s">
        <v>828</v>
      </c>
      <c r="AJ458" s="7" t="s">
        <v>8223</v>
      </c>
      <c r="AK458" s="7" t="s">
        <v>8222</v>
      </c>
      <c r="AL458" s="7" t="s">
        <v>828</v>
      </c>
      <c r="AM458" s="7" t="s">
        <v>828</v>
      </c>
      <c r="AN458" s="7" t="s">
        <v>8221</v>
      </c>
      <c r="AO458" s="7" t="s">
        <v>828</v>
      </c>
      <c r="AP458" s="7" t="s">
        <v>828</v>
      </c>
      <c r="AQ458" s="7" t="s">
        <v>828</v>
      </c>
      <c r="AR458" s="7" t="s">
        <v>828</v>
      </c>
      <c r="AS458" s="7" t="s">
        <v>828</v>
      </c>
    </row>
    <row r="459" spans="1:45" ht="13.2">
      <c r="A459" s="7" t="s">
        <v>8220</v>
      </c>
      <c r="B459" s="8"/>
      <c r="C459" s="7" t="s">
        <v>833</v>
      </c>
      <c r="D459" s="9">
        <v>1</v>
      </c>
      <c r="E459" s="7" t="s">
        <v>8219</v>
      </c>
      <c r="F459" s="7" t="s">
        <v>8219</v>
      </c>
      <c r="G459" s="7" t="s">
        <v>828</v>
      </c>
      <c r="H459" s="7" t="s">
        <v>8218</v>
      </c>
      <c r="I459" s="10">
        <v>1</v>
      </c>
      <c r="J459" s="10">
        <v>1</v>
      </c>
      <c r="K459" s="9">
        <v>1</v>
      </c>
      <c r="L459" s="7" t="s">
        <v>8213</v>
      </c>
      <c r="M459" s="9">
        <v>0</v>
      </c>
      <c r="N459" s="7" t="s">
        <v>8217</v>
      </c>
      <c r="O459" s="7" t="s">
        <v>8216</v>
      </c>
      <c r="P459" s="7" t="s">
        <v>8215</v>
      </c>
      <c r="Q459" s="7" t="s">
        <v>828</v>
      </c>
      <c r="R459" s="7" t="s">
        <v>828</v>
      </c>
      <c r="S459" s="7" t="s">
        <v>828</v>
      </c>
      <c r="T459" s="7" t="s">
        <v>828</v>
      </c>
      <c r="U459" s="7" t="s">
        <v>828</v>
      </c>
      <c r="V459" s="7" t="s">
        <v>1059</v>
      </c>
      <c r="W459" s="7" t="s">
        <v>702</v>
      </c>
      <c r="X459" s="7" t="s">
        <v>840</v>
      </c>
      <c r="Y459" s="7" t="s">
        <v>906</v>
      </c>
      <c r="Z459" s="7" t="s">
        <v>49</v>
      </c>
      <c r="AA459" s="7" t="s">
        <v>828</v>
      </c>
      <c r="AB459" s="7" t="s">
        <v>828</v>
      </c>
      <c r="AC459" s="7" t="s">
        <v>828</v>
      </c>
      <c r="AD459" s="7" t="s">
        <v>828</v>
      </c>
      <c r="AE459" s="7" t="s">
        <v>702</v>
      </c>
      <c r="AF459" s="8"/>
      <c r="AG459" s="7" t="s">
        <v>8214</v>
      </c>
      <c r="AH459" s="7" t="s">
        <v>8213</v>
      </c>
      <c r="AI459" s="7" t="s">
        <v>828</v>
      </c>
      <c r="AJ459" s="7" t="s">
        <v>828</v>
      </c>
      <c r="AK459" s="7" t="s">
        <v>8212</v>
      </c>
      <c r="AL459" s="7" t="s">
        <v>828</v>
      </c>
      <c r="AM459" s="7" t="s">
        <v>8211</v>
      </c>
      <c r="AN459" s="7" t="s">
        <v>828</v>
      </c>
      <c r="AO459" s="7" t="s">
        <v>828</v>
      </c>
      <c r="AP459" s="7" t="s">
        <v>828</v>
      </c>
      <c r="AQ459" s="7" t="s">
        <v>828</v>
      </c>
      <c r="AR459" s="7" t="s">
        <v>828</v>
      </c>
      <c r="AS459" s="7" t="s">
        <v>828</v>
      </c>
    </row>
    <row r="460" spans="1:45" ht="13.2">
      <c r="A460" s="7" t="s">
        <v>8210</v>
      </c>
      <c r="B460" s="8"/>
      <c r="C460" s="7" t="s">
        <v>833</v>
      </c>
      <c r="D460" s="9">
        <v>1</v>
      </c>
      <c r="E460" s="7" t="s">
        <v>843</v>
      </c>
      <c r="F460" s="7" t="s">
        <v>843</v>
      </c>
      <c r="G460" s="7" t="s">
        <v>828</v>
      </c>
      <c r="H460" s="7" t="s">
        <v>842</v>
      </c>
      <c r="I460" s="10">
        <v>1</v>
      </c>
      <c r="J460" s="10">
        <v>1</v>
      </c>
      <c r="K460" s="9">
        <v>100</v>
      </c>
      <c r="L460" s="7" t="s">
        <v>8205</v>
      </c>
      <c r="M460" s="9">
        <v>0</v>
      </c>
      <c r="N460" s="7" t="s">
        <v>8204</v>
      </c>
      <c r="O460" s="7" t="s">
        <v>83</v>
      </c>
      <c r="P460" s="7" t="s">
        <v>1492</v>
      </c>
      <c r="Q460" s="7" t="s">
        <v>828</v>
      </c>
      <c r="R460" s="7" t="s">
        <v>828</v>
      </c>
      <c r="S460" s="7" t="s">
        <v>828</v>
      </c>
      <c r="T460" s="7" t="s">
        <v>828</v>
      </c>
      <c r="U460" s="7" t="s">
        <v>828</v>
      </c>
      <c r="V460" s="7" t="s">
        <v>828</v>
      </c>
      <c r="W460" s="7" t="s">
        <v>521</v>
      </c>
      <c r="X460" s="7" t="s">
        <v>828</v>
      </c>
      <c r="Y460" s="7" t="s">
        <v>828</v>
      </c>
      <c r="Z460" s="7" t="s">
        <v>7</v>
      </c>
      <c r="AA460" s="7" t="s">
        <v>2896</v>
      </c>
      <c r="AB460" s="7" t="s">
        <v>828</v>
      </c>
      <c r="AC460" s="7" t="s">
        <v>828</v>
      </c>
      <c r="AD460" s="7" t="s">
        <v>828</v>
      </c>
      <c r="AE460" s="7" t="s">
        <v>169</v>
      </c>
      <c r="AF460" s="8"/>
      <c r="AG460" s="7" t="s">
        <v>8209</v>
      </c>
      <c r="AH460" s="7" t="s">
        <v>8205</v>
      </c>
      <c r="AI460" s="7" t="s">
        <v>828</v>
      </c>
      <c r="AJ460" s="7" t="s">
        <v>828</v>
      </c>
      <c r="AK460" s="7" t="s">
        <v>8208</v>
      </c>
      <c r="AL460" s="7" t="s">
        <v>828</v>
      </c>
      <c r="AM460" s="7" t="s">
        <v>8207</v>
      </c>
      <c r="AN460" s="7" t="s">
        <v>828</v>
      </c>
      <c r="AO460" s="7" t="s">
        <v>828</v>
      </c>
      <c r="AP460" s="7" t="s">
        <v>828</v>
      </c>
      <c r="AQ460" s="7" t="s">
        <v>828</v>
      </c>
      <c r="AR460" s="7" t="s">
        <v>828</v>
      </c>
      <c r="AS460" s="7" t="s">
        <v>828</v>
      </c>
    </row>
    <row r="461" spans="1:45" ht="13.2">
      <c r="A461" s="7" t="s">
        <v>8206</v>
      </c>
      <c r="B461" s="8"/>
      <c r="C461" s="7" t="s">
        <v>833</v>
      </c>
      <c r="D461" s="9">
        <v>1</v>
      </c>
      <c r="E461" s="7" t="s">
        <v>843</v>
      </c>
      <c r="F461" s="7" t="s">
        <v>843</v>
      </c>
      <c r="G461" s="7" t="s">
        <v>828</v>
      </c>
      <c r="H461" s="7" t="s">
        <v>842</v>
      </c>
      <c r="I461" s="10">
        <v>1</v>
      </c>
      <c r="J461" s="10">
        <v>1</v>
      </c>
      <c r="K461" s="9">
        <v>0</v>
      </c>
      <c r="L461" s="7" t="s">
        <v>8205</v>
      </c>
      <c r="M461" s="9">
        <v>0</v>
      </c>
      <c r="N461" s="7" t="s">
        <v>8204</v>
      </c>
      <c r="O461" s="7" t="s">
        <v>828</v>
      </c>
      <c r="P461" s="7" t="s">
        <v>828</v>
      </c>
      <c r="Q461" s="7" t="s">
        <v>828</v>
      </c>
      <c r="R461" s="7" t="s">
        <v>828</v>
      </c>
      <c r="S461" s="7" t="s">
        <v>828</v>
      </c>
      <c r="T461" s="7" t="s">
        <v>828</v>
      </c>
      <c r="U461" s="7" t="s">
        <v>828</v>
      </c>
      <c r="V461" s="7" t="s">
        <v>828</v>
      </c>
      <c r="W461" s="7" t="s">
        <v>828</v>
      </c>
      <c r="X461" s="7" t="s">
        <v>828</v>
      </c>
      <c r="Y461" s="7" t="s">
        <v>828</v>
      </c>
      <c r="Z461" s="7" t="e">
        <v>#N/A</v>
      </c>
      <c r="AA461" s="7" t="s">
        <v>828</v>
      </c>
      <c r="AB461" s="7" t="s">
        <v>828</v>
      </c>
      <c r="AC461" s="7" t="s">
        <v>828</v>
      </c>
      <c r="AD461" s="7" t="s">
        <v>828</v>
      </c>
      <c r="AE461" s="7" t="s">
        <v>169</v>
      </c>
      <c r="AF461" s="8"/>
      <c r="AG461" s="7" t="s">
        <v>975</v>
      </c>
      <c r="AH461" s="7" t="s">
        <v>8203</v>
      </c>
      <c r="AI461" s="7" t="s">
        <v>828</v>
      </c>
      <c r="AJ461" s="7" t="s">
        <v>828</v>
      </c>
      <c r="AK461" s="7" t="s">
        <v>828</v>
      </c>
      <c r="AL461" s="7" t="s">
        <v>828</v>
      </c>
      <c r="AM461" s="7" t="s">
        <v>828</v>
      </c>
      <c r="AN461" s="7" t="s">
        <v>828</v>
      </c>
      <c r="AO461" s="7" t="s">
        <v>828</v>
      </c>
      <c r="AP461" s="7" t="s">
        <v>828</v>
      </c>
      <c r="AQ461" s="7" t="s">
        <v>828</v>
      </c>
      <c r="AR461" s="7" t="s">
        <v>828</v>
      </c>
      <c r="AS461" s="7" t="s">
        <v>828</v>
      </c>
    </row>
    <row r="462" spans="1:45" ht="13.2">
      <c r="A462" s="7" t="s">
        <v>8197</v>
      </c>
      <c r="B462" s="8"/>
      <c r="C462" s="7" t="s">
        <v>833</v>
      </c>
      <c r="D462" s="9">
        <v>1</v>
      </c>
      <c r="E462" s="7" t="s">
        <v>843</v>
      </c>
      <c r="F462" s="7" t="s">
        <v>843</v>
      </c>
      <c r="G462" s="7" t="s">
        <v>828</v>
      </c>
      <c r="H462" s="7" t="s">
        <v>860</v>
      </c>
      <c r="I462" s="10">
        <v>1</v>
      </c>
      <c r="J462" s="10">
        <v>1</v>
      </c>
      <c r="K462" s="9">
        <v>0</v>
      </c>
      <c r="L462" s="7" t="s">
        <v>8200</v>
      </c>
      <c r="M462" s="9">
        <v>0</v>
      </c>
      <c r="N462" s="7" t="s">
        <v>8202</v>
      </c>
      <c r="O462" s="7" t="s">
        <v>1285</v>
      </c>
      <c r="P462" s="7" t="s">
        <v>1292</v>
      </c>
      <c r="Q462" s="7" t="s">
        <v>828</v>
      </c>
      <c r="R462" s="7" t="s">
        <v>828</v>
      </c>
      <c r="S462" s="7" t="s">
        <v>828</v>
      </c>
      <c r="T462" s="7" t="s">
        <v>828</v>
      </c>
      <c r="U462" s="7" t="s">
        <v>828</v>
      </c>
      <c r="V462" s="7" t="s">
        <v>828</v>
      </c>
      <c r="W462" s="7" t="s">
        <v>828</v>
      </c>
      <c r="X462" s="7" t="s">
        <v>828</v>
      </c>
      <c r="Y462" s="7" t="s">
        <v>828</v>
      </c>
      <c r="Z462" s="7" t="e">
        <v>#N/A</v>
      </c>
      <c r="AA462" s="7" t="s">
        <v>828</v>
      </c>
      <c r="AB462" s="7" t="s">
        <v>828</v>
      </c>
      <c r="AC462" s="7" t="s">
        <v>828</v>
      </c>
      <c r="AD462" s="7" t="s">
        <v>828</v>
      </c>
      <c r="AE462" s="7" t="s">
        <v>175</v>
      </c>
      <c r="AF462" s="8"/>
      <c r="AG462" s="7" t="s">
        <v>8201</v>
      </c>
      <c r="AH462" s="7" t="s">
        <v>8200</v>
      </c>
      <c r="AI462" s="7" t="s">
        <v>828</v>
      </c>
      <c r="AJ462" s="7" t="s">
        <v>8199</v>
      </c>
      <c r="AK462" s="7" t="s">
        <v>8198</v>
      </c>
      <c r="AL462" s="7" t="s">
        <v>8197</v>
      </c>
      <c r="AM462" s="7" t="s">
        <v>828</v>
      </c>
      <c r="AN462" s="7" t="s">
        <v>8196</v>
      </c>
      <c r="AO462" s="7" t="s">
        <v>828</v>
      </c>
      <c r="AP462" s="7" t="s">
        <v>828</v>
      </c>
      <c r="AQ462" s="7" t="s">
        <v>828</v>
      </c>
      <c r="AR462" s="7" t="s">
        <v>828</v>
      </c>
      <c r="AS462" s="7" t="s">
        <v>828</v>
      </c>
    </row>
    <row r="463" spans="1:45" ht="13.2">
      <c r="A463" s="7" t="s">
        <v>8195</v>
      </c>
      <c r="B463" s="8"/>
      <c r="C463" s="7" t="s">
        <v>833</v>
      </c>
      <c r="D463" s="9">
        <v>1</v>
      </c>
      <c r="E463" s="7" t="s">
        <v>861</v>
      </c>
      <c r="F463" s="7" t="s">
        <v>861</v>
      </c>
      <c r="G463" s="7" t="s">
        <v>828</v>
      </c>
      <c r="H463" s="7" t="s">
        <v>860</v>
      </c>
      <c r="I463" s="10">
        <v>100</v>
      </c>
      <c r="J463" s="10">
        <v>1</v>
      </c>
      <c r="K463" s="9">
        <v>0</v>
      </c>
      <c r="L463" s="7" t="s">
        <v>8192</v>
      </c>
      <c r="M463" s="9">
        <v>0</v>
      </c>
      <c r="N463" s="7" t="s">
        <v>8194</v>
      </c>
      <c r="O463" s="7" t="s">
        <v>1084</v>
      </c>
      <c r="P463" s="7" t="s">
        <v>828</v>
      </c>
      <c r="Q463" s="7" t="s">
        <v>828</v>
      </c>
      <c r="R463" s="7" t="s">
        <v>828</v>
      </c>
      <c r="S463" s="7" t="s">
        <v>828</v>
      </c>
      <c r="T463" s="7" t="s">
        <v>828</v>
      </c>
      <c r="U463" s="7" t="s">
        <v>828</v>
      </c>
      <c r="V463" s="7" t="s">
        <v>828</v>
      </c>
      <c r="W463" s="7" t="s">
        <v>828</v>
      </c>
      <c r="X463" s="7" t="s">
        <v>828</v>
      </c>
      <c r="Y463" s="7" t="s">
        <v>828</v>
      </c>
      <c r="Z463" s="7" t="e">
        <v>#N/A</v>
      </c>
      <c r="AA463" s="7" t="s">
        <v>828</v>
      </c>
      <c r="AB463" s="7" t="s">
        <v>828</v>
      </c>
      <c r="AC463" s="7" t="s">
        <v>828</v>
      </c>
      <c r="AD463" s="7" t="s">
        <v>828</v>
      </c>
      <c r="AE463" s="7" t="s">
        <v>175</v>
      </c>
      <c r="AF463" s="8"/>
      <c r="AG463" s="7" t="s">
        <v>8193</v>
      </c>
      <c r="AH463" s="7" t="s">
        <v>8192</v>
      </c>
      <c r="AI463" s="7" t="s">
        <v>828</v>
      </c>
      <c r="AJ463" s="7" t="s">
        <v>8191</v>
      </c>
      <c r="AK463" s="7" t="s">
        <v>8190</v>
      </c>
      <c r="AL463" s="7" t="s">
        <v>828</v>
      </c>
      <c r="AM463" s="7" t="s">
        <v>828</v>
      </c>
      <c r="AN463" s="7" t="s">
        <v>8189</v>
      </c>
      <c r="AO463" s="7" t="s">
        <v>828</v>
      </c>
      <c r="AP463" s="7" t="s">
        <v>828</v>
      </c>
      <c r="AQ463" s="7" t="s">
        <v>828</v>
      </c>
      <c r="AR463" s="7" t="s">
        <v>828</v>
      </c>
      <c r="AS463" s="7" t="s">
        <v>828</v>
      </c>
    </row>
    <row r="464" spans="1:45" ht="13.2">
      <c r="A464" s="7" t="s">
        <v>8188</v>
      </c>
      <c r="B464" s="8"/>
      <c r="C464" s="7" t="s">
        <v>833</v>
      </c>
      <c r="D464" s="9">
        <v>1</v>
      </c>
      <c r="E464" s="7" t="s">
        <v>2452</v>
      </c>
      <c r="F464" s="7" t="s">
        <v>2452</v>
      </c>
      <c r="G464" s="7" t="s">
        <v>828</v>
      </c>
      <c r="H464" s="7" t="s">
        <v>2451</v>
      </c>
      <c r="I464" s="10">
        <v>1</v>
      </c>
      <c r="J464" s="10">
        <v>1</v>
      </c>
      <c r="K464" s="9">
        <v>100</v>
      </c>
      <c r="L464" s="7" t="s">
        <v>8185</v>
      </c>
      <c r="M464" s="9">
        <v>0</v>
      </c>
      <c r="N464" s="7" t="s">
        <v>8187</v>
      </c>
      <c r="O464" s="7" t="s">
        <v>929</v>
      </c>
      <c r="P464" s="7" t="s">
        <v>828</v>
      </c>
      <c r="Q464" s="7" t="s">
        <v>828</v>
      </c>
      <c r="R464" s="7" t="s">
        <v>828</v>
      </c>
      <c r="S464" s="7" t="s">
        <v>828</v>
      </c>
      <c r="T464" s="7" t="s">
        <v>828</v>
      </c>
      <c r="U464" s="7" t="s">
        <v>828</v>
      </c>
      <c r="V464" s="7" t="s">
        <v>907</v>
      </c>
      <c r="W464" s="7" t="s">
        <v>340</v>
      </c>
      <c r="X464" s="7" t="s">
        <v>840</v>
      </c>
      <c r="Y464" s="7" t="s">
        <v>906</v>
      </c>
      <c r="Z464" s="7" t="s">
        <v>58</v>
      </c>
      <c r="AA464" s="7" t="s">
        <v>828</v>
      </c>
      <c r="AB464" s="7" t="s">
        <v>828</v>
      </c>
      <c r="AC464" s="7" t="s">
        <v>828</v>
      </c>
      <c r="AD464" s="7" t="s">
        <v>828</v>
      </c>
      <c r="AE464" s="7" t="s">
        <v>340</v>
      </c>
      <c r="AF464" s="8"/>
      <c r="AG464" s="7" t="s">
        <v>8186</v>
      </c>
      <c r="AH464" s="7" t="s">
        <v>8185</v>
      </c>
      <c r="AI464" s="7" t="s">
        <v>828</v>
      </c>
      <c r="AJ464" s="7" t="s">
        <v>828</v>
      </c>
      <c r="AK464" s="7" t="s">
        <v>8184</v>
      </c>
      <c r="AL464" s="7" t="s">
        <v>828</v>
      </c>
      <c r="AM464" s="7" t="s">
        <v>8183</v>
      </c>
      <c r="AN464" s="7" t="s">
        <v>828</v>
      </c>
      <c r="AO464" s="7" t="s">
        <v>828</v>
      </c>
      <c r="AP464" s="7" t="s">
        <v>828</v>
      </c>
      <c r="AQ464" s="7" t="s">
        <v>828</v>
      </c>
      <c r="AR464" s="7" t="s">
        <v>828</v>
      </c>
      <c r="AS464" s="7" t="s">
        <v>828</v>
      </c>
    </row>
    <row r="465" spans="1:45" ht="13.2">
      <c r="A465" s="7" t="s">
        <v>8182</v>
      </c>
      <c r="B465" s="8"/>
      <c r="C465" s="7" t="s">
        <v>833</v>
      </c>
      <c r="D465" s="9">
        <v>1</v>
      </c>
      <c r="E465" s="7" t="s">
        <v>932</v>
      </c>
      <c r="F465" s="7" t="s">
        <v>932</v>
      </c>
      <c r="G465" s="7" t="s">
        <v>828</v>
      </c>
      <c r="H465" s="7" t="s">
        <v>931</v>
      </c>
      <c r="I465" s="10">
        <v>1</v>
      </c>
      <c r="J465" s="10">
        <v>1</v>
      </c>
      <c r="K465" s="9">
        <v>100</v>
      </c>
      <c r="L465" s="7" t="s">
        <v>8180</v>
      </c>
      <c r="M465" s="9">
        <v>0</v>
      </c>
      <c r="N465" s="7" t="s">
        <v>8177</v>
      </c>
      <c r="O465" s="7" t="s">
        <v>939</v>
      </c>
      <c r="P465" s="7" t="s">
        <v>828</v>
      </c>
      <c r="Q465" s="7" t="s">
        <v>828</v>
      </c>
      <c r="R465" s="7" t="s">
        <v>828</v>
      </c>
      <c r="S465" s="7" t="s">
        <v>828</v>
      </c>
      <c r="T465" s="7" t="s">
        <v>828</v>
      </c>
      <c r="U465" s="7" t="s">
        <v>828</v>
      </c>
      <c r="V465" s="7" t="s">
        <v>1229</v>
      </c>
      <c r="W465" s="7" t="s">
        <v>268</v>
      </c>
      <c r="X465" s="7" t="s">
        <v>840</v>
      </c>
      <c r="Y465" s="7" t="s">
        <v>906</v>
      </c>
      <c r="Z465" s="7" t="s">
        <v>52</v>
      </c>
      <c r="AA465" s="7" t="s">
        <v>828</v>
      </c>
      <c r="AB465" s="7" t="s">
        <v>828</v>
      </c>
      <c r="AC465" s="7" t="s">
        <v>828</v>
      </c>
      <c r="AD465" s="7" t="s">
        <v>828</v>
      </c>
      <c r="AE465" s="7" t="s">
        <v>268</v>
      </c>
      <c r="AF465" s="8"/>
      <c r="AG465" s="7" t="s">
        <v>8181</v>
      </c>
      <c r="AH465" s="7" t="s">
        <v>8180</v>
      </c>
      <c r="AI465" s="7" t="s">
        <v>828</v>
      </c>
      <c r="AJ465" s="7" t="s">
        <v>828</v>
      </c>
      <c r="AK465" s="7" t="s">
        <v>8179</v>
      </c>
      <c r="AL465" s="7" t="s">
        <v>828</v>
      </c>
      <c r="AM465" s="7" t="s">
        <v>828</v>
      </c>
      <c r="AN465" s="7" t="s">
        <v>828</v>
      </c>
      <c r="AO465" s="7" t="s">
        <v>934</v>
      </c>
      <c r="AP465" s="7" t="s">
        <v>828</v>
      </c>
      <c r="AQ465" s="7" t="s">
        <v>828</v>
      </c>
      <c r="AR465" s="7" t="s">
        <v>828</v>
      </c>
      <c r="AS465" s="7" t="s">
        <v>828</v>
      </c>
    </row>
    <row r="466" spans="1:45" ht="13.2">
      <c r="A466" s="7" t="s">
        <v>8178</v>
      </c>
      <c r="B466" s="8"/>
      <c r="C466" s="7" t="s">
        <v>833</v>
      </c>
      <c r="D466" s="9">
        <v>1</v>
      </c>
      <c r="E466" s="7" t="s">
        <v>843</v>
      </c>
      <c r="F466" s="7" t="s">
        <v>843</v>
      </c>
      <c r="G466" s="7" t="s">
        <v>828</v>
      </c>
      <c r="H466" s="7" t="s">
        <v>842</v>
      </c>
      <c r="I466" s="10">
        <v>1</v>
      </c>
      <c r="J466" s="10">
        <v>1</v>
      </c>
      <c r="K466" s="9">
        <v>0</v>
      </c>
      <c r="L466" s="7" t="s">
        <v>8176</v>
      </c>
      <c r="M466" s="9">
        <v>0</v>
      </c>
      <c r="N466" s="7" t="s">
        <v>8177</v>
      </c>
      <c r="O466" s="7" t="s">
        <v>828</v>
      </c>
      <c r="P466" s="7" t="s">
        <v>828</v>
      </c>
      <c r="Q466" s="7" t="s">
        <v>828</v>
      </c>
      <c r="R466" s="7" t="s">
        <v>828</v>
      </c>
      <c r="S466" s="7" t="s">
        <v>828</v>
      </c>
      <c r="T466" s="7" t="s">
        <v>828</v>
      </c>
      <c r="U466" s="7" t="s">
        <v>828</v>
      </c>
      <c r="V466" s="7" t="s">
        <v>828</v>
      </c>
      <c r="W466" s="7" t="s">
        <v>828</v>
      </c>
      <c r="X466" s="7" t="s">
        <v>828</v>
      </c>
      <c r="Y466" s="7" t="s">
        <v>828</v>
      </c>
      <c r="Z466" s="7" t="e">
        <v>#N/A</v>
      </c>
      <c r="AA466" s="7" t="s">
        <v>828</v>
      </c>
      <c r="AB466" s="7" t="s">
        <v>828</v>
      </c>
      <c r="AC466" s="7" t="s">
        <v>828</v>
      </c>
      <c r="AD466" s="7" t="s">
        <v>828</v>
      </c>
      <c r="AE466" s="7" t="s">
        <v>169</v>
      </c>
      <c r="AF466" s="8"/>
      <c r="AG466" s="7" t="s">
        <v>975</v>
      </c>
      <c r="AH466" s="7" t="s">
        <v>8176</v>
      </c>
      <c r="AI466" s="7" t="s">
        <v>828</v>
      </c>
      <c r="AJ466" s="7" t="s">
        <v>828</v>
      </c>
      <c r="AK466" s="7" t="s">
        <v>828</v>
      </c>
      <c r="AL466" s="7" t="s">
        <v>828</v>
      </c>
      <c r="AM466" s="7" t="s">
        <v>828</v>
      </c>
      <c r="AN466" s="7" t="s">
        <v>828</v>
      </c>
      <c r="AO466" s="7" t="s">
        <v>828</v>
      </c>
      <c r="AP466" s="7" t="s">
        <v>828</v>
      </c>
      <c r="AQ466" s="7" t="s">
        <v>828</v>
      </c>
      <c r="AR466" s="7" t="s">
        <v>828</v>
      </c>
      <c r="AS466" s="7" t="s">
        <v>828</v>
      </c>
    </row>
    <row r="467" spans="1:45" ht="13.2">
      <c r="A467" s="7" t="s">
        <v>8175</v>
      </c>
      <c r="B467" s="8"/>
      <c r="C467" s="7" t="s">
        <v>833</v>
      </c>
      <c r="D467" s="9">
        <v>1</v>
      </c>
      <c r="E467" s="7" t="s">
        <v>1231</v>
      </c>
      <c r="F467" s="7" t="s">
        <v>1231</v>
      </c>
      <c r="G467" s="7" t="s">
        <v>828</v>
      </c>
      <c r="H467" s="7" t="s">
        <v>1230</v>
      </c>
      <c r="I467" s="10">
        <v>1</v>
      </c>
      <c r="J467" s="10">
        <v>1</v>
      </c>
      <c r="K467" s="9">
        <v>0</v>
      </c>
      <c r="L467" s="7" t="s">
        <v>8172</v>
      </c>
      <c r="M467" s="9">
        <v>0</v>
      </c>
      <c r="N467" s="7" t="s">
        <v>8174</v>
      </c>
      <c r="O467" s="7" t="s">
        <v>892</v>
      </c>
      <c r="P467" s="7" t="s">
        <v>828</v>
      </c>
      <c r="Q467" s="7" t="s">
        <v>828</v>
      </c>
      <c r="R467" s="7" t="s">
        <v>828</v>
      </c>
      <c r="S467" s="7" t="s">
        <v>828</v>
      </c>
      <c r="T467" s="7" t="s">
        <v>828</v>
      </c>
      <c r="U467" s="7" t="s">
        <v>828</v>
      </c>
      <c r="V467" s="7" t="s">
        <v>1059</v>
      </c>
      <c r="W467" s="7" t="s">
        <v>739</v>
      </c>
      <c r="X467" s="7" t="s">
        <v>840</v>
      </c>
      <c r="Y467" s="7" t="s">
        <v>906</v>
      </c>
      <c r="Z467" s="7" t="s">
        <v>50</v>
      </c>
      <c r="AA467" s="7" t="s">
        <v>828</v>
      </c>
      <c r="AB467" s="7" t="s">
        <v>828</v>
      </c>
      <c r="AC467" s="7" t="s">
        <v>828</v>
      </c>
      <c r="AD467" s="7" t="s">
        <v>828</v>
      </c>
      <c r="AE467" s="7" t="s">
        <v>739</v>
      </c>
      <c r="AF467" s="8"/>
      <c r="AG467" s="7" t="s">
        <v>8173</v>
      </c>
      <c r="AH467" s="7" t="s">
        <v>8172</v>
      </c>
      <c r="AI467" s="7" t="s">
        <v>828</v>
      </c>
      <c r="AJ467" s="7" t="s">
        <v>828</v>
      </c>
      <c r="AK467" s="7" t="s">
        <v>8171</v>
      </c>
      <c r="AL467" s="7" t="s">
        <v>828</v>
      </c>
      <c r="AM467" s="7" t="s">
        <v>828</v>
      </c>
      <c r="AN467" s="7" t="s">
        <v>828</v>
      </c>
      <c r="AO467" s="7" t="s">
        <v>934</v>
      </c>
      <c r="AP467" s="7" t="s">
        <v>828</v>
      </c>
      <c r="AQ467" s="7" t="s">
        <v>828</v>
      </c>
      <c r="AR467" s="7" t="s">
        <v>828</v>
      </c>
      <c r="AS467" s="7" t="s">
        <v>828</v>
      </c>
    </row>
    <row r="468" spans="1:45" ht="13.2">
      <c r="A468" s="7" t="s">
        <v>8170</v>
      </c>
      <c r="B468" s="8"/>
      <c r="C468" s="7" t="s">
        <v>833</v>
      </c>
      <c r="D468" s="9">
        <v>1</v>
      </c>
      <c r="E468" s="7" t="s">
        <v>924</v>
      </c>
      <c r="F468" s="7" t="s">
        <v>924</v>
      </c>
      <c r="G468" s="7" t="s">
        <v>828</v>
      </c>
      <c r="H468" s="7" t="s">
        <v>923</v>
      </c>
      <c r="I468" s="10">
        <v>1</v>
      </c>
      <c r="J468" s="10">
        <v>1</v>
      </c>
      <c r="K468" s="9">
        <v>1</v>
      </c>
      <c r="L468" s="7" t="s">
        <v>8167</v>
      </c>
      <c r="M468" s="9">
        <v>0</v>
      </c>
      <c r="N468" s="7" t="s">
        <v>8169</v>
      </c>
      <c r="O468" s="7" t="s">
        <v>939</v>
      </c>
      <c r="P468" s="7" t="s">
        <v>828</v>
      </c>
      <c r="Q468" s="7" t="s">
        <v>828</v>
      </c>
      <c r="R468" s="7" t="s">
        <v>828</v>
      </c>
      <c r="S468" s="7" t="s">
        <v>828</v>
      </c>
      <c r="T468" s="7" t="s">
        <v>828</v>
      </c>
      <c r="U468" s="7" t="s">
        <v>828</v>
      </c>
      <c r="V468" s="7" t="s">
        <v>907</v>
      </c>
      <c r="W468" s="7" t="s">
        <v>536</v>
      </c>
      <c r="X468" s="7" t="s">
        <v>840</v>
      </c>
      <c r="Y468" s="7" t="s">
        <v>906</v>
      </c>
      <c r="Z468" s="7" t="s">
        <v>65</v>
      </c>
      <c r="AA468" s="7" t="s">
        <v>828</v>
      </c>
      <c r="AB468" s="7" t="s">
        <v>828</v>
      </c>
      <c r="AC468" s="7" t="s">
        <v>828</v>
      </c>
      <c r="AD468" s="7" t="s">
        <v>828</v>
      </c>
      <c r="AE468" s="7" t="s">
        <v>536</v>
      </c>
      <c r="AF468" s="8"/>
      <c r="AG468" s="7" t="s">
        <v>8168</v>
      </c>
      <c r="AH468" s="7" t="s">
        <v>8167</v>
      </c>
      <c r="AI468" s="7" t="s">
        <v>828</v>
      </c>
      <c r="AJ468" s="7" t="s">
        <v>828</v>
      </c>
      <c r="AK468" s="7" t="s">
        <v>8166</v>
      </c>
      <c r="AL468" s="7" t="s">
        <v>828</v>
      </c>
      <c r="AM468" s="7" t="s">
        <v>8165</v>
      </c>
      <c r="AN468" s="7" t="s">
        <v>828</v>
      </c>
      <c r="AO468" s="7" t="s">
        <v>828</v>
      </c>
      <c r="AP468" s="7" t="s">
        <v>828</v>
      </c>
      <c r="AQ468" s="7" t="s">
        <v>828</v>
      </c>
      <c r="AR468" s="7" t="s">
        <v>828</v>
      </c>
      <c r="AS468" s="7" t="s">
        <v>828</v>
      </c>
    </row>
    <row r="469" spans="1:45" ht="13.2">
      <c r="A469" s="7" t="s">
        <v>8164</v>
      </c>
      <c r="B469" s="8"/>
      <c r="C469" s="7" t="s">
        <v>833</v>
      </c>
      <c r="D469" s="9">
        <v>1</v>
      </c>
      <c r="E469" s="7" t="s">
        <v>843</v>
      </c>
      <c r="F469" s="7" t="s">
        <v>843</v>
      </c>
      <c r="G469" s="7" t="s">
        <v>828</v>
      </c>
      <c r="H469" s="7" t="s">
        <v>1361</v>
      </c>
      <c r="I469" s="10">
        <v>1</v>
      </c>
      <c r="J469" s="10">
        <v>1</v>
      </c>
      <c r="K469" s="9">
        <v>0</v>
      </c>
      <c r="L469" s="7" t="s">
        <v>8162</v>
      </c>
      <c r="M469" s="9">
        <v>0</v>
      </c>
      <c r="N469" s="7" t="s">
        <v>8159</v>
      </c>
      <c r="O469" s="7" t="s">
        <v>939</v>
      </c>
      <c r="P469" s="7" t="s">
        <v>828</v>
      </c>
      <c r="Q469" s="7" t="s">
        <v>828</v>
      </c>
      <c r="R469" s="7" t="s">
        <v>828</v>
      </c>
      <c r="S469" s="7" t="s">
        <v>828</v>
      </c>
      <c r="T469" s="7" t="s">
        <v>828</v>
      </c>
      <c r="U469" s="7" t="s">
        <v>828</v>
      </c>
      <c r="V469" s="7" t="s">
        <v>828</v>
      </c>
      <c r="W469" s="7" t="s">
        <v>828</v>
      </c>
      <c r="X469" s="7" t="s">
        <v>828</v>
      </c>
      <c r="Y469" s="7" t="s">
        <v>828</v>
      </c>
      <c r="Z469" s="7" t="e">
        <v>#N/A</v>
      </c>
      <c r="AA469" s="7" t="s">
        <v>828</v>
      </c>
      <c r="AB469" s="7" t="s">
        <v>828</v>
      </c>
      <c r="AC469" s="7" t="s">
        <v>828</v>
      </c>
      <c r="AD469" s="7" t="s">
        <v>828</v>
      </c>
      <c r="AE469" s="7" t="s">
        <v>526</v>
      </c>
      <c r="AF469" s="8"/>
      <c r="AG469" s="7" t="s">
        <v>8163</v>
      </c>
      <c r="AH469" s="7" t="s">
        <v>8162</v>
      </c>
      <c r="AI469" s="7" t="s">
        <v>828</v>
      </c>
      <c r="AJ469" s="7" t="s">
        <v>8161</v>
      </c>
      <c r="AK469" s="7" t="s">
        <v>8160</v>
      </c>
      <c r="AL469" s="7" t="s">
        <v>828</v>
      </c>
      <c r="AM469" s="7" t="s">
        <v>828</v>
      </c>
      <c r="AN469" s="7" t="s">
        <v>8159</v>
      </c>
      <c r="AO469" s="7" t="s">
        <v>828</v>
      </c>
      <c r="AP469" s="7" t="s">
        <v>828</v>
      </c>
      <c r="AQ469" s="7" t="s">
        <v>828</v>
      </c>
      <c r="AR469" s="7" t="s">
        <v>828</v>
      </c>
      <c r="AS469" s="7" t="s">
        <v>828</v>
      </c>
    </row>
    <row r="470" spans="1:45" ht="13.2">
      <c r="A470" s="7" t="s">
        <v>8158</v>
      </c>
      <c r="B470" s="8"/>
      <c r="C470" s="7" t="s">
        <v>833</v>
      </c>
      <c r="D470" s="9">
        <v>1</v>
      </c>
      <c r="E470" s="7" t="s">
        <v>843</v>
      </c>
      <c r="F470" s="7" t="s">
        <v>843</v>
      </c>
      <c r="G470" s="7" t="s">
        <v>828</v>
      </c>
      <c r="H470" s="7" t="s">
        <v>842</v>
      </c>
      <c r="I470" s="10">
        <v>1</v>
      </c>
      <c r="J470" s="10">
        <v>1</v>
      </c>
      <c r="K470" s="9">
        <v>100</v>
      </c>
      <c r="L470" s="7" t="s">
        <v>8154</v>
      </c>
      <c r="M470" s="9">
        <v>0</v>
      </c>
      <c r="N470" s="7" t="s">
        <v>8157</v>
      </c>
      <c r="O470" s="7" t="s">
        <v>86</v>
      </c>
      <c r="P470" s="7" t="s">
        <v>8156</v>
      </c>
      <c r="Q470" s="7" t="s">
        <v>828</v>
      </c>
      <c r="R470" s="7" t="s">
        <v>828</v>
      </c>
      <c r="S470" s="7" t="s">
        <v>828</v>
      </c>
      <c r="T470" s="7" t="s">
        <v>828</v>
      </c>
      <c r="U470" s="7" t="s">
        <v>828</v>
      </c>
      <c r="V470" s="7" t="s">
        <v>828</v>
      </c>
      <c r="W470" s="7" t="s">
        <v>739</v>
      </c>
      <c r="X470" s="7" t="s">
        <v>840</v>
      </c>
      <c r="Y470" s="7" t="s">
        <v>828</v>
      </c>
      <c r="Z470" s="7" t="s">
        <v>50</v>
      </c>
      <c r="AA470" s="7" t="s">
        <v>7192</v>
      </c>
      <c r="AB470" s="7" t="s">
        <v>828</v>
      </c>
      <c r="AC470" s="7" t="s">
        <v>828</v>
      </c>
      <c r="AD470" s="7" t="s">
        <v>828</v>
      </c>
      <c r="AE470" s="7" t="s">
        <v>169</v>
      </c>
      <c r="AF470" s="8"/>
      <c r="AG470" s="7" t="s">
        <v>8155</v>
      </c>
      <c r="AH470" s="7" t="s">
        <v>8154</v>
      </c>
      <c r="AI470" s="7" t="s">
        <v>8153</v>
      </c>
      <c r="AJ470" s="7" t="s">
        <v>828</v>
      </c>
      <c r="AK470" s="7" t="s">
        <v>8152</v>
      </c>
      <c r="AL470" s="7" t="s">
        <v>828</v>
      </c>
      <c r="AM470" s="7" t="s">
        <v>8151</v>
      </c>
      <c r="AN470" s="7" t="s">
        <v>828</v>
      </c>
      <c r="AO470" s="7" t="s">
        <v>828</v>
      </c>
      <c r="AP470" s="7" t="s">
        <v>828</v>
      </c>
      <c r="AQ470" s="7" t="s">
        <v>828</v>
      </c>
      <c r="AR470" s="7" t="s">
        <v>828</v>
      </c>
      <c r="AS470" s="7" t="s">
        <v>828</v>
      </c>
    </row>
    <row r="471" spans="1:45" ht="13.2">
      <c r="A471" s="7" t="s">
        <v>8144</v>
      </c>
      <c r="B471" s="8"/>
      <c r="C471" s="7" t="s">
        <v>833</v>
      </c>
      <c r="D471" s="9">
        <v>1</v>
      </c>
      <c r="E471" s="7" t="s">
        <v>861</v>
      </c>
      <c r="F471" s="7" t="s">
        <v>861</v>
      </c>
      <c r="G471" s="7" t="s">
        <v>828</v>
      </c>
      <c r="H471" s="7" t="s">
        <v>860</v>
      </c>
      <c r="I471" s="10">
        <v>100</v>
      </c>
      <c r="J471" s="10">
        <v>1</v>
      </c>
      <c r="K471" s="9">
        <v>1</v>
      </c>
      <c r="L471" s="7" t="s">
        <v>8147</v>
      </c>
      <c r="M471" s="9">
        <v>0</v>
      </c>
      <c r="N471" s="7" t="s">
        <v>8150</v>
      </c>
      <c r="O471" s="7" t="s">
        <v>939</v>
      </c>
      <c r="P471" s="7" t="s">
        <v>8149</v>
      </c>
      <c r="Q471" s="7" t="s">
        <v>828</v>
      </c>
      <c r="R471" s="7" t="s">
        <v>828</v>
      </c>
      <c r="S471" s="7" t="s">
        <v>828</v>
      </c>
      <c r="T471" s="7" t="s">
        <v>828</v>
      </c>
      <c r="U471" s="7" t="s">
        <v>828</v>
      </c>
      <c r="V471" s="7" t="s">
        <v>828</v>
      </c>
      <c r="W471" s="7" t="s">
        <v>828</v>
      </c>
      <c r="X471" s="7" t="s">
        <v>828</v>
      </c>
      <c r="Y471" s="7" t="s">
        <v>828</v>
      </c>
      <c r="Z471" s="7" t="e">
        <v>#N/A</v>
      </c>
      <c r="AA471" s="7" t="s">
        <v>828</v>
      </c>
      <c r="AB471" s="7" t="s">
        <v>828</v>
      </c>
      <c r="AC471" s="7" t="s">
        <v>828</v>
      </c>
      <c r="AD471" s="7" t="s">
        <v>828</v>
      </c>
      <c r="AE471" s="7" t="s">
        <v>175</v>
      </c>
      <c r="AF471" s="8"/>
      <c r="AG471" s="7" t="s">
        <v>8148</v>
      </c>
      <c r="AH471" s="7" t="s">
        <v>8147</v>
      </c>
      <c r="AI471" s="7" t="s">
        <v>828</v>
      </c>
      <c r="AJ471" s="7" t="s">
        <v>8146</v>
      </c>
      <c r="AK471" s="7" t="s">
        <v>8145</v>
      </c>
      <c r="AL471" s="7" t="s">
        <v>8144</v>
      </c>
      <c r="AM471" s="7" t="s">
        <v>8143</v>
      </c>
      <c r="AN471" s="7" t="s">
        <v>8142</v>
      </c>
      <c r="AO471" s="7" t="s">
        <v>828</v>
      </c>
      <c r="AP471" s="7" t="s">
        <v>828</v>
      </c>
      <c r="AQ471" s="7" t="s">
        <v>828</v>
      </c>
      <c r="AR471" s="7" t="s">
        <v>828</v>
      </c>
      <c r="AS471" s="7" t="s">
        <v>828</v>
      </c>
    </row>
    <row r="472" spans="1:45" ht="13.2">
      <c r="A472" s="7" t="s">
        <v>8141</v>
      </c>
      <c r="B472" s="8"/>
      <c r="C472" s="7" t="s">
        <v>833</v>
      </c>
      <c r="D472" s="9">
        <v>1</v>
      </c>
      <c r="E472" s="7" t="s">
        <v>861</v>
      </c>
      <c r="F472" s="7" t="s">
        <v>861</v>
      </c>
      <c r="G472" s="7" t="s">
        <v>828</v>
      </c>
      <c r="H472" s="7" t="s">
        <v>860</v>
      </c>
      <c r="I472" s="10">
        <v>100</v>
      </c>
      <c r="J472" s="10">
        <v>1</v>
      </c>
      <c r="K472" s="9">
        <v>0</v>
      </c>
      <c r="L472" s="7" t="s">
        <v>8138</v>
      </c>
      <c r="M472" s="9">
        <v>0</v>
      </c>
      <c r="N472" s="7" t="s">
        <v>8140</v>
      </c>
      <c r="O472" s="7" t="s">
        <v>1084</v>
      </c>
      <c r="P472" s="7" t="s">
        <v>828</v>
      </c>
      <c r="Q472" s="7" t="s">
        <v>828</v>
      </c>
      <c r="R472" s="7" t="s">
        <v>828</v>
      </c>
      <c r="S472" s="7" t="s">
        <v>828</v>
      </c>
      <c r="T472" s="7" t="s">
        <v>828</v>
      </c>
      <c r="U472" s="7" t="s">
        <v>828</v>
      </c>
      <c r="V472" s="7" t="s">
        <v>828</v>
      </c>
      <c r="W472" s="7" t="s">
        <v>828</v>
      </c>
      <c r="X472" s="7" t="s">
        <v>828</v>
      </c>
      <c r="Y472" s="7" t="s">
        <v>828</v>
      </c>
      <c r="Z472" s="7" t="e">
        <v>#N/A</v>
      </c>
      <c r="AA472" s="7" t="s">
        <v>828</v>
      </c>
      <c r="AB472" s="7" t="s">
        <v>828</v>
      </c>
      <c r="AC472" s="7" t="s">
        <v>828</v>
      </c>
      <c r="AD472" s="7" t="s">
        <v>828</v>
      </c>
      <c r="AE472" s="7" t="s">
        <v>175</v>
      </c>
      <c r="AF472" s="8"/>
      <c r="AG472" s="7" t="s">
        <v>8139</v>
      </c>
      <c r="AH472" s="7" t="s">
        <v>8138</v>
      </c>
      <c r="AI472" s="7" t="s">
        <v>828</v>
      </c>
      <c r="AJ472" s="7" t="s">
        <v>8137</v>
      </c>
      <c r="AK472" s="7" t="s">
        <v>8136</v>
      </c>
      <c r="AL472" s="7" t="s">
        <v>828</v>
      </c>
      <c r="AM472" s="7" t="s">
        <v>828</v>
      </c>
      <c r="AN472" s="7" t="s">
        <v>8135</v>
      </c>
      <c r="AO472" s="7" t="s">
        <v>828</v>
      </c>
      <c r="AP472" s="7" t="s">
        <v>828</v>
      </c>
      <c r="AQ472" s="7" t="s">
        <v>828</v>
      </c>
      <c r="AR472" s="7" t="s">
        <v>828</v>
      </c>
      <c r="AS472" s="7" t="s">
        <v>828</v>
      </c>
    </row>
    <row r="473" spans="1:45" ht="13.2">
      <c r="A473" s="7" t="s">
        <v>8129</v>
      </c>
      <c r="B473" s="8"/>
      <c r="C473" s="7" t="s">
        <v>833</v>
      </c>
      <c r="D473" s="9">
        <v>1</v>
      </c>
      <c r="E473" s="7" t="s">
        <v>861</v>
      </c>
      <c r="F473" s="7" t="s">
        <v>861</v>
      </c>
      <c r="G473" s="7" t="s">
        <v>828</v>
      </c>
      <c r="H473" s="7" t="s">
        <v>860</v>
      </c>
      <c r="I473" s="10">
        <v>100</v>
      </c>
      <c r="J473" s="10">
        <v>1</v>
      </c>
      <c r="K473" s="9">
        <v>0</v>
      </c>
      <c r="L473" s="7" t="s">
        <v>8132</v>
      </c>
      <c r="M473" s="9">
        <v>0</v>
      </c>
      <c r="N473" s="7" t="s">
        <v>8134</v>
      </c>
      <c r="O473" s="7" t="s">
        <v>947</v>
      </c>
      <c r="P473" s="7" t="s">
        <v>828</v>
      </c>
      <c r="Q473" s="7" t="s">
        <v>828</v>
      </c>
      <c r="R473" s="7" t="s">
        <v>828</v>
      </c>
      <c r="S473" s="7" t="s">
        <v>828</v>
      </c>
      <c r="T473" s="7" t="s">
        <v>828</v>
      </c>
      <c r="U473" s="7" t="s">
        <v>828</v>
      </c>
      <c r="V473" s="7" t="s">
        <v>828</v>
      </c>
      <c r="W473" s="7" t="s">
        <v>828</v>
      </c>
      <c r="X473" s="7" t="s">
        <v>828</v>
      </c>
      <c r="Y473" s="7" t="s">
        <v>828</v>
      </c>
      <c r="Z473" s="7" t="e">
        <v>#N/A</v>
      </c>
      <c r="AA473" s="7" t="s">
        <v>828</v>
      </c>
      <c r="AB473" s="7" t="s">
        <v>828</v>
      </c>
      <c r="AC473" s="7" t="s">
        <v>828</v>
      </c>
      <c r="AD473" s="7" t="s">
        <v>828</v>
      </c>
      <c r="AE473" s="7" t="s">
        <v>175</v>
      </c>
      <c r="AF473" s="8"/>
      <c r="AG473" s="7" t="s">
        <v>8133</v>
      </c>
      <c r="AH473" s="7" t="s">
        <v>8132</v>
      </c>
      <c r="AI473" s="7" t="s">
        <v>828</v>
      </c>
      <c r="AJ473" s="7" t="s">
        <v>8131</v>
      </c>
      <c r="AK473" s="7" t="s">
        <v>8130</v>
      </c>
      <c r="AL473" s="7" t="s">
        <v>8129</v>
      </c>
      <c r="AM473" s="7" t="s">
        <v>828</v>
      </c>
      <c r="AN473" s="7" t="s">
        <v>8128</v>
      </c>
      <c r="AO473" s="7" t="s">
        <v>828</v>
      </c>
      <c r="AP473" s="7" t="s">
        <v>828</v>
      </c>
      <c r="AQ473" s="7" t="s">
        <v>828</v>
      </c>
      <c r="AR473" s="7" t="s">
        <v>828</v>
      </c>
      <c r="AS473" s="7" t="s">
        <v>828</v>
      </c>
    </row>
    <row r="474" spans="1:45" ht="13.2">
      <c r="A474" s="7" t="s">
        <v>8127</v>
      </c>
      <c r="B474" s="8"/>
      <c r="C474" s="7" t="s">
        <v>833</v>
      </c>
      <c r="D474" s="9">
        <v>1</v>
      </c>
      <c r="E474" s="7" t="s">
        <v>861</v>
      </c>
      <c r="F474" s="7" t="s">
        <v>861</v>
      </c>
      <c r="G474" s="7" t="s">
        <v>828</v>
      </c>
      <c r="H474" s="7" t="s">
        <v>860</v>
      </c>
      <c r="I474" s="10">
        <v>100</v>
      </c>
      <c r="J474" s="10">
        <v>1</v>
      </c>
      <c r="K474" s="9">
        <v>0</v>
      </c>
      <c r="L474" s="7" t="s">
        <v>8124</v>
      </c>
      <c r="M474" s="9">
        <v>0</v>
      </c>
      <c r="N474" s="7" t="s">
        <v>8126</v>
      </c>
      <c r="O474" s="7" t="s">
        <v>947</v>
      </c>
      <c r="P474" s="7" t="s">
        <v>828</v>
      </c>
      <c r="Q474" s="7" t="s">
        <v>828</v>
      </c>
      <c r="R474" s="7" t="s">
        <v>828</v>
      </c>
      <c r="S474" s="7" t="s">
        <v>828</v>
      </c>
      <c r="T474" s="7" t="s">
        <v>828</v>
      </c>
      <c r="U474" s="7" t="s">
        <v>828</v>
      </c>
      <c r="V474" s="7" t="s">
        <v>828</v>
      </c>
      <c r="W474" s="7" t="s">
        <v>828</v>
      </c>
      <c r="X474" s="7" t="s">
        <v>828</v>
      </c>
      <c r="Y474" s="7" t="s">
        <v>828</v>
      </c>
      <c r="Z474" s="7" t="e">
        <v>#N/A</v>
      </c>
      <c r="AA474" s="7" t="s">
        <v>828</v>
      </c>
      <c r="AB474" s="7" t="s">
        <v>828</v>
      </c>
      <c r="AC474" s="7" t="s">
        <v>828</v>
      </c>
      <c r="AD474" s="7" t="s">
        <v>828</v>
      </c>
      <c r="AE474" s="7" t="s">
        <v>175</v>
      </c>
      <c r="AF474" s="8"/>
      <c r="AG474" s="7" t="s">
        <v>8125</v>
      </c>
      <c r="AH474" s="7" t="s">
        <v>8124</v>
      </c>
      <c r="AI474" s="7" t="s">
        <v>828</v>
      </c>
      <c r="AJ474" s="7" t="s">
        <v>8123</v>
      </c>
      <c r="AK474" s="7" t="s">
        <v>8122</v>
      </c>
      <c r="AL474" s="7" t="s">
        <v>828</v>
      </c>
      <c r="AM474" s="7" t="s">
        <v>828</v>
      </c>
      <c r="AN474" s="7" t="s">
        <v>8121</v>
      </c>
      <c r="AO474" s="7" t="s">
        <v>828</v>
      </c>
      <c r="AP474" s="7" t="s">
        <v>828</v>
      </c>
      <c r="AQ474" s="7" t="s">
        <v>828</v>
      </c>
      <c r="AR474" s="7" t="s">
        <v>828</v>
      </c>
      <c r="AS474" s="7" t="s">
        <v>828</v>
      </c>
    </row>
    <row r="475" spans="1:45" ht="13.2">
      <c r="A475" s="7" t="s">
        <v>8114</v>
      </c>
      <c r="B475" s="8"/>
      <c r="C475" s="7" t="s">
        <v>833</v>
      </c>
      <c r="D475" s="9">
        <v>1</v>
      </c>
      <c r="E475" s="7" t="s">
        <v>1105</v>
      </c>
      <c r="F475" s="7" t="s">
        <v>1105</v>
      </c>
      <c r="G475" s="7" t="s">
        <v>828</v>
      </c>
      <c r="H475" s="7" t="s">
        <v>1104</v>
      </c>
      <c r="I475" s="10">
        <v>1</v>
      </c>
      <c r="J475" s="10">
        <v>1</v>
      </c>
      <c r="K475" s="9">
        <v>500</v>
      </c>
      <c r="L475" s="7" t="s">
        <v>8118</v>
      </c>
      <c r="M475" s="9">
        <v>0</v>
      </c>
      <c r="N475" s="7" t="s">
        <v>8120</v>
      </c>
      <c r="O475" s="7" t="s">
        <v>892</v>
      </c>
      <c r="P475" s="7" t="s">
        <v>4295</v>
      </c>
      <c r="Q475" s="7" t="s">
        <v>828</v>
      </c>
      <c r="R475" s="7" t="s">
        <v>828</v>
      </c>
      <c r="S475" s="7" t="s">
        <v>828</v>
      </c>
      <c r="T475" s="7" t="s">
        <v>828</v>
      </c>
      <c r="U475" s="7" t="s">
        <v>828</v>
      </c>
      <c r="V475" s="7" t="s">
        <v>828</v>
      </c>
      <c r="W475" s="7" t="s">
        <v>828</v>
      </c>
      <c r="X475" s="7" t="s">
        <v>828</v>
      </c>
      <c r="Y475" s="7" t="s">
        <v>828</v>
      </c>
      <c r="Z475" s="7" t="e">
        <v>#N/A</v>
      </c>
      <c r="AA475" s="7" t="s">
        <v>828</v>
      </c>
      <c r="AB475" s="7" t="s">
        <v>828</v>
      </c>
      <c r="AC475" s="7" t="s">
        <v>828</v>
      </c>
      <c r="AD475" s="7" t="s">
        <v>828</v>
      </c>
      <c r="AE475" s="7" t="s">
        <v>713</v>
      </c>
      <c r="AF475" s="8"/>
      <c r="AG475" s="7" t="s">
        <v>8119</v>
      </c>
      <c r="AH475" s="7" t="s">
        <v>8118</v>
      </c>
      <c r="AI475" s="7" t="s">
        <v>8117</v>
      </c>
      <c r="AJ475" s="7" t="s">
        <v>8116</v>
      </c>
      <c r="AK475" s="7" t="s">
        <v>8115</v>
      </c>
      <c r="AL475" s="7" t="s">
        <v>8114</v>
      </c>
      <c r="AM475" s="7" t="s">
        <v>828</v>
      </c>
      <c r="AN475" s="7" t="s">
        <v>8113</v>
      </c>
      <c r="AO475" s="7" t="s">
        <v>828</v>
      </c>
      <c r="AP475" s="7" t="s">
        <v>828</v>
      </c>
      <c r="AQ475" s="7" t="s">
        <v>828</v>
      </c>
      <c r="AR475" s="7" t="s">
        <v>828</v>
      </c>
      <c r="AS475" s="7" t="s">
        <v>828</v>
      </c>
    </row>
    <row r="476" spans="1:45" ht="13.2">
      <c r="A476" s="7" t="s">
        <v>8112</v>
      </c>
      <c r="B476" s="8"/>
      <c r="C476" s="7" t="s">
        <v>833</v>
      </c>
      <c r="D476" s="9">
        <v>1</v>
      </c>
      <c r="E476" s="7" t="s">
        <v>932</v>
      </c>
      <c r="F476" s="7" t="s">
        <v>932</v>
      </c>
      <c r="G476" s="7" t="s">
        <v>828</v>
      </c>
      <c r="H476" s="7" t="s">
        <v>931</v>
      </c>
      <c r="I476" s="10">
        <v>1</v>
      </c>
      <c r="J476" s="10">
        <v>1</v>
      </c>
      <c r="K476" s="9">
        <v>100</v>
      </c>
      <c r="L476" s="7" t="s">
        <v>8110</v>
      </c>
      <c r="M476" s="9">
        <v>0</v>
      </c>
      <c r="N476" s="7" t="s">
        <v>8107</v>
      </c>
      <c r="O476" s="7" t="s">
        <v>939</v>
      </c>
      <c r="P476" s="7" t="s">
        <v>828</v>
      </c>
      <c r="Q476" s="7" t="s">
        <v>828</v>
      </c>
      <c r="R476" s="7" t="s">
        <v>828</v>
      </c>
      <c r="S476" s="7" t="s">
        <v>828</v>
      </c>
      <c r="T476" s="7" t="s">
        <v>828</v>
      </c>
      <c r="U476" s="7" t="s">
        <v>828</v>
      </c>
      <c r="V476" s="7" t="s">
        <v>1229</v>
      </c>
      <c r="W476" s="7" t="s">
        <v>268</v>
      </c>
      <c r="X476" s="7" t="s">
        <v>840</v>
      </c>
      <c r="Y476" s="7" t="s">
        <v>828</v>
      </c>
      <c r="Z476" s="7" t="s">
        <v>52</v>
      </c>
      <c r="AA476" s="7" t="s">
        <v>828</v>
      </c>
      <c r="AB476" s="7" t="s">
        <v>828</v>
      </c>
      <c r="AC476" s="7" t="s">
        <v>828</v>
      </c>
      <c r="AD476" s="7" t="s">
        <v>828</v>
      </c>
      <c r="AE476" s="7" t="s">
        <v>268</v>
      </c>
      <c r="AF476" s="8"/>
      <c r="AG476" s="7" t="s">
        <v>8111</v>
      </c>
      <c r="AH476" s="7" t="s">
        <v>8110</v>
      </c>
      <c r="AI476" s="7" t="s">
        <v>828</v>
      </c>
      <c r="AJ476" s="7" t="s">
        <v>828</v>
      </c>
      <c r="AK476" s="7" t="s">
        <v>8109</v>
      </c>
      <c r="AL476" s="7" t="s">
        <v>828</v>
      </c>
      <c r="AM476" s="7" t="s">
        <v>828</v>
      </c>
      <c r="AN476" s="7" t="s">
        <v>828</v>
      </c>
      <c r="AO476" s="7" t="s">
        <v>934</v>
      </c>
      <c r="AP476" s="7" t="s">
        <v>828</v>
      </c>
      <c r="AQ476" s="7" t="s">
        <v>828</v>
      </c>
      <c r="AR476" s="7" t="s">
        <v>828</v>
      </c>
      <c r="AS476" s="7" t="s">
        <v>828</v>
      </c>
    </row>
    <row r="477" spans="1:45" ht="13.2">
      <c r="A477" s="7" t="s">
        <v>8108</v>
      </c>
      <c r="B477" s="8"/>
      <c r="C477" s="7" t="s">
        <v>833</v>
      </c>
      <c r="D477" s="9">
        <v>1</v>
      </c>
      <c r="E477" s="7" t="s">
        <v>843</v>
      </c>
      <c r="F477" s="7" t="s">
        <v>843</v>
      </c>
      <c r="G477" s="7" t="s">
        <v>828</v>
      </c>
      <c r="H477" s="7" t="s">
        <v>842</v>
      </c>
      <c r="I477" s="10">
        <v>1</v>
      </c>
      <c r="J477" s="10">
        <v>1</v>
      </c>
      <c r="K477" s="9">
        <v>0</v>
      </c>
      <c r="L477" s="7" t="s">
        <v>8106</v>
      </c>
      <c r="M477" s="9">
        <v>0</v>
      </c>
      <c r="N477" s="7" t="s">
        <v>8107</v>
      </c>
      <c r="O477" s="7" t="s">
        <v>828</v>
      </c>
      <c r="P477" s="7" t="s">
        <v>828</v>
      </c>
      <c r="Q477" s="7" t="s">
        <v>828</v>
      </c>
      <c r="R477" s="7" t="s">
        <v>828</v>
      </c>
      <c r="S477" s="7" t="s">
        <v>828</v>
      </c>
      <c r="T477" s="7" t="s">
        <v>828</v>
      </c>
      <c r="U477" s="7" t="s">
        <v>828</v>
      </c>
      <c r="V477" s="7" t="s">
        <v>828</v>
      </c>
      <c r="W477" s="7" t="s">
        <v>828</v>
      </c>
      <c r="X477" s="7" t="s">
        <v>828</v>
      </c>
      <c r="Y477" s="7" t="s">
        <v>828</v>
      </c>
      <c r="Z477" s="7" t="e">
        <v>#N/A</v>
      </c>
      <c r="AA477" s="7" t="s">
        <v>828</v>
      </c>
      <c r="AB477" s="7" t="s">
        <v>828</v>
      </c>
      <c r="AC477" s="7" t="s">
        <v>828</v>
      </c>
      <c r="AD477" s="7" t="s">
        <v>828</v>
      </c>
      <c r="AE477" s="7" t="s">
        <v>169</v>
      </c>
      <c r="AF477" s="8"/>
      <c r="AG477" s="7" t="s">
        <v>975</v>
      </c>
      <c r="AH477" s="7" t="s">
        <v>8106</v>
      </c>
      <c r="AI477" s="7" t="s">
        <v>828</v>
      </c>
      <c r="AJ477" s="7" t="s">
        <v>828</v>
      </c>
      <c r="AK477" s="7" t="s">
        <v>828</v>
      </c>
      <c r="AL477" s="7" t="s">
        <v>828</v>
      </c>
      <c r="AM477" s="7" t="s">
        <v>828</v>
      </c>
      <c r="AN477" s="7" t="s">
        <v>828</v>
      </c>
      <c r="AO477" s="7" t="s">
        <v>828</v>
      </c>
      <c r="AP477" s="7" t="s">
        <v>828</v>
      </c>
      <c r="AQ477" s="7" t="s">
        <v>828</v>
      </c>
      <c r="AR477" s="7" t="s">
        <v>828</v>
      </c>
      <c r="AS477" s="7" t="s">
        <v>828</v>
      </c>
    </row>
    <row r="478" spans="1:45" ht="13.2">
      <c r="A478" s="7" t="s">
        <v>8105</v>
      </c>
      <c r="B478" s="8"/>
      <c r="C478" s="7" t="s">
        <v>833</v>
      </c>
      <c r="D478" s="9">
        <v>1</v>
      </c>
      <c r="E478" s="7" t="s">
        <v>861</v>
      </c>
      <c r="F478" s="7" t="s">
        <v>861</v>
      </c>
      <c r="G478" s="7" t="s">
        <v>828</v>
      </c>
      <c r="H478" s="7" t="s">
        <v>860</v>
      </c>
      <c r="I478" s="10">
        <v>100</v>
      </c>
      <c r="J478" s="10">
        <v>1</v>
      </c>
      <c r="K478" s="9">
        <v>0</v>
      </c>
      <c r="L478" s="7" t="s">
        <v>8102</v>
      </c>
      <c r="M478" s="9">
        <v>0</v>
      </c>
      <c r="N478" s="7" t="s">
        <v>8104</v>
      </c>
      <c r="O478" s="7" t="s">
        <v>939</v>
      </c>
      <c r="P478" s="7" t="s">
        <v>828</v>
      </c>
      <c r="Q478" s="7" t="s">
        <v>828</v>
      </c>
      <c r="R478" s="7" t="s">
        <v>828</v>
      </c>
      <c r="S478" s="7" t="s">
        <v>828</v>
      </c>
      <c r="T478" s="7" t="s">
        <v>828</v>
      </c>
      <c r="U478" s="7" t="s">
        <v>828</v>
      </c>
      <c r="V478" s="7" t="s">
        <v>828</v>
      </c>
      <c r="W478" s="7" t="s">
        <v>828</v>
      </c>
      <c r="X478" s="7" t="s">
        <v>828</v>
      </c>
      <c r="Y478" s="7" t="s">
        <v>828</v>
      </c>
      <c r="Z478" s="7" t="e">
        <v>#N/A</v>
      </c>
      <c r="AA478" s="7" t="s">
        <v>828</v>
      </c>
      <c r="AB478" s="7" t="s">
        <v>828</v>
      </c>
      <c r="AC478" s="7" t="s">
        <v>828</v>
      </c>
      <c r="AD478" s="7" t="s">
        <v>828</v>
      </c>
      <c r="AE478" s="7" t="s">
        <v>175</v>
      </c>
      <c r="AF478" s="8"/>
      <c r="AG478" s="7" t="s">
        <v>8103</v>
      </c>
      <c r="AH478" s="7" t="s">
        <v>8102</v>
      </c>
      <c r="AI478" s="7" t="s">
        <v>828</v>
      </c>
      <c r="AJ478" s="7" t="s">
        <v>8101</v>
      </c>
      <c r="AK478" s="7" t="s">
        <v>8100</v>
      </c>
      <c r="AL478" s="7" t="s">
        <v>828</v>
      </c>
      <c r="AM478" s="7" t="s">
        <v>828</v>
      </c>
      <c r="AN478" s="7" t="s">
        <v>8099</v>
      </c>
      <c r="AO478" s="7" t="s">
        <v>828</v>
      </c>
      <c r="AP478" s="7" t="s">
        <v>828</v>
      </c>
      <c r="AQ478" s="7" t="s">
        <v>828</v>
      </c>
      <c r="AR478" s="7" t="s">
        <v>828</v>
      </c>
      <c r="AS478" s="7" t="s">
        <v>828</v>
      </c>
    </row>
    <row r="479" spans="1:45" ht="13.2">
      <c r="A479" s="7" t="s">
        <v>8098</v>
      </c>
      <c r="B479" s="8"/>
      <c r="C479" s="7" t="s">
        <v>833</v>
      </c>
      <c r="D479" s="9">
        <v>1</v>
      </c>
      <c r="E479" s="7" t="s">
        <v>861</v>
      </c>
      <c r="F479" s="7" t="s">
        <v>861</v>
      </c>
      <c r="G479" s="7" t="s">
        <v>828</v>
      </c>
      <c r="H479" s="7" t="s">
        <v>860</v>
      </c>
      <c r="I479" s="10">
        <v>100</v>
      </c>
      <c r="J479" s="10">
        <v>1</v>
      </c>
      <c r="K479" s="9">
        <v>0</v>
      </c>
      <c r="L479" s="7" t="s">
        <v>8096</v>
      </c>
      <c r="M479" s="9">
        <v>0</v>
      </c>
      <c r="N479" s="7" t="s">
        <v>8091</v>
      </c>
      <c r="O479" s="7" t="s">
        <v>939</v>
      </c>
      <c r="P479" s="7" t="s">
        <v>828</v>
      </c>
      <c r="Q479" s="7" t="s">
        <v>828</v>
      </c>
      <c r="R479" s="7" t="s">
        <v>828</v>
      </c>
      <c r="S479" s="7" t="s">
        <v>828</v>
      </c>
      <c r="T479" s="7" t="s">
        <v>828</v>
      </c>
      <c r="U479" s="7" t="s">
        <v>828</v>
      </c>
      <c r="V479" s="7" t="s">
        <v>828</v>
      </c>
      <c r="W479" s="7" t="s">
        <v>828</v>
      </c>
      <c r="X479" s="7" t="s">
        <v>828</v>
      </c>
      <c r="Y479" s="7" t="s">
        <v>828</v>
      </c>
      <c r="Z479" s="7" t="e">
        <v>#N/A</v>
      </c>
      <c r="AA479" s="7" t="s">
        <v>828</v>
      </c>
      <c r="AB479" s="7" t="s">
        <v>828</v>
      </c>
      <c r="AC479" s="7" t="s">
        <v>828</v>
      </c>
      <c r="AD479" s="7" t="s">
        <v>828</v>
      </c>
      <c r="AE479" s="7" t="s">
        <v>175</v>
      </c>
      <c r="AF479" s="8"/>
      <c r="AG479" s="7" t="s">
        <v>8097</v>
      </c>
      <c r="AH479" s="7" t="s">
        <v>8096</v>
      </c>
      <c r="AI479" s="7" t="s">
        <v>828</v>
      </c>
      <c r="AJ479" s="7" t="s">
        <v>8095</v>
      </c>
      <c r="AK479" s="7" t="s">
        <v>8094</v>
      </c>
      <c r="AL479" s="7" t="s">
        <v>828</v>
      </c>
      <c r="AM479" s="7" t="s">
        <v>828</v>
      </c>
      <c r="AN479" s="7" t="s">
        <v>8093</v>
      </c>
      <c r="AO479" s="7" t="s">
        <v>828</v>
      </c>
      <c r="AP479" s="7" t="s">
        <v>828</v>
      </c>
      <c r="AQ479" s="7" t="s">
        <v>828</v>
      </c>
      <c r="AR479" s="7" t="s">
        <v>828</v>
      </c>
      <c r="AS479" s="7" t="s">
        <v>828</v>
      </c>
    </row>
    <row r="480" spans="1:45" ht="13.2">
      <c r="A480" s="7" t="s">
        <v>8092</v>
      </c>
      <c r="B480" s="8"/>
      <c r="C480" s="7" t="s">
        <v>833</v>
      </c>
      <c r="D480" s="9">
        <v>1</v>
      </c>
      <c r="E480" s="7" t="s">
        <v>932</v>
      </c>
      <c r="F480" s="7" t="s">
        <v>932</v>
      </c>
      <c r="G480" s="7" t="s">
        <v>828</v>
      </c>
      <c r="H480" s="7" t="s">
        <v>931</v>
      </c>
      <c r="I480" s="10">
        <v>1</v>
      </c>
      <c r="J480" s="10">
        <v>1</v>
      </c>
      <c r="K480" s="9">
        <v>100</v>
      </c>
      <c r="L480" s="7" t="s">
        <v>8089</v>
      </c>
      <c r="M480" s="9">
        <v>0</v>
      </c>
      <c r="N480" s="7" t="s">
        <v>8091</v>
      </c>
      <c r="O480" s="7" t="s">
        <v>939</v>
      </c>
      <c r="P480" s="7" t="s">
        <v>828</v>
      </c>
      <c r="Q480" s="7" t="s">
        <v>828</v>
      </c>
      <c r="R480" s="7" t="s">
        <v>828</v>
      </c>
      <c r="S480" s="7" t="s">
        <v>828</v>
      </c>
      <c r="T480" s="7" t="s">
        <v>828</v>
      </c>
      <c r="U480" s="7" t="s">
        <v>828</v>
      </c>
      <c r="V480" s="7" t="s">
        <v>1229</v>
      </c>
      <c r="W480" s="7" t="s">
        <v>268</v>
      </c>
      <c r="X480" s="7" t="s">
        <v>828</v>
      </c>
      <c r="Y480" s="7" t="s">
        <v>828</v>
      </c>
      <c r="Z480" s="7" t="s">
        <v>52</v>
      </c>
      <c r="AA480" s="7" t="s">
        <v>828</v>
      </c>
      <c r="AB480" s="7" t="s">
        <v>828</v>
      </c>
      <c r="AC480" s="7" t="s">
        <v>828</v>
      </c>
      <c r="AD480" s="7" t="s">
        <v>828</v>
      </c>
      <c r="AE480" s="7" t="s">
        <v>268</v>
      </c>
      <c r="AF480" s="8"/>
      <c r="AG480" s="7" t="s">
        <v>8090</v>
      </c>
      <c r="AH480" s="7" t="s">
        <v>8089</v>
      </c>
      <c r="AI480" s="7" t="s">
        <v>828</v>
      </c>
      <c r="AJ480" s="7" t="s">
        <v>828</v>
      </c>
      <c r="AK480" s="7" t="s">
        <v>8088</v>
      </c>
      <c r="AL480" s="7" t="s">
        <v>828</v>
      </c>
      <c r="AM480" s="7" t="s">
        <v>828</v>
      </c>
      <c r="AN480" s="7" t="s">
        <v>828</v>
      </c>
      <c r="AO480" s="7" t="s">
        <v>934</v>
      </c>
      <c r="AP480" s="7" t="s">
        <v>828</v>
      </c>
      <c r="AQ480" s="7" t="s">
        <v>828</v>
      </c>
      <c r="AR480" s="7" t="s">
        <v>828</v>
      </c>
      <c r="AS480" s="7" t="s">
        <v>828</v>
      </c>
    </row>
    <row r="481" spans="1:45" ht="13.2">
      <c r="A481" s="7" t="s">
        <v>8087</v>
      </c>
      <c r="B481" s="8"/>
      <c r="C481" s="7" t="s">
        <v>833</v>
      </c>
      <c r="D481" s="9">
        <v>1</v>
      </c>
      <c r="E481" s="7" t="s">
        <v>861</v>
      </c>
      <c r="F481" s="7" t="s">
        <v>861</v>
      </c>
      <c r="G481" s="7" t="s">
        <v>828</v>
      </c>
      <c r="H481" s="7" t="s">
        <v>860</v>
      </c>
      <c r="I481" s="10">
        <v>100</v>
      </c>
      <c r="J481" s="10">
        <v>1</v>
      </c>
      <c r="K481" s="9">
        <v>0</v>
      </c>
      <c r="L481" s="7" t="s">
        <v>8084</v>
      </c>
      <c r="M481" s="9">
        <v>0</v>
      </c>
      <c r="N481" s="7" t="s">
        <v>8086</v>
      </c>
      <c r="O481" s="7" t="s">
        <v>929</v>
      </c>
      <c r="P481" s="7" t="s">
        <v>828</v>
      </c>
      <c r="Q481" s="7" t="s">
        <v>828</v>
      </c>
      <c r="R481" s="7" t="s">
        <v>828</v>
      </c>
      <c r="S481" s="7" t="s">
        <v>828</v>
      </c>
      <c r="T481" s="7" t="s">
        <v>828</v>
      </c>
      <c r="U481" s="7" t="s">
        <v>828</v>
      </c>
      <c r="V481" s="7" t="s">
        <v>828</v>
      </c>
      <c r="W481" s="7" t="s">
        <v>828</v>
      </c>
      <c r="X481" s="7" t="s">
        <v>828</v>
      </c>
      <c r="Y481" s="7" t="s">
        <v>828</v>
      </c>
      <c r="Z481" s="7" t="e">
        <v>#N/A</v>
      </c>
      <c r="AA481" s="7" t="s">
        <v>828</v>
      </c>
      <c r="AB481" s="7" t="s">
        <v>828</v>
      </c>
      <c r="AC481" s="7" t="s">
        <v>828</v>
      </c>
      <c r="AD481" s="7" t="s">
        <v>828</v>
      </c>
      <c r="AE481" s="7" t="s">
        <v>175</v>
      </c>
      <c r="AF481" s="8"/>
      <c r="AG481" s="7" t="s">
        <v>8085</v>
      </c>
      <c r="AH481" s="7" t="s">
        <v>8084</v>
      </c>
      <c r="AI481" s="7" t="s">
        <v>828</v>
      </c>
      <c r="AJ481" s="7" t="s">
        <v>8083</v>
      </c>
      <c r="AK481" s="7" t="s">
        <v>8082</v>
      </c>
      <c r="AL481" s="7" t="s">
        <v>828</v>
      </c>
      <c r="AM481" s="7" t="s">
        <v>828</v>
      </c>
      <c r="AN481" s="7" t="s">
        <v>8081</v>
      </c>
      <c r="AO481" s="7" t="s">
        <v>828</v>
      </c>
      <c r="AP481" s="7" t="s">
        <v>828</v>
      </c>
      <c r="AQ481" s="7" t="s">
        <v>828</v>
      </c>
      <c r="AR481" s="7" t="s">
        <v>828</v>
      </c>
      <c r="AS481" s="7" t="s">
        <v>828</v>
      </c>
    </row>
    <row r="482" spans="1:45" ht="13.2">
      <c r="A482" s="7" t="s">
        <v>8075</v>
      </c>
      <c r="B482" s="8"/>
      <c r="C482" s="7" t="s">
        <v>833</v>
      </c>
      <c r="D482" s="9">
        <v>1</v>
      </c>
      <c r="E482" s="7" t="s">
        <v>843</v>
      </c>
      <c r="F482" s="7" t="s">
        <v>843</v>
      </c>
      <c r="G482" s="7" t="s">
        <v>828</v>
      </c>
      <c r="H482" s="7" t="s">
        <v>860</v>
      </c>
      <c r="I482" s="10">
        <v>1</v>
      </c>
      <c r="J482" s="10">
        <v>1</v>
      </c>
      <c r="K482" s="9">
        <v>1</v>
      </c>
      <c r="L482" s="7" t="s">
        <v>8078</v>
      </c>
      <c r="M482" s="9">
        <v>0</v>
      </c>
      <c r="N482" s="7" t="s">
        <v>8080</v>
      </c>
      <c r="O482" s="7" t="s">
        <v>993</v>
      </c>
      <c r="P482" s="7" t="s">
        <v>828</v>
      </c>
      <c r="Q482" s="7" t="s">
        <v>828</v>
      </c>
      <c r="R482" s="7" t="s">
        <v>828</v>
      </c>
      <c r="S482" s="7" t="s">
        <v>828</v>
      </c>
      <c r="T482" s="7" t="s">
        <v>828</v>
      </c>
      <c r="U482" s="7" t="s">
        <v>828</v>
      </c>
      <c r="V482" s="7" t="s">
        <v>828</v>
      </c>
      <c r="W482" s="7" t="s">
        <v>828</v>
      </c>
      <c r="X482" s="7" t="s">
        <v>828</v>
      </c>
      <c r="Y482" s="7" t="s">
        <v>828</v>
      </c>
      <c r="Z482" s="7" t="e">
        <v>#N/A</v>
      </c>
      <c r="AA482" s="7" t="s">
        <v>828</v>
      </c>
      <c r="AB482" s="7" t="s">
        <v>828</v>
      </c>
      <c r="AC482" s="7" t="s">
        <v>828</v>
      </c>
      <c r="AD482" s="7" t="s">
        <v>828</v>
      </c>
      <c r="AE482" s="7" t="s">
        <v>175</v>
      </c>
      <c r="AF482" s="8"/>
      <c r="AG482" s="7" t="s">
        <v>8079</v>
      </c>
      <c r="AH482" s="7" t="s">
        <v>8078</v>
      </c>
      <c r="AI482" s="7" t="s">
        <v>828</v>
      </c>
      <c r="AJ482" s="7" t="s">
        <v>8077</v>
      </c>
      <c r="AK482" s="7" t="s">
        <v>8076</v>
      </c>
      <c r="AL482" s="7" t="s">
        <v>8075</v>
      </c>
      <c r="AM482" s="7" t="s">
        <v>8074</v>
      </c>
      <c r="AN482" s="7" t="s">
        <v>8073</v>
      </c>
      <c r="AO482" s="7" t="s">
        <v>828</v>
      </c>
      <c r="AP482" s="7" t="s">
        <v>828</v>
      </c>
      <c r="AQ482" s="7" t="s">
        <v>828</v>
      </c>
      <c r="AR482" s="7" t="s">
        <v>828</v>
      </c>
      <c r="AS482" s="7" t="s">
        <v>828</v>
      </c>
    </row>
    <row r="483" spans="1:45" ht="13.2">
      <c r="A483" s="7" t="s">
        <v>8072</v>
      </c>
      <c r="B483" s="8"/>
      <c r="C483" s="7" t="s">
        <v>833</v>
      </c>
      <c r="D483" s="9">
        <v>1</v>
      </c>
      <c r="E483" s="7" t="s">
        <v>1191</v>
      </c>
      <c r="F483" s="7" t="s">
        <v>1190</v>
      </c>
      <c r="G483" s="7" t="s">
        <v>828</v>
      </c>
      <c r="H483" s="7" t="s">
        <v>1189</v>
      </c>
      <c r="I483" s="10">
        <v>100</v>
      </c>
      <c r="J483" s="10">
        <v>1</v>
      </c>
      <c r="K483" s="9">
        <v>0</v>
      </c>
      <c r="L483" s="7" t="s">
        <v>8069</v>
      </c>
      <c r="M483" s="9">
        <v>0</v>
      </c>
      <c r="N483" s="7" t="s">
        <v>8071</v>
      </c>
      <c r="O483" s="7" t="s">
        <v>908</v>
      </c>
      <c r="P483" s="7" t="s">
        <v>828</v>
      </c>
      <c r="Q483" s="7" t="s">
        <v>828</v>
      </c>
      <c r="R483" s="7" t="s">
        <v>828</v>
      </c>
      <c r="S483" s="7" t="s">
        <v>828</v>
      </c>
      <c r="T483" s="7" t="s">
        <v>828</v>
      </c>
      <c r="U483" s="7" t="s">
        <v>828</v>
      </c>
      <c r="V483" s="7" t="s">
        <v>1297</v>
      </c>
      <c r="W483" s="7" t="s">
        <v>251</v>
      </c>
      <c r="X483" s="7" t="s">
        <v>828</v>
      </c>
      <c r="Y483" s="7" t="s">
        <v>828</v>
      </c>
      <c r="Z483" s="7" t="s">
        <v>71</v>
      </c>
      <c r="AA483" s="7" t="s">
        <v>828</v>
      </c>
      <c r="AB483" s="7" t="s">
        <v>828</v>
      </c>
      <c r="AC483" s="7" t="s">
        <v>828</v>
      </c>
      <c r="AD483" s="7" t="s">
        <v>828</v>
      </c>
      <c r="AE483" s="7" t="s">
        <v>251</v>
      </c>
      <c r="AF483" s="8"/>
      <c r="AG483" s="7" t="s">
        <v>8070</v>
      </c>
      <c r="AH483" s="7" t="s">
        <v>8069</v>
      </c>
      <c r="AI483" s="7" t="s">
        <v>828</v>
      </c>
      <c r="AJ483" s="7" t="s">
        <v>828</v>
      </c>
      <c r="AK483" s="7" t="s">
        <v>8068</v>
      </c>
      <c r="AL483" s="7" t="s">
        <v>828</v>
      </c>
      <c r="AM483" s="7" t="s">
        <v>828</v>
      </c>
      <c r="AN483" s="7" t="s">
        <v>828</v>
      </c>
      <c r="AO483" s="7" t="s">
        <v>934</v>
      </c>
      <c r="AP483" s="7" t="s">
        <v>828</v>
      </c>
      <c r="AQ483" s="7" t="s">
        <v>828</v>
      </c>
      <c r="AR483" s="7" t="s">
        <v>828</v>
      </c>
      <c r="AS483" s="7" t="s">
        <v>828</v>
      </c>
    </row>
    <row r="484" spans="1:45" ht="13.2">
      <c r="A484" s="7" t="s">
        <v>8067</v>
      </c>
      <c r="B484" s="8"/>
      <c r="C484" s="7" t="s">
        <v>833</v>
      </c>
      <c r="D484" s="9">
        <v>1</v>
      </c>
      <c r="E484" s="7" t="s">
        <v>843</v>
      </c>
      <c r="F484" s="7" t="s">
        <v>843</v>
      </c>
      <c r="G484" s="7" t="s">
        <v>828</v>
      </c>
      <c r="H484" s="7" t="s">
        <v>842</v>
      </c>
      <c r="I484" s="10">
        <v>1</v>
      </c>
      <c r="J484" s="10">
        <v>1</v>
      </c>
      <c r="K484" s="9">
        <v>100</v>
      </c>
      <c r="L484" s="7" t="s">
        <v>8059</v>
      </c>
      <c r="M484" s="9">
        <v>0</v>
      </c>
      <c r="N484" s="7" t="s">
        <v>8058</v>
      </c>
      <c r="O484" s="7" t="s">
        <v>892</v>
      </c>
      <c r="P484" s="7" t="s">
        <v>8066</v>
      </c>
      <c r="Q484" s="7" t="s">
        <v>828</v>
      </c>
      <c r="R484" s="7" t="s">
        <v>828</v>
      </c>
      <c r="S484" s="7" t="s">
        <v>828</v>
      </c>
      <c r="T484" s="7" t="s">
        <v>828</v>
      </c>
      <c r="U484" s="7" t="s">
        <v>828</v>
      </c>
      <c r="V484" s="7" t="s">
        <v>828</v>
      </c>
      <c r="W484" s="7" t="s">
        <v>169</v>
      </c>
      <c r="X484" s="7" t="s">
        <v>828</v>
      </c>
      <c r="Y484" s="7" t="s">
        <v>828</v>
      </c>
      <c r="Z484" s="7" t="s">
        <v>39</v>
      </c>
      <c r="AA484" s="7" t="s">
        <v>8065</v>
      </c>
      <c r="AB484" s="7" t="s">
        <v>828</v>
      </c>
      <c r="AC484" s="7" t="s">
        <v>828</v>
      </c>
      <c r="AD484" s="7" t="s">
        <v>828</v>
      </c>
      <c r="AE484" s="7" t="s">
        <v>169</v>
      </c>
      <c r="AF484" s="8"/>
      <c r="AG484" s="7" t="s">
        <v>8064</v>
      </c>
      <c r="AH484" s="7" t="s">
        <v>8059</v>
      </c>
      <c r="AI484" s="7" t="s">
        <v>8063</v>
      </c>
      <c r="AJ484" s="7" t="s">
        <v>828</v>
      </c>
      <c r="AK484" s="7" t="s">
        <v>8062</v>
      </c>
      <c r="AL484" s="7" t="s">
        <v>828</v>
      </c>
      <c r="AM484" s="7" t="s">
        <v>8061</v>
      </c>
      <c r="AN484" s="7" t="s">
        <v>828</v>
      </c>
      <c r="AO484" s="7" t="s">
        <v>828</v>
      </c>
      <c r="AP484" s="7" t="s">
        <v>828</v>
      </c>
      <c r="AQ484" s="7" t="s">
        <v>828</v>
      </c>
      <c r="AR484" s="7" t="s">
        <v>828</v>
      </c>
      <c r="AS484" s="7" t="s">
        <v>828</v>
      </c>
    </row>
    <row r="485" spans="1:45" ht="13.2">
      <c r="A485" s="7" t="s">
        <v>8060</v>
      </c>
      <c r="B485" s="8"/>
      <c r="C485" s="7" t="s">
        <v>833</v>
      </c>
      <c r="D485" s="9">
        <v>1</v>
      </c>
      <c r="E485" s="7" t="s">
        <v>843</v>
      </c>
      <c r="F485" s="7" t="s">
        <v>843</v>
      </c>
      <c r="G485" s="7" t="s">
        <v>828</v>
      </c>
      <c r="H485" s="7" t="s">
        <v>842</v>
      </c>
      <c r="I485" s="10">
        <v>1</v>
      </c>
      <c r="J485" s="10">
        <v>1</v>
      </c>
      <c r="K485" s="9">
        <v>0</v>
      </c>
      <c r="L485" s="7" t="s">
        <v>8059</v>
      </c>
      <c r="M485" s="9">
        <v>0</v>
      </c>
      <c r="N485" s="7" t="s">
        <v>8058</v>
      </c>
      <c r="O485" s="7" t="s">
        <v>828</v>
      </c>
      <c r="P485" s="7" t="s">
        <v>828</v>
      </c>
      <c r="Q485" s="7" t="s">
        <v>828</v>
      </c>
      <c r="R485" s="7" t="s">
        <v>828</v>
      </c>
      <c r="S485" s="7" t="s">
        <v>828</v>
      </c>
      <c r="T485" s="7" t="s">
        <v>828</v>
      </c>
      <c r="U485" s="7" t="s">
        <v>828</v>
      </c>
      <c r="V485" s="7" t="s">
        <v>828</v>
      </c>
      <c r="W485" s="7" t="s">
        <v>828</v>
      </c>
      <c r="X485" s="7" t="s">
        <v>828</v>
      </c>
      <c r="Y485" s="7" t="s">
        <v>828</v>
      </c>
      <c r="Z485" s="7" t="e">
        <v>#N/A</v>
      </c>
      <c r="AA485" s="7" t="s">
        <v>828</v>
      </c>
      <c r="AB485" s="7" t="s">
        <v>828</v>
      </c>
      <c r="AC485" s="7" t="s">
        <v>828</v>
      </c>
      <c r="AD485" s="7" t="s">
        <v>828</v>
      </c>
      <c r="AE485" s="7" t="s">
        <v>169</v>
      </c>
      <c r="AF485" s="8"/>
      <c r="AG485" s="7" t="s">
        <v>975</v>
      </c>
      <c r="AH485" s="7" t="s">
        <v>8057</v>
      </c>
      <c r="AI485" s="7" t="s">
        <v>828</v>
      </c>
      <c r="AJ485" s="7" t="s">
        <v>828</v>
      </c>
      <c r="AK485" s="7" t="s">
        <v>828</v>
      </c>
      <c r="AL485" s="7" t="s">
        <v>828</v>
      </c>
      <c r="AM485" s="7" t="s">
        <v>828</v>
      </c>
      <c r="AN485" s="7" t="s">
        <v>828</v>
      </c>
      <c r="AO485" s="7" t="s">
        <v>828</v>
      </c>
      <c r="AP485" s="7" t="s">
        <v>828</v>
      </c>
      <c r="AQ485" s="7" t="s">
        <v>828</v>
      </c>
      <c r="AR485" s="7" t="s">
        <v>828</v>
      </c>
      <c r="AS485" s="7" t="s">
        <v>828</v>
      </c>
    </row>
    <row r="486" spans="1:45" ht="13.2">
      <c r="A486" s="7" t="s">
        <v>8056</v>
      </c>
      <c r="B486" s="8"/>
      <c r="C486" s="7" t="s">
        <v>833</v>
      </c>
      <c r="D486" s="9">
        <v>1</v>
      </c>
      <c r="E486" s="7" t="s">
        <v>861</v>
      </c>
      <c r="F486" s="7" t="s">
        <v>861</v>
      </c>
      <c r="G486" s="7" t="s">
        <v>828</v>
      </c>
      <c r="H486" s="7" t="s">
        <v>860</v>
      </c>
      <c r="I486" s="10">
        <v>100</v>
      </c>
      <c r="J486" s="10">
        <v>1</v>
      </c>
      <c r="K486" s="9">
        <v>0</v>
      </c>
      <c r="L486" s="7" t="s">
        <v>8053</v>
      </c>
      <c r="M486" s="9">
        <v>0</v>
      </c>
      <c r="N486" s="7" t="s">
        <v>8055</v>
      </c>
      <c r="O486" s="7" t="s">
        <v>947</v>
      </c>
      <c r="P486" s="7" t="s">
        <v>828</v>
      </c>
      <c r="Q486" s="7" t="s">
        <v>828</v>
      </c>
      <c r="R486" s="7" t="s">
        <v>828</v>
      </c>
      <c r="S486" s="7" t="s">
        <v>828</v>
      </c>
      <c r="T486" s="7" t="s">
        <v>828</v>
      </c>
      <c r="U486" s="7" t="s">
        <v>828</v>
      </c>
      <c r="V486" s="7" t="s">
        <v>828</v>
      </c>
      <c r="W486" s="7" t="s">
        <v>828</v>
      </c>
      <c r="X486" s="7" t="s">
        <v>828</v>
      </c>
      <c r="Y486" s="7" t="s">
        <v>828</v>
      </c>
      <c r="Z486" s="7" t="e">
        <v>#N/A</v>
      </c>
      <c r="AA486" s="7" t="s">
        <v>828</v>
      </c>
      <c r="AB486" s="7" t="s">
        <v>828</v>
      </c>
      <c r="AC486" s="7" t="s">
        <v>828</v>
      </c>
      <c r="AD486" s="7" t="s">
        <v>828</v>
      </c>
      <c r="AE486" s="7" t="s">
        <v>175</v>
      </c>
      <c r="AF486" s="8"/>
      <c r="AG486" s="7" t="s">
        <v>8054</v>
      </c>
      <c r="AH486" s="7" t="s">
        <v>8053</v>
      </c>
      <c r="AI486" s="7" t="s">
        <v>828</v>
      </c>
      <c r="AJ486" s="7" t="s">
        <v>8052</v>
      </c>
      <c r="AK486" s="7" t="s">
        <v>8051</v>
      </c>
      <c r="AL486" s="7" t="s">
        <v>828</v>
      </c>
      <c r="AM486" s="7" t="s">
        <v>828</v>
      </c>
      <c r="AN486" s="7" t="s">
        <v>8050</v>
      </c>
      <c r="AO486" s="7" t="s">
        <v>828</v>
      </c>
      <c r="AP486" s="7" t="s">
        <v>828</v>
      </c>
      <c r="AQ486" s="7" t="s">
        <v>828</v>
      </c>
      <c r="AR486" s="7" t="s">
        <v>828</v>
      </c>
      <c r="AS486" s="7" t="s">
        <v>828</v>
      </c>
    </row>
    <row r="487" spans="1:45" ht="13.2">
      <c r="A487" s="7" t="s">
        <v>8044</v>
      </c>
      <c r="B487" s="8"/>
      <c r="C487" s="7" t="s">
        <v>833</v>
      </c>
      <c r="D487" s="9">
        <v>1</v>
      </c>
      <c r="E487" s="7" t="s">
        <v>861</v>
      </c>
      <c r="F487" s="7" t="s">
        <v>861</v>
      </c>
      <c r="G487" s="7" t="s">
        <v>828</v>
      </c>
      <c r="H487" s="7" t="s">
        <v>860</v>
      </c>
      <c r="I487" s="10">
        <v>100</v>
      </c>
      <c r="J487" s="10">
        <v>1</v>
      </c>
      <c r="K487" s="9">
        <v>0</v>
      </c>
      <c r="L487" s="7" t="s">
        <v>8047</v>
      </c>
      <c r="M487" s="9">
        <v>0</v>
      </c>
      <c r="N487" s="7" t="s">
        <v>8049</v>
      </c>
      <c r="O487" s="7" t="s">
        <v>939</v>
      </c>
      <c r="P487" s="7" t="s">
        <v>828</v>
      </c>
      <c r="Q487" s="7" t="s">
        <v>828</v>
      </c>
      <c r="R487" s="7" t="s">
        <v>828</v>
      </c>
      <c r="S487" s="7" t="s">
        <v>828</v>
      </c>
      <c r="T487" s="7" t="s">
        <v>828</v>
      </c>
      <c r="U487" s="7" t="s">
        <v>828</v>
      </c>
      <c r="V487" s="7" t="s">
        <v>828</v>
      </c>
      <c r="W487" s="7" t="s">
        <v>828</v>
      </c>
      <c r="X487" s="7" t="s">
        <v>828</v>
      </c>
      <c r="Y487" s="7" t="s">
        <v>828</v>
      </c>
      <c r="Z487" s="7" t="e">
        <v>#N/A</v>
      </c>
      <c r="AA487" s="7" t="s">
        <v>828</v>
      </c>
      <c r="AB487" s="7" t="s">
        <v>828</v>
      </c>
      <c r="AC487" s="7" t="s">
        <v>828</v>
      </c>
      <c r="AD487" s="7" t="s">
        <v>828</v>
      </c>
      <c r="AE487" s="7" t="s">
        <v>175</v>
      </c>
      <c r="AF487" s="8"/>
      <c r="AG487" s="7" t="s">
        <v>8048</v>
      </c>
      <c r="AH487" s="7" t="s">
        <v>8047</v>
      </c>
      <c r="AI487" s="7" t="s">
        <v>828</v>
      </c>
      <c r="AJ487" s="7" t="s">
        <v>8046</v>
      </c>
      <c r="AK487" s="7" t="s">
        <v>8045</v>
      </c>
      <c r="AL487" s="7" t="s">
        <v>8044</v>
      </c>
      <c r="AM487" s="7" t="s">
        <v>828</v>
      </c>
      <c r="AN487" s="7" t="s">
        <v>8043</v>
      </c>
      <c r="AO487" s="7" t="s">
        <v>828</v>
      </c>
      <c r="AP487" s="7" t="s">
        <v>828</v>
      </c>
      <c r="AQ487" s="7" t="s">
        <v>828</v>
      </c>
      <c r="AR487" s="7" t="s">
        <v>828</v>
      </c>
      <c r="AS487" s="7" t="s">
        <v>828</v>
      </c>
    </row>
    <row r="488" spans="1:45" ht="13.2">
      <c r="A488" s="7" t="s">
        <v>8037</v>
      </c>
      <c r="B488" s="8"/>
      <c r="C488" s="7" t="s">
        <v>833</v>
      </c>
      <c r="D488" s="9">
        <v>1</v>
      </c>
      <c r="E488" s="7" t="s">
        <v>843</v>
      </c>
      <c r="F488" s="7" t="s">
        <v>843</v>
      </c>
      <c r="G488" s="7" t="s">
        <v>828</v>
      </c>
      <c r="H488" s="7" t="s">
        <v>842</v>
      </c>
      <c r="I488" s="10">
        <v>1</v>
      </c>
      <c r="J488" s="10">
        <v>1</v>
      </c>
      <c r="K488" s="9">
        <v>100</v>
      </c>
      <c r="L488" s="7" t="s">
        <v>8041</v>
      </c>
      <c r="M488" s="9">
        <v>0</v>
      </c>
      <c r="N488" s="7" t="s">
        <v>8036</v>
      </c>
      <c r="O488" s="7" t="s">
        <v>947</v>
      </c>
      <c r="P488" s="7" t="s">
        <v>2090</v>
      </c>
      <c r="Q488" s="7" t="s">
        <v>828</v>
      </c>
      <c r="R488" s="7" t="s">
        <v>828</v>
      </c>
      <c r="S488" s="7" t="s">
        <v>828</v>
      </c>
      <c r="T488" s="7" t="s">
        <v>828</v>
      </c>
      <c r="U488" s="7" t="s">
        <v>828</v>
      </c>
      <c r="V488" s="7" t="s">
        <v>828</v>
      </c>
      <c r="W488" s="7" t="s">
        <v>828</v>
      </c>
      <c r="X488" s="7" t="s">
        <v>828</v>
      </c>
      <c r="Y488" s="7" t="s">
        <v>828</v>
      </c>
      <c r="Z488" s="7" t="e">
        <v>#N/A</v>
      </c>
      <c r="AA488" s="7" t="s">
        <v>828</v>
      </c>
      <c r="AB488" s="7" t="s">
        <v>828</v>
      </c>
      <c r="AC488" s="7" t="s">
        <v>828</v>
      </c>
      <c r="AD488" s="7" t="s">
        <v>828</v>
      </c>
      <c r="AE488" s="7" t="s">
        <v>169</v>
      </c>
      <c r="AF488" s="8"/>
      <c r="AG488" s="7" t="s">
        <v>8042</v>
      </c>
      <c r="AH488" s="7" t="s">
        <v>8041</v>
      </c>
      <c r="AI488" s="7" t="s">
        <v>8040</v>
      </c>
      <c r="AJ488" s="7" t="s">
        <v>8039</v>
      </c>
      <c r="AK488" s="7" t="s">
        <v>8038</v>
      </c>
      <c r="AL488" s="7" t="s">
        <v>8037</v>
      </c>
      <c r="AM488" s="7" t="s">
        <v>828</v>
      </c>
      <c r="AN488" s="7" t="s">
        <v>8036</v>
      </c>
      <c r="AO488" s="7" t="s">
        <v>828</v>
      </c>
      <c r="AP488" s="7" t="s">
        <v>828</v>
      </c>
      <c r="AQ488" s="7" t="s">
        <v>828</v>
      </c>
      <c r="AR488" s="7" t="s">
        <v>828</v>
      </c>
      <c r="AS488" s="7" t="s">
        <v>828</v>
      </c>
    </row>
    <row r="489" spans="1:45" ht="13.2">
      <c r="A489" s="7" t="s">
        <v>8030</v>
      </c>
      <c r="B489" s="8"/>
      <c r="C489" s="7" t="s">
        <v>833</v>
      </c>
      <c r="D489" s="9">
        <v>1</v>
      </c>
      <c r="E489" s="7" t="s">
        <v>843</v>
      </c>
      <c r="F489" s="7" t="s">
        <v>843</v>
      </c>
      <c r="G489" s="7" t="s">
        <v>828</v>
      </c>
      <c r="H489" s="7" t="s">
        <v>842</v>
      </c>
      <c r="I489" s="10">
        <v>1</v>
      </c>
      <c r="J489" s="10">
        <v>1</v>
      </c>
      <c r="K489" s="9">
        <v>100</v>
      </c>
      <c r="L489" s="7" t="s">
        <v>8034</v>
      </c>
      <c r="M489" s="9">
        <v>0</v>
      </c>
      <c r="N489" s="7" t="s">
        <v>8028</v>
      </c>
      <c r="O489" s="7" t="s">
        <v>908</v>
      </c>
      <c r="P489" s="7" t="s">
        <v>4750</v>
      </c>
      <c r="Q489" s="7" t="s">
        <v>828</v>
      </c>
      <c r="R489" s="7" t="s">
        <v>828</v>
      </c>
      <c r="S489" s="7" t="s">
        <v>828</v>
      </c>
      <c r="T489" s="7" t="s">
        <v>828</v>
      </c>
      <c r="U489" s="7" t="s">
        <v>828</v>
      </c>
      <c r="V489" s="7" t="s">
        <v>828</v>
      </c>
      <c r="W489" s="7" t="s">
        <v>828</v>
      </c>
      <c r="X489" s="7" t="s">
        <v>828</v>
      </c>
      <c r="Y489" s="7" t="s">
        <v>828</v>
      </c>
      <c r="Z489" s="7" t="e">
        <v>#N/A</v>
      </c>
      <c r="AA489" s="7" t="s">
        <v>828</v>
      </c>
      <c r="AB489" s="7" t="s">
        <v>828</v>
      </c>
      <c r="AC489" s="7" t="s">
        <v>828</v>
      </c>
      <c r="AD489" s="7" t="s">
        <v>828</v>
      </c>
      <c r="AE489" s="7" t="s">
        <v>169</v>
      </c>
      <c r="AF489" s="8"/>
      <c r="AG489" s="7" t="s">
        <v>8035</v>
      </c>
      <c r="AH489" s="7" t="s">
        <v>8034</v>
      </c>
      <c r="AI489" s="7" t="s">
        <v>8033</v>
      </c>
      <c r="AJ489" s="7" t="s">
        <v>8032</v>
      </c>
      <c r="AK489" s="7" t="s">
        <v>8031</v>
      </c>
      <c r="AL489" s="7" t="s">
        <v>8030</v>
      </c>
      <c r="AM489" s="7" t="s">
        <v>8029</v>
      </c>
      <c r="AN489" s="7" t="s">
        <v>8028</v>
      </c>
      <c r="AO489" s="7" t="s">
        <v>828</v>
      </c>
      <c r="AP489" s="7" t="s">
        <v>828</v>
      </c>
      <c r="AQ489" s="7" t="s">
        <v>828</v>
      </c>
      <c r="AR489" s="7" t="s">
        <v>828</v>
      </c>
      <c r="AS489" s="7" t="s">
        <v>828</v>
      </c>
    </row>
    <row r="490" spans="1:45" ht="13.2">
      <c r="A490" s="7" t="s">
        <v>8027</v>
      </c>
      <c r="B490" s="8"/>
      <c r="C490" s="7" t="s">
        <v>833</v>
      </c>
      <c r="D490" s="9">
        <v>1</v>
      </c>
      <c r="E490" s="7" t="s">
        <v>843</v>
      </c>
      <c r="F490" s="7" t="s">
        <v>843</v>
      </c>
      <c r="G490" s="7" t="s">
        <v>828</v>
      </c>
      <c r="H490" s="7" t="s">
        <v>842</v>
      </c>
      <c r="I490" s="10">
        <v>1</v>
      </c>
      <c r="J490" s="10">
        <v>1</v>
      </c>
      <c r="K490" s="9">
        <v>100</v>
      </c>
      <c r="L490" s="7" t="s">
        <v>8023</v>
      </c>
      <c r="M490" s="9">
        <v>0</v>
      </c>
      <c r="N490" s="7" t="s">
        <v>8026</v>
      </c>
      <c r="O490" s="7" t="s">
        <v>892</v>
      </c>
      <c r="P490" s="7" t="s">
        <v>8025</v>
      </c>
      <c r="Q490" s="7" t="s">
        <v>828</v>
      </c>
      <c r="R490" s="7" t="s">
        <v>828</v>
      </c>
      <c r="S490" s="7" t="s">
        <v>891</v>
      </c>
      <c r="T490" s="7" t="s">
        <v>891</v>
      </c>
      <c r="U490" s="7" t="s">
        <v>828</v>
      </c>
      <c r="V490" s="7" t="s">
        <v>828</v>
      </c>
      <c r="W490" s="7" t="s">
        <v>828</v>
      </c>
      <c r="X490" s="7" t="s">
        <v>828</v>
      </c>
      <c r="Y490" s="7" t="s">
        <v>828</v>
      </c>
      <c r="Z490" s="7" t="e">
        <v>#N/A</v>
      </c>
      <c r="AA490" s="7" t="s">
        <v>828</v>
      </c>
      <c r="AB490" s="7" t="s">
        <v>828</v>
      </c>
      <c r="AC490" s="7" t="s">
        <v>828</v>
      </c>
      <c r="AD490" s="7" t="s">
        <v>828</v>
      </c>
      <c r="AE490" s="7" t="s">
        <v>169</v>
      </c>
      <c r="AF490" s="8"/>
      <c r="AG490" s="7" t="s">
        <v>8024</v>
      </c>
      <c r="AH490" s="7" t="s">
        <v>8023</v>
      </c>
      <c r="AI490" s="7" t="s">
        <v>8022</v>
      </c>
      <c r="AJ490" s="7" t="s">
        <v>8021</v>
      </c>
      <c r="AK490" s="7" t="s">
        <v>8020</v>
      </c>
      <c r="AL490" s="7" t="s">
        <v>828</v>
      </c>
      <c r="AM490" s="7" t="s">
        <v>8019</v>
      </c>
      <c r="AN490" s="7" t="s">
        <v>8018</v>
      </c>
      <c r="AO490" s="7" t="s">
        <v>828</v>
      </c>
      <c r="AP490" s="7" t="s">
        <v>828</v>
      </c>
      <c r="AQ490" s="7"/>
      <c r="AR490" s="7"/>
      <c r="AS490" s="7"/>
    </row>
    <row r="491" spans="1:45" ht="13.2">
      <c r="A491" s="7" t="s">
        <v>8017</v>
      </c>
      <c r="B491" s="8"/>
      <c r="C491" s="7" t="s">
        <v>833</v>
      </c>
      <c r="D491" s="9">
        <v>1</v>
      </c>
      <c r="E491" s="7" t="s">
        <v>843</v>
      </c>
      <c r="F491" s="7" t="s">
        <v>843</v>
      </c>
      <c r="G491" s="7" t="s">
        <v>828</v>
      </c>
      <c r="H491" s="7" t="s">
        <v>842</v>
      </c>
      <c r="I491" s="10">
        <v>1</v>
      </c>
      <c r="J491" s="10">
        <v>1</v>
      </c>
      <c r="K491" s="9">
        <v>100</v>
      </c>
      <c r="L491" s="7" t="s">
        <v>8008</v>
      </c>
      <c r="M491" s="9">
        <v>0</v>
      </c>
      <c r="N491" s="7" t="s">
        <v>8007</v>
      </c>
      <c r="O491" s="7" t="s">
        <v>908</v>
      </c>
      <c r="P491" s="7" t="s">
        <v>8016</v>
      </c>
      <c r="Q491" s="7" t="s">
        <v>828</v>
      </c>
      <c r="R491" s="7" t="s">
        <v>828</v>
      </c>
      <c r="S491" s="7" t="s">
        <v>828</v>
      </c>
      <c r="T491" s="7" t="s">
        <v>828</v>
      </c>
      <c r="U491" s="7" t="s">
        <v>828</v>
      </c>
      <c r="V491" s="7" t="s">
        <v>828</v>
      </c>
      <c r="W491" s="7" t="s">
        <v>169</v>
      </c>
      <c r="X491" s="7" t="s">
        <v>828</v>
      </c>
      <c r="Y491" s="7" t="s">
        <v>828</v>
      </c>
      <c r="Z491" s="7" t="s">
        <v>39</v>
      </c>
      <c r="AA491" s="7" t="s">
        <v>8015</v>
      </c>
      <c r="AB491" s="7" t="s">
        <v>828</v>
      </c>
      <c r="AC491" s="7" t="s">
        <v>828</v>
      </c>
      <c r="AD491" s="7" t="s">
        <v>828</v>
      </c>
      <c r="AE491" s="7" t="s">
        <v>169</v>
      </c>
      <c r="AF491" s="8"/>
      <c r="AG491" s="7" t="s">
        <v>8014</v>
      </c>
      <c r="AH491" s="7" t="s">
        <v>8008</v>
      </c>
      <c r="AI491" s="7" t="s">
        <v>8013</v>
      </c>
      <c r="AJ491" s="7" t="s">
        <v>8012</v>
      </c>
      <c r="AK491" s="7" t="s">
        <v>8011</v>
      </c>
      <c r="AL491" s="7" t="s">
        <v>828</v>
      </c>
      <c r="AM491" s="7" t="s">
        <v>8010</v>
      </c>
      <c r="AN491" s="7" t="s">
        <v>828</v>
      </c>
      <c r="AO491" s="7" t="s">
        <v>828</v>
      </c>
      <c r="AP491" s="7" t="s">
        <v>828</v>
      </c>
      <c r="AQ491" s="7" t="s">
        <v>828</v>
      </c>
      <c r="AR491" s="7" t="s">
        <v>828</v>
      </c>
      <c r="AS491" s="7" t="s">
        <v>828</v>
      </c>
    </row>
    <row r="492" spans="1:45" ht="13.2">
      <c r="A492" s="7" t="s">
        <v>8009</v>
      </c>
      <c r="B492" s="8"/>
      <c r="C492" s="7" t="s">
        <v>833</v>
      </c>
      <c r="D492" s="9">
        <v>1</v>
      </c>
      <c r="E492" s="7" t="s">
        <v>843</v>
      </c>
      <c r="F492" s="7" t="s">
        <v>843</v>
      </c>
      <c r="G492" s="7" t="s">
        <v>828</v>
      </c>
      <c r="H492" s="7" t="s">
        <v>842</v>
      </c>
      <c r="I492" s="10">
        <v>1</v>
      </c>
      <c r="J492" s="10">
        <v>1</v>
      </c>
      <c r="K492" s="9">
        <v>0</v>
      </c>
      <c r="L492" s="7" t="s">
        <v>8008</v>
      </c>
      <c r="M492" s="9">
        <v>0</v>
      </c>
      <c r="N492" s="7" t="s">
        <v>8007</v>
      </c>
      <c r="O492" s="7" t="s">
        <v>828</v>
      </c>
      <c r="P492" s="7" t="s">
        <v>828</v>
      </c>
      <c r="Q492" s="7" t="s">
        <v>828</v>
      </c>
      <c r="R492" s="7" t="s">
        <v>828</v>
      </c>
      <c r="S492" s="7" t="s">
        <v>828</v>
      </c>
      <c r="T492" s="7" t="s">
        <v>828</v>
      </c>
      <c r="U492" s="7" t="s">
        <v>828</v>
      </c>
      <c r="V492" s="7" t="s">
        <v>828</v>
      </c>
      <c r="W492" s="7" t="s">
        <v>828</v>
      </c>
      <c r="X492" s="7" t="s">
        <v>828</v>
      </c>
      <c r="Y492" s="7" t="s">
        <v>828</v>
      </c>
      <c r="Z492" s="7" t="e">
        <v>#N/A</v>
      </c>
      <c r="AA492" s="7" t="s">
        <v>828</v>
      </c>
      <c r="AB492" s="7" t="s">
        <v>828</v>
      </c>
      <c r="AC492" s="7" t="s">
        <v>828</v>
      </c>
      <c r="AD492" s="7" t="s">
        <v>828</v>
      </c>
      <c r="AE492" s="7" t="s">
        <v>169</v>
      </c>
      <c r="AF492" s="8"/>
      <c r="AG492" s="7" t="s">
        <v>975</v>
      </c>
      <c r="AH492" s="7" t="s">
        <v>8006</v>
      </c>
      <c r="AI492" s="7" t="s">
        <v>828</v>
      </c>
      <c r="AJ492" s="7" t="s">
        <v>828</v>
      </c>
      <c r="AK492" s="7" t="s">
        <v>828</v>
      </c>
      <c r="AL492" s="7" t="s">
        <v>828</v>
      </c>
      <c r="AM492" s="7" t="s">
        <v>828</v>
      </c>
      <c r="AN492" s="7" t="s">
        <v>828</v>
      </c>
      <c r="AO492" s="7" t="s">
        <v>828</v>
      </c>
      <c r="AP492" s="7" t="s">
        <v>828</v>
      </c>
      <c r="AQ492" s="7" t="s">
        <v>828</v>
      </c>
      <c r="AR492" s="7" t="s">
        <v>828</v>
      </c>
      <c r="AS492" s="7" t="s">
        <v>828</v>
      </c>
    </row>
    <row r="493" spans="1:45" ht="13.2">
      <c r="A493" s="7" t="s">
        <v>8000</v>
      </c>
      <c r="B493" s="8"/>
      <c r="C493" s="7" t="s">
        <v>833</v>
      </c>
      <c r="D493" s="9">
        <v>1</v>
      </c>
      <c r="E493" s="7" t="s">
        <v>861</v>
      </c>
      <c r="F493" s="7" t="s">
        <v>861</v>
      </c>
      <c r="G493" s="7" t="s">
        <v>828</v>
      </c>
      <c r="H493" s="7" t="s">
        <v>860</v>
      </c>
      <c r="I493" s="10">
        <v>100</v>
      </c>
      <c r="J493" s="10">
        <v>1</v>
      </c>
      <c r="K493" s="9">
        <v>0</v>
      </c>
      <c r="L493" s="7" t="s">
        <v>8003</v>
      </c>
      <c r="M493" s="9">
        <v>0</v>
      </c>
      <c r="N493" s="7" t="s">
        <v>8005</v>
      </c>
      <c r="O493" s="7" t="s">
        <v>993</v>
      </c>
      <c r="P493" s="7" t="s">
        <v>828</v>
      </c>
      <c r="Q493" s="7" t="s">
        <v>828</v>
      </c>
      <c r="R493" s="7" t="s">
        <v>828</v>
      </c>
      <c r="S493" s="7" t="s">
        <v>828</v>
      </c>
      <c r="T493" s="7" t="s">
        <v>828</v>
      </c>
      <c r="U493" s="7" t="s">
        <v>828</v>
      </c>
      <c r="V493" s="7" t="s">
        <v>828</v>
      </c>
      <c r="W493" s="7" t="s">
        <v>828</v>
      </c>
      <c r="X493" s="7" t="s">
        <v>828</v>
      </c>
      <c r="Y493" s="7" t="s">
        <v>828</v>
      </c>
      <c r="Z493" s="7" t="e">
        <v>#N/A</v>
      </c>
      <c r="AA493" s="7" t="s">
        <v>828</v>
      </c>
      <c r="AB493" s="7" t="s">
        <v>828</v>
      </c>
      <c r="AC493" s="7" t="s">
        <v>828</v>
      </c>
      <c r="AD493" s="7" t="s">
        <v>828</v>
      </c>
      <c r="AE493" s="7" t="s">
        <v>175</v>
      </c>
      <c r="AF493" s="8"/>
      <c r="AG493" s="7" t="s">
        <v>8004</v>
      </c>
      <c r="AH493" s="7" t="s">
        <v>8003</v>
      </c>
      <c r="AI493" s="7" t="s">
        <v>828</v>
      </c>
      <c r="AJ493" s="7" t="s">
        <v>8002</v>
      </c>
      <c r="AK493" s="7" t="s">
        <v>8001</v>
      </c>
      <c r="AL493" s="7" t="s">
        <v>8000</v>
      </c>
      <c r="AM493" s="7" t="s">
        <v>828</v>
      </c>
      <c r="AN493" s="7" t="s">
        <v>7999</v>
      </c>
      <c r="AO493" s="7" t="s">
        <v>828</v>
      </c>
      <c r="AP493" s="7" t="s">
        <v>828</v>
      </c>
      <c r="AQ493" s="7" t="s">
        <v>828</v>
      </c>
      <c r="AR493" s="7" t="s">
        <v>828</v>
      </c>
      <c r="AS493" s="7" t="s">
        <v>828</v>
      </c>
    </row>
    <row r="494" spans="1:45" ht="13.2">
      <c r="A494" s="7" t="s">
        <v>7998</v>
      </c>
      <c r="B494" s="8"/>
      <c r="C494" s="7" t="s">
        <v>833</v>
      </c>
      <c r="D494" s="9">
        <v>1</v>
      </c>
      <c r="E494" s="7" t="s">
        <v>861</v>
      </c>
      <c r="F494" s="7" t="s">
        <v>861</v>
      </c>
      <c r="G494" s="7" t="s">
        <v>828</v>
      </c>
      <c r="H494" s="7" t="s">
        <v>860</v>
      </c>
      <c r="I494" s="10">
        <v>100</v>
      </c>
      <c r="J494" s="10">
        <v>1</v>
      </c>
      <c r="K494" s="9">
        <v>0</v>
      </c>
      <c r="L494" s="7" t="s">
        <v>7995</v>
      </c>
      <c r="M494" s="9">
        <v>0</v>
      </c>
      <c r="N494" s="7" t="s">
        <v>7997</v>
      </c>
      <c r="O494" s="7" t="s">
        <v>86</v>
      </c>
      <c r="P494" s="7" t="s">
        <v>828</v>
      </c>
      <c r="Q494" s="7" t="s">
        <v>828</v>
      </c>
      <c r="R494" s="7" t="s">
        <v>828</v>
      </c>
      <c r="S494" s="7" t="s">
        <v>828</v>
      </c>
      <c r="T494" s="7" t="s">
        <v>828</v>
      </c>
      <c r="U494" s="7" t="s">
        <v>828</v>
      </c>
      <c r="V494" s="7" t="s">
        <v>828</v>
      </c>
      <c r="W494" s="7" t="s">
        <v>828</v>
      </c>
      <c r="X494" s="7" t="s">
        <v>828</v>
      </c>
      <c r="Y494" s="7" t="s">
        <v>828</v>
      </c>
      <c r="Z494" s="7" t="e">
        <v>#N/A</v>
      </c>
      <c r="AA494" s="7" t="s">
        <v>828</v>
      </c>
      <c r="AB494" s="7" t="s">
        <v>828</v>
      </c>
      <c r="AC494" s="7" t="s">
        <v>828</v>
      </c>
      <c r="AD494" s="7" t="s">
        <v>828</v>
      </c>
      <c r="AE494" s="7" t="s">
        <v>175</v>
      </c>
      <c r="AF494" s="8"/>
      <c r="AG494" s="7" t="s">
        <v>7996</v>
      </c>
      <c r="AH494" s="7" t="s">
        <v>7995</v>
      </c>
      <c r="AI494" s="7" t="s">
        <v>828</v>
      </c>
      <c r="AJ494" s="7" t="s">
        <v>7994</v>
      </c>
      <c r="AK494" s="7" t="s">
        <v>7993</v>
      </c>
      <c r="AL494" s="7" t="s">
        <v>828</v>
      </c>
      <c r="AM494" s="7" t="s">
        <v>828</v>
      </c>
      <c r="AN494" s="7" t="s">
        <v>7992</v>
      </c>
      <c r="AO494" s="7" t="s">
        <v>828</v>
      </c>
      <c r="AP494" s="7" t="s">
        <v>828</v>
      </c>
      <c r="AQ494" s="7" t="s">
        <v>828</v>
      </c>
      <c r="AR494" s="7" t="s">
        <v>828</v>
      </c>
      <c r="AS494" s="7" t="s">
        <v>828</v>
      </c>
    </row>
    <row r="495" spans="1:45" ht="13.2">
      <c r="A495" s="7" t="s">
        <v>7991</v>
      </c>
      <c r="B495" s="8"/>
      <c r="C495" s="7" t="s">
        <v>833</v>
      </c>
      <c r="D495" s="9">
        <v>1</v>
      </c>
      <c r="E495" s="7" t="s">
        <v>861</v>
      </c>
      <c r="F495" s="7" t="s">
        <v>861</v>
      </c>
      <c r="G495" s="7" t="s">
        <v>828</v>
      </c>
      <c r="H495" s="7" t="s">
        <v>860</v>
      </c>
      <c r="I495" s="10">
        <v>100</v>
      </c>
      <c r="J495" s="10">
        <v>1</v>
      </c>
      <c r="K495" s="9">
        <v>0</v>
      </c>
      <c r="L495" s="7" t="s">
        <v>7988</v>
      </c>
      <c r="M495" s="9">
        <v>0</v>
      </c>
      <c r="N495" s="7" t="s">
        <v>7990</v>
      </c>
      <c r="O495" s="7" t="s">
        <v>120</v>
      </c>
      <c r="P495" s="7" t="s">
        <v>828</v>
      </c>
      <c r="Q495" s="7" t="s">
        <v>828</v>
      </c>
      <c r="R495" s="7" t="s">
        <v>828</v>
      </c>
      <c r="S495" s="7" t="s">
        <v>828</v>
      </c>
      <c r="T495" s="7" t="s">
        <v>828</v>
      </c>
      <c r="U495" s="7" t="s">
        <v>828</v>
      </c>
      <c r="V495" s="7" t="s">
        <v>828</v>
      </c>
      <c r="W495" s="7" t="s">
        <v>828</v>
      </c>
      <c r="X495" s="7" t="s">
        <v>828</v>
      </c>
      <c r="Y495" s="7" t="s">
        <v>828</v>
      </c>
      <c r="Z495" s="7" t="e">
        <v>#N/A</v>
      </c>
      <c r="AA495" s="7" t="s">
        <v>828</v>
      </c>
      <c r="AB495" s="7" t="s">
        <v>828</v>
      </c>
      <c r="AC495" s="7" t="s">
        <v>828</v>
      </c>
      <c r="AD495" s="7" t="s">
        <v>828</v>
      </c>
      <c r="AE495" s="7" t="s">
        <v>175</v>
      </c>
      <c r="AF495" s="8"/>
      <c r="AG495" s="7" t="s">
        <v>7989</v>
      </c>
      <c r="AH495" s="7" t="s">
        <v>7988</v>
      </c>
      <c r="AI495" s="7" t="s">
        <v>828</v>
      </c>
      <c r="AJ495" s="7" t="s">
        <v>7987</v>
      </c>
      <c r="AK495" s="7" t="s">
        <v>7986</v>
      </c>
      <c r="AL495" s="7" t="s">
        <v>828</v>
      </c>
      <c r="AM495" s="7" t="s">
        <v>828</v>
      </c>
      <c r="AN495" s="7" t="s">
        <v>7985</v>
      </c>
      <c r="AO495" s="7" t="s">
        <v>828</v>
      </c>
      <c r="AP495" s="7" t="s">
        <v>828</v>
      </c>
      <c r="AQ495" s="7" t="s">
        <v>828</v>
      </c>
      <c r="AR495" s="7" t="s">
        <v>828</v>
      </c>
      <c r="AS495" s="7" t="s">
        <v>828</v>
      </c>
    </row>
    <row r="496" spans="1:45" ht="13.2">
      <c r="A496" s="7" t="s">
        <v>7980</v>
      </c>
      <c r="B496" s="8"/>
      <c r="C496" s="7" t="s">
        <v>833</v>
      </c>
      <c r="D496" s="9">
        <v>1</v>
      </c>
      <c r="E496" s="7" t="s">
        <v>861</v>
      </c>
      <c r="F496" s="7" t="s">
        <v>861</v>
      </c>
      <c r="G496" s="7" t="s">
        <v>828</v>
      </c>
      <c r="H496" s="7" t="s">
        <v>860</v>
      </c>
      <c r="I496" s="10">
        <v>100</v>
      </c>
      <c r="J496" s="10">
        <v>1</v>
      </c>
      <c r="K496" s="9">
        <v>0</v>
      </c>
      <c r="L496" s="7" t="s">
        <v>7983</v>
      </c>
      <c r="M496" s="9">
        <v>0</v>
      </c>
      <c r="N496" s="7" t="s">
        <v>7975</v>
      </c>
      <c r="O496" s="7" t="s">
        <v>969</v>
      </c>
      <c r="P496" s="7" t="s">
        <v>828</v>
      </c>
      <c r="Q496" s="7" t="s">
        <v>828</v>
      </c>
      <c r="R496" s="7" t="s">
        <v>828</v>
      </c>
      <c r="S496" s="7" t="s">
        <v>828</v>
      </c>
      <c r="T496" s="7" t="s">
        <v>828</v>
      </c>
      <c r="U496" s="7" t="s">
        <v>828</v>
      </c>
      <c r="V496" s="7" t="s">
        <v>828</v>
      </c>
      <c r="W496" s="7" t="s">
        <v>828</v>
      </c>
      <c r="X496" s="7" t="s">
        <v>828</v>
      </c>
      <c r="Y496" s="7" t="s">
        <v>828</v>
      </c>
      <c r="Z496" s="7" t="e">
        <v>#N/A</v>
      </c>
      <c r="AA496" s="7" t="s">
        <v>828</v>
      </c>
      <c r="AB496" s="7" t="s">
        <v>828</v>
      </c>
      <c r="AC496" s="7" t="s">
        <v>828</v>
      </c>
      <c r="AD496" s="7" t="s">
        <v>828</v>
      </c>
      <c r="AE496" s="7" t="s">
        <v>175</v>
      </c>
      <c r="AF496" s="8"/>
      <c r="AG496" s="7" t="s">
        <v>7984</v>
      </c>
      <c r="AH496" s="7" t="s">
        <v>7983</v>
      </c>
      <c r="AI496" s="7" t="s">
        <v>828</v>
      </c>
      <c r="AJ496" s="7" t="s">
        <v>7982</v>
      </c>
      <c r="AK496" s="7" t="s">
        <v>7981</v>
      </c>
      <c r="AL496" s="7" t="s">
        <v>7980</v>
      </c>
      <c r="AM496" s="7" t="s">
        <v>828</v>
      </c>
      <c r="AN496" s="7" t="s">
        <v>7979</v>
      </c>
      <c r="AO496" s="7" t="s">
        <v>828</v>
      </c>
      <c r="AP496" s="7" t="s">
        <v>828</v>
      </c>
      <c r="AQ496" s="7" t="s">
        <v>828</v>
      </c>
      <c r="AR496" s="7" t="s">
        <v>828</v>
      </c>
      <c r="AS496" s="7" t="s">
        <v>828</v>
      </c>
    </row>
    <row r="497" spans="1:45" ht="13.2">
      <c r="A497" s="7" t="s">
        <v>7976</v>
      </c>
      <c r="B497" s="8"/>
      <c r="C497" s="7" t="s">
        <v>833</v>
      </c>
      <c r="D497" s="9">
        <v>1</v>
      </c>
      <c r="E497" s="7" t="s">
        <v>861</v>
      </c>
      <c r="F497" s="7" t="s">
        <v>861</v>
      </c>
      <c r="G497" s="7" t="s">
        <v>828</v>
      </c>
      <c r="H497" s="7" t="s">
        <v>1361</v>
      </c>
      <c r="I497" s="10">
        <v>1</v>
      </c>
      <c r="J497" s="10">
        <v>1</v>
      </c>
      <c r="K497" s="9">
        <v>0</v>
      </c>
      <c r="L497" s="7" t="s">
        <v>7977</v>
      </c>
      <c r="M497" s="9">
        <v>0</v>
      </c>
      <c r="N497" s="7" t="s">
        <v>7975</v>
      </c>
      <c r="O497" s="7" t="s">
        <v>828</v>
      </c>
      <c r="P497" s="7" t="s">
        <v>828</v>
      </c>
      <c r="Q497" s="7" t="s">
        <v>828</v>
      </c>
      <c r="R497" s="7" t="s">
        <v>828</v>
      </c>
      <c r="S497" s="7" t="s">
        <v>828</v>
      </c>
      <c r="T497" s="7"/>
      <c r="U497" s="7"/>
      <c r="V497" s="7"/>
      <c r="W497" s="7"/>
      <c r="X497" s="7"/>
      <c r="Y497" s="7"/>
      <c r="Z497" s="7" t="e">
        <v>#N/A</v>
      </c>
      <c r="AA497" s="7"/>
      <c r="AB497" s="7" t="s">
        <v>828</v>
      </c>
      <c r="AC497" s="7" t="s">
        <v>828</v>
      </c>
      <c r="AD497" s="7" t="s">
        <v>828</v>
      </c>
      <c r="AE497" s="7" t="s">
        <v>175</v>
      </c>
      <c r="AF497" s="8"/>
      <c r="AG497" s="7" t="s">
        <v>7978</v>
      </c>
      <c r="AH497" s="7" t="s">
        <v>7977</v>
      </c>
      <c r="AI497" s="7" t="s">
        <v>828</v>
      </c>
      <c r="AJ497" s="7" t="s">
        <v>828</v>
      </c>
      <c r="AK497" s="7" t="s">
        <v>828</v>
      </c>
      <c r="AL497" s="7" t="s">
        <v>7976</v>
      </c>
      <c r="AM497" s="7" t="s">
        <v>828</v>
      </c>
      <c r="AN497" s="7" t="s">
        <v>7975</v>
      </c>
      <c r="AO497" s="7" t="s">
        <v>828</v>
      </c>
      <c r="AP497" s="7" t="s">
        <v>828</v>
      </c>
      <c r="AQ497" s="7"/>
      <c r="AR497" s="7"/>
      <c r="AS497" s="7"/>
    </row>
    <row r="498" spans="1:45" ht="13.2">
      <c r="A498" s="7" t="s">
        <v>7974</v>
      </c>
      <c r="B498" s="8"/>
      <c r="C498" s="7" t="s">
        <v>833</v>
      </c>
      <c r="D498" s="9">
        <v>1</v>
      </c>
      <c r="E498" s="7" t="s">
        <v>861</v>
      </c>
      <c r="F498" s="7" t="s">
        <v>861</v>
      </c>
      <c r="G498" s="7" t="s">
        <v>828</v>
      </c>
      <c r="H498" s="7" t="s">
        <v>860</v>
      </c>
      <c r="I498" s="10">
        <v>100</v>
      </c>
      <c r="J498" s="10">
        <v>1</v>
      </c>
      <c r="K498" s="9">
        <v>1</v>
      </c>
      <c r="L498" s="7" t="s">
        <v>7971</v>
      </c>
      <c r="M498" s="9">
        <v>0</v>
      </c>
      <c r="N498" s="7" t="s">
        <v>7973</v>
      </c>
      <c r="O498" s="7" t="s">
        <v>993</v>
      </c>
      <c r="P498" s="7" t="s">
        <v>828</v>
      </c>
      <c r="Q498" s="7" t="s">
        <v>828</v>
      </c>
      <c r="R498" s="7" t="s">
        <v>828</v>
      </c>
      <c r="S498" s="7" t="s">
        <v>828</v>
      </c>
      <c r="T498" s="7" t="s">
        <v>828</v>
      </c>
      <c r="U498" s="7" t="s">
        <v>828</v>
      </c>
      <c r="V498" s="7" t="s">
        <v>828</v>
      </c>
      <c r="W498" s="7" t="s">
        <v>828</v>
      </c>
      <c r="X498" s="7" t="s">
        <v>828</v>
      </c>
      <c r="Y498" s="7" t="s">
        <v>828</v>
      </c>
      <c r="Z498" s="7" t="e">
        <v>#N/A</v>
      </c>
      <c r="AA498" s="7" t="s">
        <v>828</v>
      </c>
      <c r="AB498" s="7" t="s">
        <v>828</v>
      </c>
      <c r="AC498" s="7" t="s">
        <v>828</v>
      </c>
      <c r="AD498" s="7" t="s">
        <v>828</v>
      </c>
      <c r="AE498" s="7" t="s">
        <v>175</v>
      </c>
      <c r="AF498" s="8"/>
      <c r="AG498" s="7" t="s">
        <v>7972</v>
      </c>
      <c r="AH498" s="7" t="s">
        <v>7971</v>
      </c>
      <c r="AI498" s="7" t="s">
        <v>828</v>
      </c>
      <c r="AJ498" s="7" t="s">
        <v>7970</v>
      </c>
      <c r="AK498" s="7" t="s">
        <v>7969</v>
      </c>
      <c r="AL498" s="7" t="s">
        <v>828</v>
      </c>
      <c r="AM498" s="7" t="s">
        <v>7968</v>
      </c>
      <c r="AN498" s="7" t="s">
        <v>828</v>
      </c>
      <c r="AO498" s="7" t="s">
        <v>828</v>
      </c>
      <c r="AP498" s="7" t="s">
        <v>828</v>
      </c>
      <c r="AQ498" s="7" t="s">
        <v>828</v>
      </c>
      <c r="AR498" s="7" t="s">
        <v>828</v>
      </c>
      <c r="AS498" s="7" t="s">
        <v>828</v>
      </c>
    </row>
    <row r="499" spans="1:45" ht="13.2">
      <c r="A499" s="7" t="s">
        <v>7967</v>
      </c>
      <c r="B499" s="8"/>
      <c r="C499" s="7" t="s">
        <v>833</v>
      </c>
      <c r="D499" s="9">
        <v>1</v>
      </c>
      <c r="E499" s="7" t="s">
        <v>867</v>
      </c>
      <c r="F499" s="7" t="s">
        <v>867</v>
      </c>
      <c r="G499" s="7" t="s">
        <v>828</v>
      </c>
      <c r="H499" s="7" t="s">
        <v>1798</v>
      </c>
      <c r="I499" s="10">
        <v>1</v>
      </c>
      <c r="J499" s="10">
        <v>1</v>
      </c>
      <c r="K499" s="9">
        <v>1</v>
      </c>
      <c r="L499" s="7" t="s">
        <v>7965</v>
      </c>
      <c r="M499" s="9">
        <v>0</v>
      </c>
      <c r="N499" s="7" t="s">
        <v>692</v>
      </c>
      <c r="O499" s="7" t="s">
        <v>892</v>
      </c>
      <c r="P499" s="7" t="s">
        <v>828</v>
      </c>
      <c r="Q499" s="7" t="s">
        <v>828</v>
      </c>
      <c r="R499" s="7" t="s">
        <v>828</v>
      </c>
      <c r="S499" s="7" t="s">
        <v>828</v>
      </c>
      <c r="T499" s="7" t="s">
        <v>828</v>
      </c>
      <c r="U499" s="7" t="s">
        <v>828</v>
      </c>
      <c r="V499" s="7" t="s">
        <v>828</v>
      </c>
      <c r="W499" s="7" t="s">
        <v>828</v>
      </c>
      <c r="X499" s="7" t="s">
        <v>828</v>
      </c>
      <c r="Y499" s="7" t="s">
        <v>828</v>
      </c>
      <c r="Z499" s="7" t="e">
        <v>#N/A</v>
      </c>
      <c r="AA499" s="7" t="s">
        <v>828</v>
      </c>
      <c r="AB499" s="7" t="s">
        <v>828</v>
      </c>
      <c r="AC499" s="7" t="s">
        <v>828</v>
      </c>
      <c r="AD499" s="7" t="s">
        <v>828</v>
      </c>
      <c r="AE499" s="7" t="s">
        <v>612</v>
      </c>
      <c r="AF499" s="8"/>
      <c r="AG499" s="7" t="s">
        <v>7966</v>
      </c>
      <c r="AH499" s="7" t="s">
        <v>7965</v>
      </c>
      <c r="AI499" s="7" t="s">
        <v>828</v>
      </c>
      <c r="AJ499" s="7" t="s">
        <v>7964</v>
      </c>
      <c r="AK499" s="7" t="s">
        <v>7963</v>
      </c>
      <c r="AL499" s="7" t="s">
        <v>828</v>
      </c>
      <c r="AM499" s="7" t="s">
        <v>7962</v>
      </c>
      <c r="AN499" s="7" t="s">
        <v>828</v>
      </c>
      <c r="AO499" s="7" t="s">
        <v>828</v>
      </c>
      <c r="AP499" s="7" t="s">
        <v>828</v>
      </c>
      <c r="AQ499" s="7" t="s">
        <v>828</v>
      </c>
      <c r="AR499" s="7" t="s">
        <v>828</v>
      </c>
      <c r="AS499" s="7" t="s">
        <v>828</v>
      </c>
    </row>
    <row r="500" spans="1:45" ht="13.2">
      <c r="A500" s="7" t="s">
        <v>7961</v>
      </c>
      <c r="B500" s="8"/>
      <c r="C500" s="7" t="s">
        <v>833</v>
      </c>
      <c r="D500" s="9">
        <v>1</v>
      </c>
      <c r="E500" s="7" t="s">
        <v>861</v>
      </c>
      <c r="F500" s="7" t="s">
        <v>861</v>
      </c>
      <c r="G500" s="7" t="s">
        <v>828</v>
      </c>
      <c r="H500" s="7" t="s">
        <v>860</v>
      </c>
      <c r="I500" s="10">
        <v>100</v>
      </c>
      <c r="J500" s="10">
        <v>1</v>
      </c>
      <c r="K500" s="9">
        <v>0</v>
      </c>
      <c r="L500" s="7" t="s">
        <v>7958</v>
      </c>
      <c r="M500" s="9">
        <v>0</v>
      </c>
      <c r="N500" s="7" t="s">
        <v>7960</v>
      </c>
      <c r="O500" s="7" t="s">
        <v>929</v>
      </c>
      <c r="P500" s="7" t="s">
        <v>828</v>
      </c>
      <c r="Q500" s="7" t="s">
        <v>828</v>
      </c>
      <c r="R500" s="7" t="s">
        <v>828</v>
      </c>
      <c r="S500" s="7" t="s">
        <v>828</v>
      </c>
      <c r="T500" s="7" t="s">
        <v>828</v>
      </c>
      <c r="U500" s="7" t="s">
        <v>828</v>
      </c>
      <c r="V500" s="7" t="s">
        <v>828</v>
      </c>
      <c r="W500" s="7" t="s">
        <v>828</v>
      </c>
      <c r="X500" s="7" t="s">
        <v>828</v>
      </c>
      <c r="Y500" s="7" t="s">
        <v>828</v>
      </c>
      <c r="Z500" s="7" t="e">
        <v>#N/A</v>
      </c>
      <c r="AA500" s="7" t="s">
        <v>828</v>
      </c>
      <c r="AB500" s="7" t="s">
        <v>828</v>
      </c>
      <c r="AC500" s="7" t="s">
        <v>828</v>
      </c>
      <c r="AD500" s="7" t="s">
        <v>828</v>
      </c>
      <c r="AE500" s="7" t="s">
        <v>175</v>
      </c>
      <c r="AF500" s="8"/>
      <c r="AG500" s="7" t="s">
        <v>7959</v>
      </c>
      <c r="AH500" s="7" t="s">
        <v>7958</v>
      </c>
      <c r="AI500" s="7" t="s">
        <v>828</v>
      </c>
      <c r="AJ500" s="7" t="s">
        <v>7957</v>
      </c>
      <c r="AK500" s="7" t="s">
        <v>7956</v>
      </c>
      <c r="AL500" s="7" t="s">
        <v>828</v>
      </c>
      <c r="AM500" s="7" t="s">
        <v>828</v>
      </c>
      <c r="AN500" s="7" t="s">
        <v>7955</v>
      </c>
      <c r="AO500" s="7" t="s">
        <v>828</v>
      </c>
      <c r="AP500" s="7" t="s">
        <v>828</v>
      </c>
      <c r="AQ500" s="7" t="s">
        <v>828</v>
      </c>
      <c r="AR500" s="7" t="s">
        <v>828</v>
      </c>
      <c r="AS500" s="7" t="s">
        <v>828</v>
      </c>
    </row>
    <row r="501" spans="1:45" ht="13.2">
      <c r="A501" s="7" t="s">
        <v>7954</v>
      </c>
      <c r="B501" s="8"/>
      <c r="C501" s="7" t="s">
        <v>833</v>
      </c>
      <c r="D501" s="9">
        <v>1</v>
      </c>
      <c r="E501" s="7" t="s">
        <v>1231</v>
      </c>
      <c r="F501" s="7" t="s">
        <v>1231</v>
      </c>
      <c r="G501" s="7" t="s">
        <v>828</v>
      </c>
      <c r="H501" s="7" t="s">
        <v>1230</v>
      </c>
      <c r="I501" s="10">
        <v>1</v>
      </c>
      <c r="J501" s="10">
        <v>1</v>
      </c>
      <c r="K501" s="9">
        <v>0</v>
      </c>
      <c r="L501" s="7" t="s">
        <v>7951</v>
      </c>
      <c r="M501" s="9">
        <v>0</v>
      </c>
      <c r="N501" s="7" t="s">
        <v>7953</v>
      </c>
      <c r="O501" s="7" t="s">
        <v>892</v>
      </c>
      <c r="P501" s="7" t="s">
        <v>828</v>
      </c>
      <c r="Q501" s="7" t="s">
        <v>828</v>
      </c>
      <c r="R501" s="7" t="s">
        <v>828</v>
      </c>
      <c r="S501" s="7" t="s">
        <v>828</v>
      </c>
      <c r="T501" s="7" t="s">
        <v>828</v>
      </c>
      <c r="U501" s="7" t="s">
        <v>828</v>
      </c>
      <c r="V501" s="7" t="s">
        <v>1297</v>
      </c>
      <c r="W501" s="7" t="s">
        <v>739</v>
      </c>
      <c r="X501" s="7" t="s">
        <v>840</v>
      </c>
      <c r="Y501" s="7" t="s">
        <v>906</v>
      </c>
      <c r="Z501" s="7" t="s">
        <v>50</v>
      </c>
      <c r="AA501" s="7" t="s">
        <v>828</v>
      </c>
      <c r="AB501" s="7" t="s">
        <v>828</v>
      </c>
      <c r="AC501" s="7" t="s">
        <v>828</v>
      </c>
      <c r="AD501" s="7" t="s">
        <v>828</v>
      </c>
      <c r="AE501" s="7" t="s">
        <v>739</v>
      </c>
      <c r="AF501" s="8"/>
      <c r="AG501" s="7" t="s">
        <v>7952</v>
      </c>
      <c r="AH501" s="7" t="s">
        <v>7951</v>
      </c>
      <c r="AI501" s="7" t="s">
        <v>828</v>
      </c>
      <c r="AJ501" s="7" t="s">
        <v>828</v>
      </c>
      <c r="AK501" s="7" t="s">
        <v>7950</v>
      </c>
      <c r="AL501" s="7" t="s">
        <v>828</v>
      </c>
      <c r="AM501" s="7" t="s">
        <v>828</v>
      </c>
      <c r="AN501" s="7" t="s">
        <v>828</v>
      </c>
      <c r="AO501" s="7" t="s">
        <v>934</v>
      </c>
      <c r="AP501" s="7" t="s">
        <v>828</v>
      </c>
      <c r="AQ501" s="7" t="s">
        <v>828</v>
      </c>
      <c r="AR501" s="7" t="s">
        <v>828</v>
      </c>
      <c r="AS501" s="7" t="s">
        <v>828</v>
      </c>
    </row>
    <row r="502" spans="1:45" ht="13.2">
      <c r="A502" s="7" t="s">
        <v>7949</v>
      </c>
      <c r="B502" s="8"/>
      <c r="C502" s="7" t="s">
        <v>833</v>
      </c>
      <c r="D502" s="9">
        <v>1</v>
      </c>
      <c r="E502" s="7" t="s">
        <v>1191</v>
      </c>
      <c r="F502" s="7" t="s">
        <v>1190</v>
      </c>
      <c r="G502" s="7" t="s">
        <v>828</v>
      </c>
      <c r="H502" s="7" t="s">
        <v>1189</v>
      </c>
      <c r="I502" s="10">
        <v>1</v>
      </c>
      <c r="J502" s="10">
        <v>1</v>
      </c>
      <c r="K502" s="9">
        <v>0</v>
      </c>
      <c r="L502" s="7" t="s">
        <v>7946</v>
      </c>
      <c r="M502" s="9">
        <v>0</v>
      </c>
      <c r="N502" s="7" t="s">
        <v>7948</v>
      </c>
      <c r="O502" s="7" t="s">
        <v>892</v>
      </c>
      <c r="P502" s="7" t="s">
        <v>828</v>
      </c>
      <c r="Q502" s="7" t="s">
        <v>828</v>
      </c>
      <c r="R502" s="7" t="s">
        <v>828</v>
      </c>
      <c r="S502" s="7" t="s">
        <v>828</v>
      </c>
      <c r="T502" s="7" t="s">
        <v>828</v>
      </c>
      <c r="U502" s="7" t="s">
        <v>828</v>
      </c>
      <c r="V502" s="7" t="s">
        <v>1297</v>
      </c>
      <c r="W502" s="7" t="s">
        <v>828</v>
      </c>
      <c r="X502" s="7" t="s">
        <v>828</v>
      </c>
      <c r="Y502" s="7" t="s">
        <v>828</v>
      </c>
      <c r="Z502" s="7" t="e">
        <v>#N/A</v>
      </c>
      <c r="AA502" s="7" t="s">
        <v>828</v>
      </c>
      <c r="AB502" s="7" t="s">
        <v>828</v>
      </c>
      <c r="AC502" s="7" t="s">
        <v>828</v>
      </c>
      <c r="AD502" s="7" t="s">
        <v>828</v>
      </c>
      <c r="AE502" s="7" t="s">
        <v>251</v>
      </c>
      <c r="AF502" s="8"/>
      <c r="AG502" s="7" t="s">
        <v>7947</v>
      </c>
      <c r="AH502" s="7" t="s">
        <v>7946</v>
      </c>
      <c r="AI502" s="7" t="s">
        <v>828</v>
      </c>
      <c r="AJ502" s="7" t="s">
        <v>828</v>
      </c>
      <c r="AK502" s="7" t="s">
        <v>7945</v>
      </c>
      <c r="AL502" s="7" t="s">
        <v>828</v>
      </c>
      <c r="AM502" s="7" t="s">
        <v>828</v>
      </c>
      <c r="AN502" s="7" t="s">
        <v>828</v>
      </c>
      <c r="AO502" s="7" t="s">
        <v>934</v>
      </c>
      <c r="AP502" s="7" t="s">
        <v>828</v>
      </c>
      <c r="AQ502" s="7" t="s">
        <v>828</v>
      </c>
      <c r="AR502" s="7" t="s">
        <v>828</v>
      </c>
      <c r="AS502" s="7" t="s">
        <v>828</v>
      </c>
    </row>
    <row r="503" spans="1:45" ht="13.2">
      <c r="A503" s="7" t="s">
        <v>7944</v>
      </c>
      <c r="B503" s="8"/>
      <c r="C503" s="7" t="s">
        <v>833</v>
      </c>
      <c r="D503" s="9">
        <v>1</v>
      </c>
      <c r="E503" s="7" t="s">
        <v>1129</v>
      </c>
      <c r="F503" s="7" t="s">
        <v>1129</v>
      </c>
      <c r="G503" s="7" t="s">
        <v>828</v>
      </c>
      <c r="H503" s="7" t="s">
        <v>1128</v>
      </c>
      <c r="I503" s="10">
        <v>1</v>
      </c>
      <c r="J503" s="10">
        <v>1</v>
      </c>
      <c r="K503" s="9">
        <v>1</v>
      </c>
      <c r="L503" s="7" t="s">
        <v>7942</v>
      </c>
      <c r="M503" s="9">
        <v>0</v>
      </c>
      <c r="N503" s="7" t="s">
        <v>691</v>
      </c>
      <c r="O503" s="7" t="s">
        <v>892</v>
      </c>
      <c r="P503" s="7" t="s">
        <v>5091</v>
      </c>
      <c r="Q503" s="7" t="s">
        <v>828</v>
      </c>
      <c r="R503" s="7" t="s">
        <v>828</v>
      </c>
      <c r="S503" s="7" t="s">
        <v>828</v>
      </c>
      <c r="T503" s="7" t="s">
        <v>828</v>
      </c>
      <c r="U503" s="7" t="s">
        <v>828</v>
      </c>
      <c r="V503" s="7" t="s">
        <v>828</v>
      </c>
      <c r="W503" s="7" t="s">
        <v>788</v>
      </c>
      <c r="X503" s="7" t="s">
        <v>1101</v>
      </c>
      <c r="Y503" s="7" t="s">
        <v>828</v>
      </c>
      <c r="Z503" s="7" t="s">
        <v>28</v>
      </c>
      <c r="AA503" s="7" t="s">
        <v>5090</v>
      </c>
      <c r="AB503" s="7" t="s">
        <v>828</v>
      </c>
      <c r="AC503" s="7" t="s">
        <v>828</v>
      </c>
      <c r="AD503" s="7" t="s">
        <v>828</v>
      </c>
      <c r="AE503" s="7" t="s">
        <v>788</v>
      </c>
      <c r="AF503" s="8"/>
      <c r="AG503" s="7" t="s">
        <v>7943</v>
      </c>
      <c r="AH503" s="7" t="s">
        <v>7942</v>
      </c>
      <c r="AI503" s="7" t="s">
        <v>828</v>
      </c>
      <c r="AJ503" s="7" t="s">
        <v>828</v>
      </c>
      <c r="AK503" s="7" t="s">
        <v>7941</v>
      </c>
      <c r="AL503" s="7" t="s">
        <v>828</v>
      </c>
      <c r="AM503" s="7" t="s">
        <v>7940</v>
      </c>
      <c r="AN503" s="7" t="s">
        <v>828</v>
      </c>
      <c r="AO503" s="7" t="s">
        <v>828</v>
      </c>
      <c r="AP503" s="7" t="s">
        <v>828</v>
      </c>
      <c r="AQ503" s="7" t="s">
        <v>828</v>
      </c>
      <c r="AR503" s="7" t="s">
        <v>828</v>
      </c>
      <c r="AS503" s="7" t="s">
        <v>828</v>
      </c>
    </row>
    <row r="504" spans="1:45" ht="13.2">
      <c r="A504" s="7" t="s">
        <v>7939</v>
      </c>
      <c r="B504" s="8"/>
      <c r="C504" s="7" t="s">
        <v>833</v>
      </c>
      <c r="D504" s="9">
        <v>1</v>
      </c>
      <c r="E504" s="7" t="s">
        <v>843</v>
      </c>
      <c r="F504" s="7" t="s">
        <v>843</v>
      </c>
      <c r="G504" s="7" t="s">
        <v>828</v>
      </c>
      <c r="H504" s="7" t="s">
        <v>842</v>
      </c>
      <c r="I504" s="10">
        <v>1</v>
      </c>
      <c r="J504" s="10">
        <v>1</v>
      </c>
      <c r="K504" s="9">
        <v>0</v>
      </c>
      <c r="L504" s="7" t="s">
        <v>7938</v>
      </c>
      <c r="M504" s="9">
        <v>0</v>
      </c>
      <c r="N504" s="7" t="s">
        <v>691</v>
      </c>
      <c r="O504" s="7" t="s">
        <v>828</v>
      </c>
      <c r="P504" s="7" t="s">
        <v>828</v>
      </c>
      <c r="Q504" s="7" t="s">
        <v>828</v>
      </c>
      <c r="R504" s="7" t="s">
        <v>828</v>
      </c>
      <c r="S504" s="7" t="s">
        <v>828</v>
      </c>
      <c r="T504" s="7" t="s">
        <v>828</v>
      </c>
      <c r="U504" s="7" t="s">
        <v>828</v>
      </c>
      <c r="V504" s="7" t="s">
        <v>828</v>
      </c>
      <c r="W504" s="7" t="s">
        <v>828</v>
      </c>
      <c r="X504" s="7" t="s">
        <v>828</v>
      </c>
      <c r="Y504" s="7" t="s">
        <v>828</v>
      </c>
      <c r="Z504" s="7" t="e">
        <v>#N/A</v>
      </c>
      <c r="AA504" s="7" t="s">
        <v>828</v>
      </c>
      <c r="AB504" s="7" t="s">
        <v>828</v>
      </c>
      <c r="AC504" s="7" t="s">
        <v>828</v>
      </c>
      <c r="AD504" s="7" t="s">
        <v>828</v>
      </c>
      <c r="AE504" s="7" t="s">
        <v>169</v>
      </c>
      <c r="AF504" s="8"/>
      <c r="AG504" s="7" t="s">
        <v>975</v>
      </c>
      <c r="AH504" s="7" t="s">
        <v>7938</v>
      </c>
      <c r="AI504" s="7" t="s">
        <v>828</v>
      </c>
      <c r="AJ504" s="7" t="s">
        <v>828</v>
      </c>
      <c r="AK504" s="7" t="s">
        <v>828</v>
      </c>
      <c r="AL504" s="7" t="s">
        <v>828</v>
      </c>
      <c r="AM504" s="7" t="s">
        <v>828</v>
      </c>
      <c r="AN504" s="7" t="s">
        <v>828</v>
      </c>
      <c r="AO504" s="7" t="s">
        <v>828</v>
      </c>
      <c r="AP504" s="7" t="s">
        <v>828</v>
      </c>
      <c r="AQ504" s="7" t="s">
        <v>828</v>
      </c>
      <c r="AR504" s="7" t="s">
        <v>828</v>
      </c>
      <c r="AS504" s="7" t="s">
        <v>828</v>
      </c>
    </row>
    <row r="505" spans="1:45" ht="13.2">
      <c r="A505" s="7" t="s">
        <v>7932</v>
      </c>
      <c r="B505" s="8"/>
      <c r="C505" s="7" t="s">
        <v>833</v>
      </c>
      <c r="D505" s="9">
        <v>1</v>
      </c>
      <c r="E505" s="7" t="s">
        <v>1776</v>
      </c>
      <c r="F505" s="7" t="s">
        <v>1776</v>
      </c>
      <c r="G505" s="7" t="s">
        <v>828</v>
      </c>
      <c r="H505" s="7" t="s">
        <v>1775</v>
      </c>
      <c r="I505" s="10">
        <v>1</v>
      </c>
      <c r="J505" s="10">
        <v>1</v>
      </c>
      <c r="K505" s="9">
        <v>0</v>
      </c>
      <c r="L505" s="7" t="s">
        <v>7935</v>
      </c>
      <c r="M505" s="9">
        <v>0</v>
      </c>
      <c r="N505" s="7" t="s">
        <v>7937</v>
      </c>
      <c r="O505" s="7" t="s">
        <v>947</v>
      </c>
      <c r="P505" s="7" t="s">
        <v>828</v>
      </c>
      <c r="Q505" s="7" t="s">
        <v>828</v>
      </c>
      <c r="R505" s="7" t="s">
        <v>828</v>
      </c>
      <c r="S505" s="7" t="s">
        <v>828</v>
      </c>
      <c r="T505" s="7" t="s">
        <v>828</v>
      </c>
      <c r="U505" s="7" t="s">
        <v>828</v>
      </c>
      <c r="V505" s="7" t="s">
        <v>828</v>
      </c>
      <c r="W505" s="7" t="s">
        <v>657</v>
      </c>
      <c r="X505" s="7" t="s">
        <v>828</v>
      </c>
      <c r="Y505" s="7" t="s">
        <v>828</v>
      </c>
      <c r="Z505" s="7" t="s">
        <v>23</v>
      </c>
      <c r="AA505" s="7" t="s">
        <v>828</v>
      </c>
      <c r="AB505" s="7" t="s">
        <v>828</v>
      </c>
      <c r="AC505" s="7" t="s">
        <v>828</v>
      </c>
      <c r="AD505" s="7" t="s">
        <v>828</v>
      </c>
      <c r="AE505" s="7" t="s">
        <v>657</v>
      </c>
      <c r="AF505" s="8"/>
      <c r="AG505" s="7" t="s">
        <v>7936</v>
      </c>
      <c r="AH505" s="7" t="s">
        <v>7935</v>
      </c>
      <c r="AI505" s="7" t="s">
        <v>828</v>
      </c>
      <c r="AJ505" s="7" t="s">
        <v>7934</v>
      </c>
      <c r="AK505" s="7" t="s">
        <v>7933</v>
      </c>
      <c r="AL505" s="7" t="s">
        <v>7932</v>
      </c>
      <c r="AM505" s="7" t="s">
        <v>828</v>
      </c>
      <c r="AN505" s="7" t="s">
        <v>828</v>
      </c>
      <c r="AO505" s="7" t="s">
        <v>828</v>
      </c>
      <c r="AP505" s="7" t="s">
        <v>828</v>
      </c>
      <c r="AQ505" s="7" t="s">
        <v>828</v>
      </c>
      <c r="AR505" s="7" t="s">
        <v>828</v>
      </c>
      <c r="AS505" s="7" t="s">
        <v>828</v>
      </c>
    </row>
    <row r="506" spans="1:45" ht="13.2">
      <c r="A506" s="7" t="s">
        <v>7926</v>
      </c>
      <c r="B506" s="8"/>
      <c r="C506" s="7" t="s">
        <v>833</v>
      </c>
      <c r="D506" s="9">
        <v>1</v>
      </c>
      <c r="E506" s="7" t="s">
        <v>843</v>
      </c>
      <c r="F506" s="7" t="s">
        <v>843</v>
      </c>
      <c r="G506" s="7" t="s">
        <v>828</v>
      </c>
      <c r="H506" s="7" t="s">
        <v>860</v>
      </c>
      <c r="I506" s="10">
        <v>1</v>
      </c>
      <c r="J506" s="10">
        <v>1</v>
      </c>
      <c r="K506" s="9">
        <v>1</v>
      </c>
      <c r="L506" s="7" t="s">
        <v>7929</v>
      </c>
      <c r="M506" s="9">
        <v>0</v>
      </c>
      <c r="N506" s="7" t="s">
        <v>7931</v>
      </c>
      <c r="O506" s="7" t="s">
        <v>1359</v>
      </c>
      <c r="P506" s="7" t="s">
        <v>828</v>
      </c>
      <c r="Q506" s="7" t="s">
        <v>828</v>
      </c>
      <c r="R506" s="7" t="s">
        <v>828</v>
      </c>
      <c r="S506" s="7" t="s">
        <v>828</v>
      </c>
      <c r="T506" s="7" t="s">
        <v>828</v>
      </c>
      <c r="U506" s="7" t="s">
        <v>828</v>
      </c>
      <c r="V506" s="7" t="s">
        <v>828</v>
      </c>
      <c r="W506" s="7" t="s">
        <v>828</v>
      </c>
      <c r="X506" s="7" t="s">
        <v>828</v>
      </c>
      <c r="Y506" s="7" t="s">
        <v>828</v>
      </c>
      <c r="Z506" s="7" t="e">
        <v>#N/A</v>
      </c>
      <c r="AA506" s="7" t="s">
        <v>828</v>
      </c>
      <c r="AB506" s="7" t="s">
        <v>828</v>
      </c>
      <c r="AC506" s="7" t="s">
        <v>828</v>
      </c>
      <c r="AD506" s="7" t="s">
        <v>828</v>
      </c>
      <c r="AE506" s="7" t="s">
        <v>175</v>
      </c>
      <c r="AF506" s="8"/>
      <c r="AG506" s="7" t="s">
        <v>7930</v>
      </c>
      <c r="AH506" s="7" t="s">
        <v>7929</v>
      </c>
      <c r="AI506" s="7" t="s">
        <v>828</v>
      </c>
      <c r="AJ506" s="7" t="s">
        <v>7928</v>
      </c>
      <c r="AK506" s="7" t="s">
        <v>7927</v>
      </c>
      <c r="AL506" s="7" t="s">
        <v>7926</v>
      </c>
      <c r="AM506" s="7" t="s">
        <v>7925</v>
      </c>
      <c r="AN506" s="7" t="s">
        <v>7924</v>
      </c>
      <c r="AO506" s="7" t="s">
        <v>828</v>
      </c>
      <c r="AP506" s="7" t="s">
        <v>828</v>
      </c>
      <c r="AQ506" s="7" t="s">
        <v>828</v>
      </c>
      <c r="AR506" s="7" t="s">
        <v>828</v>
      </c>
      <c r="AS506" s="7" t="s">
        <v>828</v>
      </c>
    </row>
    <row r="507" spans="1:45" ht="13.2">
      <c r="A507" s="7" t="s">
        <v>7923</v>
      </c>
      <c r="B507" s="8"/>
      <c r="C507" s="7" t="s">
        <v>833</v>
      </c>
      <c r="D507" s="9">
        <v>1</v>
      </c>
      <c r="E507" s="7" t="s">
        <v>2857</v>
      </c>
      <c r="F507" s="7" t="s">
        <v>2857</v>
      </c>
      <c r="G507" s="7" t="s">
        <v>828</v>
      </c>
      <c r="H507" s="7" t="s">
        <v>2856</v>
      </c>
      <c r="I507" s="10">
        <v>1</v>
      </c>
      <c r="J507" s="10">
        <v>1</v>
      </c>
      <c r="K507" s="9">
        <v>100</v>
      </c>
      <c r="L507" s="7" t="s">
        <v>7921</v>
      </c>
      <c r="M507" s="9">
        <v>0</v>
      </c>
      <c r="N507" s="7" t="s">
        <v>7917</v>
      </c>
      <c r="O507" s="7" t="s">
        <v>908</v>
      </c>
      <c r="P507" s="7" t="s">
        <v>828</v>
      </c>
      <c r="Q507" s="7" t="s">
        <v>828</v>
      </c>
      <c r="R507" s="7" t="s">
        <v>828</v>
      </c>
      <c r="S507" s="7" t="s">
        <v>828</v>
      </c>
      <c r="T507" s="7" t="s">
        <v>828</v>
      </c>
      <c r="U507" s="7" t="s">
        <v>828</v>
      </c>
      <c r="V507" s="7" t="s">
        <v>907</v>
      </c>
      <c r="W507" s="7" t="s">
        <v>214</v>
      </c>
      <c r="X507" s="7" t="s">
        <v>840</v>
      </c>
      <c r="Y507" s="7" t="s">
        <v>906</v>
      </c>
      <c r="Z507" s="7" t="s">
        <v>57</v>
      </c>
      <c r="AA507" s="7" t="s">
        <v>828</v>
      </c>
      <c r="AB507" s="7" t="s">
        <v>828</v>
      </c>
      <c r="AC507" s="7" t="s">
        <v>828</v>
      </c>
      <c r="AD507" s="7" t="s">
        <v>828</v>
      </c>
      <c r="AE507" s="7" t="s">
        <v>214</v>
      </c>
      <c r="AF507" s="8"/>
      <c r="AG507" s="7" t="s">
        <v>7922</v>
      </c>
      <c r="AH507" s="7" t="s">
        <v>7921</v>
      </c>
      <c r="AI507" s="7" t="s">
        <v>828</v>
      </c>
      <c r="AJ507" s="7" t="s">
        <v>828</v>
      </c>
      <c r="AK507" s="7" t="s">
        <v>7920</v>
      </c>
      <c r="AL507" s="7" t="s">
        <v>828</v>
      </c>
      <c r="AM507" s="7" t="s">
        <v>7919</v>
      </c>
      <c r="AN507" s="7" t="s">
        <v>828</v>
      </c>
      <c r="AO507" s="7" t="s">
        <v>828</v>
      </c>
      <c r="AP507" s="7" t="s">
        <v>828</v>
      </c>
      <c r="AQ507" s="7" t="s">
        <v>828</v>
      </c>
      <c r="AR507" s="7" t="s">
        <v>828</v>
      </c>
      <c r="AS507" s="7" t="s">
        <v>828</v>
      </c>
    </row>
    <row r="508" spans="1:45" ht="13.2">
      <c r="A508" s="7" t="s">
        <v>7918</v>
      </c>
      <c r="B508" s="8"/>
      <c r="C508" s="7" t="s">
        <v>833</v>
      </c>
      <c r="D508" s="9">
        <v>1</v>
      </c>
      <c r="E508" s="7" t="s">
        <v>2857</v>
      </c>
      <c r="F508" s="7" t="s">
        <v>2857</v>
      </c>
      <c r="G508" s="7" t="s">
        <v>828</v>
      </c>
      <c r="H508" s="7" t="s">
        <v>2856</v>
      </c>
      <c r="I508" s="10">
        <v>1</v>
      </c>
      <c r="J508" s="10">
        <v>1</v>
      </c>
      <c r="K508" s="9">
        <v>100</v>
      </c>
      <c r="L508" s="7" t="s">
        <v>7915</v>
      </c>
      <c r="M508" s="9">
        <v>0</v>
      </c>
      <c r="N508" s="7" t="s">
        <v>7917</v>
      </c>
      <c r="O508" s="7" t="s">
        <v>908</v>
      </c>
      <c r="P508" s="7" t="s">
        <v>828</v>
      </c>
      <c r="Q508" s="7" t="s">
        <v>828</v>
      </c>
      <c r="R508" s="7" t="s">
        <v>828</v>
      </c>
      <c r="S508" s="7" t="s">
        <v>828</v>
      </c>
      <c r="T508" s="7" t="s">
        <v>828</v>
      </c>
      <c r="U508" s="7" t="s">
        <v>828</v>
      </c>
      <c r="V508" s="7" t="s">
        <v>828</v>
      </c>
      <c r="W508" s="7" t="s">
        <v>214</v>
      </c>
      <c r="X508" s="7" t="s">
        <v>840</v>
      </c>
      <c r="Y508" s="7" t="s">
        <v>828</v>
      </c>
      <c r="Z508" s="7" t="s">
        <v>57</v>
      </c>
      <c r="AA508" s="7" t="s">
        <v>828</v>
      </c>
      <c r="AB508" s="7" t="s">
        <v>828</v>
      </c>
      <c r="AC508" s="7" t="s">
        <v>828</v>
      </c>
      <c r="AD508" s="7" t="s">
        <v>828</v>
      </c>
      <c r="AE508" s="7" t="s">
        <v>214</v>
      </c>
      <c r="AF508" s="8"/>
      <c r="AG508" s="7" t="s">
        <v>7916</v>
      </c>
      <c r="AH508" s="7" t="s">
        <v>7915</v>
      </c>
      <c r="AI508" s="7" t="s">
        <v>828</v>
      </c>
      <c r="AJ508" s="7" t="s">
        <v>7914</v>
      </c>
      <c r="AK508" s="7" t="s">
        <v>7913</v>
      </c>
      <c r="AL508" s="7" t="s">
        <v>828</v>
      </c>
      <c r="AM508" s="7" t="s">
        <v>7912</v>
      </c>
      <c r="AN508" s="7" t="s">
        <v>828</v>
      </c>
      <c r="AO508" s="7" t="s">
        <v>828</v>
      </c>
      <c r="AP508" s="7" t="s">
        <v>828</v>
      </c>
      <c r="AQ508" s="7" t="s">
        <v>828</v>
      </c>
      <c r="AR508" s="7" t="s">
        <v>828</v>
      </c>
      <c r="AS508" s="7" t="s">
        <v>828</v>
      </c>
    </row>
    <row r="509" spans="1:45" ht="13.2">
      <c r="A509" s="7" t="s">
        <v>7911</v>
      </c>
      <c r="B509" s="8"/>
      <c r="C509" s="7" t="s">
        <v>833</v>
      </c>
      <c r="D509" s="9">
        <v>1</v>
      </c>
      <c r="E509" s="7" t="s">
        <v>843</v>
      </c>
      <c r="F509" s="7" t="s">
        <v>843</v>
      </c>
      <c r="G509" s="7" t="s">
        <v>828</v>
      </c>
      <c r="H509" s="7" t="s">
        <v>842</v>
      </c>
      <c r="I509" s="10">
        <v>1</v>
      </c>
      <c r="J509" s="10">
        <v>1</v>
      </c>
      <c r="K509" s="9">
        <v>100</v>
      </c>
      <c r="L509" s="7" t="s">
        <v>7903</v>
      </c>
      <c r="M509" s="9">
        <v>0</v>
      </c>
      <c r="N509" s="7" t="s">
        <v>7902</v>
      </c>
      <c r="O509" s="7" t="s">
        <v>892</v>
      </c>
      <c r="P509" s="7" t="s">
        <v>4245</v>
      </c>
      <c r="Q509" s="7" t="s">
        <v>828</v>
      </c>
      <c r="R509" s="7" t="s">
        <v>1101</v>
      </c>
      <c r="S509" s="7" t="s">
        <v>828</v>
      </c>
      <c r="T509" s="7" t="s">
        <v>828</v>
      </c>
      <c r="U509" s="7" t="s">
        <v>828</v>
      </c>
      <c r="V509" s="7" t="s">
        <v>828</v>
      </c>
      <c r="W509" s="7" t="s">
        <v>169</v>
      </c>
      <c r="X509" s="7" t="s">
        <v>1101</v>
      </c>
      <c r="Y509" s="7" t="s">
        <v>828</v>
      </c>
      <c r="Z509" s="7" t="s">
        <v>39</v>
      </c>
      <c r="AA509" s="7" t="s">
        <v>7910</v>
      </c>
      <c r="AB509" s="7" t="s">
        <v>828</v>
      </c>
      <c r="AC509" s="7" t="s">
        <v>828</v>
      </c>
      <c r="AD509" s="7" t="s">
        <v>828</v>
      </c>
      <c r="AE509" s="7" t="s">
        <v>169</v>
      </c>
      <c r="AF509" s="8"/>
      <c r="AG509" s="7" t="s">
        <v>7909</v>
      </c>
      <c r="AH509" s="7" t="s">
        <v>7903</v>
      </c>
      <c r="AI509" s="7" t="s">
        <v>7908</v>
      </c>
      <c r="AJ509" s="7" t="s">
        <v>7907</v>
      </c>
      <c r="AK509" s="7" t="s">
        <v>7906</v>
      </c>
      <c r="AL509" s="7" t="s">
        <v>828</v>
      </c>
      <c r="AM509" s="7" t="s">
        <v>7905</v>
      </c>
      <c r="AN509" s="7" t="s">
        <v>828</v>
      </c>
      <c r="AO509" s="7" t="s">
        <v>828</v>
      </c>
      <c r="AP509" s="7" t="s">
        <v>828</v>
      </c>
      <c r="AQ509" s="7" t="s">
        <v>828</v>
      </c>
      <c r="AR509" s="7" t="s">
        <v>828</v>
      </c>
      <c r="AS509" s="7" t="s">
        <v>828</v>
      </c>
    </row>
    <row r="510" spans="1:45" ht="13.2">
      <c r="A510" s="7" t="s">
        <v>7904</v>
      </c>
      <c r="B510" s="8"/>
      <c r="C510" s="7" t="s">
        <v>833</v>
      </c>
      <c r="D510" s="9">
        <v>1</v>
      </c>
      <c r="E510" s="7" t="s">
        <v>843</v>
      </c>
      <c r="F510" s="7" t="s">
        <v>843</v>
      </c>
      <c r="G510" s="7" t="s">
        <v>828</v>
      </c>
      <c r="H510" s="7" t="s">
        <v>842</v>
      </c>
      <c r="I510" s="10">
        <v>1</v>
      </c>
      <c r="J510" s="10">
        <v>1</v>
      </c>
      <c r="K510" s="9">
        <v>0</v>
      </c>
      <c r="L510" s="7" t="s">
        <v>7903</v>
      </c>
      <c r="M510" s="9">
        <v>0</v>
      </c>
      <c r="N510" s="7" t="s">
        <v>7902</v>
      </c>
      <c r="O510" s="7" t="s">
        <v>828</v>
      </c>
      <c r="P510" s="7" t="s">
        <v>828</v>
      </c>
      <c r="Q510" s="7" t="s">
        <v>828</v>
      </c>
      <c r="R510" s="7" t="s">
        <v>828</v>
      </c>
      <c r="S510" s="7" t="s">
        <v>828</v>
      </c>
      <c r="T510" s="7" t="s">
        <v>828</v>
      </c>
      <c r="U510" s="7" t="s">
        <v>828</v>
      </c>
      <c r="V510" s="7" t="s">
        <v>828</v>
      </c>
      <c r="W510" s="7" t="s">
        <v>828</v>
      </c>
      <c r="X510" s="7" t="s">
        <v>828</v>
      </c>
      <c r="Y510" s="7" t="s">
        <v>828</v>
      </c>
      <c r="Z510" s="7" t="e">
        <v>#N/A</v>
      </c>
      <c r="AA510" s="7" t="s">
        <v>828</v>
      </c>
      <c r="AB510" s="7" t="s">
        <v>828</v>
      </c>
      <c r="AC510" s="7" t="s">
        <v>828</v>
      </c>
      <c r="AD510" s="7" t="s">
        <v>828</v>
      </c>
      <c r="AE510" s="7" t="s">
        <v>169</v>
      </c>
      <c r="AF510" s="8"/>
      <c r="AG510" s="7" t="s">
        <v>975</v>
      </c>
      <c r="AH510" s="7" t="s">
        <v>7901</v>
      </c>
      <c r="AI510" s="7" t="s">
        <v>828</v>
      </c>
      <c r="AJ510" s="7" t="s">
        <v>828</v>
      </c>
      <c r="AK510" s="7" t="s">
        <v>828</v>
      </c>
      <c r="AL510" s="7" t="s">
        <v>828</v>
      </c>
      <c r="AM510" s="7" t="s">
        <v>828</v>
      </c>
      <c r="AN510" s="7" t="s">
        <v>828</v>
      </c>
      <c r="AO510" s="7" t="s">
        <v>828</v>
      </c>
      <c r="AP510" s="7" t="s">
        <v>828</v>
      </c>
      <c r="AQ510" s="7" t="s">
        <v>828</v>
      </c>
      <c r="AR510" s="7" t="s">
        <v>828</v>
      </c>
      <c r="AS510" s="7" t="s">
        <v>828</v>
      </c>
    </row>
    <row r="511" spans="1:45" ht="13.2">
      <c r="A511" s="7" t="s">
        <v>7900</v>
      </c>
      <c r="B511" s="8"/>
      <c r="C511" s="7" t="s">
        <v>833</v>
      </c>
      <c r="D511" s="9">
        <v>1</v>
      </c>
      <c r="E511" s="7" t="s">
        <v>861</v>
      </c>
      <c r="F511" s="7" t="s">
        <v>861</v>
      </c>
      <c r="G511" s="7" t="s">
        <v>828</v>
      </c>
      <c r="H511" s="7" t="s">
        <v>860</v>
      </c>
      <c r="I511" s="10">
        <v>100</v>
      </c>
      <c r="J511" s="10">
        <v>1</v>
      </c>
      <c r="K511" s="9">
        <v>0</v>
      </c>
      <c r="L511" s="7" t="s">
        <v>7897</v>
      </c>
      <c r="M511" s="9">
        <v>0</v>
      </c>
      <c r="N511" s="7" t="s">
        <v>7899</v>
      </c>
      <c r="O511" s="7" t="s">
        <v>1084</v>
      </c>
      <c r="P511" s="7" t="s">
        <v>828</v>
      </c>
      <c r="Q511" s="7" t="s">
        <v>828</v>
      </c>
      <c r="R511" s="7" t="s">
        <v>828</v>
      </c>
      <c r="S511" s="7" t="s">
        <v>828</v>
      </c>
      <c r="T511" s="7" t="s">
        <v>828</v>
      </c>
      <c r="U511" s="7" t="s">
        <v>828</v>
      </c>
      <c r="V511" s="7" t="s">
        <v>828</v>
      </c>
      <c r="W511" s="7" t="s">
        <v>175</v>
      </c>
      <c r="X511" s="7" t="s">
        <v>828</v>
      </c>
      <c r="Y511" s="7" t="s">
        <v>828</v>
      </c>
      <c r="Z511" s="7" t="s">
        <v>43</v>
      </c>
      <c r="AA511" s="7" t="s">
        <v>828</v>
      </c>
      <c r="AB511" s="7" t="s">
        <v>828</v>
      </c>
      <c r="AC511" s="7" t="s">
        <v>828</v>
      </c>
      <c r="AD511" s="7" t="s">
        <v>828</v>
      </c>
      <c r="AE511" s="7" t="s">
        <v>175</v>
      </c>
      <c r="AF511" s="8"/>
      <c r="AG511" s="7" t="s">
        <v>7898</v>
      </c>
      <c r="AH511" s="7" t="s">
        <v>7897</v>
      </c>
      <c r="AI511" s="7" t="s">
        <v>828</v>
      </c>
      <c r="AJ511" s="7" t="s">
        <v>7896</v>
      </c>
      <c r="AK511" s="7" t="s">
        <v>7895</v>
      </c>
      <c r="AL511" s="7" t="s">
        <v>828</v>
      </c>
      <c r="AM511" s="7" t="s">
        <v>828</v>
      </c>
      <c r="AN511" s="7" t="s">
        <v>7894</v>
      </c>
      <c r="AO511" s="7" t="s">
        <v>828</v>
      </c>
      <c r="AP511" s="7" t="s">
        <v>828</v>
      </c>
      <c r="AQ511" s="7" t="s">
        <v>828</v>
      </c>
      <c r="AR511" s="7" t="s">
        <v>828</v>
      </c>
      <c r="AS511" s="7" t="s">
        <v>828</v>
      </c>
    </row>
    <row r="512" spans="1:45" ht="13.2">
      <c r="A512" s="7" t="s">
        <v>7893</v>
      </c>
      <c r="B512" s="8"/>
      <c r="C512" s="7" t="s">
        <v>833</v>
      </c>
      <c r="D512" s="9">
        <v>1</v>
      </c>
      <c r="E512" s="7" t="s">
        <v>861</v>
      </c>
      <c r="F512" s="7" t="s">
        <v>861</v>
      </c>
      <c r="G512" s="7" t="s">
        <v>828</v>
      </c>
      <c r="H512" s="7" t="s">
        <v>860</v>
      </c>
      <c r="I512" s="10">
        <v>100</v>
      </c>
      <c r="J512" s="10">
        <v>1</v>
      </c>
      <c r="K512" s="9">
        <v>0</v>
      </c>
      <c r="L512" s="7" t="s">
        <v>7891</v>
      </c>
      <c r="M512" s="9">
        <v>0</v>
      </c>
      <c r="N512" s="7" t="s">
        <v>7886</v>
      </c>
      <c r="O512" s="7" t="s">
        <v>947</v>
      </c>
      <c r="P512" s="7" t="s">
        <v>828</v>
      </c>
      <c r="Q512" s="7" t="s">
        <v>828</v>
      </c>
      <c r="R512" s="7" t="s">
        <v>828</v>
      </c>
      <c r="S512" s="7" t="s">
        <v>828</v>
      </c>
      <c r="T512" s="7" t="s">
        <v>828</v>
      </c>
      <c r="U512" s="7" t="s">
        <v>828</v>
      </c>
      <c r="V512" s="7" t="s">
        <v>828</v>
      </c>
      <c r="W512" s="7" t="s">
        <v>828</v>
      </c>
      <c r="X512" s="7" t="s">
        <v>828</v>
      </c>
      <c r="Y512" s="7" t="s">
        <v>828</v>
      </c>
      <c r="Z512" s="7" t="e">
        <v>#N/A</v>
      </c>
      <c r="AA512" s="7" t="s">
        <v>828</v>
      </c>
      <c r="AB512" s="7" t="s">
        <v>828</v>
      </c>
      <c r="AC512" s="7" t="s">
        <v>828</v>
      </c>
      <c r="AD512" s="7" t="s">
        <v>828</v>
      </c>
      <c r="AE512" s="7" t="s">
        <v>175</v>
      </c>
      <c r="AF512" s="8"/>
      <c r="AG512" s="7" t="s">
        <v>7892</v>
      </c>
      <c r="AH512" s="7" t="s">
        <v>7891</v>
      </c>
      <c r="AI512" s="7" t="s">
        <v>828</v>
      </c>
      <c r="AJ512" s="7" t="s">
        <v>7890</v>
      </c>
      <c r="AK512" s="7" t="s">
        <v>7889</v>
      </c>
      <c r="AL512" s="7" t="s">
        <v>828</v>
      </c>
      <c r="AM512" s="7" t="s">
        <v>828</v>
      </c>
      <c r="AN512" s="7" t="s">
        <v>7888</v>
      </c>
      <c r="AO512" s="7" t="s">
        <v>828</v>
      </c>
      <c r="AP512" s="7" t="s">
        <v>828</v>
      </c>
      <c r="AQ512" s="7" t="s">
        <v>828</v>
      </c>
      <c r="AR512" s="7" t="s">
        <v>828</v>
      </c>
      <c r="AS512" s="7" t="s">
        <v>828</v>
      </c>
    </row>
    <row r="513" spans="1:45" ht="13.2">
      <c r="A513" s="7" t="s">
        <v>7887</v>
      </c>
      <c r="B513" s="8"/>
      <c r="C513" s="7" t="s">
        <v>833</v>
      </c>
      <c r="D513" s="9">
        <v>1</v>
      </c>
      <c r="E513" s="7" t="s">
        <v>1191</v>
      </c>
      <c r="F513" s="7" t="s">
        <v>1190</v>
      </c>
      <c r="G513" s="7" t="s">
        <v>828</v>
      </c>
      <c r="H513" s="7" t="s">
        <v>1189</v>
      </c>
      <c r="I513" s="10">
        <v>1</v>
      </c>
      <c r="J513" s="10">
        <v>1</v>
      </c>
      <c r="K513" s="9">
        <v>0</v>
      </c>
      <c r="L513" s="7" t="s">
        <v>7884</v>
      </c>
      <c r="M513" s="9">
        <v>0</v>
      </c>
      <c r="N513" s="7" t="s">
        <v>7886</v>
      </c>
      <c r="O513" s="7" t="s">
        <v>939</v>
      </c>
      <c r="P513" s="7" t="s">
        <v>828</v>
      </c>
      <c r="Q513" s="7" t="s">
        <v>828</v>
      </c>
      <c r="R513" s="7" t="s">
        <v>828</v>
      </c>
      <c r="S513" s="7" t="s">
        <v>828</v>
      </c>
      <c r="T513" s="7" t="s">
        <v>828</v>
      </c>
      <c r="U513" s="7" t="s">
        <v>828</v>
      </c>
      <c r="V513" s="7" t="s">
        <v>1297</v>
      </c>
      <c r="W513" s="7" t="s">
        <v>828</v>
      </c>
      <c r="X513" s="7" t="s">
        <v>828</v>
      </c>
      <c r="Y513" s="7" t="s">
        <v>828</v>
      </c>
      <c r="Z513" s="7" t="e">
        <v>#N/A</v>
      </c>
      <c r="AA513" s="7" t="s">
        <v>828</v>
      </c>
      <c r="AB513" s="7" t="s">
        <v>828</v>
      </c>
      <c r="AC513" s="7" t="s">
        <v>828</v>
      </c>
      <c r="AD513" s="7" t="s">
        <v>828</v>
      </c>
      <c r="AE513" s="7" t="s">
        <v>251</v>
      </c>
      <c r="AF513" s="8"/>
      <c r="AG513" s="7" t="s">
        <v>7885</v>
      </c>
      <c r="AH513" s="7" t="s">
        <v>7884</v>
      </c>
      <c r="AI513" s="7" t="s">
        <v>828</v>
      </c>
      <c r="AJ513" s="7" t="s">
        <v>828</v>
      </c>
      <c r="AK513" s="7" t="s">
        <v>7883</v>
      </c>
      <c r="AL513" s="7" t="s">
        <v>828</v>
      </c>
      <c r="AM513" s="7" t="s">
        <v>828</v>
      </c>
      <c r="AN513" s="7" t="s">
        <v>828</v>
      </c>
      <c r="AO513" s="7" t="s">
        <v>934</v>
      </c>
      <c r="AP513" s="7" t="s">
        <v>828</v>
      </c>
      <c r="AQ513" s="7" t="s">
        <v>828</v>
      </c>
      <c r="AR513" s="7" t="s">
        <v>828</v>
      </c>
      <c r="AS513" s="7" t="s">
        <v>828</v>
      </c>
    </row>
    <row r="514" spans="1:45" ht="13.2">
      <c r="A514" s="7" t="s">
        <v>7882</v>
      </c>
      <c r="B514" s="8"/>
      <c r="C514" s="7" t="s">
        <v>833</v>
      </c>
      <c r="D514" s="9">
        <v>1</v>
      </c>
      <c r="E514" s="7" t="s">
        <v>861</v>
      </c>
      <c r="F514" s="7" t="s">
        <v>861</v>
      </c>
      <c r="G514" s="7" t="s">
        <v>828</v>
      </c>
      <c r="H514" s="7" t="s">
        <v>860</v>
      </c>
      <c r="I514" s="10">
        <v>100</v>
      </c>
      <c r="J514" s="10">
        <v>1</v>
      </c>
      <c r="K514" s="9">
        <v>0</v>
      </c>
      <c r="L514" s="7" t="s">
        <v>7879</v>
      </c>
      <c r="M514" s="9">
        <v>0</v>
      </c>
      <c r="N514" s="7" t="s">
        <v>7881</v>
      </c>
      <c r="O514" s="7" t="s">
        <v>1084</v>
      </c>
      <c r="P514" s="7" t="s">
        <v>828</v>
      </c>
      <c r="Q514" s="7" t="s">
        <v>828</v>
      </c>
      <c r="R514" s="7" t="s">
        <v>828</v>
      </c>
      <c r="S514" s="7" t="s">
        <v>828</v>
      </c>
      <c r="T514" s="7" t="s">
        <v>828</v>
      </c>
      <c r="U514" s="7" t="s">
        <v>828</v>
      </c>
      <c r="V514" s="7" t="s">
        <v>828</v>
      </c>
      <c r="W514" s="7" t="s">
        <v>828</v>
      </c>
      <c r="X514" s="7" t="s">
        <v>828</v>
      </c>
      <c r="Y514" s="7" t="s">
        <v>828</v>
      </c>
      <c r="Z514" s="7" t="e">
        <v>#N/A</v>
      </c>
      <c r="AA514" s="7" t="s">
        <v>828</v>
      </c>
      <c r="AB514" s="7" t="s">
        <v>828</v>
      </c>
      <c r="AC514" s="7" t="s">
        <v>828</v>
      </c>
      <c r="AD514" s="7" t="s">
        <v>828</v>
      </c>
      <c r="AE514" s="7" t="s">
        <v>175</v>
      </c>
      <c r="AF514" s="8"/>
      <c r="AG514" s="7" t="s">
        <v>7880</v>
      </c>
      <c r="AH514" s="7" t="s">
        <v>7879</v>
      </c>
      <c r="AI514" s="7" t="s">
        <v>828</v>
      </c>
      <c r="AJ514" s="7" t="s">
        <v>7878</v>
      </c>
      <c r="AK514" s="7" t="s">
        <v>7877</v>
      </c>
      <c r="AL514" s="7" t="s">
        <v>828</v>
      </c>
      <c r="AM514" s="7" t="s">
        <v>828</v>
      </c>
      <c r="AN514" s="7" t="s">
        <v>7876</v>
      </c>
      <c r="AO514" s="7" t="s">
        <v>828</v>
      </c>
      <c r="AP514" s="7" t="s">
        <v>828</v>
      </c>
      <c r="AQ514" s="7" t="s">
        <v>828</v>
      </c>
      <c r="AR514" s="7" t="s">
        <v>828</v>
      </c>
      <c r="AS514" s="7" t="s">
        <v>828</v>
      </c>
    </row>
    <row r="515" spans="1:45" ht="13.2">
      <c r="A515" s="7" t="s">
        <v>7875</v>
      </c>
      <c r="B515" s="8"/>
      <c r="C515" s="7" t="s">
        <v>833</v>
      </c>
      <c r="D515" s="9">
        <v>1</v>
      </c>
      <c r="E515" s="7" t="s">
        <v>861</v>
      </c>
      <c r="F515" s="7" t="s">
        <v>861</v>
      </c>
      <c r="G515" s="7" t="s">
        <v>828</v>
      </c>
      <c r="H515" s="7" t="s">
        <v>860</v>
      </c>
      <c r="I515" s="10">
        <v>100</v>
      </c>
      <c r="J515" s="10">
        <v>1</v>
      </c>
      <c r="K515" s="9">
        <v>0</v>
      </c>
      <c r="L515" s="7" t="s">
        <v>7872</v>
      </c>
      <c r="M515" s="9">
        <v>0</v>
      </c>
      <c r="N515" s="7" t="s">
        <v>7874</v>
      </c>
      <c r="O515" s="7" t="s">
        <v>947</v>
      </c>
      <c r="P515" s="7" t="s">
        <v>828</v>
      </c>
      <c r="Q515" s="7" t="s">
        <v>828</v>
      </c>
      <c r="R515" s="7" t="s">
        <v>828</v>
      </c>
      <c r="S515" s="7" t="s">
        <v>828</v>
      </c>
      <c r="T515" s="7" t="s">
        <v>828</v>
      </c>
      <c r="U515" s="7" t="s">
        <v>828</v>
      </c>
      <c r="V515" s="7" t="s">
        <v>828</v>
      </c>
      <c r="W515" s="7" t="s">
        <v>828</v>
      </c>
      <c r="X515" s="7" t="s">
        <v>828</v>
      </c>
      <c r="Y515" s="7" t="s">
        <v>828</v>
      </c>
      <c r="Z515" s="7" t="e">
        <v>#N/A</v>
      </c>
      <c r="AA515" s="7" t="s">
        <v>828</v>
      </c>
      <c r="AB515" s="7" t="s">
        <v>828</v>
      </c>
      <c r="AC515" s="7" t="s">
        <v>828</v>
      </c>
      <c r="AD515" s="7" t="s">
        <v>828</v>
      </c>
      <c r="AE515" s="7" t="s">
        <v>175</v>
      </c>
      <c r="AF515" s="8"/>
      <c r="AG515" s="7" t="s">
        <v>7873</v>
      </c>
      <c r="AH515" s="7" t="s">
        <v>7872</v>
      </c>
      <c r="AI515" s="7" t="s">
        <v>828</v>
      </c>
      <c r="AJ515" s="7" t="s">
        <v>7871</v>
      </c>
      <c r="AK515" s="7" t="s">
        <v>7870</v>
      </c>
      <c r="AL515" s="7" t="s">
        <v>828</v>
      </c>
      <c r="AM515" s="7" t="s">
        <v>828</v>
      </c>
      <c r="AN515" s="7" t="s">
        <v>7869</v>
      </c>
      <c r="AO515" s="7" t="s">
        <v>828</v>
      </c>
      <c r="AP515" s="7" t="s">
        <v>828</v>
      </c>
      <c r="AQ515" s="7" t="s">
        <v>828</v>
      </c>
      <c r="AR515" s="7" t="s">
        <v>828</v>
      </c>
      <c r="AS515" s="7" t="s">
        <v>828</v>
      </c>
    </row>
    <row r="516" spans="1:45" ht="13.2">
      <c r="A516" s="7" t="s">
        <v>7868</v>
      </c>
      <c r="B516" s="8"/>
      <c r="C516" s="7" t="s">
        <v>833</v>
      </c>
      <c r="D516" s="9">
        <v>1</v>
      </c>
      <c r="E516" s="7" t="s">
        <v>861</v>
      </c>
      <c r="F516" s="7" t="s">
        <v>861</v>
      </c>
      <c r="G516" s="7" t="s">
        <v>828</v>
      </c>
      <c r="H516" s="7" t="s">
        <v>860</v>
      </c>
      <c r="I516" s="10">
        <v>100</v>
      </c>
      <c r="J516" s="10">
        <v>1</v>
      </c>
      <c r="K516" s="9">
        <v>0</v>
      </c>
      <c r="L516" s="7" t="s">
        <v>7865</v>
      </c>
      <c r="M516" s="9">
        <v>0</v>
      </c>
      <c r="N516" s="7" t="s">
        <v>7867</v>
      </c>
      <c r="O516" s="7" t="s">
        <v>969</v>
      </c>
      <c r="P516" s="7" t="s">
        <v>828</v>
      </c>
      <c r="Q516" s="7" t="s">
        <v>828</v>
      </c>
      <c r="R516" s="7" t="s">
        <v>828</v>
      </c>
      <c r="S516" s="7" t="s">
        <v>828</v>
      </c>
      <c r="T516" s="7" t="s">
        <v>828</v>
      </c>
      <c r="U516" s="7" t="s">
        <v>828</v>
      </c>
      <c r="V516" s="7" t="s">
        <v>828</v>
      </c>
      <c r="W516" s="7" t="s">
        <v>828</v>
      </c>
      <c r="X516" s="7" t="s">
        <v>828</v>
      </c>
      <c r="Y516" s="7" t="s">
        <v>828</v>
      </c>
      <c r="Z516" s="7" t="e">
        <v>#N/A</v>
      </c>
      <c r="AA516" s="7" t="s">
        <v>828</v>
      </c>
      <c r="AB516" s="7" t="s">
        <v>828</v>
      </c>
      <c r="AC516" s="7" t="s">
        <v>828</v>
      </c>
      <c r="AD516" s="7" t="s">
        <v>828</v>
      </c>
      <c r="AE516" s="7" t="s">
        <v>175</v>
      </c>
      <c r="AF516" s="8"/>
      <c r="AG516" s="7" t="s">
        <v>7866</v>
      </c>
      <c r="AH516" s="7" t="s">
        <v>7865</v>
      </c>
      <c r="AI516" s="7" t="s">
        <v>828</v>
      </c>
      <c r="AJ516" s="7" t="s">
        <v>7864</v>
      </c>
      <c r="AK516" s="7" t="s">
        <v>7863</v>
      </c>
      <c r="AL516" s="7" t="s">
        <v>828</v>
      </c>
      <c r="AM516" s="7" t="s">
        <v>828</v>
      </c>
      <c r="AN516" s="7" t="s">
        <v>7862</v>
      </c>
      <c r="AO516" s="7" t="s">
        <v>828</v>
      </c>
      <c r="AP516" s="7" t="s">
        <v>828</v>
      </c>
      <c r="AQ516" s="7" t="s">
        <v>828</v>
      </c>
      <c r="AR516" s="7" t="s">
        <v>828</v>
      </c>
      <c r="AS516" s="7" t="s">
        <v>828</v>
      </c>
    </row>
    <row r="517" spans="1:45" ht="13.2">
      <c r="A517" s="7" t="s">
        <v>7861</v>
      </c>
      <c r="B517" s="8"/>
      <c r="C517" s="7" t="s">
        <v>833</v>
      </c>
      <c r="D517" s="9">
        <v>1</v>
      </c>
      <c r="E517" s="7" t="s">
        <v>1231</v>
      </c>
      <c r="F517" s="7" t="s">
        <v>1231</v>
      </c>
      <c r="G517" s="7" t="s">
        <v>828</v>
      </c>
      <c r="H517" s="7" t="s">
        <v>1230</v>
      </c>
      <c r="I517" s="10">
        <v>1</v>
      </c>
      <c r="J517" s="10">
        <v>1</v>
      </c>
      <c r="K517" s="9">
        <v>0</v>
      </c>
      <c r="L517" s="7" t="s">
        <v>7858</v>
      </c>
      <c r="M517" s="9">
        <v>0</v>
      </c>
      <c r="N517" s="7" t="s">
        <v>7860</v>
      </c>
      <c r="O517" s="7" t="s">
        <v>908</v>
      </c>
      <c r="P517" s="7" t="s">
        <v>828</v>
      </c>
      <c r="Q517" s="7" t="s">
        <v>828</v>
      </c>
      <c r="R517" s="7" t="s">
        <v>828</v>
      </c>
      <c r="S517" s="7" t="s">
        <v>828</v>
      </c>
      <c r="T517" s="7" t="s">
        <v>828</v>
      </c>
      <c r="U517" s="7" t="s">
        <v>828</v>
      </c>
      <c r="V517" s="7" t="s">
        <v>1059</v>
      </c>
      <c r="W517" s="7" t="s">
        <v>739</v>
      </c>
      <c r="X517" s="7" t="s">
        <v>840</v>
      </c>
      <c r="Y517" s="7" t="s">
        <v>906</v>
      </c>
      <c r="Z517" s="7" t="s">
        <v>50</v>
      </c>
      <c r="AA517" s="7" t="s">
        <v>828</v>
      </c>
      <c r="AB517" s="7" t="s">
        <v>828</v>
      </c>
      <c r="AC517" s="7" t="s">
        <v>828</v>
      </c>
      <c r="AD517" s="7" t="s">
        <v>828</v>
      </c>
      <c r="AE517" s="7" t="s">
        <v>739</v>
      </c>
      <c r="AF517" s="8"/>
      <c r="AG517" s="7" t="s">
        <v>7859</v>
      </c>
      <c r="AH517" s="7" t="s">
        <v>7858</v>
      </c>
      <c r="AI517" s="7" t="s">
        <v>828</v>
      </c>
      <c r="AJ517" s="7" t="s">
        <v>828</v>
      </c>
      <c r="AK517" s="7" t="s">
        <v>7857</v>
      </c>
      <c r="AL517" s="7" t="s">
        <v>828</v>
      </c>
      <c r="AM517" s="7" t="s">
        <v>828</v>
      </c>
      <c r="AN517" s="7" t="s">
        <v>828</v>
      </c>
      <c r="AO517" s="7" t="s">
        <v>934</v>
      </c>
      <c r="AP517" s="7" t="s">
        <v>828</v>
      </c>
      <c r="AQ517" s="7" t="s">
        <v>828</v>
      </c>
      <c r="AR517" s="7" t="s">
        <v>828</v>
      </c>
      <c r="AS517" s="7" t="s">
        <v>828</v>
      </c>
    </row>
    <row r="518" spans="1:45" ht="13.2">
      <c r="A518" s="7" t="s">
        <v>7856</v>
      </c>
      <c r="B518" s="8"/>
      <c r="C518" s="7" t="s">
        <v>833</v>
      </c>
      <c r="D518" s="9">
        <v>1</v>
      </c>
      <c r="E518" s="7" t="s">
        <v>861</v>
      </c>
      <c r="F518" s="7" t="s">
        <v>861</v>
      </c>
      <c r="G518" s="7" t="s">
        <v>828</v>
      </c>
      <c r="H518" s="7" t="s">
        <v>860</v>
      </c>
      <c r="I518" s="10">
        <v>100</v>
      </c>
      <c r="J518" s="10">
        <v>1</v>
      </c>
      <c r="K518" s="9">
        <v>0</v>
      </c>
      <c r="L518" s="7" t="s">
        <v>7854</v>
      </c>
      <c r="M518" s="9">
        <v>0</v>
      </c>
      <c r="N518" s="7" t="s">
        <v>7855</v>
      </c>
      <c r="O518" s="7" t="s">
        <v>828</v>
      </c>
      <c r="P518" s="7" t="s">
        <v>828</v>
      </c>
      <c r="Q518" s="7" t="s">
        <v>828</v>
      </c>
      <c r="R518" s="7" t="s">
        <v>828</v>
      </c>
      <c r="S518" s="7" t="s">
        <v>828</v>
      </c>
      <c r="T518" s="7" t="s">
        <v>828</v>
      </c>
      <c r="U518" s="7" t="s">
        <v>828</v>
      </c>
      <c r="V518" s="7" t="s">
        <v>828</v>
      </c>
      <c r="W518" s="7" t="s">
        <v>828</v>
      </c>
      <c r="X518" s="7" t="s">
        <v>828</v>
      </c>
      <c r="Y518" s="7" t="s">
        <v>828</v>
      </c>
      <c r="Z518" s="7" t="e">
        <v>#N/A</v>
      </c>
      <c r="AA518" s="7" t="s">
        <v>828</v>
      </c>
      <c r="AB518" s="7" t="s">
        <v>828</v>
      </c>
      <c r="AC518" s="7" t="s">
        <v>828</v>
      </c>
      <c r="AD518" s="7" t="s">
        <v>828</v>
      </c>
      <c r="AE518" s="7" t="s">
        <v>526</v>
      </c>
      <c r="AF518" s="8"/>
      <c r="AG518" s="7" t="s">
        <v>7855</v>
      </c>
      <c r="AH518" s="7" t="s">
        <v>7854</v>
      </c>
      <c r="AI518" s="7" t="s">
        <v>828</v>
      </c>
      <c r="AJ518" s="7" t="s">
        <v>7853</v>
      </c>
      <c r="AK518" s="7" t="s">
        <v>7852</v>
      </c>
      <c r="AL518" s="7" t="s">
        <v>828</v>
      </c>
      <c r="AM518" s="7" t="s">
        <v>828</v>
      </c>
      <c r="AN518" s="7" t="s">
        <v>7851</v>
      </c>
      <c r="AO518" s="7" t="s">
        <v>828</v>
      </c>
      <c r="AP518" s="7" t="s">
        <v>828</v>
      </c>
      <c r="AQ518" s="7" t="s">
        <v>828</v>
      </c>
      <c r="AR518" s="7" t="s">
        <v>828</v>
      </c>
      <c r="AS518" s="7" t="s">
        <v>828</v>
      </c>
    </row>
    <row r="519" spans="1:45" ht="13.2">
      <c r="A519" s="7" t="s">
        <v>7846</v>
      </c>
      <c r="B519" s="8"/>
      <c r="C519" s="7" t="s">
        <v>833</v>
      </c>
      <c r="D519" s="9">
        <v>1</v>
      </c>
      <c r="E519" s="7" t="s">
        <v>843</v>
      </c>
      <c r="F519" s="7" t="s">
        <v>843</v>
      </c>
      <c r="G519" s="7" t="s">
        <v>828</v>
      </c>
      <c r="H519" s="7" t="s">
        <v>842</v>
      </c>
      <c r="I519" s="10">
        <v>1</v>
      </c>
      <c r="J519" s="10">
        <v>1</v>
      </c>
      <c r="K519" s="9">
        <v>100</v>
      </c>
      <c r="L519" s="7" t="s">
        <v>7843</v>
      </c>
      <c r="M519" s="9">
        <v>0</v>
      </c>
      <c r="N519" s="7" t="s">
        <v>7842</v>
      </c>
      <c r="O519" s="7" t="s">
        <v>83</v>
      </c>
      <c r="P519" s="7" t="s">
        <v>1492</v>
      </c>
      <c r="Q519" s="7" t="s">
        <v>828</v>
      </c>
      <c r="R519" s="7" t="s">
        <v>828</v>
      </c>
      <c r="S519" s="7" t="s">
        <v>828</v>
      </c>
      <c r="T519" s="7" t="s">
        <v>828</v>
      </c>
      <c r="U519" s="7" t="s">
        <v>828</v>
      </c>
      <c r="V519" s="7" t="s">
        <v>828</v>
      </c>
      <c r="W519" s="7" t="s">
        <v>169</v>
      </c>
      <c r="X519" s="7" t="s">
        <v>828</v>
      </c>
      <c r="Y519" s="7" t="s">
        <v>828</v>
      </c>
      <c r="Z519" s="7" t="s">
        <v>39</v>
      </c>
      <c r="AA519" s="7" t="s">
        <v>828</v>
      </c>
      <c r="AB519" s="7" t="s">
        <v>828</v>
      </c>
      <c r="AC519" s="7" t="s">
        <v>828</v>
      </c>
      <c r="AD519" s="7" t="s">
        <v>828</v>
      </c>
      <c r="AE519" s="7" t="s">
        <v>169</v>
      </c>
      <c r="AF519" s="8"/>
      <c r="AG519" s="7" t="s">
        <v>7850</v>
      </c>
      <c r="AH519" s="7" t="s">
        <v>7843</v>
      </c>
      <c r="AI519" s="7" t="s">
        <v>7849</v>
      </c>
      <c r="AJ519" s="7" t="s">
        <v>7848</v>
      </c>
      <c r="AK519" s="7" t="s">
        <v>7847</v>
      </c>
      <c r="AL519" s="7" t="s">
        <v>7846</v>
      </c>
      <c r="AM519" s="7" t="s">
        <v>7845</v>
      </c>
      <c r="AN519" s="7" t="s">
        <v>7842</v>
      </c>
      <c r="AO519" s="7" t="s">
        <v>828</v>
      </c>
      <c r="AP519" s="7" t="s">
        <v>828</v>
      </c>
      <c r="AQ519" s="7" t="s">
        <v>828</v>
      </c>
      <c r="AR519" s="7" t="s">
        <v>828</v>
      </c>
      <c r="AS519" s="7" t="s">
        <v>828</v>
      </c>
    </row>
    <row r="520" spans="1:45" ht="13.2">
      <c r="A520" s="7" t="s">
        <v>7844</v>
      </c>
      <c r="B520" s="8"/>
      <c r="C520" s="7" t="s">
        <v>833</v>
      </c>
      <c r="D520" s="9">
        <v>1</v>
      </c>
      <c r="E520" s="7" t="s">
        <v>843</v>
      </c>
      <c r="F520" s="7" t="s">
        <v>843</v>
      </c>
      <c r="G520" s="7" t="s">
        <v>828</v>
      </c>
      <c r="H520" s="7" t="s">
        <v>842</v>
      </c>
      <c r="I520" s="10">
        <v>1</v>
      </c>
      <c r="J520" s="10">
        <v>1</v>
      </c>
      <c r="K520" s="9">
        <v>0</v>
      </c>
      <c r="L520" s="7" t="s">
        <v>7843</v>
      </c>
      <c r="M520" s="9">
        <v>0</v>
      </c>
      <c r="N520" s="7" t="s">
        <v>7842</v>
      </c>
      <c r="O520" s="7" t="s">
        <v>828</v>
      </c>
      <c r="P520" s="7" t="s">
        <v>828</v>
      </c>
      <c r="Q520" s="7" t="s">
        <v>828</v>
      </c>
      <c r="R520" s="7" t="s">
        <v>828</v>
      </c>
      <c r="S520" s="7" t="s">
        <v>828</v>
      </c>
      <c r="T520" s="7" t="s">
        <v>828</v>
      </c>
      <c r="U520" s="7" t="s">
        <v>828</v>
      </c>
      <c r="V520" s="7" t="s">
        <v>828</v>
      </c>
      <c r="W520" s="7" t="s">
        <v>828</v>
      </c>
      <c r="X520" s="7" t="s">
        <v>828</v>
      </c>
      <c r="Y520" s="7" t="s">
        <v>828</v>
      </c>
      <c r="Z520" s="7" t="e">
        <v>#N/A</v>
      </c>
      <c r="AA520" s="7" t="s">
        <v>828</v>
      </c>
      <c r="AB520" s="7" t="s">
        <v>828</v>
      </c>
      <c r="AC520" s="7" t="s">
        <v>828</v>
      </c>
      <c r="AD520" s="7" t="s">
        <v>828</v>
      </c>
      <c r="AE520" s="7" t="s">
        <v>169</v>
      </c>
      <c r="AF520" s="8"/>
      <c r="AG520" s="7" t="s">
        <v>975</v>
      </c>
      <c r="AH520" s="7" t="s">
        <v>7841</v>
      </c>
      <c r="AI520" s="7" t="s">
        <v>828</v>
      </c>
      <c r="AJ520" s="7" t="s">
        <v>828</v>
      </c>
      <c r="AK520" s="7" t="s">
        <v>828</v>
      </c>
      <c r="AL520" s="7" t="s">
        <v>828</v>
      </c>
      <c r="AM520" s="7" t="s">
        <v>828</v>
      </c>
      <c r="AN520" s="7" t="s">
        <v>828</v>
      </c>
      <c r="AO520" s="7" t="s">
        <v>828</v>
      </c>
      <c r="AP520" s="7" t="s">
        <v>828</v>
      </c>
      <c r="AQ520" s="7" t="s">
        <v>828</v>
      </c>
      <c r="AR520" s="7" t="s">
        <v>828</v>
      </c>
      <c r="AS520" s="7" t="s">
        <v>828</v>
      </c>
    </row>
    <row r="521" spans="1:45" ht="13.2">
      <c r="A521" s="7" t="s">
        <v>7840</v>
      </c>
      <c r="B521" s="8"/>
      <c r="C521" s="7" t="s">
        <v>833</v>
      </c>
      <c r="D521" s="9">
        <v>1</v>
      </c>
      <c r="E521" s="7" t="s">
        <v>867</v>
      </c>
      <c r="F521" s="7" t="s">
        <v>867</v>
      </c>
      <c r="G521" s="7" t="s">
        <v>828</v>
      </c>
      <c r="H521" s="7" t="s">
        <v>963</v>
      </c>
      <c r="I521" s="10">
        <v>1</v>
      </c>
      <c r="J521" s="10">
        <v>1</v>
      </c>
      <c r="K521" s="9">
        <v>1</v>
      </c>
      <c r="L521" s="7" t="s">
        <v>7837</v>
      </c>
      <c r="M521" s="9">
        <v>0</v>
      </c>
      <c r="N521" s="7" t="s">
        <v>7839</v>
      </c>
      <c r="O521" s="7" t="s">
        <v>908</v>
      </c>
      <c r="P521" s="7" t="s">
        <v>828</v>
      </c>
      <c r="Q521" s="7" t="s">
        <v>828</v>
      </c>
      <c r="R521" s="7" t="s">
        <v>828</v>
      </c>
      <c r="S521" s="7" t="s">
        <v>891</v>
      </c>
      <c r="T521" s="7" t="s">
        <v>891</v>
      </c>
      <c r="U521" s="7" t="s">
        <v>828</v>
      </c>
      <c r="V521" s="7" t="s">
        <v>828</v>
      </c>
      <c r="W521" s="7" t="s">
        <v>828</v>
      </c>
      <c r="X521" s="7" t="s">
        <v>828</v>
      </c>
      <c r="Y521" s="7" t="s">
        <v>828</v>
      </c>
      <c r="Z521" s="7" t="e">
        <v>#N/A</v>
      </c>
      <c r="AA521" s="7" t="s">
        <v>828</v>
      </c>
      <c r="AB521" s="7" t="s">
        <v>828</v>
      </c>
      <c r="AC521" s="7" t="s">
        <v>828</v>
      </c>
      <c r="AD521" s="7" t="s">
        <v>828</v>
      </c>
      <c r="AE521" s="7" t="s">
        <v>526</v>
      </c>
      <c r="AF521" s="8"/>
      <c r="AG521" s="7" t="s">
        <v>7838</v>
      </c>
      <c r="AH521" s="7" t="s">
        <v>7837</v>
      </c>
      <c r="AI521" s="7" t="s">
        <v>828</v>
      </c>
      <c r="AJ521" s="7" t="s">
        <v>7836</v>
      </c>
      <c r="AK521" s="7" t="s">
        <v>7835</v>
      </c>
      <c r="AL521" s="7" t="s">
        <v>828</v>
      </c>
      <c r="AM521" s="7" t="s">
        <v>7834</v>
      </c>
      <c r="AN521" s="7" t="s">
        <v>828</v>
      </c>
      <c r="AO521" s="7" t="s">
        <v>828</v>
      </c>
      <c r="AP521" s="7" t="s">
        <v>828</v>
      </c>
      <c r="AQ521" s="7" t="s">
        <v>828</v>
      </c>
      <c r="AR521" s="7" t="s">
        <v>828</v>
      </c>
      <c r="AS521" s="7" t="s">
        <v>828</v>
      </c>
    </row>
    <row r="522" spans="1:45" ht="13.2">
      <c r="A522" s="7" t="s">
        <v>7833</v>
      </c>
      <c r="B522" s="8"/>
      <c r="C522" s="7" t="s">
        <v>833</v>
      </c>
      <c r="D522" s="9">
        <v>1</v>
      </c>
      <c r="E522" s="7" t="s">
        <v>861</v>
      </c>
      <c r="F522" s="7" t="s">
        <v>861</v>
      </c>
      <c r="G522" s="7" t="s">
        <v>828</v>
      </c>
      <c r="H522" s="7" t="s">
        <v>860</v>
      </c>
      <c r="I522" s="10">
        <v>100</v>
      </c>
      <c r="J522" s="10">
        <v>1</v>
      </c>
      <c r="K522" s="9">
        <v>0</v>
      </c>
      <c r="L522" s="7" t="s">
        <v>7830</v>
      </c>
      <c r="M522" s="9">
        <v>0</v>
      </c>
      <c r="N522" s="7" t="s">
        <v>7832</v>
      </c>
      <c r="O522" s="7" t="s">
        <v>1084</v>
      </c>
      <c r="P522" s="7" t="s">
        <v>828</v>
      </c>
      <c r="Q522" s="7" t="s">
        <v>828</v>
      </c>
      <c r="R522" s="7" t="s">
        <v>828</v>
      </c>
      <c r="S522" s="7" t="s">
        <v>828</v>
      </c>
      <c r="T522" s="7" t="s">
        <v>828</v>
      </c>
      <c r="U522" s="7" t="s">
        <v>828</v>
      </c>
      <c r="V522" s="7" t="s">
        <v>828</v>
      </c>
      <c r="W522" s="7" t="s">
        <v>828</v>
      </c>
      <c r="X522" s="7" t="s">
        <v>828</v>
      </c>
      <c r="Y522" s="7" t="s">
        <v>828</v>
      </c>
      <c r="Z522" s="7" t="e">
        <v>#N/A</v>
      </c>
      <c r="AA522" s="7" t="s">
        <v>828</v>
      </c>
      <c r="AB522" s="7" t="s">
        <v>828</v>
      </c>
      <c r="AC522" s="7" t="s">
        <v>828</v>
      </c>
      <c r="AD522" s="7" t="s">
        <v>828</v>
      </c>
      <c r="AE522" s="7" t="s">
        <v>175</v>
      </c>
      <c r="AF522" s="8"/>
      <c r="AG522" s="7" t="s">
        <v>7831</v>
      </c>
      <c r="AH522" s="7" t="s">
        <v>7830</v>
      </c>
      <c r="AI522" s="7" t="s">
        <v>828</v>
      </c>
      <c r="AJ522" s="7" t="s">
        <v>7829</v>
      </c>
      <c r="AK522" s="7" t="s">
        <v>7828</v>
      </c>
      <c r="AL522" s="7" t="s">
        <v>828</v>
      </c>
      <c r="AM522" s="7" t="s">
        <v>828</v>
      </c>
      <c r="AN522" s="7" t="s">
        <v>7827</v>
      </c>
      <c r="AO522" s="7" t="s">
        <v>828</v>
      </c>
      <c r="AP522" s="7" t="s">
        <v>828</v>
      </c>
      <c r="AQ522" s="7" t="s">
        <v>828</v>
      </c>
      <c r="AR522" s="7" t="s">
        <v>828</v>
      </c>
      <c r="AS522" s="7" t="s">
        <v>828</v>
      </c>
    </row>
    <row r="523" spans="1:45" ht="13.2">
      <c r="A523" s="7" t="s">
        <v>7826</v>
      </c>
      <c r="B523" s="8"/>
      <c r="C523" s="7" t="s">
        <v>833</v>
      </c>
      <c r="D523" s="9">
        <v>1</v>
      </c>
      <c r="E523" s="7" t="s">
        <v>843</v>
      </c>
      <c r="F523" s="7" t="s">
        <v>843</v>
      </c>
      <c r="G523" s="7" t="s">
        <v>828</v>
      </c>
      <c r="H523" s="7" t="s">
        <v>842</v>
      </c>
      <c r="I523" s="10">
        <v>1</v>
      </c>
      <c r="J523" s="10">
        <v>1</v>
      </c>
      <c r="K523" s="9">
        <v>100</v>
      </c>
      <c r="L523" s="7" t="s">
        <v>7820</v>
      </c>
      <c r="M523" s="9">
        <v>0</v>
      </c>
      <c r="N523" s="7" t="s">
        <v>7819</v>
      </c>
      <c r="O523" s="7" t="s">
        <v>104</v>
      </c>
      <c r="P523" s="7" t="s">
        <v>6951</v>
      </c>
      <c r="Q523" s="7" t="s">
        <v>828</v>
      </c>
      <c r="R523" s="7" t="s">
        <v>828</v>
      </c>
      <c r="S523" s="7" t="s">
        <v>828</v>
      </c>
      <c r="T523" s="7" t="s">
        <v>828</v>
      </c>
      <c r="U523" s="7" t="s">
        <v>828</v>
      </c>
      <c r="V523" s="7" t="s">
        <v>828</v>
      </c>
      <c r="W523" s="7" t="s">
        <v>169</v>
      </c>
      <c r="X523" s="7" t="s">
        <v>828</v>
      </c>
      <c r="Y523" s="7" t="s">
        <v>828</v>
      </c>
      <c r="Z523" s="7" t="s">
        <v>39</v>
      </c>
      <c r="AA523" s="7" t="s">
        <v>6950</v>
      </c>
      <c r="AB523" s="7" t="s">
        <v>828</v>
      </c>
      <c r="AC523" s="7" t="s">
        <v>828</v>
      </c>
      <c r="AD523" s="7" t="s">
        <v>828</v>
      </c>
      <c r="AE523" s="7" t="s">
        <v>169</v>
      </c>
      <c r="AF523" s="8"/>
      <c r="AG523" s="7" t="s">
        <v>7825</v>
      </c>
      <c r="AH523" s="7" t="s">
        <v>7820</v>
      </c>
      <c r="AI523" s="7" t="s">
        <v>7824</v>
      </c>
      <c r="AJ523" s="7" t="s">
        <v>828</v>
      </c>
      <c r="AK523" s="7" t="s">
        <v>7823</v>
      </c>
      <c r="AL523" s="7" t="s">
        <v>828</v>
      </c>
      <c r="AM523" s="7" t="s">
        <v>7822</v>
      </c>
      <c r="AN523" s="7" t="s">
        <v>828</v>
      </c>
      <c r="AO523" s="7" t="s">
        <v>828</v>
      </c>
      <c r="AP523" s="7" t="s">
        <v>828</v>
      </c>
      <c r="AQ523" s="7" t="s">
        <v>828</v>
      </c>
      <c r="AR523" s="7" t="s">
        <v>828</v>
      </c>
      <c r="AS523" s="7" t="s">
        <v>828</v>
      </c>
    </row>
    <row r="524" spans="1:45" ht="13.2">
      <c r="A524" s="7" t="s">
        <v>7821</v>
      </c>
      <c r="B524" s="8"/>
      <c r="C524" s="7" t="s">
        <v>833</v>
      </c>
      <c r="D524" s="9">
        <v>1</v>
      </c>
      <c r="E524" s="7" t="s">
        <v>843</v>
      </c>
      <c r="F524" s="7" t="s">
        <v>843</v>
      </c>
      <c r="G524" s="7" t="s">
        <v>828</v>
      </c>
      <c r="H524" s="7" t="s">
        <v>842</v>
      </c>
      <c r="I524" s="10">
        <v>1</v>
      </c>
      <c r="J524" s="10">
        <v>1</v>
      </c>
      <c r="K524" s="9">
        <v>0</v>
      </c>
      <c r="L524" s="7" t="s">
        <v>7820</v>
      </c>
      <c r="M524" s="9">
        <v>0</v>
      </c>
      <c r="N524" s="7" t="s">
        <v>7819</v>
      </c>
      <c r="O524" s="7" t="s">
        <v>828</v>
      </c>
      <c r="P524" s="7" t="s">
        <v>828</v>
      </c>
      <c r="Q524" s="7" t="s">
        <v>828</v>
      </c>
      <c r="R524" s="7" t="s">
        <v>828</v>
      </c>
      <c r="S524" s="7" t="s">
        <v>828</v>
      </c>
      <c r="T524" s="7" t="s">
        <v>828</v>
      </c>
      <c r="U524" s="7" t="s">
        <v>828</v>
      </c>
      <c r="V524" s="7" t="s">
        <v>828</v>
      </c>
      <c r="W524" s="7" t="s">
        <v>828</v>
      </c>
      <c r="X524" s="7" t="s">
        <v>828</v>
      </c>
      <c r="Y524" s="7" t="s">
        <v>828</v>
      </c>
      <c r="Z524" s="7" t="e">
        <v>#N/A</v>
      </c>
      <c r="AA524" s="7" t="s">
        <v>828</v>
      </c>
      <c r="AB524" s="7" t="s">
        <v>828</v>
      </c>
      <c r="AC524" s="7" t="s">
        <v>828</v>
      </c>
      <c r="AD524" s="7" t="s">
        <v>828</v>
      </c>
      <c r="AE524" s="7" t="s">
        <v>169</v>
      </c>
      <c r="AF524" s="8"/>
      <c r="AG524" s="7" t="s">
        <v>975</v>
      </c>
      <c r="AH524" s="7" t="s">
        <v>7818</v>
      </c>
      <c r="AI524" s="7" t="s">
        <v>828</v>
      </c>
      <c r="AJ524" s="7" t="s">
        <v>828</v>
      </c>
      <c r="AK524" s="7" t="s">
        <v>828</v>
      </c>
      <c r="AL524" s="7" t="s">
        <v>828</v>
      </c>
      <c r="AM524" s="7" t="s">
        <v>828</v>
      </c>
      <c r="AN524" s="7" t="s">
        <v>828</v>
      </c>
      <c r="AO524" s="7" t="s">
        <v>828</v>
      </c>
      <c r="AP524" s="7" t="s">
        <v>828</v>
      </c>
      <c r="AQ524" s="7" t="s">
        <v>828</v>
      </c>
      <c r="AR524" s="7" t="s">
        <v>828</v>
      </c>
      <c r="AS524" s="7" t="s">
        <v>828</v>
      </c>
    </row>
    <row r="525" spans="1:45" ht="13.2">
      <c r="A525" s="7" t="s">
        <v>7817</v>
      </c>
      <c r="B525" s="8"/>
      <c r="C525" s="7" t="s">
        <v>833</v>
      </c>
      <c r="D525" s="9">
        <v>1</v>
      </c>
      <c r="E525" s="7" t="s">
        <v>861</v>
      </c>
      <c r="F525" s="7" t="s">
        <v>861</v>
      </c>
      <c r="G525" s="7" t="s">
        <v>828</v>
      </c>
      <c r="H525" s="7" t="s">
        <v>860</v>
      </c>
      <c r="I525" s="10">
        <v>100</v>
      </c>
      <c r="J525" s="10">
        <v>1</v>
      </c>
      <c r="K525" s="9">
        <v>0</v>
      </c>
      <c r="L525" s="7" t="s">
        <v>7814</v>
      </c>
      <c r="M525" s="9">
        <v>0</v>
      </c>
      <c r="N525" s="7" t="s">
        <v>7816</v>
      </c>
      <c r="O525" s="7" t="s">
        <v>1333</v>
      </c>
      <c r="P525" s="7" t="s">
        <v>3378</v>
      </c>
      <c r="Q525" s="7" t="s">
        <v>828</v>
      </c>
      <c r="R525" s="7" t="s">
        <v>828</v>
      </c>
      <c r="S525" s="7" t="s">
        <v>828</v>
      </c>
      <c r="T525" s="7" t="s">
        <v>828</v>
      </c>
      <c r="U525" s="7" t="s">
        <v>828</v>
      </c>
      <c r="V525" s="7" t="s">
        <v>828</v>
      </c>
      <c r="W525" s="7" t="s">
        <v>828</v>
      </c>
      <c r="X525" s="7" t="s">
        <v>828</v>
      </c>
      <c r="Y525" s="7" t="s">
        <v>828</v>
      </c>
      <c r="Z525" s="7" t="e">
        <v>#N/A</v>
      </c>
      <c r="AA525" s="7" t="s">
        <v>828</v>
      </c>
      <c r="AB525" s="7" t="s">
        <v>828</v>
      </c>
      <c r="AC525" s="7" t="s">
        <v>828</v>
      </c>
      <c r="AD525" s="7" t="s">
        <v>828</v>
      </c>
      <c r="AE525" s="7" t="s">
        <v>175</v>
      </c>
      <c r="AF525" s="8"/>
      <c r="AG525" s="7" t="s">
        <v>7815</v>
      </c>
      <c r="AH525" s="7" t="s">
        <v>7814</v>
      </c>
      <c r="AI525" s="7" t="s">
        <v>828</v>
      </c>
      <c r="AJ525" s="7" t="s">
        <v>7813</v>
      </c>
      <c r="AK525" s="7" t="s">
        <v>7812</v>
      </c>
      <c r="AL525" s="7" t="s">
        <v>828</v>
      </c>
      <c r="AM525" s="7" t="s">
        <v>828</v>
      </c>
      <c r="AN525" s="7" t="s">
        <v>828</v>
      </c>
      <c r="AO525" s="7" t="s">
        <v>828</v>
      </c>
      <c r="AP525" s="7" t="s">
        <v>7811</v>
      </c>
      <c r="AQ525" s="7" t="s">
        <v>828</v>
      </c>
      <c r="AR525" s="7" t="s">
        <v>828</v>
      </c>
      <c r="AS525" s="7" t="s">
        <v>828</v>
      </c>
    </row>
    <row r="526" spans="1:45" ht="13.2">
      <c r="A526" s="7" t="s">
        <v>7810</v>
      </c>
      <c r="B526" s="8"/>
      <c r="C526" s="7" t="s">
        <v>833</v>
      </c>
      <c r="D526" s="9">
        <v>1</v>
      </c>
      <c r="E526" s="7" t="s">
        <v>1129</v>
      </c>
      <c r="F526" s="7" t="s">
        <v>1129</v>
      </c>
      <c r="G526" s="7" t="s">
        <v>828</v>
      </c>
      <c r="H526" s="7" t="s">
        <v>1128</v>
      </c>
      <c r="I526" s="10">
        <v>1</v>
      </c>
      <c r="J526" s="10">
        <v>1</v>
      </c>
      <c r="K526" s="9">
        <v>1</v>
      </c>
      <c r="L526" s="7" t="s">
        <v>7808</v>
      </c>
      <c r="M526" s="9">
        <v>0</v>
      </c>
      <c r="N526" s="7" t="s">
        <v>7796</v>
      </c>
      <c r="O526" s="7" t="s">
        <v>929</v>
      </c>
      <c r="P526" s="7" t="s">
        <v>7804</v>
      </c>
      <c r="Q526" s="7" t="s">
        <v>828</v>
      </c>
      <c r="R526" s="7" t="s">
        <v>828</v>
      </c>
      <c r="S526" s="7" t="s">
        <v>828</v>
      </c>
      <c r="T526" s="7" t="s">
        <v>828</v>
      </c>
      <c r="U526" s="7" t="s">
        <v>828</v>
      </c>
      <c r="V526" s="7" t="s">
        <v>828</v>
      </c>
      <c r="W526" s="7" t="s">
        <v>169</v>
      </c>
      <c r="X526" s="7" t="s">
        <v>1101</v>
      </c>
      <c r="Y526" s="7" t="s">
        <v>828</v>
      </c>
      <c r="Z526" s="11" t="s">
        <v>39</v>
      </c>
      <c r="AA526" s="7" t="s">
        <v>828</v>
      </c>
      <c r="AB526" s="7" t="s">
        <v>828</v>
      </c>
      <c r="AC526" s="7" t="s">
        <v>828</v>
      </c>
      <c r="AD526" s="7" t="s">
        <v>828</v>
      </c>
      <c r="AE526" s="7" t="s">
        <v>788</v>
      </c>
      <c r="AF526" s="8"/>
      <c r="AG526" s="7" t="s">
        <v>7809</v>
      </c>
      <c r="AH526" s="7" t="s">
        <v>7808</v>
      </c>
      <c r="AI526" s="7" t="s">
        <v>828</v>
      </c>
      <c r="AJ526" s="7" t="s">
        <v>828</v>
      </c>
      <c r="AK526" s="7" t="s">
        <v>7807</v>
      </c>
      <c r="AL526" s="7" t="s">
        <v>828</v>
      </c>
      <c r="AM526" s="7" t="s">
        <v>7806</v>
      </c>
      <c r="AN526" s="7" t="s">
        <v>828</v>
      </c>
      <c r="AO526" s="7" t="s">
        <v>828</v>
      </c>
      <c r="AP526" s="7" t="s">
        <v>828</v>
      </c>
      <c r="AQ526" s="7" t="s">
        <v>828</v>
      </c>
      <c r="AR526" s="7" t="s">
        <v>828</v>
      </c>
      <c r="AS526" s="7" t="s">
        <v>828</v>
      </c>
    </row>
    <row r="527" spans="1:45" ht="13.2">
      <c r="A527" s="7" t="s">
        <v>7805</v>
      </c>
      <c r="B527" s="8"/>
      <c r="C527" s="7" t="s">
        <v>833</v>
      </c>
      <c r="D527" s="9">
        <v>1</v>
      </c>
      <c r="E527" s="7" t="s">
        <v>843</v>
      </c>
      <c r="F527" s="7" t="s">
        <v>843</v>
      </c>
      <c r="G527" s="7" t="s">
        <v>828</v>
      </c>
      <c r="H527" s="7" t="s">
        <v>842</v>
      </c>
      <c r="I527" s="10">
        <v>1</v>
      </c>
      <c r="J527" s="10">
        <v>1</v>
      </c>
      <c r="K527" s="9">
        <v>100</v>
      </c>
      <c r="L527" s="7" t="s">
        <v>7797</v>
      </c>
      <c r="M527" s="9">
        <v>0</v>
      </c>
      <c r="N527" s="7" t="s">
        <v>7796</v>
      </c>
      <c r="O527" s="7" t="s">
        <v>929</v>
      </c>
      <c r="P527" s="7" t="s">
        <v>7804</v>
      </c>
      <c r="Q527" s="7" t="s">
        <v>828</v>
      </c>
      <c r="R527" s="7" t="s">
        <v>828</v>
      </c>
      <c r="S527" s="7" t="s">
        <v>828</v>
      </c>
      <c r="T527" s="7" t="s">
        <v>828</v>
      </c>
      <c r="U527" s="7" t="s">
        <v>828</v>
      </c>
      <c r="V527" s="7" t="s">
        <v>828</v>
      </c>
      <c r="W527" s="7" t="s">
        <v>169</v>
      </c>
      <c r="X527" s="7" t="s">
        <v>828</v>
      </c>
      <c r="Y527" s="7" t="s">
        <v>828</v>
      </c>
      <c r="Z527" s="7" t="s">
        <v>39</v>
      </c>
      <c r="AA527" s="7" t="s">
        <v>7803</v>
      </c>
      <c r="AB527" s="7" t="s">
        <v>828</v>
      </c>
      <c r="AC527" s="7" t="s">
        <v>828</v>
      </c>
      <c r="AD527" s="7" t="s">
        <v>828</v>
      </c>
      <c r="AE527" s="7" t="s">
        <v>169</v>
      </c>
      <c r="AF527" s="8"/>
      <c r="AG527" s="7" t="s">
        <v>7802</v>
      </c>
      <c r="AH527" s="7" t="s">
        <v>7797</v>
      </c>
      <c r="AI527" s="7" t="s">
        <v>7801</v>
      </c>
      <c r="AJ527" s="7" t="s">
        <v>828</v>
      </c>
      <c r="AK527" s="7" t="s">
        <v>7800</v>
      </c>
      <c r="AL527" s="7" t="s">
        <v>828</v>
      </c>
      <c r="AM527" s="7" t="s">
        <v>7799</v>
      </c>
      <c r="AN527" s="7" t="s">
        <v>828</v>
      </c>
      <c r="AO527" s="7" t="s">
        <v>828</v>
      </c>
      <c r="AP527" s="7" t="s">
        <v>828</v>
      </c>
      <c r="AQ527" s="7" t="s">
        <v>828</v>
      </c>
      <c r="AR527" s="7" t="s">
        <v>828</v>
      </c>
      <c r="AS527" s="7" t="s">
        <v>828</v>
      </c>
    </row>
    <row r="528" spans="1:45" ht="13.2">
      <c r="A528" s="7" t="s">
        <v>7798</v>
      </c>
      <c r="B528" s="8"/>
      <c r="C528" s="7" t="s">
        <v>833</v>
      </c>
      <c r="D528" s="9">
        <v>1</v>
      </c>
      <c r="E528" s="7" t="s">
        <v>843</v>
      </c>
      <c r="F528" s="7" t="s">
        <v>843</v>
      </c>
      <c r="G528" s="7" t="s">
        <v>828</v>
      </c>
      <c r="H528" s="7" t="s">
        <v>842</v>
      </c>
      <c r="I528" s="10">
        <v>1</v>
      </c>
      <c r="J528" s="10">
        <v>1</v>
      </c>
      <c r="K528" s="9">
        <v>0</v>
      </c>
      <c r="L528" s="7" t="s">
        <v>7797</v>
      </c>
      <c r="M528" s="9">
        <v>0</v>
      </c>
      <c r="N528" s="7" t="s">
        <v>7796</v>
      </c>
      <c r="O528" s="7" t="s">
        <v>828</v>
      </c>
      <c r="P528" s="7" t="s">
        <v>828</v>
      </c>
      <c r="Q528" s="7" t="s">
        <v>828</v>
      </c>
      <c r="R528" s="7" t="s">
        <v>828</v>
      </c>
      <c r="S528" s="7" t="s">
        <v>828</v>
      </c>
      <c r="T528" s="7" t="s">
        <v>828</v>
      </c>
      <c r="U528" s="7" t="s">
        <v>828</v>
      </c>
      <c r="V528" s="7" t="s">
        <v>828</v>
      </c>
      <c r="W528" s="7" t="s">
        <v>828</v>
      </c>
      <c r="X528" s="7" t="s">
        <v>828</v>
      </c>
      <c r="Y528" s="7" t="s">
        <v>828</v>
      </c>
      <c r="Z528" s="7" t="e">
        <v>#N/A</v>
      </c>
      <c r="AA528" s="7" t="s">
        <v>828</v>
      </c>
      <c r="AB528" s="7" t="s">
        <v>828</v>
      </c>
      <c r="AC528" s="7" t="s">
        <v>828</v>
      </c>
      <c r="AD528" s="7" t="s">
        <v>828</v>
      </c>
      <c r="AE528" s="7" t="s">
        <v>169</v>
      </c>
      <c r="AF528" s="8"/>
      <c r="AG528" s="7" t="s">
        <v>975</v>
      </c>
      <c r="AH528" s="7" t="s">
        <v>7795</v>
      </c>
      <c r="AI528" s="7" t="s">
        <v>828</v>
      </c>
      <c r="AJ528" s="7" t="s">
        <v>828</v>
      </c>
      <c r="AK528" s="7" t="s">
        <v>828</v>
      </c>
      <c r="AL528" s="7" t="s">
        <v>828</v>
      </c>
      <c r="AM528" s="7" t="s">
        <v>828</v>
      </c>
      <c r="AN528" s="7" t="s">
        <v>828</v>
      </c>
      <c r="AO528" s="7" t="s">
        <v>828</v>
      </c>
      <c r="AP528" s="7" t="s">
        <v>828</v>
      </c>
      <c r="AQ528" s="7" t="s">
        <v>828</v>
      </c>
      <c r="AR528" s="7" t="s">
        <v>828</v>
      </c>
      <c r="AS528" s="7" t="s">
        <v>828</v>
      </c>
    </row>
    <row r="529" spans="1:45" ht="13.2">
      <c r="A529" s="7" t="s">
        <v>7794</v>
      </c>
      <c r="B529" s="8"/>
      <c r="C529" s="7" t="s">
        <v>833</v>
      </c>
      <c r="D529" s="9">
        <v>1</v>
      </c>
      <c r="E529" s="7" t="s">
        <v>843</v>
      </c>
      <c r="F529" s="7" t="s">
        <v>843</v>
      </c>
      <c r="G529" s="7" t="s">
        <v>828</v>
      </c>
      <c r="H529" s="7" t="s">
        <v>860</v>
      </c>
      <c r="I529" s="10">
        <v>1</v>
      </c>
      <c r="J529" s="10">
        <v>1</v>
      </c>
      <c r="K529" s="9">
        <v>1</v>
      </c>
      <c r="L529" s="7" t="s">
        <v>7791</v>
      </c>
      <c r="M529" s="9">
        <v>0</v>
      </c>
      <c r="N529" s="7" t="s">
        <v>7793</v>
      </c>
      <c r="O529" s="7" t="s">
        <v>1285</v>
      </c>
      <c r="P529" s="7" t="s">
        <v>2529</v>
      </c>
      <c r="Q529" s="7" t="s">
        <v>828</v>
      </c>
      <c r="R529" s="7" t="s">
        <v>828</v>
      </c>
      <c r="S529" s="7" t="s">
        <v>828</v>
      </c>
      <c r="T529" s="7" t="s">
        <v>828</v>
      </c>
      <c r="U529" s="7" t="s">
        <v>828</v>
      </c>
      <c r="V529" s="7" t="s">
        <v>828</v>
      </c>
      <c r="W529" s="7" t="s">
        <v>828</v>
      </c>
      <c r="X529" s="7" t="s">
        <v>828</v>
      </c>
      <c r="Y529" s="7" t="s">
        <v>828</v>
      </c>
      <c r="Z529" s="7" t="e">
        <v>#N/A</v>
      </c>
      <c r="AA529" s="7" t="s">
        <v>828</v>
      </c>
      <c r="AB529" s="7" t="s">
        <v>828</v>
      </c>
      <c r="AC529" s="7" t="s">
        <v>828</v>
      </c>
      <c r="AD529" s="7" t="s">
        <v>828</v>
      </c>
      <c r="AE529" s="7" t="s">
        <v>175</v>
      </c>
      <c r="AF529" s="8"/>
      <c r="AG529" s="7" t="s">
        <v>7792</v>
      </c>
      <c r="AH529" s="7" t="s">
        <v>7791</v>
      </c>
      <c r="AI529" s="7" t="s">
        <v>828</v>
      </c>
      <c r="AJ529" s="7" t="s">
        <v>7790</v>
      </c>
      <c r="AK529" s="7" t="s">
        <v>7789</v>
      </c>
      <c r="AL529" s="7" t="s">
        <v>828</v>
      </c>
      <c r="AM529" s="7" t="s">
        <v>7788</v>
      </c>
      <c r="AN529" s="7" t="s">
        <v>828</v>
      </c>
      <c r="AO529" s="7" t="s">
        <v>828</v>
      </c>
      <c r="AP529" s="7" t="s">
        <v>828</v>
      </c>
      <c r="AQ529" s="7" t="s">
        <v>828</v>
      </c>
      <c r="AR529" s="7" t="s">
        <v>828</v>
      </c>
      <c r="AS529" s="7" t="s">
        <v>828</v>
      </c>
    </row>
    <row r="530" spans="1:45" ht="13.2">
      <c r="A530" s="7" t="s">
        <v>7787</v>
      </c>
      <c r="B530" s="8"/>
      <c r="C530" s="7" t="s">
        <v>833</v>
      </c>
      <c r="D530" s="9">
        <v>1</v>
      </c>
      <c r="E530" s="7" t="s">
        <v>861</v>
      </c>
      <c r="F530" s="7" t="s">
        <v>861</v>
      </c>
      <c r="G530" s="7" t="s">
        <v>828</v>
      </c>
      <c r="H530" s="7" t="s">
        <v>860</v>
      </c>
      <c r="I530" s="10">
        <v>100</v>
      </c>
      <c r="J530" s="10">
        <v>1</v>
      </c>
      <c r="K530" s="9">
        <v>0</v>
      </c>
      <c r="L530" s="7" t="s">
        <v>7784</v>
      </c>
      <c r="M530" s="9">
        <v>0</v>
      </c>
      <c r="N530" s="7" t="s">
        <v>7786</v>
      </c>
      <c r="O530" s="7" t="s">
        <v>947</v>
      </c>
      <c r="P530" s="7" t="s">
        <v>828</v>
      </c>
      <c r="Q530" s="7" t="s">
        <v>828</v>
      </c>
      <c r="R530" s="7" t="s">
        <v>828</v>
      </c>
      <c r="S530" s="7" t="s">
        <v>828</v>
      </c>
      <c r="T530" s="7" t="s">
        <v>828</v>
      </c>
      <c r="U530" s="7" t="s">
        <v>828</v>
      </c>
      <c r="V530" s="7" t="s">
        <v>828</v>
      </c>
      <c r="W530" s="7" t="s">
        <v>828</v>
      </c>
      <c r="X530" s="7" t="s">
        <v>828</v>
      </c>
      <c r="Y530" s="7" t="s">
        <v>828</v>
      </c>
      <c r="Z530" s="7" t="e">
        <v>#N/A</v>
      </c>
      <c r="AA530" s="7" t="s">
        <v>828</v>
      </c>
      <c r="AB530" s="7" t="s">
        <v>828</v>
      </c>
      <c r="AC530" s="7" t="s">
        <v>828</v>
      </c>
      <c r="AD530" s="7" t="s">
        <v>828</v>
      </c>
      <c r="AE530" s="7" t="s">
        <v>175</v>
      </c>
      <c r="AF530" s="8"/>
      <c r="AG530" s="7" t="s">
        <v>7785</v>
      </c>
      <c r="AH530" s="7" t="s">
        <v>7784</v>
      </c>
      <c r="AI530" s="7" t="s">
        <v>828</v>
      </c>
      <c r="AJ530" s="7" t="s">
        <v>7783</v>
      </c>
      <c r="AK530" s="7" t="s">
        <v>7782</v>
      </c>
      <c r="AL530" s="7" t="s">
        <v>828</v>
      </c>
      <c r="AM530" s="7" t="s">
        <v>828</v>
      </c>
      <c r="AN530" s="7" t="s">
        <v>7781</v>
      </c>
      <c r="AO530" s="7" t="s">
        <v>828</v>
      </c>
      <c r="AP530" s="7" t="s">
        <v>828</v>
      </c>
      <c r="AQ530" s="7" t="s">
        <v>828</v>
      </c>
      <c r="AR530" s="7" t="s">
        <v>828</v>
      </c>
      <c r="AS530" s="7" t="s">
        <v>828</v>
      </c>
    </row>
    <row r="531" spans="1:45" ht="13.2">
      <c r="A531" s="7" t="s">
        <v>7780</v>
      </c>
      <c r="B531" s="8"/>
      <c r="C531" s="7" t="s">
        <v>833</v>
      </c>
      <c r="D531" s="9">
        <v>1</v>
      </c>
      <c r="E531" s="7" t="s">
        <v>1105</v>
      </c>
      <c r="F531" s="7" t="s">
        <v>1105</v>
      </c>
      <c r="G531" s="7" t="s">
        <v>828</v>
      </c>
      <c r="H531" s="7" t="s">
        <v>1104</v>
      </c>
      <c r="I531" s="10">
        <v>1</v>
      </c>
      <c r="J531" s="10">
        <v>1</v>
      </c>
      <c r="K531" s="9">
        <v>100</v>
      </c>
      <c r="L531" s="7" t="s">
        <v>7777</v>
      </c>
      <c r="M531" s="9">
        <v>0</v>
      </c>
      <c r="N531" s="7" t="s">
        <v>7779</v>
      </c>
      <c r="O531" s="7" t="s">
        <v>83</v>
      </c>
      <c r="P531" s="7" t="s">
        <v>1492</v>
      </c>
      <c r="Q531" s="7" t="s">
        <v>828</v>
      </c>
      <c r="R531" s="7" t="s">
        <v>828</v>
      </c>
      <c r="S531" s="7" t="s">
        <v>828</v>
      </c>
      <c r="T531" s="7" t="s">
        <v>828</v>
      </c>
      <c r="U531" s="7" t="s">
        <v>828</v>
      </c>
      <c r="V531" s="7" t="s">
        <v>828</v>
      </c>
      <c r="W531" s="7" t="s">
        <v>828</v>
      </c>
      <c r="X531" s="7" t="s">
        <v>828</v>
      </c>
      <c r="Y531" s="7" t="s">
        <v>828</v>
      </c>
      <c r="Z531" s="7" t="e">
        <v>#N/A</v>
      </c>
      <c r="AA531" s="7" t="s">
        <v>828</v>
      </c>
      <c r="AB531" s="7" t="s">
        <v>828</v>
      </c>
      <c r="AC531" s="7" t="s">
        <v>828</v>
      </c>
      <c r="AD531" s="7" t="s">
        <v>828</v>
      </c>
      <c r="AE531" s="7" t="s">
        <v>713</v>
      </c>
      <c r="AF531" s="8"/>
      <c r="AG531" s="7" t="s">
        <v>7778</v>
      </c>
      <c r="AH531" s="7" t="s">
        <v>7777</v>
      </c>
      <c r="AI531" s="7" t="s">
        <v>7776</v>
      </c>
      <c r="AJ531" s="7" t="s">
        <v>7775</v>
      </c>
      <c r="AK531" s="7" t="s">
        <v>7774</v>
      </c>
      <c r="AL531" s="7" t="s">
        <v>828</v>
      </c>
      <c r="AM531" s="7" t="s">
        <v>7773</v>
      </c>
      <c r="AN531" s="7" t="s">
        <v>828</v>
      </c>
      <c r="AO531" s="7" t="s">
        <v>828</v>
      </c>
      <c r="AP531" s="7" t="s">
        <v>828</v>
      </c>
      <c r="AQ531" s="7" t="s">
        <v>828</v>
      </c>
      <c r="AR531" s="7" t="s">
        <v>828</v>
      </c>
      <c r="AS531" s="7" t="s">
        <v>828</v>
      </c>
    </row>
    <row r="532" spans="1:45" ht="13.2">
      <c r="A532" s="7" t="s">
        <v>7772</v>
      </c>
      <c r="B532" s="8"/>
      <c r="C532" s="7" t="s">
        <v>833</v>
      </c>
      <c r="D532" s="9">
        <v>1</v>
      </c>
      <c r="E532" s="7" t="s">
        <v>1861</v>
      </c>
      <c r="F532" s="7" t="s">
        <v>1861</v>
      </c>
      <c r="G532" s="7" t="s">
        <v>828</v>
      </c>
      <c r="H532" s="7" t="s">
        <v>1860</v>
      </c>
      <c r="I532" s="10">
        <v>1</v>
      </c>
      <c r="J532" s="10">
        <v>1</v>
      </c>
      <c r="K532" s="9">
        <v>100</v>
      </c>
      <c r="L532" s="7" t="s">
        <v>7769</v>
      </c>
      <c r="M532" s="9">
        <v>0</v>
      </c>
      <c r="N532" s="7" t="s">
        <v>7771</v>
      </c>
      <c r="O532" s="7" t="s">
        <v>939</v>
      </c>
      <c r="P532" s="7" t="s">
        <v>828</v>
      </c>
      <c r="Q532" s="7" t="s">
        <v>828</v>
      </c>
      <c r="R532" s="7" t="s">
        <v>828</v>
      </c>
      <c r="S532" s="7" t="s">
        <v>828</v>
      </c>
      <c r="T532" s="7" t="s">
        <v>828</v>
      </c>
      <c r="U532" s="7" t="s">
        <v>828</v>
      </c>
      <c r="V532" s="7" t="s">
        <v>1297</v>
      </c>
      <c r="W532" s="7" t="s">
        <v>534</v>
      </c>
      <c r="X532" s="7" t="s">
        <v>840</v>
      </c>
      <c r="Y532" s="7" t="s">
        <v>906</v>
      </c>
      <c r="Z532" s="7" t="s">
        <v>62</v>
      </c>
      <c r="AA532" s="7" t="s">
        <v>828</v>
      </c>
      <c r="AB532" s="7" t="s">
        <v>828</v>
      </c>
      <c r="AC532" s="7" t="s">
        <v>828</v>
      </c>
      <c r="AD532" s="7" t="s">
        <v>828</v>
      </c>
      <c r="AE532" s="7" t="s">
        <v>534</v>
      </c>
      <c r="AF532" s="8"/>
      <c r="AG532" s="7" t="s">
        <v>7770</v>
      </c>
      <c r="AH532" s="7" t="s">
        <v>7769</v>
      </c>
      <c r="AI532" s="7" t="s">
        <v>828</v>
      </c>
      <c r="AJ532" s="7" t="s">
        <v>828</v>
      </c>
      <c r="AK532" s="7" t="s">
        <v>7768</v>
      </c>
      <c r="AL532" s="7" t="s">
        <v>828</v>
      </c>
      <c r="AM532" s="7" t="s">
        <v>7767</v>
      </c>
      <c r="AN532" s="7" t="s">
        <v>828</v>
      </c>
      <c r="AO532" s="7" t="s">
        <v>828</v>
      </c>
      <c r="AP532" s="7" t="s">
        <v>828</v>
      </c>
      <c r="AQ532" s="7" t="s">
        <v>828</v>
      </c>
      <c r="AR532" s="7" t="s">
        <v>828</v>
      </c>
      <c r="AS532" s="7" t="s">
        <v>828</v>
      </c>
    </row>
    <row r="533" spans="1:45" ht="13.2">
      <c r="A533" s="7" t="s">
        <v>7766</v>
      </c>
      <c r="B533" s="8"/>
      <c r="C533" s="7" t="s">
        <v>833</v>
      </c>
      <c r="D533" s="9">
        <v>1</v>
      </c>
      <c r="E533" s="7" t="s">
        <v>843</v>
      </c>
      <c r="F533" s="7" t="s">
        <v>843</v>
      </c>
      <c r="G533" s="7" t="s">
        <v>828</v>
      </c>
      <c r="H533" s="7" t="s">
        <v>842</v>
      </c>
      <c r="I533" s="10">
        <v>1</v>
      </c>
      <c r="J533" s="10">
        <v>1</v>
      </c>
      <c r="K533" s="9">
        <v>100</v>
      </c>
      <c r="L533" s="7" t="s">
        <v>7763</v>
      </c>
      <c r="M533" s="9">
        <v>0</v>
      </c>
      <c r="N533" s="7" t="s">
        <v>7765</v>
      </c>
      <c r="O533" s="7" t="s">
        <v>83</v>
      </c>
      <c r="P533" s="7" t="s">
        <v>5719</v>
      </c>
      <c r="Q533" s="7" t="s">
        <v>828</v>
      </c>
      <c r="R533" s="7" t="s">
        <v>828</v>
      </c>
      <c r="S533" s="7" t="s">
        <v>828</v>
      </c>
      <c r="T533" s="7" t="s">
        <v>828</v>
      </c>
      <c r="U533" s="7" t="s">
        <v>828</v>
      </c>
      <c r="V533" s="7" t="s">
        <v>828</v>
      </c>
      <c r="W533" s="7" t="s">
        <v>828</v>
      </c>
      <c r="X533" s="7" t="s">
        <v>828</v>
      </c>
      <c r="Y533" s="7" t="s">
        <v>828</v>
      </c>
      <c r="Z533" s="7" t="e">
        <v>#N/A</v>
      </c>
      <c r="AA533" s="7" t="s">
        <v>5726</v>
      </c>
      <c r="AB533" s="7" t="s">
        <v>828</v>
      </c>
      <c r="AC533" s="7" t="s">
        <v>828</v>
      </c>
      <c r="AD533" s="7" t="s">
        <v>828</v>
      </c>
      <c r="AE533" s="7" t="s">
        <v>169</v>
      </c>
      <c r="AF533" s="8"/>
      <c r="AG533" s="7" t="s">
        <v>7764</v>
      </c>
      <c r="AH533" s="7" t="s">
        <v>7763</v>
      </c>
      <c r="AI533" s="7" t="s">
        <v>7762</v>
      </c>
      <c r="AJ533" s="7" t="s">
        <v>828</v>
      </c>
      <c r="AK533" s="7" t="s">
        <v>7761</v>
      </c>
      <c r="AL533" s="7" t="s">
        <v>828</v>
      </c>
      <c r="AM533" s="7" t="s">
        <v>7760</v>
      </c>
      <c r="AN533" s="7" t="s">
        <v>828</v>
      </c>
      <c r="AO533" s="7" t="s">
        <v>828</v>
      </c>
      <c r="AP533" s="7" t="s">
        <v>828</v>
      </c>
      <c r="AQ533" s="7" t="s">
        <v>828</v>
      </c>
      <c r="AR533" s="7" t="s">
        <v>828</v>
      </c>
      <c r="AS533" s="7" t="s">
        <v>828</v>
      </c>
    </row>
    <row r="534" spans="1:45" ht="13.2">
      <c r="A534" s="7" t="s">
        <v>7759</v>
      </c>
      <c r="B534" s="8"/>
      <c r="C534" s="7" t="s">
        <v>833</v>
      </c>
      <c r="D534" s="9">
        <v>1</v>
      </c>
      <c r="E534" s="7" t="s">
        <v>861</v>
      </c>
      <c r="F534" s="7" t="s">
        <v>861</v>
      </c>
      <c r="G534" s="7" t="s">
        <v>828</v>
      </c>
      <c r="H534" s="7" t="s">
        <v>860</v>
      </c>
      <c r="I534" s="10">
        <v>100</v>
      </c>
      <c r="J534" s="10">
        <v>1</v>
      </c>
      <c r="K534" s="9">
        <v>0</v>
      </c>
      <c r="L534" s="7" t="s">
        <v>7756</v>
      </c>
      <c r="M534" s="9">
        <v>0</v>
      </c>
      <c r="N534" s="7" t="s">
        <v>7758</v>
      </c>
      <c r="O534" s="7" t="s">
        <v>939</v>
      </c>
      <c r="P534" s="7" t="s">
        <v>828</v>
      </c>
      <c r="Q534" s="7" t="s">
        <v>828</v>
      </c>
      <c r="R534" s="7" t="s">
        <v>828</v>
      </c>
      <c r="S534" s="7" t="s">
        <v>828</v>
      </c>
      <c r="T534" s="7" t="s">
        <v>828</v>
      </c>
      <c r="U534" s="7" t="s">
        <v>828</v>
      </c>
      <c r="V534" s="7" t="s">
        <v>828</v>
      </c>
      <c r="W534" s="7" t="s">
        <v>828</v>
      </c>
      <c r="X534" s="7" t="s">
        <v>828</v>
      </c>
      <c r="Y534" s="7" t="s">
        <v>828</v>
      </c>
      <c r="Z534" s="7" t="e">
        <v>#N/A</v>
      </c>
      <c r="AA534" s="7" t="s">
        <v>828</v>
      </c>
      <c r="AB534" s="7" t="s">
        <v>828</v>
      </c>
      <c r="AC534" s="7" t="s">
        <v>828</v>
      </c>
      <c r="AD534" s="7" t="s">
        <v>828</v>
      </c>
      <c r="AE534" s="7" t="s">
        <v>175</v>
      </c>
      <c r="AF534" s="8"/>
      <c r="AG534" s="7" t="s">
        <v>7757</v>
      </c>
      <c r="AH534" s="7" t="s">
        <v>7756</v>
      </c>
      <c r="AI534" s="7" t="s">
        <v>828</v>
      </c>
      <c r="AJ534" s="7" t="s">
        <v>7755</v>
      </c>
      <c r="AK534" s="7" t="s">
        <v>7754</v>
      </c>
      <c r="AL534" s="7" t="s">
        <v>828</v>
      </c>
      <c r="AM534" s="7" t="s">
        <v>828</v>
      </c>
      <c r="AN534" s="7" t="s">
        <v>7753</v>
      </c>
      <c r="AO534" s="7" t="s">
        <v>828</v>
      </c>
      <c r="AP534" s="7" t="s">
        <v>828</v>
      </c>
      <c r="AQ534" s="7" t="s">
        <v>828</v>
      </c>
      <c r="AR534" s="7" t="s">
        <v>828</v>
      </c>
      <c r="AS534" s="7" t="s">
        <v>828</v>
      </c>
    </row>
    <row r="535" spans="1:45" ht="13.2">
      <c r="A535" s="7" t="s">
        <v>7752</v>
      </c>
      <c r="B535" s="8"/>
      <c r="C535" s="7" t="s">
        <v>833</v>
      </c>
      <c r="D535" s="9">
        <v>1</v>
      </c>
      <c r="E535" s="7" t="s">
        <v>861</v>
      </c>
      <c r="F535" s="7" t="s">
        <v>861</v>
      </c>
      <c r="G535" s="7" t="s">
        <v>828</v>
      </c>
      <c r="H535" s="7" t="s">
        <v>860</v>
      </c>
      <c r="I535" s="10">
        <v>100</v>
      </c>
      <c r="J535" s="10">
        <v>1</v>
      </c>
      <c r="K535" s="9">
        <v>0</v>
      </c>
      <c r="L535" s="7" t="s">
        <v>7749</v>
      </c>
      <c r="M535" s="9">
        <v>0</v>
      </c>
      <c r="N535" s="7" t="s">
        <v>7751</v>
      </c>
      <c r="O535" s="7" t="s">
        <v>939</v>
      </c>
      <c r="P535" s="7" t="s">
        <v>828</v>
      </c>
      <c r="Q535" s="7" t="s">
        <v>828</v>
      </c>
      <c r="R535" s="7" t="s">
        <v>828</v>
      </c>
      <c r="S535" s="7" t="s">
        <v>828</v>
      </c>
      <c r="T535" s="7" t="s">
        <v>828</v>
      </c>
      <c r="U535" s="7" t="s">
        <v>828</v>
      </c>
      <c r="V535" s="7" t="s">
        <v>828</v>
      </c>
      <c r="W535" s="7" t="s">
        <v>828</v>
      </c>
      <c r="X535" s="7" t="s">
        <v>828</v>
      </c>
      <c r="Y535" s="7" t="s">
        <v>828</v>
      </c>
      <c r="Z535" s="7" t="e">
        <v>#N/A</v>
      </c>
      <c r="AA535" s="7" t="s">
        <v>828</v>
      </c>
      <c r="AB535" s="7" t="s">
        <v>828</v>
      </c>
      <c r="AC535" s="7" t="s">
        <v>828</v>
      </c>
      <c r="AD535" s="7" t="s">
        <v>828</v>
      </c>
      <c r="AE535" s="7" t="s">
        <v>175</v>
      </c>
      <c r="AF535" s="8"/>
      <c r="AG535" s="7" t="s">
        <v>7750</v>
      </c>
      <c r="AH535" s="7" t="s">
        <v>7749</v>
      </c>
      <c r="AI535" s="7" t="s">
        <v>828</v>
      </c>
      <c r="AJ535" s="7" t="s">
        <v>7748</v>
      </c>
      <c r="AK535" s="7" t="s">
        <v>7747</v>
      </c>
      <c r="AL535" s="7" t="s">
        <v>828</v>
      </c>
      <c r="AM535" s="7" t="s">
        <v>828</v>
      </c>
      <c r="AN535" s="7" t="s">
        <v>7746</v>
      </c>
      <c r="AO535" s="7" t="s">
        <v>828</v>
      </c>
      <c r="AP535" s="7" t="s">
        <v>828</v>
      </c>
      <c r="AQ535" s="7" t="s">
        <v>828</v>
      </c>
      <c r="AR535" s="7" t="s">
        <v>828</v>
      </c>
      <c r="AS535" s="7" t="s">
        <v>828</v>
      </c>
    </row>
    <row r="536" spans="1:45" ht="13.2">
      <c r="A536" s="7" t="s">
        <v>7740</v>
      </c>
      <c r="B536" s="8"/>
      <c r="C536" s="7" t="s">
        <v>833</v>
      </c>
      <c r="D536" s="9">
        <v>1</v>
      </c>
      <c r="E536" s="7" t="s">
        <v>861</v>
      </c>
      <c r="F536" s="7" t="s">
        <v>861</v>
      </c>
      <c r="G536" s="7" t="s">
        <v>828</v>
      </c>
      <c r="H536" s="7" t="s">
        <v>860</v>
      </c>
      <c r="I536" s="10">
        <v>100</v>
      </c>
      <c r="J536" s="10">
        <v>1</v>
      </c>
      <c r="K536" s="9">
        <v>0</v>
      </c>
      <c r="L536" s="7" t="s">
        <v>7743</v>
      </c>
      <c r="M536" s="9">
        <v>0</v>
      </c>
      <c r="N536" s="7" t="s">
        <v>7745</v>
      </c>
      <c r="O536" s="7" t="s">
        <v>947</v>
      </c>
      <c r="P536" s="7" t="s">
        <v>828</v>
      </c>
      <c r="Q536" s="7" t="s">
        <v>828</v>
      </c>
      <c r="R536" s="7" t="s">
        <v>828</v>
      </c>
      <c r="S536" s="7" t="s">
        <v>828</v>
      </c>
      <c r="T536" s="7" t="s">
        <v>828</v>
      </c>
      <c r="U536" s="7" t="s">
        <v>828</v>
      </c>
      <c r="V536" s="7" t="s">
        <v>828</v>
      </c>
      <c r="W536" s="7" t="s">
        <v>828</v>
      </c>
      <c r="X536" s="7" t="s">
        <v>828</v>
      </c>
      <c r="Y536" s="7" t="s">
        <v>828</v>
      </c>
      <c r="Z536" s="7" t="e">
        <v>#N/A</v>
      </c>
      <c r="AA536" s="7" t="s">
        <v>828</v>
      </c>
      <c r="AB536" s="7" t="s">
        <v>828</v>
      </c>
      <c r="AC536" s="7" t="s">
        <v>828</v>
      </c>
      <c r="AD536" s="7" t="s">
        <v>828</v>
      </c>
      <c r="AE536" s="7" t="s">
        <v>175</v>
      </c>
      <c r="AF536" s="8"/>
      <c r="AG536" s="7" t="s">
        <v>7744</v>
      </c>
      <c r="AH536" s="7" t="s">
        <v>7743</v>
      </c>
      <c r="AI536" s="7" t="s">
        <v>828</v>
      </c>
      <c r="AJ536" s="7" t="s">
        <v>7742</v>
      </c>
      <c r="AK536" s="7" t="s">
        <v>7741</v>
      </c>
      <c r="AL536" s="7" t="s">
        <v>7740</v>
      </c>
      <c r="AM536" s="7" t="s">
        <v>828</v>
      </c>
      <c r="AN536" s="7" t="s">
        <v>7739</v>
      </c>
      <c r="AO536" s="7" t="s">
        <v>828</v>
      </c>
      <c r="AP536" s="7" t="s">
        <v>828</v>
      </c>
      <c r="AQ536" s="7" t="s">
        <v>828</v>
      </c>
      <c r="AR536" s="7" t="s">
        <v>828</v>
      </c>
      <c r="AS536" s="7" t="s">
        <v>828</v>
      </c>
    </row>
    <row r="537" spans="1:45" ht="13.2">
      <c r="A537" s="7" t="s">
        <v>7733</v>
      </c>
      <c r="B537" s="8"/>
      <c r="C537" s="7" t="s">
        <v>833</v>
      </c>
      <c r="D537" s="9">
        <v>1</v>
      </c>
      <c r="E537" s="7" t="s">
        <v>843</v>
      </c>
      <c r="F537" s="7" t="s">
        <v>843</v>
      </c>
      <c r="G537" s="7" t="s">
        <v>828</v>
      </c>
      <c r="H537" s="7" t="s">
        <v>842</v>
      </c>
      <c r="I537" s="10">
        <v>1</v>
      </c>
      <c r="J537" s="10">
        <v>1</v>
      </c>
      <c r="K537" s="9">
        <v>100</v>
      </c>
      <c r="L537" s="7" t="s">
        <v>7737</v>
      </c>
      <c r="M537" s="9">
        <v>0</v>
      </c>
      <c r="N537" s="7" t="s">
        <v>7732</v>
      </c>
      <c r="O537" s="7" t="s">
        <v>120</v>
      </c>
      <c r="P537" s="7" t="s">
        <v>2027</v>
      </c>
      <c r="Q537" s="7" t="s">
        <v>828</v>
      </c>
      <c r="R537" s="7" t="s">
        <v>828</v>
      </c>
      <c r="S537" s="7" t="s">
        <v>828</v>
      </c>
      <c r="T537" s="7" t="s">
        <v>828</v>
      </c>
      <c r="U537" s="7" t="s">
        <v>828</v>
      </c>
      <c r="V537" s="7" t="s">
        <v>828</v>
      </c>
      <c r="W537" s="7" t="s">
        <v>828</v>
      </c>
      <c r="X537" s="7" t="s">
        <v>828</v>
      </c>
      <c r="Y537" s="7" t="s">
        <v>828</v>
      </c>
      <c r="Z537" s="7" t="e">
        <v>#N/A</v>
      </c>
      <c r="AA537" s="7" t="s">
        <v>828</v>
      </c>
      <c r="AB537" s="7" t="s">
        <v>828</v>
      </c>
      <c r="AC537" s="7" t="s">
        <v>828</v>
      </c>
      <c r="AD537" s="7" t="s">
        <v>828</v>
      </c>
      <c r="AE537" s="7" t="s">
        <v>169</v>
      </c>
      <c r="AF537" s="8"/>
      <c r="AG537" s="7" t="s">
        <v>7738</v>
      </c>
      <c r="AH537" s="7" t="s">
        <v>7737</v>
      </c>
      <c r="AI537" s="7" t="s">
        <v>7736</v>
      </c>
      <c r="AJ537" s="7" t="s">
        <v>7735</v>
      </c>
      <c r="AK537" s="7" t="s">
        <v>7734</v>
      </c>
      <c r="AL537" s="7" t="s">
        <v>7733</v>
      </c>
      <c r="AM537" s="7" t="s">
        <v>828</v>
      </c>
      <c r="AN537" s="7" t="s">
        <v>7732</v>
      </c>
      <c r="AO537" s="7" t="s">
        <v>828</v>
      </c>
      <c r="AP537" s="7" t="s">
        <v>828</v>
      </c>
      <c r="AQ537" s="7" t="s">
        <v>828</v>
      </c>
      <c r="AR537" s="7" t="s">
        <v>828</v>
      </c>
      <c r="AS537" s="7" t="s">
        <v>828</v>
      </c>
    </row>
    <row r="538" spans="1:45" ht="13.2">
      <c r="A538" s="7" t="s">
        <v>7731</v>
      </c>
      <c r="B538" s="8"/>
      <c r="C538" s="7" t="s">
        <v>833</v>
      </c>
      <c r="D538" s="9">
        <v>1</v>
      </c>
      <c r="E538" s="7" t="s">
        <v>843</v>
      </c>
      <c r="F538" s="7" t="s">
        <v>843</v>
      </c>
      <c r="G538" s="7" t="s">
        <v>828</v>
      </c>
      <c r="H538" s="7" t="s">
        <v>842</v>
      </c>
      <c r="I538" s="10">
        <v>1</v>
      </c>
      <c r="J538" s="10">
        <v>1</v>
      </c>
      <c r="K538" s="9">
        <v>100</v>
      </c>
      <c r="L538" s="7" t="s">
        <v>7728</v>
      </c>
      <c r="M538" s="9">
        <v>0</v>
      </c>
      <c r="N538" s="7" t="s">
        <v>7730</v>
      </c>
      <c r="O538" s="7" t="s">
        <v>83</v>
      </c>
      <c r="P538" s="7" t="s">
        <v>5719</v>
      </c>
      <c r="Q538" s="7" t="s">
        <v>828</v>
      </c>
      <c r="R538" s="7" t="s">
        <v>828</v>
      </c>
      <c r="S538" s="7" t="s">
        <v>828</v>
      </c>
      <c r="T538" s="7" t="s">
        <v>828</v>
      </c>
      <c r="U538" s="7" t="s">
        <v>828</v>
      </c>
      <c r="V538" s="7" t="s">
        <v>828</v>
      </c>
      <c r="W538" s="7" t="s">
        <v>169</v>
      </c>
      <c r="X538" s="7" t="s">
        <v>828</v>
      </c>
      <c r="Y538" s="7" t="s">
        <v>828</v>
      </c>
      <c r="Z538" s="7" t="s">
        <v>39</v>
      </c>
      <c r="AA538" s="7" t="s">
        <v>5726</v>
      </c>
      <c r="AB538" s="7" t="s">
        <v>828</v>
      </c>
      <c r="AC538" s="7" t="s">
        <v>828</v>
      </c>
      <c r="AD538" s="7" t="s">
        <v>828</v>
      </c>
      <c r="AE538" s="7" t="s">
        <v>169</v>
      </c>
      <c r="AF538" s="8"/>
      <c r="AG538" s="7" t="s">
        <v>7729</v>
      </c>
      <c r="AH538" s="7" t="s">
        <v>7728</v>
      </c>
      <c r="AI538" s="7" t="s">
        <v>828</v>
      </c>
      <c r="AJ538" s="7" t="s">
        <v>828</v>
      </c>
      <c r="AK538" s="7" t="s">
        <v>7727</v>
      </c>
      <c r="AL538" s="7" t="s">
        <v>828</v>
      </c>
      <c r="AM538" s="7" t="s">
        <v>7726</v>
      </c>
      <c r="AN538" s="7" t="s">
        <v>828</v>
      </c>
      <c r="AO538" s="7" t="s">
        <v>828</v>
      </c>
      <c r="AP538" s="7" t="s">
        <v>828</v>
      </c>
      <c r="AQ538" s="7" t="s">
        <v>828</v>
      </c>
      <c r="AR538" s="7" t="s">
        <v>828</v>
      </c>
      <c r="AS538" s="7" t="s">
        <v>828</v>
      </c>
    </row>
    <row r="539" spans="1:45" ht="13.2">
      <c r="A539" s="7" t="s">
        <v>7725</v>
      </c>
      <c r="B539" s="8"/>
      <c r="C539" s="7" t="s">
        <v>833</v>
      </c>
      <c r="D539" s="9">
        <v>1</v>
      </c>
      <c r="E539" s="7" t="s">
        <v>924</v>
      </c>
      <c r="F539" s="7" t="s">
        <v>924</v>
      </c>
      <c r="G539" s="7" t="s">
        <v>828</v>
      </c>
      <c r="H539" s="7" t="s">
        <v>923</v>
      </c>
      <c r="I539" s="10">
        <v>1</v>
      </c>
      <c r="J539" s="10">
        <v>1</v>
      </c>
      <c r="K539" s="9">
        <v>1</v>
      </c>
      <c r="L539" s="7" t="s">
        <v>7723</v>
      </c>
      <c r="M539" s="9">
        <v>0</v>
      </c>
      <c r="N539" s="7" t="s">
        <v>7719</v>
      </c>
      <c r="O539" s="7" t="s">
        <v>892</v>
      </c>
      <c r="P539" s="7" t="s">
        <v>828</v>
      </c>
      <c r="Q539" s="7" t="s">
        <v>828</v>
      </c>
      <c r="R539" s="7" t="s">
        <v>828</v>
      </c>
      <c r="S539" s="7" t="s">
        <v>828</v>
      </c>
      <c r="T539" s="7" t="s">
        <v>828</v>
      </c>
      <c r="U539" s="7" t="s">
        <v>828</v>
      </c>
      <c r="V539" s="7" t="s">
        <v>907</v>
      </c>
      <c r="W539" s="7" t="s">
        <v>536</v>
      </c>
      <c r="X539" s="7" t="s">
        <v>840</v>
      </c>
      <c r="Y539" s="7" t="s">
        <v>906</v>
      </c>
      <c r="Z539" s="7" t="s">
        <v>65</v>
      </c>
      <c r="AA539" s="7" t="s">
        <v>828</v>
      </c>
      <c r="AB539" s="7" t="s">
        <v>828</v>
      </c>
      <c r="AC539" s="7" t="s">
        <v>828</v>
      </c>
      <c r="AD539" s="7" t="s">
        <v>828</v>
      </c>
      <c r="AE539" s="7" t="s">
        <v>536</v>
      </c>
      <c r="AF539" s="8"/>
      <c r="AG539" s="7" t="s">
        <v>7724</v>
      </c>
      <c r="AH539" s="7" t="s">
        <v>7723</v>
      </c>
      <c r="AI539" s="7" t="s">
        <v>828</v>
      </c>
      <c r="AJ539" s="7" t="s">
        <v>828</v>
      </c>
      <c r="AK539" s="7" t="s">
        <v>7722</v>
      </c>
      <c r="AL539" s="7" t="s">
        <v>828</v>
      </c>
      <c r="AM539" s="7" t="s">
        <v>7721</v>
      </c>
      <c r="AN539" s="7" t="s">
        <v>828</v>
      </c>
      <c r="AO539" s="7" t="s">
        <v>828</v>
      </c>
      <c r="AP539" s="7" t="s">
        <v>828</v>
      </c>
      <c r="AQ539" s="7" t="s">
        <v>828</v>
      </c>
      <c r="AR539" s="7" t="s">
        <v>828</v>
      </c>
      <c r="AS539" s="7" t="s">
        <v>828</v>
      </c>
    </row>
    <row r="540" spans="1:45" ht="13.2">
      <c r="A540" s="7" t="s">
        <v>7720</v>
      </c>
      <c r="B540" s="8"/>
      <c r="C540" s="7" t="s">
        <v>833</v>
      </c>
      <c r="D540" s="9">
        <v>1</v>
      </c>
      <c r="E540" s="7" t="s">
        <v>843</v>
      </c>
      <c r="F540" s="7" t="s">
        <v>843</v>
      </c>
      <c r="G540" s="7" t="s">
        <v>828</v>
      </c>
      <c r="H540" s="7" t="s">
        <v>842</v>
      </c>
      <c r="I540" s="10">
        <v>1</v>
      </c>
      <c r="J540" s="10">
        <v>1</v>
      </c>
      <c r="K540" s="9">
        <v>0</v>
      </c>
      <c r="L540" s="7" t="s">
        <v>7718</v>
      </c>
      <c r="M540" s="9">
        <v>0</v>
      </c>
      <c r="N540" s="7" t="s">
        <v>7719</v>
      </c>
      <c r="O540" s="7" t="s">
        <v>828</v>
      </c>
      <c r="P540" s="7" t="s">
        <v>828</v>
      </c>
      <c r="Q540" s="7" t="s">
        <v>828</v>
      </c>
      <c r="R540" s="7" t="s">
        <v>828</v>
      </c>
      <c r="S540" s="7" t="s">
        <v>828</v>
      </c>
      <c r="T540" s="7" t="s">
        <v>828</v>
      </c>
      <c r="U540" s="7" t="s">
        <v>828</v>
      </c>
      <c r="V540" s="7" t="s">
        <v>828</v>
      </c>
      <c r="W540" s="7" t="s">
        <v>828</v>
      </c>
      <c r="X540" s="7" t="s">
        <v>828</v>
      </c>
      <c r="Y540" s="7" t="s">
        <v>828</v>
      </c>
      <c r="Z540" s="7" t="e">
        <v>#N/A</v>
      </c>
      <c r="AA540" s="7" t="s">
        <v>828</v>
      </c>
      <c r="AB540" s="7" t="s">
        <v>828</v>
      </c>
      <c r="AC540" s="7" t="s">
        <v>828</v>
      </c>
      <c r="AD540" s="7" t="s">
        <v>828</v>
      </c>
      <c r="AE540" s="7" t="s">
        <v>169</v>
      </c>
      <c r="AF540" s="8"/>
      <c r="AG540" s="7" t="s">
        <v>975</v>
      </c>
      <c r="AH540" s="7" t="s">
        <v>7718</v>
      </c>
      <c r="AI540" s="7" t="s">
        <v>828</v>
      </c>
      <c r="AJ540" s="7" t="s">
        <v>828</v>
      </c>
      <c r="AK540" s="7" t="s">
        <v>828</v>
      </c>
      <c r="AL540" s="7" t="s">
        <v>828</v>
      </c>
      <c r="AM540" s="7" t="s">
        <v>828</v>
      </c>
      <c r="AN540" s="7" t="s">
        <v>828</v>
      </c>
      <c r="AO540" s="7" t="s">
        <v>828</v>
      </c>
      <c r="AP540" s="7" t="s">
        <v>828</v>
      </c>
      <c r="AQ540" s="7" t="s">
        <v>828</v>
      </c>
      <c r="AR540" s="7" t="s">
        <v>828</v>
      </c>
      <c r="AS540" s="7" t="s">
        <v>828</v>
      </c>
    </row>
    <row r="541" spans="1:45" ht="13.2">
      <c r="A541" s="7" t="s">
        <v>7717</v>
      </c>
      <c r="B541" s="8"/>
      <c r="C541" s="7" t="s">
        <v>833</v>
      </c>
      <c r="D541" s="9">
        <v>1</v>
      </c>
      <c r="E541" s="7" t="s">
        <v>843</v>
      </c>
      <c r="F541" s="7" t="s">
        <v>843</v>
      </c>
      <c r="G541" s="7" t="s">
        <v>828</v>
      </c>
      <c r="H541" s="7" t="s">
        <v>842</v>
      </c>
      <c r="I541" s="10">
        <v>1</v>
      </c>
      <c r="J541" s="10">
        <v>1</v>
      </c>
      <c r="K541" s="9">
        <v>100</v>
      </c>
      <c r="L541" s="7" t="s">
        <v>7714</v>
      </c>
      <c r="M541" s="9">
        <v>0</v>
      </c>
      <c r="N541" s="7" t="s">
        <v>7716</v>
      </c>
      <c r="O541" s="7" t="s">
        <v>2727</v>
      </c>
      <c r="P541" s="7" t="s">
        <v>2718</v>
      </c>
      <c r="Q541" s="7" t="s">
        <v>828</v>
      </c>
      <c r="R541" s="7" t="s">
        <v>828</v>
      </c>
      <c r="S541" s="7" t="s">
        <v>828</v>
      </c>
      <c r="T541" s="7" t="s">
        <v>828</v>
      </c>
      <c r="U541" s="7" t="s">
        <v>828</v>
      </c>
      <c r="V541" s="7" t="s">
        <v>828</v>
      </c>
      <c r="W541" s="7" t="s">
        <v>828</v>
      </c>
      <c r="X541" s="7" t="s">
        <v>828</v>
      </c>
      <c r="Y541" s="7" t="s">
        <v>828</v>
      </c>
      <c r="Z541" s="7" t="e">
        <v>#N/A</v>
      </c>
      <c r="AA541" s="7" t="s">
        <v>828</v>
      </c>
      <c r="AB541" s="7" t="s">
        <v>828</v>
      </c>
      <c r="AC541" s="7" t="s">
        <v>828</v>
      </c>
      <c r="AD541" s="7" t="s">
        <v>828</v>
      </c>
      <c r="AE541" s="7" t="s">
        <v>169</v>
      </c>
      <c r="AF541" s="8"/>
      <c r="AG541" s="7" t="s">
        <v>7715</v>
      </c>
      <c r="AH541" s="7" t="s">
        <v>7714</v>
      </c>
      <c r="AI541" s="7" t="s">
        <v>828</v>
      </c>
      <c r="AJ541" s="7" t="s">
        <v>7713</v>
      </c>
      <c r="AK541" s="7" t="s">
        <v>7712</v>
      </c>
      <c r="AL541" s="7" t="s">
        <v>828</v>
      </c>
      <c r="AM541" s="7" t="s">
        <v>7711</v>
      </c>
      <c r="AN541" s="7" t="s">
        <v>828</v>
      </c>
      <c r="AO541" s="7" t="s">
        <v>828</v>
      </c>
      <c r="AP541" s="7" t="s">
        <v>828</v>
      </c>
      <c r="AQ541" s="7" t="s">
        <v>828</v>
      </c>
      <c r="AR541" s="7" t="s">
        <v>828</v>
      </c>
      <c r="AS541" s="7" t="s">
        <v>828</v>
      </c>
    </row>
    <row r="542" spans="1:45" ht="13.2">
      <c r="A542" s="7" t="s">
        <v>7710</v>
      </c>
      <c r="B542" s="8"/>
      <c r="C542" s="7" t="s">
        <v>833</v>
      </c>
      <c r="D542" s="9">
        <v>1</v>
      </c>
      <c r="E542" s="7" t="s">
        <v>867</v>
      </c>
      <c r="F542" s="7" t="s">
        <v>867</v>
      </c>
      <c r="G542" s="7" t="s">
        <v>828</v>
      </c>
      <c r="H542" s="7" t="s">
        <v>1361</v>
      </c>
      <c r="I542" s="10">
        <v>1</v>
      </c>
      <c r="J542" s="10">
        <v>1</v>
      </c>
      <c r="K542" s="9">
        <v>0</v>
      </c>
      <c r="L542" s="7" t="s">
        <v>7708</v>
      </c>
      <c r="M542" s="9">
        <v>0</v>
      </c>
      <c r="N542" s="7" t="s">
        <v>7706</v>
      </c>
      <c r="O542" s="7" t="s">
        <v>828</v>
      </c>
      <c r="P542" s="7" t="s">
        <v>828</v>
      </c>
      <c r="Q542" s="7" t="s">
        <v>828</v>
      </c>
      <c r="R542" s="7" t="s">
        <v>828</v>
      </c>
      <c r="S542" s="7" t="s">
        <v>828</v>
      </c>
      <c r="T542" s="7" t="s">
        <v>828</v>
      </c>
      <c r="U542" s="7" t="s">
        <v>828</v>
      </c>
      <c r="V542" s="7" t="s">
        <v>828</v>
      </c>
      <c r="W542" s="7" t="s">
        <v>828</v>
      </c>
      <c r="X542" s="7" t="s">
        <v>828</v>
      </c>
      <c r="Y542" s="7" t="s">
        <v>828</v>
      </c>
      <c r="Z542" s="7" t="e">
        <v>#N/A</v>
      </c>
      <c r="AA542" s="7" t="s">
        <v>828</v>
      </c>
      <c r="AB542" s="7" t="s">
        <v>828</v>
      </c>
      <c r="AC542" s="7" t="s">
        <v>828</v>
      </c>
      <c r="AD542" s="7" t="s">
        <v>828</v>
      </c>
      <c r="AE542" s="7" t="s">
        <v>592</v>
      </c>
      <c r="AF542" s="8"/>
      <c r="AG542" s="7" t="s">
        <v>7709</v>
      </c>
      <c r="AH542" s="7" t="s">
        <v>7708</v>
      </c>
      <c r="AI542" s="7" t="s">
        <v>828</v>
      </c>
      <c r="AJ542" s="7" t="s">
        <v>828</v>
      </c>
      <c r="AK542" s="7" t="s">
        <v>7707</v>
      </c>
      <c r="AL542" s="7" t="s">
        <v>828</v>
      </c>
      <c r="AM542" s="7" t="s">
        <v>828</v>
      </c>
      <c r="AN542" s="7" t="s">
        <v>7706</v>
      </c>
      <c r="AO542" s="7" t="s">
        <v>828</v>
      </c>
      <c r="AP542" s="7" t="s">
        <v>828</v>
      </c>
      <c r="AQ542" s="7" t="s">
        <v>828</v>
      </c>
      <c r="AR542" s="7" t="s">
        <v>828</v>
      </c>
      <c r="AS542" s="7" t="s">
        <v>828</v>
      </c>
    </row>
    <row r="543" spans="1:45" ht="13.2">
      <c r="A543" s="7" t="s">
        <v>7701</v>
      </c>
      <c r="B543" s="8"/>
      <c r="C543" s="7" t="s">
        <v>833</v>
      </c>
      <c r="D543" s="9">
        <v>1</v>
      </c>
      <c r="E543" s="7" t="s">
        <v>932</v>
      </c>
      <c r="F543" s="7" t="s">
        <v>932</v>
      </c>
      <c r="G543" s="7" t="s">
        <v>828</v>
      </c>
      <c r="H543" s="7" t="s">
        <v>931</v>
      </c>
      <c r="I543" s="10">
        <v>1</v>
      </c>
      <c r="J543" s="10">
        <v>1</v>
      </c>
      <c r="K543" s="9">
        <v>100</v>
      </c>
      <c r="L543" s="7" t="s">
        <v>7704</v>
      </c>
      <c r="M543" s="9">
        <v>0</v>
      </c>
      <c r="N543" s="7" t="s">
        <v>7701</v>
      </c>
      <c r="O543" s="7" t="s">
        <v>939</v>
      </c>
      <c r="P543" s="7" t="s">
        <v>828</v>
      </c>
      <c r="Q543" s="7" t="s">
        <v>828</v>
      </c>
      <c r="R543" s="7" t="s">
        <v>828</v>
      </c>
      <c r="S543" s="7" t="s">
        <v>828</v>
      </c>
      <c r="T543" s="7" t="s">
        <v>828</v>
      </c>
      <c r="U543" s="7" t="s">
        <v>828</v>
      </c>
      <c r="V543" s="7" t="s">
        <v>1297</v>
      </c>
      <c r="W543" s="7" t="s">
        <v>268</v>
      </c>
      <c r="X543" s="7" t="s">
        <v>840</v>
      </c>
      <c r="Y543" s="7" t="s">
        <v>828</v>
      </c>
      <c r="Z543" s="7" t="s">
        <v>52</v>
      </c>
      <c r="AA543" s="7" t="s">
        <v>828</v>
      </c>
      <c r="AB543" s="7" t="s">
        <v>828</v>
      </c>
      <c r="AC543" s="7" t="s">
        <v>828</v>
      </c>
      <c r="AD543" s="7" t="s">
        <v>828</v>
      </c>
      <c r="AE543" s="7" t="s">
        <v>268</v>
      </c>
      <c r="AF543" s="8"/>
      <c r="AG543" s="7" t="s">
        <v>7705</v>
      </c>
      <c r="AH543" s="7" t="s">
        <v>7704</v>
      </c>
      <c r="AI543" s="7" t="s">
        <v>828</v>
      </c>
      <c r="AJ543" s="7" t="s">
        <v>7703</v>
      </c>
      <c r="AK543" s="7" t="s">
        <v>7702</v>
      </c>
      <c r="AL543" s="7" t="s">
        <v>7701</v>
      </c>
      <c r="AM543" s="7" t="s">
        <v>7700</v>
      </c>
      <c r="AN543" s="7" t="s">
        <v>828</v>
      </c>
      <c r="AO543" s="7" t="s">
        <v>828</v>
      </c>
      <c r="AP543" s="7" t="s">
        <v>828</v>
      </c>
      <c r="AQ543" s="7" t="s">
        <v>828</v>
      </c>
      <c r="AR543" s="7" t="s">
        <v>828</v>
      </c>
      <c r="AS543" s="7" t="s">
        <v>828</v>
      </c>
    </row>
    <row r="544" spans="1:45" ht="13.2">
      <c r="A544" s="7" t="s">
        <v>7694</v>
      </c>
      <c r="B544" s="8"/>
      <c r="C544" s="7" t="s">
        <v>833</v>
      </c>
      <c r="D544" s="9">
        <v>1</v>
      </c>
      <c r="E544" s="7" t="s">
        <v>861</v>
      </c>
      <c r="F544" s="7" t="s">
        <v>861</v>
      </c>
      <c r="G544" s="7" t="s">
        <v>828</v>
      </c>
      <c r="H544" s="7" t="s">
        <v>860</v>
      </c>
      <c r="I544" s="10">
        <v>100</v>
      </c>
      <c r="J544" s="10">
        <v>1</v>
      </c>
      <c r="K544" s="9">
        <v>0</v>
      </c>
      <c r="L544" s="7" t="s">
        <v>7697</v>
      </c>
      <c r="M544" s="9">
        <v>0</v>
      </c>
      <c r="N544" s="7" t="s">
        <v>7699</v>
      </c>
      <c r="O544" s="7" t="s">
        <v>1084</v>
      </c>
      <c r="P544" s="7" t="s">
        <v>828</v>
      </c>
      <c r="Q544" s="7" t="s">
        <v>828</v>
      </c>
      <c r="R544" s="7" t="s">
        <v>828</v>
      </c>
      <c r="S544" s="7" t="s">
        <v>828</v>
      </c>
      <c r="T544" s="7" t="s">
        <v>828</v>
      </c>
      <c r="U544" s="7" t="s">
        <v>828</v>
      </c>
      <c r="V544" s="7" t="s">
        <v>828</v>
      </c>
      <c r="W544" s="7" t="s">
        <v>828</v>
      </c>
      <c r="X544" s="7" t="s">
        <v>828</v>
      </c>
      <c r="Y544" s="7" t="s">
        <v>828</v>
      </c>
      <c r="Z544" s="7" t="e">
        <v>#N/A</v>
      </c>
      <c r="AA544" s="7" t="s">
        <v>828</v>
      </c>
      <c r="AB544" s="7" t="s">
        <v>828</v>
      </c>
      <c r="AC544" s="7" t="s">
        <v>828</v>
      </c>
      <c r="AD544" s="7" t="s">
        <v>828</v>
      </c>
      <c r="AE544" s="7" t="s">
        <v>175</v>
      </c>
      <c r="AF544" s="8"/>
      <c r="AG544" s="7" t="s">
        <v>7698</v>
      </c>
      <c r="AH544" s="7" t="s">
        <v>7697</v>
      </c>
      <c r="AI544" s="7" t="s">
        <v>828</v>
      </c>
      <c r="AJ544" s="7" t="s">
        <v>7696</v>
      </c>
      <c r="AK544" s="7" t="s">
        <v>7695</v>
      </c>
      <c r="AL544" s="7" t="s">
        <v>7694</v>
      </c>
      <c r="AM544" s="7" t="s">
        <v>828</v>
      </c>
      <c r="AN544" s="7" t="s">
        <v>7693</v>
      </c>
      <c r="AO544" s="7" t="s">
        <v>828</v>
      </c>
      <c r="AP544" s="7" t="s">
        <v>828</v>
      </c>
      <c r="AQ544" s="7" t="s">
        <v>828</v>
      </c>
      <c r="AR544" s="7" t="s">
        <v>828</v>
      </c>
      <c r="AS544" s="7" t="s">
        <v>828</v>
      </c>
    </row>
    <row r="545" spans="1:45" ht="13.2">
      <c r="A545" s="7" t="s">
        <v>7692</v>
      </c>
      <c r="B545" s="8"/>
      <c r="C545" s="7" t="s">
        <v>833</v>
      </c>
      <c r="D545" s="9">
        <v>1</v>
      </c>
      <c r="E545" s="7" t="s">
        <v>861</v>
      </c>
      <c r="F545" s="7" t="s">
        <v>861</v>
      </c>
      <c r="G545" s="7" t="s">
        <v>828</v>
      </c>
      <c r="H545" s="7" t="s">
        <v>1335</v>
      </c>
      <c r="I545" s="10">
        <v>1</v>
      </c>
      <c r="J545" s="10">
        <v>1</v>
      </c>
      <c r="K545" s="9">
        <v>1</v>
      </c>
      <c r="L545" s="7" t="s">
        <v>7689</v>
      </c>
      <c r="M545" s="9">
        <v>0</v>
      </c>
      <c r="N545" s="7" t="s">
        <v>7691</v>
      </c>
      <c r="O545" s="7" t="s">
        <v>892</v>
      </c>
      <c r="P545" s="7" t="s">
        <v>828</v>
      </c>
      <c r="Q545" s="7" t="s">
        <v>828</v>
      </c>
      <c r="R545" s="7" t="s">
        <v>828</v>
      </c>
      <c r="S545" s="7" t="s">
        <v>1331</v>
      </c>
      <c r="T545" s="7" t="s">
        <v>891</v>
      </c>
      <c r="U545" s="7" t="s">
        <v>828</v>
      </c>
      <c r="V545" s="7" t="s">
        <v>828</v>
      </c>
      <c r="W545" s="7" t="s">
        <v>828</v>
      </c>
      <c r="X545" s="7" t="s">
        <v>828</v>
      </c>
      <c r="Y545" s="7" t="s">
        <v>828</v>
      </c>
      <c r="Z545" s="7" t="e">
        <v>#N/A</v>
      </c>
      <c r="AA545" s="7" t="s">
        <v>828</v>
      </c>
      <c r="AB545" s="7" t="s">
        <v>828</v>
      </c>
      <c r="AC545" s="7" t="s">
        <v>828</v>
      </c>
      <c r="AD545" s="7" t="s">
        <v>828</v>
      </c>
      <c r="AE545" s="7" t="s">
        <v>392</v>
      </c>
      <c r="AF545" s="8"/>
      <c r="AG545" s="7" t="s">
        <v>7690</v>
      </c>
      <c r="AH545" s="7" t="s">
        <v>7689</v>
      </c>
      <c r="AI545" s="7" t="s">
        <v>828</v>
      </c>
      <c r="AJ545" s="7" t="s">
        <v>7688</v>
      </c>
      <c r="AK545" s="7" t="s">
        <v>7687</v>
      </c>
      <c r="AL545" s="7" t="s">
        <v>828</v>
      </c>
      <c r="AM545" s="7" t="s">
        <v>7686</v>
      </c>
      <c r="AN545" s="7" t="s">
        <v>828</v>
      </c>
      <c r="AO545" s="7" t="s">
        <v>828</v>
      </c>
      <c r="AP545" s="7" t="s">
        <v>828</v>
      </c>
      <c r="AQ545" s="7" t="s">
        <v>828</v>
      </c>
      <c r="AR545" s="7" t="s">
        <v>828</v>
      </c>
      <c r="AS545" s="7" t="s">
        <v>828</v>
      </c>
    </row>
    <row r="546" spans="1:45" ht="13.2">
      <c r="A546" s="7" t="s">
        <v>7685</v>
      </c>
      <c r="B546" s="8"/>
      <c r="C546" s="7" t="s">
        <v>833</v>
      </c>
      <c r="D546" s="9">
        <v>1</v>
      </c>
      <c r="E546" s="7" t="s">
        <v>861</v>
      </c>
      <c r="F546" s="7" t="s">
        <v>861</v>
      </c>
      <c r="G546" s="7" t="s">
        <v>828</v>
      </c>
      <c r="H546" s="7" t="s">
        <v>1335</v>
      </c>
      <c r="I546" s="10">
        <v>1</v>
      </c>
      <c r="J546" s="10">
        <v>1</v>
      </c>
      <c r="K546" s="9">
        <v>0</v>
      </c>
      <c r="L546" s="7" t="s">
        <v>7682</v>
      </c>
      <c r="M546" s="9">
        <v>0</v>
      </c>
      <c r="N546" s="7" t="s">
        <v>7684</v>
      </c>
      <c r="O546" s="7" t="s">
        <v>828</v>
      </c>
      <c r="P546" s="7" t="s">
        <v>828</v>
      </c>
      <c r="Q546" s="7" t="s">
        <v>828</v>
      </c>
      <c r="R546" s="7" t="s">
        <v>828</v>
      </c>
      <c r="S546" s="7" t="s">
        <v>934</v>
      </c>
      <c r="T546" s="7" t="s">
        <v>891</v>
      </c>
      <c r="U546" s="7" t="s">
        <v>828</v>
      </c>
      <c r="V546" s="7" t="s">
        <v>828</v>
      </c>
      <c r="W546" s="7" t="s">
        <v>828</v>
      </c>
      <c r="X546" s="7" t="s">
        <v>828</v>
      </c>
      <c r="Y546" s="7" t="s">
        <v>828</v>
      </c>
      <c r="Z546" s="7" t="e">
        <v>#N/A</v>
      </c>
      <c r="AA546" s="7" t="s">
        <v>828</v>
      </c>
      <c r="AB546" s="7" t="s">
        <v>828</v>
      </c>
      <c r="AC546" s="7" t="s">
        <v>828</v>
      </c>
      <c r="AD546" s="7" t="s">
        <v>828</v>
      </c>
      <c r="AE546" s="7" t="s">
        <v>392</v>
      </c>
      <c r="AF546" s="8"/>
      <c r="AG546" s="7" t="s">
        <v>7683</v>
      </c>
      <c r="AH546" s="7" t="s">
        <v>7682</v>
      </c>
      <c r="AI546" s="7" t="s">
        <v>828</v>
      </c>
      <c r="AJ546" s="7" t="s">
        <v>7681</v>
      </c>
      <c r="AK546" s="7" t="s">
        <v>7680</v>
      </c>
      <c r="AL546" s="7" t="s">
        <v>828</v>
      </c>
      <c r="AM546" s="7" t="s">
        <v>7679</v>
      </c>
      <c r="AN546" s="7" t="s">
        <v>828</v>
      </c>
      <c r="AO546" s="7" t="s">
        <v>828</v>
      </c>
      <c r="AP546" s="7" t="s">
        <v>828</v>
      </c>
      <c r="AQ546" s="7" t="s">
        <v>828</v>
      </c>
      <c r="AR546" s="7" t="s">
        <v>828</v>
      </c>
      <c r="AS546" s="7" t="s">
        <v>828</v>
      </c>
    </row>
    <row r="547" spans="1:45" ht="13.2">
      <c r="A547" s="7" t="s">
        <v>7678</v>
      </c>
      <c r="B547" s="8"/>
      <c r="C547" s="7" t="s">
        <v>833</v>
      </c>
      <c r="D547" s="9">
        <v>1</v>
      </c>
      <c r="E547" s="7" t="s">
        <v>861</v>
      </c>
      <c r="F547" s="7" t="s">
        <v>861</v>
      </c>
      <c r="G547" s="7" t="s">
        <v>828</v>
      </c>
      <c r="H547" s="7" t="s">
        <v>860</v>
      </c>
      <c r="I547" s="10">
        <v>100</v>
      </c>
      <c r="J547" s="10">
        <v>1</v>
      </c>
      <c r="K547" s="9">
        <v>0</v>
      </c>
      <c r="L547" s="7" t="s">
        <v>7675</v>
      </c>
      <c r="M547" s="9">
        <v>0</v>
      </c>
      <c r="N547" s="7" t="s">
        <v>7677</v>
      </c>
      <c r="O547" s="7" t="s">
        <v>120</v>
      </c>
      <c r="P547" s="7" t="s">
        <v>828</v>
      </c>
      <c r="Q547" s="7" t="s">
        <v>828</v>
      </c>
      <c r="R547" s="7" t="s">
        <v>828</v>
      </c>
      <c r="S547" s="7" t="s">
        <v>828</v>
      </c>
      <c r="T547" s="7" t="s">
        <v>828</v>
      </c>
      <c r="U547" s="7" t="s">
        <v>828</v>
      </c>
      <c r="V547" s="7" t="s">
        <v>828</v>
      </c>
      <c r="W547" s="7" t="s">
        <v>175</v>
      </c>
      <c r="X547" s="7" t="s">
        <v>828</v>
      </c>
      <c r="Y547" s="7" t="s">
        <v>828</v>
      </c>
      <c r="Z547" s="7" t="s">
        <v>43</v>
      </c>
      <c r="AA547" s="7" t="s">
        <v>828</v>
      </c>
      <c r="AB547" s="7" t="s">
        <v>828</v>
      </c>
      <c r="AC547" s="7" t="s">
        <v>828</v>
      </c>
      <c r="AD547" s="7" t="s">
        <v>828</v>
      </c>
      <c r="AE547" s="7" t="s">
        <v>175</v>
      </c>
      <c r="AF547" s="8"/>
      <c r="AG547" s="7" t="s">
        <v>7676</v>
      </c>
      <c r="AH547" s="7" t="s">
        <v>7675</v>
      </c>
      <c r="AI547" s="7" t="s">
        <v>828</v>
      </c>
      <c r="AJ547" s="7" t="s">
        <v>7674</v>
      </c>
      <c r="AK547" s="7" t="s">
        <v>7673</v>
      </c>
      <c r="AL547" s="7" t="s">
        <v>828</v>
      </c>
      <c r="AM547" s="7" t="s">
        <v>828</v>
      </c>
      <c r="AN547" s="7" t="s">
        <v>7672</v>
      </c>
      <c r="AO547" s="7" t="s">
        <v>828</v>
      </c>
      <c r="AP547" s="7" t="s">
        <v>828</v>
      </c>
      <c r="AQ547" s="7" t="s">
        <v>828</v>
      </c>
      <c r="AR547" s="7" t="s">
        <v>828</v>
      </c>
      <c r="AS547" s="7" t="s">
        <v>828</v>
      </c>
    </row>
    <row r="548" spans="1:45" ht="13.2">
      <c r="A548" s="7" t="s">
        <v>7671</v>
      </c>
      <c r="B548" s="8"/>
      <c r="C548" s="7" t="s">
        <v>833</v>
      </c>
      <c r="D548" s="9">
        <v>1</v>
      </c>
      <c r="E548" s="7" t="s">
        <v>861</v>
      </c>
      <c r="F548" s="7" t="s">
        <v>861</v>
      </c>
      <c r="G548" s="7" t="s">
        <v>828</v>
      </c>
      <c r="H548" s="7" t="s">
        <v>860</v>
      </c>
      <c r="I548" s="10">
        <v>100</v>
      </c>
      <c r="J548" s="10">
        <v>1</v>
      </c>
      <c r="K548" s="9">
        <v>0</v>
      </c>
      <c r="L548" s="7" t="s">
        <v>7668</v>
      </c>
      <c r="M548" s="9">
        <v>0</v>
      </c>
      <c r="N548" s="7" t="s">
        <v>7670</v>
      </c>
      <c r="O548" s="7" t="s">
        <v>947</v>
      </c>
      <c r="P548" s="7" t="s">
        <v>828</v>
      </c>
      <c r="Q548" s="7" t="s">
        <v>828</v>
      </c>
      <c r="R548" s="7" t="s">
        <v>828</v>
      </c>
      <c r="S548" s="7" t="s">
        <v>828</v>
      </c>
      <c r="T548" s="7" t="s">
        <v>828</v>
      </c>
      <c r="U548" s="7" t="s">
        <v>828</v>
      </c>
      <c r="V548" s="7" t="s">
        <v>828</v>
      </c>
      <c r="W548" s="7" t="s">
        <v>828</v>
      </c>
      <c r="X548" s="7" t="s">
        <v>828</v>
      </c>
      <c r="Y548" s="7" t="s">
        <v>828</v>
      </c>
      <c r="Z548" s="7" t="e">
        <v>#N/A</v>
      </c>
      <c r="AA548" s="7" t="s">
        <v>828</v>
      </c>
      <c r="AB548" s="7" t="s">
        <v>828</v>
      </c>
      <c r="AC548" s="7" t="s">
        <v>828</v>
      </c>
      <c r="AD548" s="7" t="s">
        <v>828</v>
      </c>
      <c r="AE548" s="7" t="s">
        <v>175</v>
      </c>
      <c r="AF548" s="8"/>
      <c r="AG548" s="7" t="s">
        <v>7669</v>
      </c>
      <c r="AH548" s="7" t="s">
        <v>7668</v>
      </c>
      <c r="AI548" s="7" t="s">
        <v>828</v>
      </c>
      <c r="AJ548" s="7" t="s">
        <v>7667</v>
      </c>
      <c r="AK548" s="7" t="s">
        <v>7666</v>
      </c>
      <c r="AL548" s="7" t="s">
        <v>828</v>
      </c>
      <c r="AM548" s="7" t="s">
        <v>828</v>
      </c>
      <c r="AN548" s="7" t="s">
        <v>7665</v>
      </c>
      <c r="AO548" s="7" t="s">
        <v>828</v>
      </c>
      <c r="AP548" s="7" t="s">
        <v>828</v>
      </c>
      <c r="AQ548" s="7" t="s">
        <v>828</v>
      </c>
      <c r="AR548" s="7" t="s">
        <v>828</v>
      </c>
      <c r="AS548" s="7" t="s">
        <v>828</v>
      </c>
    </row>
    <row r="549" spans="1:45" ht="13.2">
      <c r="A549" s="7" t="s">
        <v>7664</v>
      </c>
      <c r="B549" s="8"/>
      <c r="C549" s="7" t="s">
        <v>833</v>
      </c>
      <c r="D549" s="9">
        <v>1</v>
      </c>
      <c r="E549" s="7" t="s">
        <v>861</v>
      </c>
      <c r="F549" s="7" t="s">
        <v>861</v>
      </c>
      <c r="G549" s="7" t="s">
        <v>828</v>
      </c>
      <c r="H549" s="7" t="s">
        <v>860</v>
      </c>
      <c r="I549" s="10">
        <v>100</v>
      </c>
      <c r="J549" s="10">
        <v>1</v>
      </c>
      <c r="K549" s="9">
        <v>1</v>
      </c>
      <c r="L549" s="7" t="s">
        <v>7661</v>
      </c>
      <c r="M549" s="9">
        <v>0</v>
      </c>
      <c r="N549" s="7" t="s">
        <v>7663</v>
      </c>
      <c r="O549" s="7" t="s">
        <v>939</v>
      </c>
      <c r="P549" s="7" t="s">
        <v>828</v>
      </c>
      <c r="Q549" s="7" t="s">
        <v>828</v>
      </c>
      <c r="R549" s="7" t="s">
        <v>828</v>
      </c>
      <c r="S549" s="7" t="s">
        <v>934</v>
      </c>
      <c r="T549" s="7" t="s">
        <v>934</v>
      </c>
      <c r="U549" s="7" t="s">
        <v>828</v>
      </c>
      <c r="V549" s="7" t="s">
        <v>828</v>
      </c>
      <c r="W549" s="7" t="s">
        <v>828</v>
      </c>
      <c r="X549" s="7" t="s">
        <v>828</v>
      </c>
      <c r="Y549" s="7" t="s">
        <v>828</v>
      </c>
      <c r="Z549" s="7" t="e">
        <v>#N/A</v>
      </c>
      <c r="AA549" s="7" t="s">
        <v>828</v>
      </c>
      <c r="AB549" s="7" t="s">
        <v>828</v>
      </c>
      <c r="AC549" s="7" t="s">
        <v>828</v>
      </c>
      <c r="AD549" s="7" t="s">
        <v>828</v>
      </c>
      <c r="AE549" s="7" t="s">
        <v>175</v>
      </c>
      <c r="AF549" s="8"/>
      <c r="AG549" s="7" t="s">
        <v>7662</v>
      </c>
      <c r="AH549" s="7" t="s">
        <v>7661</v>
      </c>
      <c r="AI549" s="7" t="s">
        <v>828</v>
      </c>
      <c r="AJ549" s="7" t="s">
        <v>7660</v>
      </c>
      <c r="AK549" s="7" t="s">
        <v>7659</v>
      </c>
      <c r="AL549" s="7" t="s">
        <v>828</v>
      </c>
      <c r="AM549" s="7" t="s">
        <v>7658</v>
      </c>
      <c r="AN549" s="7" t="s">
        <v>7657</v>
      </c>
      <c r="AO549" s="7" t="s">
        <v>828</v>
      </c>
      <c r="AP549" s="7" t="s">
        <v>828</v>
      </c>
      <c r="AQ549" s="7" t="s">
        <v>828</v>
      </c>
      <c r="AR549" s="7" t="s">
        <v>828</v>
      </c>
      <c r="AS549" s="7" t="s">
        <v>828</v>
      </c>
    </row>
    <row r="550" spans="1:45" ht="13.2">
      <c r="A550" s="7" t="s">
        <v>7656</v>
      </c>
      <c r="B550" s="8"/>
      <c r="C550" s="7" t="s">
        <v>833</v>
      </c>
      <c r="D550" s="9">
        <v>1</v>
      </c>
      <c r="E550" s="7" t="s">
        <v>843</v>
      </c>
      <c r="F550" s="7" t="s">
        <v>843</v>
      </c>
      <c r="G550" s="7" t="s">
        <v>828</v>
      </c>
      <c r="H550" s="7" t="s">
        <v>842</v>
      </c>
      <c r="I550" s="10">
        <v>1</v>
      </c>
      <c r="J550" s="10">
        <v>1</v>
      </c>
      <c r="K550" s="9">
        <v>100</v>
      </c>
      <c r="L550" s="7" t="s">
        <v>7649</v>
      </c>
      <c r="M550" s="9">
        <v>0</v>
      </c>
      <c r="N550" s="7" t="s">
        <v>7648</v>
      </c>
      <c r="O550" s="7" t="s">
        <v>969</v>
      </c>
      <c r="P550" s="7" t="s">
        <v>3814</v>
      </c>
      <c r="Q550" s="7" t="s">
        <v>828</v>
      </c>
      <c r="R550" s="7" t="s">
        <v>828</v>
      </c>
      <c r="S550" s="7" t="s">
        <v>828</v>
      </c>
      <c r="T550" s="7" t="s">
        <v>828</v>
      </c>
      <c r="U550" s="7" t="s">
        <v>828</v>
      </c>
      <c r="V550" s="7" t="s">
        <v>828</v>
      </c>
      <c r="W550" s="7" t="s">
        <v>169</v>
      </c>
      <c r="X550" s="7" t="s">
        <v>828</v>
      </c>
      <c r="Y550" s="7" t="s">
        <v>828</v>
      </c>
      <c r="Z550" s="7" t="s">
        <v>39</v>
      </c>
      <c r="AA550" s="7" t="s">
        <v>7655</v>
      </c>
      <c r="AB550" s="7" t="s">
        <v>828</v>
      </c>
      <c r="AC550" s="7" t="s">
        <v>828</v>
      </c>
      <c r="AD550" s="7" t="s">
        <v>828</v>
      </c>
      <c r="AE550" s="7" t="s">
        <v>169</v>
      </c>
      <c r="AF550" s="8"/>
      <c r="AG550" s="7" t="s">
        <v>7654</v>
      </c>
      <c r="AH550" s="7" t="s">
        <v>7649</v>
      </c>
      <c r="AI550" s="7" t="s">
        <v>7653</v>
      </c>
      <c r="AJ550" s="7" t="s">
        <v>828</v>
      </c>
      <c r="AK550" s="7" t="s">
        <v>7652</v>
      </c>
      <c r="AL550" s="7" t="s">
        <v>828</v>
      </c>
      <c r="AM550" s="7" t="s">
        <v>7651</v>
      </c>
      <c r="AN550" s="7" t="s">
        <v>828</v>
      </c>
      <c r="AO550" s="7" t="s">
        <v>828</v>
      </c>
      <c r="AP550" s="7" t="s">
        <v>828</v>
      </c>
      <c r="AQ550" s="7" t="s">
        <v>828</v>
      </c>
      <c r="AR550" s="7" t="s">
        <v>828</v>
      </c>
      <c r="AS550" s="7" t="s">
        <v>828</v>
      </c>
    </row>
    <row r="551" spans="1:45" ht="13.2">
      <c r="A551" s="7" t="s">
        <v>7650</v>
      </c>
      <c r="B551" s="8"/>
      <c r="C551" s="7" t="s">
        <v>833</v>
      </c>
      <c r="D551" s="9">
        <v>1</v>
      </c>
      <c r="E551" s="7" t="s">
        <v>843</v>
      </c>
      <c r="F551" s="7" t="s">
        <v>843</v>
      </c>
      <c r="G551" s="7" t="s">
        <v>828</v>
      </c>
      <c r="H551" s="7" t="s">
        <v>842</v>
      </c>
      <c r="I551" s="10">
        <v>1</v>
      </c>
      <c r="J551" s="10">
        <v>1</v>
      </c>
      <c r="K551" s="9">
        <v>0</v>
      </c>
      <c r="L551" s="7" t="s">
        <v>7649</v>
      </c>
      <c r="M551" s="9">
        <v>0</v>
      </c>
      <c r="N551" s="7" t="s">
        <v>7648</v>
      </c>
      <c r="O551" s="7" t="s">
        <v>828</v>
      </c>
      <c r="P551" s="7" t="s">
        <v>828</v>
      </c>
      <c r="Q551" s="7" t="s">
        <v>828</v>
      </c>
      <c r="R551" s="7" t="s">
        <v>828</v>
      </c>
      <c r="S551" s="7" t="s">
        <v>828</v>
      </c>
      <c r="T551" s="7" t="s">
        <v>828</v>
      </c>
      <c r="U551" s="7" t="s">
        <v>828</v>
      </c>
      <c r="V551" s="7" t="s">
        <v>828</v>
      </c>
      <c r="W551" s="7" t="s">
        <v>828</v>
      </c>
      <c r="X551" s="7" t="s">
        <v>828</v>
      </c>
      <c r="Y551" s="7" t="s">
        <v>828</v>
      </c>
      <c r="Z551" s="7" t="e">
        <v>#N/A</v>
      </c>
      <c r="AA551" s="7" t="s">
        <v>828</v>
      </c>
      <c r="AB551" s="7" t="s">
        <v>828</v>
      </c>
      <c r="AC551" s="7" t="s">
        <v>828</v>
      </c>
      <c r="AD551" s="7" t="s">
        <v>828</v>
      </c>
      <c r="AE551" s="7" t="s">
        <v>169</v>
      </c>
      <c r="AF551" s="8"/>
      <c r="AG551" s="7" t="s">
        <v>975</v>
      </c>
      <c r="AH551" s="7" t="s">
        <v>7647</v>
      </c>
      <c r="AI551" s="7" t="s">
        <v>828</v>
      </c>
      <c r="AJ551" s="7" t="s">
        <v>828</v>
      </c>
      <c r="AK551" s="7" t="s">
        <v>828</v>
      </c>
      <c r="AL551" s="7" t="s">
        <v>828</v>
      </c>
      <c r="AM551" s="7" t="s">
        <v>828</v>
      </c>
      <c r="AN551" s="7" t="s">
        <v>828</v>
      </c>
      <c r="AO551" s="7" t="s">
        <v>828</v>
      </c>
      <c r="AP551" s="7" t="s">
        <v>828</v>
      </c>
      <c r="AQ551" s="7" t="s">
        <v>828</v>
      </c>
      <c r="AR551" s="7" t="s">
        <v>828</v>
      </c>
      <c r="AS551" s="7" t="s">
        <v>828</v>
      </c>
    </row>
    <row r="552" spans="1:45" ht="13.2">
      <c r="A552" s="7" t="s">
        <v>7646</v>
      </c>
      <c r="B552" s="8"/>
      <c r="C552" s="7" t="s">
        <v>833</v>
      </c>
      <c r="D552" s="9">
        <v>1</v>
      </c>
      <c r="E552" s="7" t="s">
        <v>843</v>
      </c>
      <c r="F552" s="7" t="s">
        <v>843</v>
      </c>
      <c r="G552" s="7" t="s">
        <v>828</v>
      </c>
      <c r="H552" s="7" t="s">
        <v>842</v>
      </c>
      <c r="I552" s="10">
        <v>1</v>
      </c>
      <c r="J552" s="10">
        <v>1</v>
      </c>
      <c r="K552" s="9">
        <v>100</v>
      </c>
      <c r="L552" s="7" t="s">
        <v>7640</v>
      </c>
      <c r="M552" s="9">
        <v>0</v>
      </c>
      <c r="N552" s="7" t="s">
        <v>7639</v>
      </c>
      <c r="O552" s="7" t="s">
        <v>83</v>
      </c>
      <c r="P552" s="7" t="s">
        <v>1492</v>
      </c>
      <c r="Q552" s="7" t="s">
        <v>828</v>
      </c>
      <c r="R552" s="7" t="s">
        <v>828</v>
      </c>
      <c r="S552" s="7" t="s">
        <v>828</v>
      </c>
      <c r="T552" s="7" t="s">
        <v>828</v>
      </c>
      <c r="U552" s="7" t="s">
        <v>828</v>
      </c>
      <c r="V552" s="7" t="s">
        <v>828</v>
      </c>
      <c r="W552" s="7" t="s">
        <v>169</v>
      </c>
      <c r="X552" s="7" t="s">
        <v>828</v>
      </c>
      <c r="Y552" s="7" t="s">
        <v>828</v>
      </c>
      <c r="Z552" s="7" t="s">
        <v>39</v>
      </c>
      <c r="AA552" s="7" t="s">
        <v>2896</v>
      </c>
      <c r="AB552" s="7" t="s">
        <v>828</v>
      </c>
      <c r="AC552" s="7" t="s">
        <v>828</v>
      </c>
      <c r="AD552" s="7" t="s">
        <v>828</v>
      </c>
      <c r="AE552" s="7" t="s">
        <v>169</v>
      </c>
      <c r="AF552" s="8"/>
      <c r="AG552" s="7" t="s">
        <v>7645</v>
      </c>
      <c r="AH552" s="7" t="s">
        <v>7640</v>
      </c>
      <c r="AI552" s="7" t="s">
        <v>7644</v>
      </c>
      <c r="AJ552" s="7" t="s">
        <v>828</v>
      </c>
      <c r="AK552" s="7" t="s">
        <v>7643</v>
      </c>
      <c r="AL552" s="7" t="s">
        <v>828</v>
      </c>
      <c r="AM552" s="7" t="s">
        <v>7642</v>
      </c>
      <c r="AN552" s="7" t="s">
        <v>828</v>
      </c>
      <c r="AO552" s="7" t="s">
        <v>828</v>
      </c>
      <c r="AP552" s="7" t="s">
        <v>828</v>
      </c>
      <c r="AQ552" s="7" t="s">
        <v>828</v>
      </c>
      <c r="AR552" s="7" t="s">
        <v>828</v>
      </c>
      <c r="AS552" s="7" t="s">
        <v>828</v>
      </c>
    </row>
    <row r="553" spans="1:45" ht="13.2">
      <c r="A553" s="7" t="s">
        <v>7641</v>
      </c>
      <c r="B553" s="8"/>
      <c r="C553" s="7" t="s">
        <v>833</v>
      </c>
      <c r="D553" s="9">
        <v>1</v>
      </c>
      <c r="E553" s="7" t="s">
        <v>843</v>
      </c>
      <c r="F553" s="7" t="s">
        <v>843</v>
      </c>
      <c r="G553" s="7" t="s">
        <v>828</v>
      </c>
      <c r="H553" s="7" t="s">
        <v>842</v>
      </c>
      <c r="I553" s="10">
        <v>1</v>
      </c>
      <c r="J553" s="10">
        <v>1</v>
      </c>
      <c r="K553" s="9">
        <v>0</v>
      </c>
      <c r="L553" s="7" t="s">
        <v>7640</v>
      </c>
      <c r="M553" s="9">
        <v>0</v>
      </c>
      <c r="N553" s="7" t="s">
        <v>7639</v>
      </c>
      <c r="O553" s="7" t="s">
        <v>828</v>
      </c>
      <c r="P553" s="7" t="s">
        <v>828</v>
      </c>
      <c r="Q553" s="7" t="s">
        <v>828</v>
      </c>
      <c r="R553" s="7" t="s">
        <v>828</v>
      </c>
      <c r="S553" s="7" t="s">
        <v>828</v>
      </c>
      <c r="T553" s="7" t="s">
        <v>828</v>
      </c>
      <c r="U553" s="7" t="s">
        <v>828</v>
      </c>
      <c r="V553" s="7" t="s">
        <v>828</v>
      </c>
      <c r="W553" s="7" t="s">
        <v>828</v>
      </c>
      <c r="X553" s="7" t="s">
        <v>828</v>
      </c>
      <c r="Y553" s="7" t="s">
        <v>828</v>
      </c>
      <c r="Z553" s="7" t="e">
        <v>#N/A</v>
      </c>
      <c r="AA553" s="7" t="s">
        <v>828</v>
      </c>
      <c r="AB553" s="7" t="s">
        <v>828</v>
      </c>
      <c r="AC553" s="7" t="s">
        <v>828</v>
      </c>
      <c r="AD553" s="7" t="s">
        <v>828</v>
      </c>
      <c r="AE553" s="7" t="s">
        <v>169</v>
      </c>
      <c r="AF553" s="8"/>
      <c r="AG553" s="7" t="s">
        <v>975</v>
      </c>
      <c r="AH553" s="7" t="s">
        <v>7638</v>
      </c>
      <c r="AI553" s="7" t="s">
        <v>828</v>
      </c>
      <c r="AJ553" s="7" t="s">
        <v>828</v>
      </c>
      <c r="AK553" s="7" t="s">
        <v>828</v>
      </c>
      <c r="AL553" s="7" t="s">
        <v>828</v>
      </c>
      <c r="AM553" s="7" t="s">
        <v>828</v>
      </c>
      <c r="AN553" s="7" t="s">
        <v>828</v>
      </c>
      <c r="AO553" s="7" t="s">
        <v>828</v>
      </c>
      <c r="AP553" s="7" t="s">
        <v>828</v>
      </c>
      <c r="AQ553" s="7" t="s">
        <v>828</v>
      </c>
      <c r="AR553" s="7" t="s">
        <v>828</v>
      </c>
      <c r="AS553" s="7" t="s">
        <v>828</v>
      </c>
    </row>
    <row r="554" spans="1:45" ht="13.2">
      <c r="A554" s="7" t="s">
        <v>7637</v>
      </c>
      <c r="B554" s="8"/>
      <c r="C554" s="7" t="s">
        <v>833</v>
      </c>
      <c r="D554" s="9">
        <v>1</v>
      </c>
      <c r="E554" s="7" t="s">
        <v>861</v>
      </c>
      <c r="F554" s="7" t="s">
        <v>861</v>
      </c>
      <c r="G554" s="7" t="s">
        <v>828</v>
      </c>
      <c r="H554" s="7" t="s">
        <v>860</v>
      </c>
      <c r="I554" s="10">
        <v>100</v>
      </c>
      <c r="J554" s="10">
        <v>1</v>
      </c>
      <c r="K554" s="9">
        <v>0</v>
      </c>
      <c r="L554" s="7" t="s">
        <v>7634</v>
      </c>
      <c r="M554" s="9">
        <v>0</v>
      </c>
      <c r="N554" s="7" t="s">
        <v>7636</v>
      </c>
      <c r="O554" s="7" t="s">
        <v>1084</v>
      </c>
      <c r="P554" s="7" t="s">
        <v>828</v>
      </c>
      <c r="Q554" s="7" t="s">
        <v>828</v>
      </c>
      <c r="R554" s="7" t="s">
        <v>828</v>
      </c>
      <c r="S554" s="7" t="s">
        <v>828</v>
      </c>
      <c r="T554" s="7" t="s">
        <v>828</v>
      </c>
      <c r="U554" s="7" t="s">
        <v>828</v>
      </c>
      <c r="V554" s="7" t="s">
        <v>828</v>
      </c>
      <c r="W554" s="7" t="s">
        <v>828</v>
      </c>
      <c r="X554" s="7" t="s">
        <v>828</v>
      </c>
      <c r="Y554" s="7" t="s">
        <v>828</v>
      </c>
      <c r="Z554" s="7" t="e">
        <v>#N/A</v>
      </c>
      <c r="AA554" s="7" t="s">
        <v>828</v>
      </c>
      <c r="AB554" s="7" t="s">
        <v>828</v>
      </c>
      <c r="AC554" s="7" t="s">
        <v>828</v>
      </c>
      <c r="AD554" s="7" t="s">
        <v>828</v>
      </c>
      <c r="AE554" s="7" t="s">
        <v>175</v>
      </c>
      <c r="AF554" s="8"/>
      <c r="AG554" s="7" t="s">
        <v>7635</v>
      </c>
      <c r="AH554" s="7" t="s">
        <v>7634</v>
      </c>
      <c r="AI554" s="7" t="s">
        <v>828</v>
      </c>
      <c r="AJ554" s="7" t="s">
        <v>7633</v>
      </c>
      <c r="AK554" s="7" t="s">
        <v>7632</v>
      </c>
      <c r="AL554" s="7" t="s">
        <v>828</v>
      </c>
      <c r="AM554" s="7" t="s">
        <v>828</v>
      </c>
      <c r="AN554" s="7" t="s">
        <v>7631</v>
      </c>
      <c r="AO554" s="7" t="s">
        <v>828</v>
      </c>
      <c r="AP554" s="7" t="s">
        <v>828</v>
      </c>
      <c r="AQ554" s="7" t="s">
        <v>828</v>
      </c>
      <c r="AR554" s="7" t="s">
        <v>828</v>
      </c>
      <c r="AS554" s="7" t="s">
        <v>828</v>
      </c>
    </row>
    <row r="555" spans="1:45" ht="13.2">
      <c r="A555" s="7" t="s">
        <v>7625</v>
      </c>
      <c r="B555" s="8"/>
      <c r="C555" s="7" t="s">
        <v>833</v>
      </c>
      <c r="D555" s="9">
        <v>1</v>
      </c>
      <c r="E555" s="7" t="s">
        <v>867</v>
      </c>
      <c r="F555" s="7" t="s">
        <v>867</v>
      </c>
      <c r="G555" s="7" t="s">
        <v>828</v>
      </c>
      <c r="H555" s="7" t="s">
        <v>901</v>
      </c>
      <c r="I555" s="10">
        <v>1</v>
      </c>
      <c r="J555" s="10">
        <v>1</v>
      </c>
      <c r="K555" s="9">
        <v>0</v>
      </c>
      <c r="L555" s="7" t="s">
        <v>7628</v>
      </c>
      <c r="M555" s="9">
        <v>0</v>
      </c>
      <c r="N555" s="7" t="s">
        <v>7630</v>
      </c>
      <c r="O555" s="7" t="s">
        <v>939</v>
      </c>
      <c r="P555" s="7" t="s">
        <v>828</v>
      </c>
      <c r="Q555" s="7" t="s">
        <v>828</v>
      </c>
      <c r="R555" s="7" t="s">
        <v>828</v>
      </c>
      <c r="S555" s="7" t="s">
        <v>828</v>
      </c>
      <c r="T555" s="7" t="s">
        <v>828</v>
      </c>
      <c r="U555" s="7" t="s">
        <v>828</v>
      </c>
      <c r="V555" s="7" t="s">
        <v>828</v>
      </c>
      <c r="W555" s="7" t="s">
        <v>828</v>
      </c>
      <c r="X555" s="7" t="s">
        <v>828</v>
      </c>
      <c r="Y555" s="7" t="s">
        <v>828</v>
      </c>
      <c r="Z555" s="7" t="e">
        <v>#N/A</v>
      </c>
      <c r="AA555" s="7" t="s">
        <v>828</v>
      </c>
      <c r="AB555" s="7" t="s">
        <v>828</v>
      </c>
      <c r="AC555" s="7" t="s">
        <v>828</v>
      </c>
      <c r="AD555" s="7" t="s">
        <v>828</v>
      </c>
      <c r="AE555" s="7" t="s">
        <v>592</v>
      </c>
      <c r="AF555" s="8"/>
      <c r="AG555" s="7" t="s">
        <v>7629</v>
      </c>
      <c r="AH555" s="7" t="s">
        <v>7628</v>
      </c>
      <c r="AI555" s="7" t="s">
        <v>828</v>
      </c>
      <c r="AJ555" s="7" t="s">
        <v>7627</v>
      </c>
      <c r="AK555" s="7" t="s">
        <v>7626</v>
      </c>
      <c r="AL555" s="7" t="s">
        <v>7625</v>
      </c>
      <c r="AM555" s="7" t="s">
        <v>828</v>
      </c>
      <c r="AN555" s="7" t="s">
        <v>7624</v>
      </c>
      <c r="AO555" s="7" t="s">
        <v>828</v>
      </c>
      <c r="AP555" s="7" t="s">
        <v>828</v>
      </c>
      <c r="AQ555" s="7" t="s">
        <v>828</v>
      </c>
      <c r="AR555" s="7" t="s">
        <v>828</v>
      </c>
      <c r="AS555" s="7" t="s">
        <v>828</v>
      </c>
    </row>
    <row r="556" spans="1:45" ht="13.2">
      <c r="A556" s="7" t="s">
        <v>7618</v>
      </c>
      <c r="B556" s="8"/>
      <c r="C556" s="7" t="s">
        <v>833</v>
      </c>
      <c r="D556" s="9">
        <v>1</v>
      </c>
      <c r="E556" s="7" t="s">
        <v>1776</v>
      </c>
      <c r="F556" s="7" t="s">
        <v>1776</v>
      </c>
      <c r="G556" s="7" t="s">
        <v>828</v>
      </c>
      <c r="H556" s="7" t="s">
        <v>1775</v>
      </c>
      <c r="I556" s="10">
        <v>1</v>
      </c>
      <c r="J556" s="10">
        <v>1</v>
      </c>
      <c r="K556" s="9">
        <v>0</v>
      </c>
      <c r="L556" s="7" t="s">
        <v>7621</v>
      </c>
      <c r="M556" s="9">
        <v>0</v>
      </c>
      <c r="N556" s="7" t="s">
        <v>7623</v>
      </c>
      <c r="O556" s="7" t="s">
        <v>892</v>
      </c>
      <c r="P556" s="7" t="s">
        <v>828</v>
      </c>
      <c r="Q556" s="7" t="s">
        <v>828</v>
      </c>
      <c r="R556" s="7" t="s">
        <v>828</v>
      </c>
      <c r="S556" s="7" t="s">
        <v>828</v>
      </c>
      <c r="T556" s="7" t="s">
        <v>828</v>
      </c>
      <c r="U556" s="7" t="s">
        <v>828</v>
      </c>
      <c r="V556" s="7" t="s">
        <v>828</v>
      </c>
      <c r="W556" s="7" t="s">
        <v>828</v>
      </c>
      <c r="X556" s="7" t="s">
        <v>828</v>
      </c>
      <c r="Y556" s="7" t="s">
        <v>828</v>
      </c>
      <c r="Z556" s="7" t="e">
        <v>#N/A</v>
      </c>
      <c r="AA556" s="7" t="s">
        <v>828</v>
      </c>
      <c r="AB556" s="7" t="s">
        <v>828</v>
      </c>
      <c r="AC556" s="7" t="s">
        <v>828</v>
      </c>
      <c r="AD556" s="7" t="s">
        <v>828</v>
      </c>
      <c r="AE556" s="7" t="s">
        <v>657</v>
      </c>
      <c r="AF556" s="8"/>
      <c r="AG556" s="7" t="s">
        <v>7622</v>
      </c>
      <c r="AH556" s="7" t="s">
        <v>7621</v>
      </c>
      <c r="AI556" s="7" t="s">
        <v>828</v>
      </c>
      <c r="AJ556" s="7" t="s">
        <v>7620</v>
      </c>
      <c r="AK556" s="7" t="s">
        <v>7619</v>
      </c>
      <c r="AL556" s="7" t="s">
        <v>7618</v>
      </c>
      <c r="AM556" s="7" t="s">
        <v>7617</v>
      </c>
      <c r="AN556" s="7" t="s">
        <v>828</v>
      </c>
      <c r="AO556" s="7" t="s">
        <v>828</v>
      </c>
      <c r="AP556" s="7" t="s">
        <v>828</v>
      </c>
      <c r="AQ556" s="7" t="s">
        <v>828</v>
      </c>
      <c r="AR556" s="7" t="s">
        <v>828</v>
      </c>
      <c r="AS556" s="7" t="s">
        <v>828</v>
      </c>
    </row>
    <row r="557" spans="1:45" ht="13.2">
      <c r="A557" s="7" t="s">
        <v>7616</v>
      </c>
      <c r="B557" s="8"/>
      <c r="C557" s="7" t="s">
        <v>833</v>
      </c>
      <c r="D557" s="9">
        <v>1</v>
      </c>
      <c r="E557" s="7" t="s">
        <v>843</v>
      </c>
      <c r="F557" s="7" t="s">
        <v>843</v>
      </c>
      <c r="G557" s="7" t="s">
        <v>828</v>
      </c>
      <c r="H557" s="7" t="s">
        <v>842</v>
      </c>
      <c r="I557" s="10">
        <v>1</v>
      </c>
      <c r="J557" s="10">
        <v>1</v>
      </c>
      <c r="K557" s="9">
        <v>0</v>
      </c>
      <c r="L557" s="7" t="s">
        <v>7613</v>
      </c>
      <c r="M557" s="9">
        <v>0</v>
      </c>
      <c r="N557" s="7" t="s">
        <v>7615</v>
      </c>
      <c r="O557" s="7" t="s">
        <v>104</v>
      </c>
      <c r="P557" s="7" t="s">
        <v>4570</v>
      </c>
      <c r="Q557" s="7" t="s">
        <v>828</v>
      </c>
      <c r="R557" s="7" t="s">
        <v>828</v>
      </c>
      <c r="S557" s="7" t="s">
        <v>828</v>
      </c>
      <c r="T557" s="7" t="s">
        <v>828</v>
      </c>
      <c r="U557" s="7" t="s">
        <v>828</v>
      </c>
      <c r="V557" s="7" t="s">
        <v>907</v>
      </c>
      <c r="W557" s="7" t="s">
        <v>828</v>
      </c>
      <c r="X557" s="7" t="s">
        <v>828</v>
      </c>
      <c r="Y557" s="7" t="s">
        <v>828</v>
      </c>
      <c r="Z557" s="7" t="e">
        <v>#N/A</v>
      </c>
      <c r="AA557" s="7" t="s">
        <v>828</v>
      </c>
      <c r="AB557" s="7" t="s">
        <v>828</v>
      </c>
      <c r="AC557" s="7" t="s">
        <v>828</v>
      </c>
      <c r="AD557" s="7" t="s">
        <v>828</v>
      </c>
      <c r="AE557" s="7" t="s">
        <v>169</v>
      </c>
      <c r="AF557" s="8"/>
      <c r="AG557" s="7" t="s">
        <v>7614</v>
      </c>
      <c r="AH557" s="7" t="s">
        <v>7613</v>
      </c>
      <c r="AI557" s="7" t="s">
        <v>828</v>
      </c>
      <c r="AJ557" s="7" t="s">
        <v>828</v>
      </c>
      <c r="AK557" s="7" t="s">
        <v>7612</v>
      </c>
      <c r="AL557" s="7" t="s">
        <v>828</v>
      </c>
      <c r="AM557" s="7" t="s">
        <v>828</v>
      </c>
      <c r="AN557" s="7" t="s">
        <v>828</v>
      </c>
      <c r="AO557" s="7" t="s">
        <v>934</v>
      </c>
      <c r="AP557" s="7" t="s">
        <v>828</v>
      </c>
      <c r="AQ557" s="7" t="s">
        <v>828</v>
      </c>
      <c r="AR557" s="7" t="s">
        <v>828</v>
      </c>
      <c r="AS557" s="7" t="s">
        <v>828</v>
      </c>
    </row>
    <row r="558" spans="1:45" ht="13.2">
      <c r="A558" s="7" t="s">
        <v>7606</v>
      </c>
      <c r="B558" s="8"/>
      <c r="C558" s="7" t="s">
        <v>833</v>
      </c>
      <c r="D558" s="9">
        <v>1</v>
      </c>
      <c r="E558" s="7" t="s">
        <v>861</v>
      </c>
      <c r="F558" s="7" t="s">
        <v>861</v>
      </c>
      <c r="G558" s="7" t="s">
        <v>828</v>
      </c>
      <c r="H558" s="7" t="s">
        <v>860</v>
      </c>
      <c r="I558" s="10">
        <v>100</v>
      </c>
      <c r="J558" s="10">
        <v>1</v>
      </c>
      <c r="K558" s="9">
        <v>0</v>
      </c>
      <c r="L558" s="7" t="s">
        <v>7609</v>
      </c>
      <c r="M558" s="9">
        <v>0</v>
      </c>
      <c r="N558" s="7" t="s">
        <v>7611</v>
      </c>
      <c r="O558" s="7" t="s">
        <v>892</v>
      </c>
      <c r="P558" s="7" t="s">
        <v>828</v>
      </c>
      <c r="Q558" s="7" t="s">
        <v>828</v>
      </c>
      <c r="R558" s="7" t="s">
        <v>828</v>
      </c>
      <c r="S558" s="7" t="s">
        <v>828</v>
      </c>
      <c r="T558" s="7" t="s">
        <v>828</v>
      </c>
      <c r="U558" s="7" t="s">
        <v>828</v>
      </c>
      <c r="V558" s="7" t="s">
        <v>828</v>
      </c>
      <c r="W558" s="7" t="s">
        <v>828</v>
      </c>
      <c r="X558" s="7" t="s">
        <v>828</v>
      </c>
      <c r="Y558" s="7" t="s">
        <v>828</v>
      </c>
      <c r="Z558" s="7" t="e">
        <v>#N/A</v>
      </c>
      <c r="AA558" s="7" t="s">
        <v>828</v>
      </c>
      <c r="AB558" s="7" t="s">
        <v>828</v>
      </c>
      <c r="AC558" s="7" t="s">
        <v>828</v>
      </c>
      <c r="AD558" s="7" t="s">
        <v>828</v>
      </c>
      <c r="AE558" s="7" t="s">
        <v>175</v>
      </c>
      <c r="AF558" s="8"/>
      <c r="AG558" s="7" t="s">
        <v>7610</v>
      </c>
      <c r="AH558" s="7" t="s">
        <v>7609</v>
      </c>
      <c r="AI558" s="7" t="s">
        <v>828</v>
      </c>
      <c r="AJ558" s="7" t="s">
        <v>7608</v>
      </c>
      <c r="AK558" s="7" t="s">
        <v>7607</v>
      </c>
      <c r="AL558" s="7" t="s">
        <v>7606</v>
      </c>
      <c r="AM558" s="7" t="s">
        <v>828</v>
      </c>
      <c r="AN558" s="7" t="s">
        <v>7605</v>
      </c>
      <c r="AO558" s="7" t="s">
        <v>828</v>
      </c>
      <c r="AP558" s="7" t="s">
        <v>828</v>
      </c>
      <c r="AQ558" s="7" t="s">
        <v>828</v>
      </c>
      <c r="AR558" s="7" t="s">
        <v>828</v>
      </c>
      <c r="AS558" s="7" t="s">
        <v>828</v>
      </c>
    </row>
    <row r="559" spans="1:45" ht="13.2">
      <c r="A559" s="7" t="s">
        <v>7604</v>
      </c>
      <c r="B559" s="8"/>
      <c r="C559" s="7" t="s">
        <v>833</v>
      </c>
      <c r="D559" s="9">
        <v>1</v>
      </c>
      <c r="E559" s="7" t="s">
        <v>867</v>
      </c>
      <c r="F559" s="7" t="s">
        <v>867</v>
      </c>
      <c r="G559" s="7" t="s">
        <v>828</v>
      </c>
      <c r="H559" s="7" t="s">
        <v>1798</v>
      </c>
      <c r="I559" s="10">
        <v>1</v>
      </c>
      <c r="J559" s="10">
        <v>1</v>
      </c>
      <c r="K559" s="9">
        <v>1</v>
      </c>
      <c r="L559" s="7" t="s">
        <v>7601</v>
      </c>
      <c r="M559" s="9">
        <v>0</v>
      </c>
      <c r="N559" s="7" t="s">
        <v>7603</v>
      </c>
      <c r="O559" s="7" t="s">
        <v>929</v>
      </c>
      <c r="P559" s="7" t="s">
        <v>828</v>
      </c>
      <c r="Q559" s="7" t="s">
        <v>828</v>
      </c>
      <c r="R559" s="7" t="s">
        <v>828</v>
      </c>
      <c r="S559" s="7" t="s">
        <v>828</v>
      </c>
      <c r="T559" s="7" t="s">
        <v>828</v>
      </c>
      <c r="U559" s="7" t="s">
        <v>828</v>
      </c>
      <c r="V559" s="7" t="s">
        <v>828</v>
      </c>
      <c r="W559" s="7" t="s">
        <v>612</v>
      </c>
      <c r="X559" s="7" t="s">
        <v>828</v>
      </c>
      <c r="Y559" s="7" t="s">
        <v>828</v>
      </c>
      <c r="Z559" s="7" t="s">
        <v>22</v>
      </c>
      <c r="AA559" s="7" t="s">
        <v>828</v>
      </c>
      <c r="AB559" s="7" t="s">
        <v>828</v>
      </c>
      <c r="AC559" s="7" t="s">
        <v>828</v>
      </c>
      <c r="AD559" s="7" t="s">
        <v>828</v>
      </c>
      <c r="AE559" s="7" t="s">
        <v>612</v>
      </c>
      <c r="AF559" s="8"/>
      <c r="AG559" s="7" t="s">
        <v>7602</v>
      </c>
      <c r="AH559" s="7" t="s">
        <v>7601</v>
      </c>
      <c r="AI559" s="7" t="s">
        <v>828</v>
      </c>
      <c r="AJ559" s="7" t="s">
        <v>828</v>
      </c>
      <c r="AK559" s="7" t="s">
        <v>7600</v>
      </c>
      <c r="AL559" s="7" t="s">
        <v>828</v>
      </c>
      <c r="AM559" s="7" t="s">
        <v>7599</v>
      </c>
      <c r="AN559" s="7" t="s">
        <v>828</v>
      </c>
      <c r="AO559" s="7" t="s">
        <v>828</v>
      </c>
      <c r="AP559" s="7" t="s">
        <v>828</v>
      </c>
      <c r="AQ559" s="7" t="s">
        <v>828</v>
      </c>
      <c r="AR559" s="7" t="s">
        <v>828</v>
      </c>
      <c r="AS559" s="7" t="s">
        <v>828</v>
      </c>
    </row>
    <row r="560" spans="1:45" ht="13.2">
      <c r="A560" s="7" t="s">
        <v>7598</v>
      </c>
      <c r="B560" s="8"/>
      <c r="C560" s="7" t="s">
        <v>833</v>
      </c>
      <c r="D560" s="9">
        <v>1</v>
      </c>
      <c r="E560" s="7" t="s">
        <v>861</v>
      </c>
      <c r="F560" s="7" t="s">
        <v>861</v>
      </c>
      <c r="G560" s="7" t="s">
        <v>828</v>
      </c>
      <c r="H560" s="7" t="s">
        <v>860</v>
      </c>
      <c r="I560" s="10">
        <v>100</v>
      </c>
      <c r="J560" s="10">
        <v>1</v>
      </c>
      <c r="K560" s="9">
        <v>0</v>
      </c>
      <c r="L560" s="7" t="s">
        <v>7595</v>
      </c>
      <c r="M560" s="9">
        <v>0</v>
      </c>
      <c r="N560" s="7" t="s">
        <v>7597</v>
      </c>
      <c r="O560" s="7" t="s">
        <v>947</v>
      </c>
      <c r="P560" s="7" t="s">
        <v>828</v>
      </c>
      <c r="Q560" s="7" t="s">
        <v>828</v>
      </c>
      <c r="R560" s="7" t="s">
        <v>828</v>
      </c>
      <c r="S560" s="7" t="s">
        <v>828</v>
      </c>
      <c r="T560" s="7" t="s">
        <v>828</v>
      </c>
      <c r="U560" s="7" t="s">
        <v>828</v>
      </c>
      <c r="V560" s="7" t="s">
        <v>828</v>
      </c>
      <c r="W560" s="7" t="s">
        <v>828</v>
      </c>
      <c r="X560" s="7" t="s">
        <v>828</v>
      </c>
      <c r="Y560" s="7" t="s">
        <v>828</v>
      </c>
      <c r="Z560" s="7" t="e">
        <v>#N/A</v>
      </c>
      <c r="AA560" s="7" t="s">
        <v>828</v>
      </c>
      <c r="AB560" s="7" t="s">
        <v>828</v>
      </c>
      <c r="AC560" s="7" t="s">
        <v>828</v>
      </c>
      <c r="AD560" s="7" t="s">
        <v>828</v>
      </c>
      <c r="AE560" s="7" t="s">
        <v>175</v>
      </c>
      <c r="AF560" s="8"/>
      <c r="AG560" s="7" t="s">
        <v>7596</v>
      </c>
      <c r="AH560" s="7" t="s">
        <v>7595</v>
      </c>
      <c r="AI560" s="7" t="s">
        <v>828</v>
      </c>
      <c r="AJ560" s="7" t="s">
        <v>7594</v>
      </c>
      <c r="AK560" s="7" t="s">
        <v>7593</v>
      </c>
      <c r="AL560" s="7" t="s">
        <v>828</v>
      </c>
      <c r="AM560" s="7" t="s">
        <v>828</v>
      </c>
      <c r="AN560" s="7" t="s">
        <v>7592</v>
      </c>
      <c r="AO560" s="7" t="s">
        <v>828</v>
      </c>
      <c r="AP560" s="7" t="s">
        <v>828</v>
      </c>
      <c r="AQ560" s="7" t="s">
        <v>828</v>
      </c>
      <c r="AR560" s="7" t="s">
        <v>828</v>
      </c>
      <c r="AS560" s="7" t="s">
        <v>828</v>
      </c>
    </row>
    <row r="561" spans="1:45" ht="13.2">
      <c r="A561" s="7" t="s">
        <v>7591</v>
      </c>
      <c r="B561" s="8"/>
      <c r="C561" s="7" t="s">
        <v>833</v>
      </c>
      <c r="D561" s="9">
        <v>1</v>
      </c>
      <c r="E561" s="7" t="s">
        <v>867</v>
      </c>
      <c r="F561" s="7" t="s">
        <v>867</v>
      </c>
      <c r="G561" s="7" t="s">
        <v>828</v>
      </c>
      <c r="H561" s="7" t="s">
        <v>901</v>
      </c>
      <c r="I561" s="10">
        <v>1</v>
      </c>
      <c r="J561" s="10">
        <v>1</v>
      </c>
      <c r="K561" s="9">
        <v>0</v>
      </c>
      <c r="L561" s="7" t="s">
        <v>7588</v>
      </c>
      <c r="M561" s="9">
        <v>0</v>
      </c>
      <c r="N561" s="7" t="s">
        <v>7590</v>
      </c>
      <c r="O561" s="7" t="s">
        <v>104</v>
      </c>
      <c r="P561" s="7" t="s">
        <v>828</v>
      </c>
      <c r="Q561" s="7" t="s">
        <v>828</v>
      </c>
      <c r="R561" s="7" t="s">
        <v>828</v>
      </c>
      <c r="S561" s="7" t="s">
        <v>828</v>
      </c>
      <c r="T561" s="7" t="s">
        <v>828</v>
      </c>
      <c r="U561" s="7" t="s">
        <v>828</v>
      </c>
      <c r="V561" s="7" t="s">
        <v>938</v>
      </c>
      <c r="W561" s="7" t="s">
        <v>496</v>
      </c>
      <c r="X561" s="7" t="s">
        <v>840</v>
      </c>
      <c r="Y561" s="7" t="s">
        <v>968</v>
      </c>
      <c r="Z561" s="7" t="s">
        <v>33</v>
      </c>
      <c r="AA561" s="7" t="s">
        <v>828</v>
      </c>
      <c r="AB561" s="7" t="s">
        <v>828</v>
      </c>
      <c r="AC561" s="7" t="s">
        <v>828</v>
      </c>
      <c r="AD561" s="7" t="s">
        <v>828</v>
      </c>
      <c r="AE561" s="7" t="s">
        <v>592</v>
      </c>
      <c r="AF561" s="8"/>
      <c r="AG561" s="7" t="s">
        <v>7589</v>
      </c>
      <c r="AH561" s="7" t="s">
        <v>7588</v>
      </c>
      <c r="AI561" s="7" t="s">
        <v>828</v>
      </c>
      <c r="AJ561" s="7" t="s">
        <v>828</v>
      </c>
      <c r="AK561" s="7" t="s">
        <v>7587</v>
      </c>
      <c r="AL561" s="7" t="s">
        <v>828</v>
      </c>
      <c r="AM561" s="7" t="s">
        <v>828</v>
      </c>
      <c r="AN561" s="7" t="s">
        <v>828</v>
      </c>
      <c r="AO561" s="7" t="s">
        <v>934</v>
      </c>
      <c r="AP561" s="7" t="s">
        <v>828</v>
      </c>
      <c r="AQ561" s="7" t="s">
        <v>828</v>
      </c>
      <c r="AR561" s="7" t="s">
        <v>828</v>
      </c>
      <c r="AS561" s="7" t="s">
        <v>828</v>
      </c>
    </row>
    <row r="562" spans="1:45" ht="13.2">
      <c r="A562" s="7" t="s">
        <v>7586</v>
      </c>
      <c r="B562" s="8"/>
      <c r="C562" s="7" t="s">
        <v>833</v>
      </c>
      <c r="D562" s="9">
        <v>1</v>
      </c>
      <c r="E562" s="7" t="s">
        <v>843</v>
      </c>
      <c r="F562" s="7" t="s">
        <v>843</v>
      </c>
      <c r="G562" s="7" t="s">
        <v>828</v>
      </c>
      <c r="H562" s="7" t="s">
        <v>842</v>
      </c>
      <c r="I562" s="10">
        <v>1</v>
      </c>
      <c r="J562" s="10">
        <v>1</v>
      </c>
      <c r="K562" s="9">
        <v>100</v>
      </c>
      <c r="L562" s="7" t="s">
        <v>7579</v>
      </c>
      <c r="M562" s="9">
        <v>0</v>
      </c>
      <c r="N562" s="7" t="s">
        <v>7578</v>
      </c>
      <c r="O562" s="7" t="s">
        <v>892</v>
      </c>
      <c r="P562" s="7" t="s">
        <v>3111</v>
      </c>
      <c r="Q562" s="7" t="s">
        <v>828</v>
      </c>
      <c r="R562" s="7" t="s">
        <v>828</v>
      </c>
      <c r="S562" s="7" t="s">
        <v>828</v>
      </c>
      <c r="T562" s="7" t="s">
        <v>828</v>
      </c>
      <c r="U562" s="7" t="s">
        <v>828</v>
      </c>
      <c r="V562" s="7" t="s">
        <v>828</v>
      </c>
      <c r="W562" s="7" t="s">
        <v>169</v>
      </c>
      <c r="X562" s="7" t="s">
        <v>1101</v>
      </c>
      <c r="Y562" s="7" t="s">
        <v>828</v>
      </c>
      <c r="Z562" s="7" t="s">
        <v>39</v>
      </c>
      <c r="AA562" s="7" t="s">
        <v>828</v>
      </c>
      <c r="AB562" s="7" t="s">
        <v>828</v>
      </c>
      <c r="AC562" s="7" t="s">
        <v>828</v>
      </c>
      <c r="AD562" s="7" t="s">
        <v>828</v>
      </c>
      <c r="AE562" s="7" t="s">
        <v>169</v>
      </c>
      <c r="AF562" s="8"/>
      <c r="AG562" s="7" t="s">
        <v>7585</v>
      </c>
      <c r="AH562" s="7" t="s">
        <v>7579</v>
      </c>
      <c r="AI562" s="7" t="s">
        <v>7584</v>
      </c>
      <c r="AJ562" s="7" t="s">
        <v>7583</v>
      </c>
      <c r="AK562" s="7" t="s">
        <v>7582</v>
      </c>
      <c r="AL562" s="7" t="s">
        <v>828</v>
      </c>
      <c r="AM562" s="7" t="s">
        <v>7581</v>
      </c>
      <c r="AN562" s="7" t="s">
        <v>828</v>
      </c>
      <c r="AO562" s="7" t="s">
        <v>828</v>
      </c>
      <c r="AP562" s="7" t="s">
        <v>828</v>
      </c>
      <c r="AQ562" s="7" t="s">
        <v>828</v>
      </c>
      <c r="AR562" s="7" t="s">
        <v>828</v>
      </c>
      <c r="AS562" s="7" t="s">
        <v>828</v>
      </c>
    </row>
    <row r="563" spans="1:45" ht="13.2">
      <c r="A563" s="7" t="s">
        <v>7580</v>
      </c>
      <c r="B563" s="8"/>
      <c r="C563" s="7" t="s">
        <v>833</v>
      </c>
      <c r="D563" s="9">
        <v>1</v>
      </c>
      <c r="E563" s="7" t="s">
        <v>843</v>
      </c>
      <c r="F563" s="7" t="s">
        <v>843</v>
      </c>
      <c r="G563" s="7" t="s">
        <v>828</v>
      </c>
      <c r="H563" s="7" t="s">
        <v>842</v>
      </c>
      <c r="I563" s="10">
        <v>1</v>
      </c>
      <c r="J563" s="10">
        <v>1</v>
      </c>
      <c r="K563" s="9">
        <v>0</v>
      </c>
      <c r="L563" s="7" t="s">
        <v>7579</v>
      </c>
      <c r="M563" s="9">
        <v>0</v>
      </c>
      <c r="N563" s="7" t="s">
        <v>7578</v>
      </c>
      <c r="O563" s="7" t="s">
        <v>828</v>
      </c>
      <c r="P563" s="7" t="s">
        <v>828</v>
      </c>
      <c r="Q563" s="7" t="s">
        <v>828</v>
      </c>
      <c r="R563" s="7" t="s">
        <v>828</v>
      </c>
      <c r="S563" s="7" t="s">
        <v>828</v>
      </c>
      <c r="T563" s="7" t="s">
        <v>828</v>
      </c>
      <c r="U563" s="7" t="s">
        <v>828</v>
      </c>
      <c r="V563" s="7" t="s">
        <v>828</v>
      </c>
      <c r="W563" s="7" t="s">
        <v>828</v>
      </c>
      <c r="X563" s="7" t="s">
        <v>828</v>
      </c>
      <c r="Y563" s="7" t="s">
        <v>828</v>
      </c>
      <c r="Z563" s="7" t="e">
        <v>#N/A</v>
      </c>
      <c r="AA563" s="7" t="s">
        <v>828</v>
      </c>
      <c r="AB563" s="7" t="s">
        <v>828</v>
      </c>
      <c r="AC563" s="7" t="s">
        <v>828</v>
      </c>
      <c r="AD563" s="7" t="s">
        <v>828</v>
      </c>
      <c r="AE563" s="7" t="s">
        <v>169</v>
      </c>
      <c r="AF563" s="8"/>
      <c r="AG563" s="7" t="s">
        <v>975</v>
      </c>
      <c r="AH563" s="7" t="s">
        <v>7577</v>
      </c>
      <c r="AI563" s="7" t="s">
        <v>828</v>
      </c>
      <c r="AJ563" s="7" t="s">
        <v>828</v>
      </c>
      <c r="AK563" s="7" t="s">
        <v>828</v>
      </c>
      <c r="AL563" s="7" t="s">
        <v>828</v>
      </c>
      <c r="AM563" s="7" t="s">
        <v>828</v>
      </c>
      <c r="AN563" s="7" t="s">
        <v>828</v>
      </c>
      <c r="AO563" s="7" t="s">
        <v>828</v>
      </c>
      <c r="AP563" s="7" t="s">
        <v>828</v>
      </c>
      <c r="AQ563" s="7" t="s">
        <v>828</v>
      </c>
      <c r="AR563" s="7" t="s">
        <v>828</v>
      </c>
      <c r="AS563" s="7" t="s">
        <v>828</v>
      </c>
    </row>
    <row r="564" spans="1:45" ht="13.2">
      <c r="A564" s="7" t="s">
        <v>7571</v>
      </c>
      <c r="B564" s="8"/>
      <c r="C564" s="7" t="s">
        <v>833</v>
      </c>
      <c r="D564" s="9">
        <v>1</v>
      </c>
      <c r="E564" s="7" t="s">
        <v>861</v>
      </c>
      <c r="F564" s="7" t="s">
        <v>861</v>
      </c>
      <c r="G564" s="7" t="s">
        <v>828</v>
      </c>
      <c r="H564" s="7" t="s">
        <v>860</v>
      </c>
      <c r="I564" s="10">
        <v>100</v>
      </c>
      <c r="J564" s="10">
        <v>1</v>
      </c>
      <c r="K564" s="9">
        <v>0</v>
      </c>
      <c r="L564" s="7" t="s">
        <v>7574</v>
      </c>
      <c r="M564" s="9">
        <v>0</v>
      </c>
      <c r="N564" s="7" t="s">
        <v>7576</v>
      </c>
      <c r="O564" s="7" t="s">
        <v>929</v>
      </c>
      <c r="P564" s="7" t="s">
        <v>828</v>
      </c>
      <c r="Q564" s="7" t="s">
        <v>828</v>
      </c>
      <c r="R564" s="7" t="s">
        <v>828</v>
      </c>
      <c r="S564" s="7" t="s">
        <v>828</v>
      </c>
      <c r="T564" s="7" t="s">
        <v>828</v>
      </c>
      <c r="U564" s="7" t="s">
        <v>828</v>
      </c>
      <c r="V564" s="7" t="s">
        <v>828</v>
      </c>
      <c r="W564" s="7" t="s">
        <v>828</v>
      </c>
      <c r="X564" s="7" t="s">
        <v>828</v>
      </c>
      <c r="Y564" s="7" t="s">
        <v>828</v>
      </c>
      <c r="Z564" s="7" t="e">
        <v>#N/A</v>
      </c>
      <c r="AA564" s="7" t="s">
        <v>828</v>
      </c>
      <c r="AB564" s="7" t="s">
        <v>828</v>
      </c>
      <c r="AC564" s="7" t="s">
        <v>828</v>
      </c>
      <c r="AD564" s="7" t="s">
        <v>828</v>
      </c>
      <c r="AE564" s="7" t="s">
        <v>175</v>
      </c>
      <c r="AF564" s="8"/>
      <c r="AG564" s="7" t="s">
        <v>7575</v>
      </c>
      <c r="AH564" s="7" t="s">
        <v>7574</v>
      </c>
      <c r="AI564" s="7" t="s">
        <v>828</v>
      </c>
      <c r="AJ564" s="7" t="s">
        <v>7573</v>
      </c>
      <c r="AK564" s="7" t="s">
        <v>7572</v>
      </c>
      <c r="AL564" s="7" t="s">
        <v>7571</v>
      </c>
      <c r="AM564" s="7" t="s">
        <v>828</v>
      </c>
      <c r="AN564" s="7" t="s">
        <v>7570</v>
      </c>
      <c r="AO564" s="7" t="s">
        <v>828</v>
      </c>
      <c r="AP564" s="7" t="s">
        <v>828</v>
      </c>
      <c r="AQ564" s="7" t="s">
        <v>828</v>
      </c>
      <c r="AR564" s="7" t="s">
        <v>828</v>
      </c>
      <c r="AS564" s="7" t="s">
        <v>828</v>
      </c>
    </row>
    <row r="565" spans="1:45" ht="13.2">
      <c r="A565" s="7" t="s">
        <v>7569</v>
      </c>
      <c r="B565" s="8"/>
      <c r="C565" s="7" t="s">
        <v>833</v>
      </c>
      <c r="D565" s="9">
        <v>1</v>
      </c>
      <c r="E565" s="7" t="s">
        <v>867</v>
      </c>
      <c r="F565" s="7" t="s">
        <v>867</v>
      </c>
      <c r="G565" s="7" t="s">
        <v>828</v>
      </c>
      <c r="H565" s="7" t="s">
        <v>5263</v>
      </c>
      <c r="I565" s="10">
        <v>1</v>
      </c>
      <c r="J565" s="10">
        <v>1</v>
      </c>
      <c r="K565" s="9">
        <v>1</v>
      </c>
      <c r="L565" s="7" t="s">
        <v>7566</v>
      </c>
      <c r="M565" s="9">
        <v>0</v>
      </c>
      <c r="N565" s="7" t="s">
        <v>7568</v>
      </c>
      <c r="O565" s="7" t="s">
        <v>908</v>
      </c>
      <c r="P565" s="7" t="s">
        <v>828</v>
      </c>
      <c r="Q565" s="7" t="s">
        <v>828</v>
      </c>
      <c r="R565" s="7" t="s">
        <v>828</v>
      </c>
      <c r="S565" s="7" t="s">
        <v>828</v>
      </c>
      <c r="T565" s="7" t="s">
        <v>828</v>
      </c>
      <c r="U565" s="7" t="s">
        <v>828</v>
      </c>
      <c r="V565" s="7" t="s">
        <v>828</v>
      </c>
      <c r="W565" s="7" t="s">
        <v>767</v>
      </c>
      <c r="X565" s="7" t="s">
        <v>1101</v>
      </c>
      <c r="Y565" s="7" t="s">
        <v>828</v>
      </c>
      <c r="Z565" s="7" t="s">
        <v>26</v>
      </c>
      <c r="AA565" s="7" t="s">
        <v>828</v>
      </c>
      <c r="AB565" s="7" t="s">
        <v>828</v>
      </c>
      <c r="AC565" s="7" t="s">
        <v>828</v>
      </c>
      <c r="AD565" s="7" t="s">
        <v>828</v>
      </c>
      <c r="AE565" s="7" t="s">
        <v>767</v>
      </c>
      <c r="AF565" s="8"/>
      <c r="AG565" s="7" t="s">
        <v>7567</v>
      </c>
      <c r="AH565" s="7" t="s">
        <v>7566</v>
      </c>
      <c r="AI565" s="7" t="s">
        <v>828</v>
      </c>
      <c r="AJ565" s="7" t="s">
        <v>828</v>
      </c>
      <c r="AK565" s="7" t="s">
        <v>7565</v>
      </c>
      <c r="AL565" s="7" t="s">
        <v>828</v>
      </c>
      <c r="AM565" s="7" t="s">
        <v>7564</v>
      </c>
      <c r="AN565" s="7" t="s">
        <v>828</v>
      </c>
      <c r="AO565" s="7" t="s">
        <v>828</v>
      </c>
      <c r="AP565" s="7" t="s">
        <v>828</v>
      </c>
      <c r="AQ565" s="7" t="s">
        <v>828</v>
      </c>
      <c r="AR565" s="7" t="s">
        <v>828</v>
      </c>
      <c r="AS565" s="7" t="s">
        <v>828</v>
      </c>
    </row>
    <row r="566" spans="1:45" ht="13.2">
      <c r="A566" s="7" t="s">
        <v>7563</v>
      </c>
      <c r="B566" s="8"/>
      <c r="C566" s="7" t="s">
        <v>833</v>
      </c>
      <c r="D566" s="9">
        <v>1</v>
      </c>
      <c r="E566" s="7" t="s">
        <v>843</v>
      </c>
      <c r="F566" s="7" t="s">
        <v>843</v>
      </c>
      <c r="G566" s="7" t="s">
        <v>828</v>
      </c>
      <c r="H566" s="7" t="s">
        <v>842</v>
      </c>
      <c r="I566" s="10">
        <v>1</v>
      </c>
      <c r="J566" s="10">
        <v>1</v>
      </c>
      <c r="K566" s="9">
        <v>100</v>
      </c>
      <c r="L566" s="7" t="s">
        <v>7561</v>
      </c>
      <c r="M566" s="9">
        <v>0</v>
      </c>
      <c r="N566" s="7" t="s">
        <v>7557</v>
      </c>
      <c r="O566" s="7" t="s">
        <v>104</v>
      </c>
      <c r="P566" s="7" t="s">
        <v>5501</v>
      </c>
      <c r="Q566" s="7" t="s">
        <v>828</v>
      </c>
      <c r="R566" s="7" t="s">
        <v>828</v>
      </c>
      <c r="S566" s="7" t="s">
        <v>828</v>
      </c>
      <c r="T566" s="7" t="s">
        <v>828</v>
      </c>
      <c r="U566" s="7" t="s">
        <v>828</v>
      </c>
      <c r="V566" s="7" t="s">
        <v>828</v>
      </c>
      <c r="W566" s="7" t="s">
        <v>828</v>
      </c>
      <c r="X566" s="7" t="s">
        <v>828</v>
      </c>
      <c r="Y566" s="7" t="s">
        <v>828</v>
      </c>
      <c r="Z566" s="7" t="e">
        <v>#N/A</v>
      </c>
      <c r="AA566" s="7" t="s">
        <v>828</v>
      </c>
      <c r="AB566" s="7" t="s">
        <v>828</v>
      </c>
      <c r="AC566" s="7" t="s">
        <v>828</v>
      </c>
      <c r="AD566" s="7" t="s">
        <v>828</v>
      </c>
      <c r="AE566" s="7" t="s">
        <v>169</v>
      </c>
      <c r="AF566" s="8"/>
      <c r="AG566" s="7" t="s">
        <v>7562</v>
      </c>
      <c r="AH566" s="7" t="s">
        <v>7561</v>
      </c>
      <c r="AI566" s="7" t="s">
        <v>7560</v>
      </c>
      <c r="AJ566" s="7" t="s">
        <v>7559</v>
      </c>
      <c r="AK566" s="7" t="s">
        <v>7558</v>
      </c>
      <c r="AL566" s="7" t="s">
        <v>828</v>
      </c>
      <c r="AM566" s="7" t="s">
        <v>828</v>
      </c>
      <c r="AN566" s="7" t="s">
        <v>7557</v>
      </c>
      <c r="AO566" s="7" t="s">
        <v>828</v>
      </c>
      <c r="AP566" s="7" t="s">
        <v>828</v>
      </c>
      <c r="AQ566" s="7" t="s">
        <v>828</v>
      </c>
      <c r="AR566" s="7" t="s">
        <v>828</v>
      </c>
      <c r="AS566" s="7" t="s">
        <v>828</v>
      </c>
    </row>
    <row r="567" spans="1:45" ht="13.2">
      <c r="A567" s="7" t="s">
        <v>7556</v>
      </c>
      <c r="B567" s="8"/>
      <c r="C567" s="7" t="s">
        <v>833</v>
      </c>
      <c r="D567" s="9">
        <v>1</v>
      </c>
      <c r="E567" s="7" t="s">
        <v>861</v>
      </c>
      <c r="F567" s="7" t="s">
        <v>861</v>
      </c>
      <c r="G567" s="7" t="s">
        <v>828</v>
      </c>
      <c r="H567" s="7" t="s">
        <v>860</v>
      </c>
      <c r="I567" s="10">
        <v>100</v>
      </c>
      <c r="J567" s="10">
        <v>1</v>
      </c>
      <c r="K567" s="9">
        <v>0</v>
      </c>
      <c r="L567" s="7" t="s">
        <v>7553</v>
      </c>
      <c r="M567" s="9">
        <v>0</v>
      </c>
      <c r="N567" s="7" t="s">
        <v>7555</v>
      </c>
      <c r="O567" s="7" t="s">
        <v>939</v>
      </c>
      <c r="P567" s="7" t="s">
        <v>828</v>
      </c>
      <c r="Q567" s="7" t="s">
        <v>828</v>
      </c>
      <c r="R567" s="7" t="s">
        <v>828</v>
      </c>
      <c r="S567" s="7" t="s">
        <v>828</v>
      </c>
      <c r="T567" s="7" t="s">
        <v>828</v>
      </c>
      <c r="U567" s="7" t="s">
        <v>828</v>
      </c>
      <c r="V567" s="7" t="s">
        <v>828</v>
      </c>
      <c r="W567" s="7" t="s">
        <v>828</v>
      </c>
      <c r="X567" s="7" t="s">
        <v>828</v>
      </c>
      <c r="Y567" s="7" t="s">
        <v>828</v>
      </c>
      <c r="Z567" s="7" t="e">
        <v>#N/A</v>
      </c>
      <c r="AA567" s="7" t="s">
        <v>828</v>
      </c>
      <c r="AB567" s="7" t="s">
        <v>828</v>
      </c>
      <c r="AC567" s="7" t="s">
        <v>828</v>
      </c>
      <c r="AD567" s="7" t="s">
        <v>828</v>
      </c>
      <c r="AE567" s="7" t="s">
        <v>175</v>
      </c>
      <c r="AF567" s="8"/>
      <c r="AG567" s="7" t="s">
        <v>7554</v>
      </c>
      <c r="AH567" s="7" t="s">
        <v>7553</v>
      </c>
      <c r="AI567" s="7" t="s">
        <v>828</v>
      </c>
      <c r="AJ567" s="7" t="s">
        <v>7552</v>
      </c>
      <c r="AK567" s="7" t="s">
        <v>7551</v>
      </c>
      <c r="AL567" s="7" t="s">
        <v>828</v>
      </c>
      <c r="AM567" s="7" t="s">
        <v>828</v>
      </c>
      <c r="AN567" s="7" t="s">
        <v>7550</v>
      </c>
      <c r="AO567" s="7" t="s">
        <v>828</v>
      </c>
      <c r="AP567" s="7" t="s">
        <v>828</v>
      </c>
      <c r="AQ567" s="7" t="s">
        <v>828</v>
      </c>
      <c r="AR567" s="7" t="s">
        <v>828</v>
      </c>
      <c r="AS567" s="7" t="s">
        <v>828</v>
      </c>
    </row>
    <row r="568" spans="1:45" ht="13.2">
      <c r="A568" s="7" t="s">
        <v>7549</v>
      </c>
      <c r="B568" s="8"/>
      <c r="C568" s="7" t="s">
        <v>833</v>
      </c>
      <c r="D568" s="9">
        <v>1</v>
      </c>
      <c r="E568" s="7" t="s">
        <v>861</v>
      </c>
      <c r="F568" s="7" t="s">
        <v>861</v>
      </c>
      <c r="G568" s="7" t="s">
        <v>828</v>
      </c>
      <c r="H568" s="7" t="s">
        <v>860</v>
      </c>
      <c r="I568" s="10">
        <v>100</v>
      </c>
      <c r="J568" s="10">
        <v>1</v>
      </c>
      <c r="K568" s="9">
        <v>0</v>
      </c>
      <c r="L568" s="7" t="s">
        <v>7546</v>
      </c>
      <c r="M568" s="9">
        <v>0</v>
      </c>
      <c r="N568" s="7" t="s">
        <v>7548</v>
      </c>
      <c r="O568" s="7" t="s">
        <v>947</v>
      </c>
      <c r="P568" s="7" t="s">
        <v>828</v>
      </c>
      <c r="Q568" s="7" t="s">
        <v>828</v>
      </c>
      <c r="R568" s="7" t="s">
        <v>828</v>
      </c>
      <c r="S568" s="7" t="s">
        <v>828</v>
      </c>
      <c r="T568" s="7" t="s">
        <v>828</v>
      </c>
      <c r="U568" s="7" t="s">
        <v>828</v>
      </c>
      <c r="V568" s="7" t="s">
        <v>828</v>
      </c>
      <c r="W568" s="7" t="s">
        <v>828</v>
      </c>
      <c r="X568" s="7" t="s">
        <v>828</v>
      </c>
      <c r="Y568" s="7" t="s">
        <v>828</v>
      </c>
      <c r="Z568" s="7" t="e">
        <v>#N/A</v>
      </c>
      <c r="AA568" s="7" t="s">
        <v>828</v>
      </c>
      <c r="AB568" s="7" t="s">
        <v>828</v>
      </c>
      <c r="AC568" s="7" t="s">
        <v>828</v>
      </c>
      <c r="AD568" s="7" t="s">
        <v>828</v>
      </c>
      <c r="AE568" s="7" t="s">
        <v>175</v>
      </c>
      <c r="AF568" s="8"/>
      <c r="AG568" s="7" t="s">
        <v>7547</v>
      </c>
      <c r="AH568" s="7" t="s">
        <v>7546</v>
      </c>
      <c r="AI568" s="7" t="s">
        <v>828</v>
      </c>
      <c r="AJ568" s="7" t="s">
        <v>7545</v>
      </c>
      <c r="AK568" s="7" t="s">
        <v>7544</v>
      </c>
      <c r="AL568" s="7" t="s">
        <v>828</v>
      </c>
      <c r="AM568" s="7" t="s">
        <v>828</v>
      </c>
      <c r="AN568" s="7" t="s">
        <v>7543</v>
      </c>
      <c r="AO568" s="7" t="s">
        <v>828</v>
      </c>
      <c r="AP568" s="7" t="s">
        <v>828</v>
      </c>
      <c r="AQ568" s="7" t="s">
        <v>828</v>
      </c>
      <c r="AR568" s="7" t="s">
        <v>828</v>
      </c>
      <c r="AS568" s="7" t="s">
        <v>828</v>
      </c>
    </row>
    <row r="569" spans="1:45" ht="13.2">
      <c r="A569" s="7" t="s">
        <v>7542</v>
      </c>
      <c r="B569" s="8"/>
      <c r="C569" s="7" t="s">
        <v>833</v>
      </c>
      <c r="D569" s="9">
        <v>1</v>
      </c>
      <c r="E569" s="7" t="s">
        <v>867</v>
      </c>
      <c r="F569" s="7" t="s">
        <v>867</v>
      </c>
      <c r="G569" s="7" t="s">
        <v>828</v>
      </c>
      <c r="H569" s="7" t="s">
        <v>963</v>
      </c>
      <c r="I569" s="10">
        <v>1</v>
      </c>
      <c r="J569" s="10">
        <v>1</v>
      </c>
      <c r="K569" s="9">
        <v>1</v>
      </c>
      <c r="L569" s="7" t="s">
        <v>7539</v>
      </c>
      <c r="M569" s="9">
        <v>0</v>
      </c>
      <c r="N569" s="7" t="s">
        <v>7541</v>
      </c>
      <c r="O569" s="7" t="s">
        <v>104</v>
      </c>
      <c r="P569" s="7" t="s">
        <v>828</v>
      </c>
      <c r="Q569" s="7" t="s">
        <v>828</v>
      </c>
      <c r="R569" s="7" t="s">
        <v>828</v>
      </c>
      <c r="S569" s="7" t="s">
        <v>934</v>
      </c>
      <c r="T569" s="7" t="s">
        <v>891</v>
      </c>
      <c r="U569" s="7" t="s">
        <v>828</v>
      </c>
      <c r="V569" s="7" t="s">
        <v>828</v>
      </c>
      <c r="W569" s="7" t="s">
        <v>828</v>
      </c>
      <c r="X569" s="7" t="s">
        <v>828</v>
      </c>
      <c r="Y569" s="7" t="s">
        <v>828</v>
      </c>
      <c r="Z569" s="7" t="e">
        <v>#N/A</v>
      </c>
      <c r="AA569" s="7" t="s">
        <v>828</v>
      </c>
      <c r="AB569" s="7" t="s">
        <v>828</v>
      </c>
      <c r="AC569" s="7" t="s">
        <v>828</v>
      </c>
      <c r="AD569" s="7" t="s">
        <v>828</v>
      </c>
      <c r="AE569" s="7" t="s">
        <v>526</v>
      </c>
      <c r="AF569" s="8"/>
      <c r="AG569" s="7" t="s">
        <v>7540</v>
      </c>
      <c r="AH569" s="7" t="s">
        <v>7539</v>
      </c>
      <c r="AI569" s="7" t="s">
        <v>828</v>
      </c>
      <c r="AJ569" s="7" t="s">
        <v>7538</v>
      </c>
      <c r="AK569" s="7" t="s">
        <v>7537</v>
      </c>
      <c r="AL569" s="7" t="s">
        <v>7537</v>
      </c>
      <c r="AM569" s="7" t="s">
        <v>7536</v>
      </c>
      <c r="AN569" s="7" t="s">
        <v>828</v>
      </c>
      <c r="AO569" s="7" t="s">
        <v>828</v>
      </c>
      <c r="AP569" s="7" t="s">
        <v>828</v>
      </c>
      <c r="AQ569" s="7" t="s">
        <v>828</v>
      </c>
      <c r="AR569" s="7" t="s">
        <v>828</v>
      </c>
      <c r="AS569" s="7" t="s">
        <v>828</v>
      </c>
    </row>
    <row r="570" spans="1:45" ht="13.2">
      <c r="A570" s="7" t="s">
        <v>7535</v>
      </c>
      <c r="B570" s="8"/>
      <c r="C570" s="7" t="s">
        <v>833</v>
      </c>
      <c r="D570" s="9">
        <v>1</v>
      </c>
      <c r="E570" s="7" t="s">
        <v>861</v>
      </c>
      <c r="F570" s="7" t="s">
        <v>861</v>
      </c>
      <c r="G570" s="7" t="s">
        <v>828</v>
      </c>
      <c r="H570" s="7" t="s">
        <v>860</v>
      </c>
      <c r="I570" s="10">
        <v>100</v>
      </c>
      <c r="J570" s="10">
        <v>1</v>
      </c>
      <c r="K570" s="9">
        <v>0</v>
      </c>
      <c r="L570" s="7" t="s">
        <v>7532</v>
      </c>
      <c r="M570" s="9">
        <v>0</v>
      </c>
      <c r="N570" s="7" t="s">
        <v>7534</v>
      </c>
      <c r="O570" s="7" t="s">
        <v>939</v>
      </c>
      <c r="P570" s="7" t="s">
        <v>828</v>
      </c>
      <c r="Q570" s="7" t="s">
        <v>828</v>
      </c>
      <c r="R570" s="7" t="s">
        <v>828</v>
      </c>
      <c r="S570" s="7" t="s">
        <v>828</v>
      </c>
      <c r="T570" s="7" t="s">
        <v>828</v>
      </c>
      <c r="U570" s="7" t="s">
        <v>828</v>
      </c>
      <c r="V570" s="7" t="s">
        <v>828</v>
      </c>
      <c r="W570" s="7" t="s">
        <v>828</v>
      </c>
      <c r="X570" s="7" t="s">
        <v>828</v>
      </c>
      <c r="Y570" s="7" t="s">
        <v>828</v>
      </c>
      <c r="Z570" s="7" t="e">
        <v>#N/A</v>
      </c>
      <c r="AA570" s="7" t="s">
        <v>828</v>
      </c>
      <c r="AB570" s="7" t="s">
        <v>828</v>
      </c>
      <c r="AC570" s="7" t="s">
        <v>828</v>
      </c>
      <c r="AD570" s="7" t="s">
        <v>828</v>
      </c>
      <c r="AE570" s="7" t="s">
        <v>175</v>
      </c>
      <c r="AF570" s="8"/>
      <c r="AG570" s="7" t="s">
        <v>7533</v>
      </c>
      <c r="AH570" s="7" t="s">
        <v>7532</v>
      </c>
      <c r="AI570" s="7" t="s">
        <v>828</v>
      </c>
      <c r="AJ570" s="7" t="s">
        <v>7531</v>
      </c>
      <c r="AK570" s="7" t="s">
        <v>7530</v>
      </c>
      <c r="AL570" s="7" t="s">
        <v>828</v>
      </c>
      <c r="AM570" s="7" t="s">
        <v>828</v>
      </c>
      <c r="AN570" s="7" t="s">
        <v>7529</v>
      </c>
      <c r="AO570" s="7" t="s">
        <v>828</v>
      </c>
      <c r="AP570" s="7" t="s">
        <v>828</v>
      </c>
      <c r="AQ570" s="7" t="s">
        <v>828</v>
      </c>
      <c r="AR570" s="7" t="s">
        <v>828</v>
      </c>
      <c r="AS570" s="7" t="s">
        <v>828</v>
      </c>
    </row>
    <row r="571" spans="1:45" ht="13.2">
      <c r="A571" s="7" t="s">
        <v>7528</v>
      </c>
      <c r="B571" s="8"/>
      <c r="C571" s="7" t="s">
        <v>833</v>
      </c>
      <c r="D571" s="9">
        <v>1</v>
      </c>
      <c r="E571" s="7" t="s">
        <v>861</v>
      </c>
      <c r="F571" s="7" t="s">
        <v>861</v>
      </c>
      <c r="G571" s="7" t="s">
        <v>828</v>
      </c>
      <c r="H571" s="7" t="s">
        <v>860</v>
      </c>
      <c r="I571" s="10">
        <v>100</v>
      </c>
      <c r="J571" s="10">
        <v>1</v>
      </c>
      <c r="K571" s="9">
        <v>0</v>
      </c>
      <c r="L571" s="7" t="s">
        <v>7525</v>
      </c>
      <c r="M571" s="9">
        <v>0</v>
      </c>
      <c r="N571" s="7" t="s">
        <v>7527</v>
      </c>
      <c r="O571" s="7" t="s">
        <v>939</v>
      </c>
      <c r="P571" s="7" t="s">
        <v>828</v>
      </c>
      <c r="Q571" s="7" t="s">
        <v>828</v>
      </c>
      <c r="R571" s="7" t="s">
        <v>828</v>
      </c>
      <c r="S571" s="7" t="s">
        <v>828</v>
      </c>
      <c r="T571" s="7" t="s">
        <v>828</v>
      </c>
      <c r="U571" s="7" t="s">
        <v>828</v>
      </c>
      <c r="V571" s="7" t="s">
        <v>828</v>
      </c>
      <c r="W571" s="7" t="s">
        <v>828</v>
      </c>
      <c r="X571" s="7" t="s">
        <v>828</v>
      </c>
      <c r="Y571" s="7" t="s">
        <v>828</v>
      </c>
      <c r="Z571" s="7" t="e">
        <v>#N/A</v>
      </c>
      <c r="AA571" s="7" t="s">
        <v>828</v>
      </c>
      <c r="AB571" s="7" t="s">
        <v>828</v>
      </c>
      <c r="AC571" s="7" t="s">
        <v>828</v>
      </c>
      <c r="AD571" s="7" t="s">
        <v>828</v>
      </c>
      <c r="AE571" s="7" t="s">
        <v>175</v>
      </c>
      <c r="AF571" s="8"/>
      <c r="AG571" s="7" t="s">
        <v>7526</v>
      </c>
      <c r="AH571" s="7" t="s">
        <v>7525</v>
      </c>
      <c r="AI571" s="7" t="s">
        <v>828</v>
      </c>
      <c r="AJ571" s="7" t="s">
        <v>7524</v>
      </c>
      <c r="AK571" s="7" t="s">
        <v>7523</v>
      </c>
      <c r="AL571" s="7" t="s">
        <v>828</v>
      </c>
      <c r="AM571" s="7" t="s">
        <v>828</v>
      </c>
      <c r="AN571" s="7" t="s">
        <v>7522</v>
      </c>
      <c r="AO571" s="7" t="s">
        <v>828</v>
      </c>
      <c r="AP571" s="7" t="s">
        <v>828</v>
      </c>
      <c r="AQ571" s="7" t="s">
        <v>828</v>
      </c>
      <c r="AR571" s="7" t="s">
        <v>828</v>
      </c>
      <c r="AS571" s="7" t="s">
        <v>828</v>
      </c>
    </row>
    <row r="572" spans="1:45" ht="13.2">
      <c r="A572" s="7" t="s">
        <v>7521</v>
      </c>
      <c r="B572" s="8"/>
      <c r="C572" s="7" t="s">
        <v>833</v>
      </c>
      <c r="D572" s="9">
        <v>1</v>
      </c>
      <c r="E572" s="7" t="s">
        <v>843</v>
      </c>
      <c r="F572" s="7" t="s">
        <v>843</v>
      </c>
      <c r="G572" s="7" t="s">
        <v>828</v>
      </c>
      <c r="H572" s="7" t="s">
        <v>842</v>
      </c>
      <c r="I572" s="10">
        <v>1</v>
      </c>
      <c r="J572" s="10">
        <v>1</v>
      </c>
      <c r="K572" s="9">
        <v>100</v>
      </c>
      <c r="L572" s="7" t="s">
        <v>7512</v>
      </c>
      <c r="M572" s="9">
        <v>0</v>
      </c>
      <c r="N572" s="7" t="s">
        <v>7511</v>
      </c>
      <c r="O572" s="7" t="s">
        <v>908</v>
      </c>
      <c r="P572" s="7" t="s">
        <v>7520</v>
      </c>
      <c r="Q572" s="7" t="s">
        <v>828</v>
      </c>
      <c r="R572" s="7" t="s">
        <v>828</v>
      </c>
      <c r="S572" s="7" t="s">
        <v>828</v>
      </c>
      <c r="T572" s="7" t="s">
        <v>828</v>
      </c>
      <c r="U572" s="7" t="s">
        <v>828</v>
      </c>
      <c r="V572" s="7" t="s">
        <v>828</v>
      </c>
      <c r="W572" s="7" t="s">
        <v>169</v>
      </c>
      <c r="X572" s="7" t="s">
        <v>1101</v>
      </c>
      <c r="Y572" s="7" t="s">
        <v>828</v>
      </c>
      <c r="Z572" s="7" t="s">
        <v>39</v>
      </c>
      <c r="AA572" s="7" t="s">
        <v>7519</v>
      </c>
      <c r="AB572" s="7" t="s">
        <v>828</v>
      </c>
      <c r="AC572" s="7" t="s">
        <v>828</v>
      </c>
      <c r="AD572" s="7" t="s">
        <v>828</v>
      </c>
      <c r="AE572" s="7" t="s">
        <v>169</v>
      </c>
      <c r="AF572" s="8"/>
      <c r="AG572" s="7" t="s">
        <v>7518</v>
      </c>
      <c r="AH572" s="7" t="s">
        <v>7512</v>
      </c>
      <c r="AI572" s="7" t="s">
        <v>7517</v>
      </c>
      <c r="AJ572" s="7" t="s">
        <v>7516</v>
      </c>
      <c r="AK572" s="7" t="s">
        <v>7515</v>
      </c>
      <c r="AL572" s="7" t="s">
        <v>828</v>
      </c>
      <c r="AM572" s="7" t="s">
        <v>7514</v>
      </c>
      <c r="AN572" s="7" t="s">
        <v>828</v>
      </c>
      <c r="AO572" s="7" t="s">
        <v>828</v>
      </c>
      <c r="AP572" s="7" t="s">
        <v>828</v>
      </c>
      <c r="AQ572" s="7" t="s">
        <v>828</v>
      </c>
      <c r="AR572" s="7" t="s">
        <v>828</v>
      </c>
      <c r="AS572" s="7" t="s">
        <v>828</v>
      </c>
    </row>
    <row r="573" spans="1:45" ht="13.2">
      <c r="A573" s="7" t="s">
        <v>7513</v>
      </c>
      <c r="B573" s="8"/>
      <c r="C573" s="7" t="s">
        <v>833</v>
      </c>
      <c r="D573" s="9">
        <v>1</v>
      </c>
      <c r="E573" s="7" t="s">
        <v>843</v>
      </c>
      <c r="F573" s="7" t="s">
        <v>843</v>
      </c>
      <c r="G573" s="7" t="s">
        <v>828</v>
      </c>
      <c r="H573" s="7" t="s">
        <v>842</v>
      </c>
      <c r="I573" s="10">
        <v>1</v>
      </c>
      <c r="J573" s="10">
        <v>1</v>
      </c>
      <c r="K573" s="9">
        <v>0</v>
      </c>
      <c r="L573" s="7" t="s">
        <v>7512</v>
      </c>
      <c r="M573" s="9">
        <v>0</v>
      </c>
      <c r="N573" s="7" t="s">
        <v>7511</v>
      </c>
      <c r="O573" s="7" t="s">
        <v>828</v>
      </c>
      <c r="P573" s="7" t="s">
        <v>828</v>
      </c>
      <c r="Q573" s="7" t="s">
        <v>828</v>
      </c>
      <c r="R573" s="7" t="s">
        <v>828</v>
      </c>
      <c r="S573" s="7" t="s">
        <v>828</v>
      </c>
      <c r="T573" s="7" t="s">
        <v>828</v>
      </c>
      <c r="U573" s="7" t="s">
        <v>828</v>
      </c>
      <c r="V573" s="7" t="s">
        <v>828</v>
      </c>
      <c r="W573" s="7" t="s">
        <v>828</v>
      </c>
      <c r="X573" s="7" t="s">
        <v>828</v>
      </c>
      <c r="Y573" s="7" t="s">
        <v>828</v>
      </c>
      <c r="Z573" s="7" t="e">
        <v>#N/A</v>
      </c>
      <c r="AA573" s="7" t="s">
        <v>828</v>
      </c>
      <c r="AB573" s="7" t="s">
        <v>828</v>
      </c>
      <c r="AC573" s="7" t="s">
        <v>828</v>
      </c>
      <c r="AD573" s="7" t="s">
        <v>828</v>
      </c>
      <c r="AE573" s="7" t="s">
        <v>169</v>
      </c>
      <c r="AF573" s="8"/>
      <c r="AG573" s="7" t="s">
        <v>975</v>
      </c>
      <c r="AH573" s="7" t="s">
        <v>7510</v>
      </c>
      <c r="AI573" s="7" t="s">
        <v>828</v>
      </c>
      <c r="AJ573" s="7" t="s">
        <v>828</v>
      </c>
      <c r="AK573" s="7" t="s">
        <v>828</v>
      </c>
      <c r="AL573" s="7" t="s">
        <v>828</v>
      </c>
      <c r="AM573" s="7" t="s">
        <v>828</v>
      </c>
      <c r="AN573" s="7" t="s">
        <v>828</v>
      </c>
      <c r="AO573" s="7" t="s">
        <v>828</v>
      </c>
      <c r="AP573" s="7" t="s">
        <v>828</v>
      </c>
      <c r="AQ573" s="7" t="s">
        <v>828</v>
      </c>
      <c r="AR573" s="7" t="s">
        <v>828</v>
      </c>
      <c r="AS573" s="7" t="s">
        <v>828</v>
      </c>
    </row>
    <row r="574" spans="1:45" ht="13.2">
      <c r="A574" s="7" t="s">
        <v>7509</v>
      </c>
      <c r="B574" s="8"/>
      <c r="C574" s="7" t="s">
        <v>833</v>
      </c>
      <c r="D574" s="9">
        <v>1</v>
      </c>
      <c r="E574" s="7" t="s">
        <v>861</v>
      </c>
      <c r="F574" s="7" t="s">
        <v>861</v>
      </c>
      <c r="G574" s="7" t="s">
        <v>828</v>
      </c>
      <c r="H574" s="7" t="s">
        <v>1361</v>
      </c>
      <c r="I574" s="10">
        <v>1</v>
      </c>
      <c r="J574" s="10">
        <v>1</v>
      </c>
      <c r="K574" s="9">
        <v>0</v>
      </c>
      <c r="L574" s="7" t="s">
        <v>7506</v>
      </c>
      <c r="M574" s="9">
        <v>0</v>
      </c>
      <c r="N574" s="7" t="s">
        <v>7508</v>
      </c>
      <c r="O574" s="7" t="s">
        <v>993</v>
      </c>
      <c r="P574" s="7" t="s">
        <v>828</v>
      </c>
      <c r="Q574" s="7" t="s">
        <v>828</v>
      </c>
      <c r="R574" s="7" t="s">
        <v>828</v>
      </c>
      <c r="S574" s="7" t="s">
        <v>828</v>
      </c>
      <c r="T574" s="7" t="s">
        <v>828</v>
      </c>
      <c r="U574" s="7" t="s">
        <v>828</v>
      </c>
      <c r="V574" s="7" t="s">
        <v>828</v>
      </c>
      <c r="W574" s="7" t="s">
        <v>828</v>
      </c>
      <c r="X574" s="7" t="s">
        <v>828</v>
      </c>
      <c r="Y574" s="7" t="s">
        <v>828</v>
      </c>
      <c r="Z574" s="7" t="e">
        <v>#N/A</v>
      </c>
      <c r="AA574" s="7" t="s">
        <v>828</v>
      </c>
      <c r="AB574" s="7" t="s">
        <v>828</v>
      </c>
      <c r="AC574" s="7" t="s">
        <v>828</v>
      </c>
      <c r="AD574" s="7" t="s">
        <v>828</v>
      </c>
      <c r="AE574" s="7" t="s">
        <v>470</v>
      </c>
      <c r="AF574" s="8"/>
      <c r="AG574" s="7" t="s">
        <v>7507</v>
      </c>
      <c r="AH574" s="7" t="s">
        <v>7506</v>
      </c>
      <c r="AI574" s="7" t="s">
        <v>828</v>
      </c>
      <c r="AJ574" s="7" t="s">
        <v>7505</v>
      </c>
      <c r="AK574" s="7" t="s">
        <v>7504</v>
      </c>
      <c r="AL574" s="7" t="s">
        <v>828</v>
      </c>
      <c r="AM574" s="7" t="s">
        <v>7503</v>
      </c>
      <c r="AN574" s="7" t="s">
        <v>828</v>
      </c>
      <c r="AO574" s="7" t="s">
        <v>828</v>
      </c>
      <c r="AP574" s="7" t="s">
        <v>828</v>
      </c>
      <c r="AQ574" s="7" t="s">
        <v>828</v>
      </c>
      <c r="AR574" s="7" t="s">
        <v>828</v>
      </c>
      <c r="AS574" s="7" t="s">
        <v>828</v>
      </c>
    </row>
    <row r="575" spans="1:45" ht="13.2">
      <c r="A575" s="7" t="s">
        <v>7502</v>
      </c>
      <c r="B575" s="8"/>
      <c r="C575" s="7" t="s">
        <v>833</v>
      </c>
      <c r="D575" s="9">
        <v>1</v>
      </c>
      <c r="E575" s="7" t="s">
        <v>861</v>
      </c>
      <c r="F575" s="7" t="s">
        <v>861</v>
      </c>
      <c r="G575" s="7" t="s">
        <v>828</v>
      </c>
      <c r="H575" s="7" t="s">
        <v>860</v>
      </c>
      <c r="I575" s="10">
        <v>100</v>
      </c>
      <c r="J575" s="10">
        <v>1</v>
      </c>
      <c r="K575" s="9">
        <v>0</v>
      </c>
      <c r="L575" s="7" t="s">
        <v>7499</v>
      </c>
      <c r="M575" s="9">
        <v>0</v>
      </c>
      <c r="N575" s="7" t="s">
        <v>7501</v>
      </c>
      <c r="O575" s="7" t="s">
        <v>104</v>
      </c>
      <c r="P575" s="7" t="s">
        <v>828</v>
      </c>
      <c r="Q575" s="7" t="s">
        <v>828</v>
      </c>
      <c r="R575" s="7" t="s">
        <v>828</v>
      </c>
      <c r="S575" s="7" t="s">
        <v>828</v>
      </c>
      <c r="T575" s="7" t="s">
        <v>828</v>
      </c>
      <c r="U575" s="7" t="s">
        <v>828</v>
      </c>
      <c r="V575" s="7" t="s">
        <v>828</v>
      </c>
      <c r="W575" s="7" t="s">
        <v>828</v>
      </c>
      <c r="X575" s="7" t="s">
        <v>828</v>
      </c>
      <c r="Y575" s="7" t="s">
        <v>828</v>
      </c>
      <c r="Z575" s="7" t="e">
        <v>#N/A</v>
      </c>
      <c r="AA575" s="7" t="s">
        <v>828</v>
      </c>
      <c r="AB575" s="7" t="s">
        <v>828</v>
      </c>
      <c r="AC575" s="7" t="s">
        <v>828</v>
      </c>
      <c r="AD575" s="7" t="s">
        <v>828</v>
      </c>
      <c r="AE575" s="7" t="s">
        <v>175</v>
      </c>
      <c r="AF575" s="8"/>
      <c r="AG575" s="7" t="s">
        <v>7500</v>
      </c>
      <c r="AH575" s="7" t="s">
        <v>7499</v>
      </c>
      <c r="AI575" s="7" t="s">
        <v>828</v>
      </c>
      <c r="AJ575" s="7" t="s">
        <v>7498</v>
      </c>
      <c r="AK575" s="7" t="s">
        <v>7497</v>
      </c>
      <c r="AL575" s="7" t="s">
        <v>828</v>
      </c>
      <c r="AM575" s="7" t="s">
        <v>828</v>
      </c>
      <c r="AN575" s="7" t="s">
        <v>7496</v>
      </c>
      <c r="AO575" s="7" t="s">
        <v>828</v>
      </c>
      <c r="AP575" s="7" t="s">
        <v>828</v>
      </c>
      <c r="AQ575" s="7" t="s">
        <v>828</v>
      </c>
      <c r="AR575" s="7" t="s">
        <v>828</v>
      </c>
      <c r="AS575" s="7" t="s">
        <v>828</v>
      </c>
    </row>
    <row r="576" spans="1:45" ht="13.2">
      <c r="A576" s="7" t="s">
        <v>7495</v>
      </c>
      <c r="B576" s="8"/>
      <c r="C576" s="7" t="s">
        <v>833</v>
      </c>
      <c r="D576" s="9">
        <v>1</v>
      </c>
      <c r="E576" s="7" t="s">
        <v>861</v>
      </c>
      <c r="F576" s="7" t="s">
        <v>861</v>
      </c>
      <c r="G576" s="7" t="s">
        <v>828</v>
      </c>
      <c r="H576" s="7" t="s">
        <v>860</v>
      </c>
      <c r="I576" s="10">
        <v>100</v>
      </c>
      <c r="J576" s="10">
        <v>1</v>
      </c>
      <c r="K576" s="9">
        <v>1</v>
      </c>
      <c r="L576" s="7" t="s">
        <v>7492</v>
      </c>
      <c r="M576" s="9">
        <v>0</v>
      </c>
      <c r="N576" s="7" t="s">
        <v>7494</v>
      </c>
      <c r="O576" s="7" t="s">
        <v>1359</v>
      </c>
      <c r="P576" s="7" t="s">
        <v>828</v>
      </c>
      <c r="Q576" s="7" t="s">
        <v>828</v>
      </c>
      <c r="R576" s="7" t="s">
        <v>828</v>
      </c>
      <c r="S576" s="7" t="s">
        <v>828</v>
      </c>
      <c r="T576" s="7" t="s">
        <v>828</v>
      </c>
      <c r="U576" s="7" t="s">
        <v>828</v>
      </c>
      <c r="V576" s="7" t="s">
        <v>828</v>
      </c>
      <c r="W576" s="7" t="s">
        <v>828</v>
      </c>
      <c r="X576" s="7" t="s">
        <v>828</v>
      </c>
      <c r="Y576" s="7" t="s">
        <v>828</v>
      </c>
      <c r="Z576" s="7" t="e">
        <v>#N/A</v>
      </c>
      <c r="AA576" s="7" t="s">
        <v>828</v>
      </c>
      <c r="AB576" s="7" t="s">
        <v>828</v>
      </c>
      <c r="AC576" s="7" t="s">
        <v>828</v>
      </c>
      <c r="AD576" s="7" t="s">
        <v>828</v>
      </c>
      <c r="AE576" s="7" t="s">
        <v>175</v>
      </c>
      <c r="AF576" s="8"/>
      <c r="AG576" s="7" t="s">
        <v>7493</v>
      </c>
      <c r="AH576" s="7" t="s">
        <v>7492</v>
      </c>
      <c r="AI576" s="7" t="s">
        <v>828</v>
      </c>
      <c r="AJ576" s="7" t="s">
        <v>7491</v>
      </c>
      <c r="AK576" s="7" t="s">
        <v>7490</v>
      </c>
      <c r="AL576" s="7" t="s">
        <v>828</v>
      </c>
      <c r="AM576" s="7" t="s">
        <v>7489</v>
      </c>
      <c r="AN576" s="7" t="s">
        <v>828</v>
      </c>
      <c r="AO576" s="7" t="s">
        <v>828</v>
      </c>
      <c r="AP576" s="7" t="s">
        <v>828</v>
      </c>
      <c r="AQ576" s="7" t="s">
        <v>828</v>
      </c>
      <c r="AR576" s="7" t="s">
        <v>828</v>
      </c>
      <c r="AS576" s="7" t="s">
        <v>828</v>
      </c>
    </row>
    <row r="577" spans="1:45" ht="13.2">
      <c r="A577" s="7" t="s">
        <v>7483</v>
      </c>
      <c r="B577" s="8"/>
      <c r="C577" s="7" t="s">
        <v>833</v>
      </c>
      <c r="D577" s="9">
        <v>1</v>
      </c>
      <c r="E577" s="7" t="s">
        <v>861</v>
      </c>
      <c r="F577" s="7" t="s">
        <v>861</v>
      </c>
      <c r="G577" s="7" t="s">
        <v>828</v>
      </c>
      <c r="H577" s="7" t="s">
        <v>860</v>
      </c>
      <c r="I577" s="10">
        <v>100</v>
      </c>
      <c r="J577" s="10">
        <v>1</v>
      </c>
      <c r="K577" s="9">
        <v>1</v>
      </c>
      <c r="L577" s="7" t="s">
        <v>7486</v>
      </c>
      <c r="M577" s="9">
        <v>0</v>
      </c>
      <c r="N577" s="7" t="s">
        <v>7488</v>
      </c>
      <c r="O577" s="7" t="s">
        <v>1359</v>
      </c>
      <c r="P577" s="7" t="s">
        <v>828</v>
      </c>
      <c r="Q577" s="7" t="s">
        <v>828</v>
      </c>
      <c r="R577" s="7" t="s">
        <v>828</v>
      </c>
      <c r="S577" s="7" t="s">
        <v>828</v>
      </c>
      <c r="T577" s="7" t="s">
        <v>828</v>
      </c>
      <c r="U577" s="7" t="s">
        <v>828</v>
      </c>
      <c r="V577" s="7" t="s">
        <v>828</v>
      </c>
      <c r="W577" s="7" t="s">
        <v>828</v>
      </c>
      <c r="X577" s="7" t="s">
        <v>828</v>
      </c>
      <c r="Y577" s="7" t="s">
        <v>828</v>
      </c>
      <c r="Z577" s="7" t="e">
        <v>#N/A</v>
      </c>
      <c r="AA577" s="7" t="s">
        <v>828</v>
      </c>
      <c r="AB577" s="7" t="s">
        <v>828</v>
      </c>
      <c r="AC577" s="7" t="s">
        <v>828</v>
      </c>
      <c r="AD577" s="7" t="s">
        <v>828</v>
      </c>
      <c r="AE577" s="7" t="s">
        <v>175</v>
      </c>
      <c r="AF577" s="8"/>
      <c r="AG577" s="7" t="s">
        <v>7487</v>
      </c>
      <c r="AH577" s="7" t="s">
        <v>7486</v>
      </c>
      <c r="AI577" s="7" t="s">
        <v>828</v>
      </c>
      <c r="AJ577" s="7" t="s">
        <v>7485</v>
      </c>
      <c r="AK577" s="7" t="s">
        <v>7484</v>
      </c>
      <c r="AL577" s="7" t="s">
        <v>7483</v>
      </c>
      <c r="AM577" s="7" t="s">
        <v>7482</v>
      </c>
      <c r="AN577" s="7" t="s">
        <v>828</v>
      </c>
      <c r="AO577" s="7" t="s">
        <v>828</v>
      </c>
      <c r="AP577" s="7" t="s">
        <v>828</v>
      </c>
      <c r="AQ577" s="7" t="s">
        <v>828</v>
      </c>
      <c r="AR577" s="7" t="s">
        <v>828</v>
      </c>
      <c r="AS577" s="7" t="s">
        <v>828</v>
      </c>
    </row>
    <row r="578" spans="1:45" ht="13.2">
      <c r="A578" s="7" t="s">
        <v>7476</v>
      </c>
      <c r="B578" s="8"/>
      <c r="C578" s="7" t="s">
        <v>833</v>
      </c>
      <c r="D578" s="9">
        <v>1</v>
      </c>
      <c r="E578" s="7" t="s">
        <v>861</v>
      </c>
      <c r="F578" s="7" t="s">
        <v>861</v>
      </c>
      <c r="G578" s="7" t="s">
        <v>828</v>
      </c>
      <c r="H578" s="7" t="s">
        <v>860</v>
      </c>
      <c r="I578" s="10">
        <v>100</v>
      </c>
      <c r="J578" s="10">
        <v>1</v>
      </c>
      <c r="K578" s="9">
        <v>0</v>
      </c>
      <c r="L578" s="7" t="s">
        <v>7479</v>
      </c>
      <c r="M578" s="9">
        <v>0</v>
      </c>
      <c r="N578" s="7" t="s">
        <v>7481</v>
      </c>
      <c r="O578" s="7" t="s">
        <v>1084</v>
      </c>
      <c r="P578" s="7" t="s">
        <v>828</v>
      </c>
      <c r="Q578" s="7" t="s">
        <v>828</v>
      </c>
      <c r="R578" s="7" t="s">
        <v>828</v>
      </c>
      <c r="S578" s="7" t="s">
        <v>828</v>
      </c>
      <c r="T578" s="7" t="s">
        <v>828</v>
      </c>
      <c r="U578" s="7" t="s">
        <v>828</v>
      </c>
      <c r="V578" s="7" t="s">
        <v>828</v>
      </c>
      <c r="W578" s="7" t="s">
        <v>828</v>
      </c>
      <c r="X578" s="7" t="s">
        <v>828</v>
      </c>
      <c r="Y578" s="7" t="s">
        <v>828</v>
      </c>
      <c r="Z578" s="7" t="e">
        <v>#N/A</v>
      </c>
      <c r="AA578" s="7" t="s">
        <v>828</v>
      </c>
      <c r="AB578" s="7" t="s">
        <v>828</v>
      </c>
      <c r="AC578" s="7" t="s">
        <v>828</v>
      </c>
      <c r="AD578" s="7" t="s">
        <v>828</v>
      </c>
      <c r="AE578" s="7" t="s">
        <v>175</v>
      </c>
      <c r="AF578" s="8"/>
      <c r="AG578" s="7" t="s">
        <v>7480</v>
      </c>
      <c r="AH578" s="7" t="s">
        <v>7479</v>
      </c>
      <c r="AI578" s="7" t="s">
        <v>828</v>
      </c>
      <c r="AJ578" s="7" t="s">
        <v>7478</v>
      </c>
      <c r="AK578" s="7" t="s">
        <v>7477</v>
      </c>
      <c r="AL578" s="7" t="s">
        <v>7476</v>
      </c>
      <c r="AM578" s="7" t="s">
        <v>828</v>
      </c>
      <c r="AN578" s="7" t="s">
        <v>7475</v>
      </c>
      <c r="AO578" s="7" t="s">
        <v>828</v>
      </c>
      <c r="AP578" s="7" t="s">
        <v>828</v>
      </c>
      <c r="AQ578" s="7" t="s">
        <v>828</v>
      </c>
      <c r="AR578" s="7" t="s">
        <v>828</v>
      </c>
      <c r="AS578" s="7" t="s">
        <v>828</v>
      </c>
    </row>
    <row r="579" spans="1:45" ht="13.2">
      <c r="A579" s="7" t="s">
        <v>7469</v>
      </c>
      <c r="B579" s="8"/>
      <c r="C579" s="7" t="s">
        <v>833</v>
      </c>
      <c r="D579" s="9">
        <v>1</v>
      </c>
      <c r="E579" s="7" t="s">
        <v>1776</v>
      </c>
      <c r="F579" s="7" t="s">
        <v>1776</v>
      </c>
      <c r="G579" s="7" t="s">
        <v>828</v>
      </c>
      <c r="H579" s="7" t="s">
        <v>1775</v>
      </c>
      <c r="I579" s="10">
        <v>1</v>
      </c>
      <c r="J579" s="10">
        <v>1</v>
      </c>
      <c r="K579" s="9">
        <v>0</v>
      </c>
      <c r="L579" s="7" t="s">
        <v>7472</v>
      </c>
      <c r="M579" s="9">
        <v>0</v>
      </c>
      <c r="N579" s="7" t="s">
        <v>7474</v>
      </c>
      <c r="O579" s="7" t="s">
        <v>929</v>
      </c>
      <c r="P579" s="7" t="s">
        <v>828</v>
      </c>
      <c r="Q579" s="7" t="s">
        <v>828</v>
      </c>
      <c r="R579" s="7" t="s">
        <v>828</v>
      </c>
      <c r="S579" s="7" t="s">
        <v>828</v>
      </c>
      <c r="T579" s="7" t="s">
        <v>828</v>
      </c>
      <c r="U579" s="7" t="s">
        <v>828</v>
      </c>
      <c r="V579" s="7" t="s">
        <v>828</v>
      </c>
      <c r="W579" s="7" t="s">
        <v>828</v>
      </c>
      <c r="X579" s="7" t="s">
        <v>828</v>
      </c>
      <c r="Y579" s="7" t="s">
        <v>828</v>
      </c>
      <c r="Z579" s="7" t="e">
        <v>#N/A</v>
      </c>
      <c r="AA579" s="7" t="s">
        <v>828</v>
      </c>
      <c r="AB579" s="7" t="s">
        <v>828</v>
      </c>
      <c r="AC579" s="7" t="s">
        <v>828</v>
      </c>
      <c r="AD579" s="7" t="s">
        <v>828</v>
      </c>
      <c r="AE579" s="7" t="s">
        <v>657</v>
      </c>
      <c r="AF579" s="8"/>
      <c r="AG579" s="7" t="s">
        <v>7473</v>
      </c>
      <c r="AH579" s="7" t="s">
        <v>7472</v>
      </c>
      <c r="AI579" s="7" t="s">
        <v>828</v>
      </c>
      <c r="AJ579" s="7" t="s">
        <v>7471</v>
      </c>
      <c r="AK579" s="7" t="s">
        <v>7470</v>
      </c>
      <c r="AL579" s="7" t="s">
        <v>7469</v>
      </c>
      <c r="AM579" s="7" t="s">
        <v>828</v>
      </c>
      <c r="AN579" s="7" t="s">
        <v>828</v>
      </c>
      <c r="AO579" s="7" t="s">
        <v>828</v>
      </c>
      <c r="AP579" s="7" t="s">
        <v>828</v>
      </c>
      <c r="AQ579" s="7" t="s">
        <v>828</v>
      </c>
      <c r="AR579" s="7" t="s">
        <v>828</v>
      </c>
      <c r="AS579" s="7" t="s">
        <v>828</v>
      </c>
    </row>
    <row r="580" spans="1:45" ht="13.2">
      <c r="A580" s="7" t="s">
        <v>7463</v>
      </c>
      <c r="B580" s="8"/>
      <c r="C580" s="7" t="s">
        <v>833</v>
      </c>
      <c r="D580" s="9">
        <v>1</v>
      </c>
      <c r="E580" s="7" t="s">
        <v>843</v>
      </c>
      <c r="F580" s="7" t="s">
        <v>843</v>
      </c>
      <c r="G580" s="7" t="s">
        <v>828</v>
      </c>
      <c r="H580" s="7" t="s">
        <v>860</v>
      </c>
      <c r="I580" s="10">
        <v>1</v>
      </c>
      <c r="J580" s="10">
        <v>1</v>
      </c>
      <c r="K580" s="9">
        <v>1</v>
      </c>
      <c r="L580" s="7" t="s">
        <v>7466</v>
      </c>
      <c r="M580" s="9">
        <v>0</v>
      </c>
      <c r="N580" s="7" t="s">
        <v>7468</v>
      </c>
      <c r="O580" s="7" t="s">
        <v>1285</v>
      </c>
      <c r="P580" s="7" t="s">
        <v>1284</v>
      </c>
      <c r="Q580" s="7" t="s">
        <v>828</v>
      </c>
      <c r="R580" s="7" t="s">
        <v>828</v>
      </c>
      <c r="S580" s="7" t="s">
        <v>828</v>
      </c>
      <c r="T580" s="7" t="s">
        <v>828</v>
      </c>
      <c r="U580" s="7" t="s">
        <v>828</v>
      </c>
      <c r="V580" s="7" t="s">
        <v>828</v>
      </c>
      <c r="W580" s="7" t="s">
        <v>828</v>
      </c>
      <c r="X580" s="7" t="s">
        <v>828</v>
      </c>
      <c r="Y580" s="7" t="s">
        <v>828</v>
      </c>
      <c r="Z580" s="7" t="e">
        <v>#N/A</v>
      </c>
      <c r="AA580" s="7" t="s">
        <v>828</v>
      </c>
      <c r="AB580" s="7" t="s">
        <v>828</v>
      </c>
      <c r="AC580" s="7" t="s">
        <v>828</v>
      </c>
      <c r="AD580" s="7" t="s">
        <v>828</v>
      </c>
      <c r="AE580" s="7" t="s">
        <v>175</v>
      </c>
      <c r="AF580" s="8"/>
      <c r="AG580" s="7" t="s">
        <v>7467</v>
      </c>
      <c r="AH580" s="7" t="s">
        <v>7466</v>
      </c>
      <c r="AI580" s="7" t="s">
        <v>828</v>
      </c>
      <c r="AJ580" s="7" t="s">
        <v>7465</v>
      </c>
      <c r="AK580" s="7" t="s">
        <v>7464</v>
      </c>
      <c r="AL580" s="7" t="s">
        <v>7463</v>
      </c>
      <c r="AM580" s="7" t="s">
        <v>7462</v>
      </c>
      <c r="AN580" s="7" t="s">
        <v>7461</v>
      </c>
      <c r="AO580" s="7" t="s">
        <v>828</v>
      </c>
      <c r="AP580" s="7" t="s">
        <v>828</v>
      </c>
      <c r="AQ580" s="7" t="s">
        <v>828</v>
      </c>
      <c r="AR580" s="7" t="s">
        <v>828</v>
      </c>
      <c r="AS580" s="7" t="s">
        <v>828</v>
      </c>
    </row>
    <row r="581" spans="1:45" ht="13.2">
      <c r="A581" s="7" t="s">
        <v>7455</v>
      </c>
      <c r="B581" s="8"/>
      <c r="C581" s="7" t="s">
        <v>833</v>
      </c>
      <c r="D581" s="9">
        <v>1</v>
      </c>
      <c r="E581" s="7" t="s">
        <v>972</v>
      </c>
      <c r="F581" s="7" t="s">
        <v>972</v>
      </c>
      <c r="G581" s="7" t="s">
        <v>828</v>
      </c>
      <c r="H581" s="7" t="s">
        <v>971</v>
      </c>
      <c r="I581" s="10">
        <v>1</v>
      </c>
      <c r="J581" s="10">
        <v>1</v>
      </c>
      <c r="K581" s="9">
        <v>0</v>
      </c>
      <c r="L581" s="7" t="s">
        <v>7458</v>
      </c>
      <c r="M581" s="9">
        <v>0</v>
      </c>
      <c r="N581" s="7" t="s">
        <v>7460</v>
      </c>
      <c r="O581" s="7" t="s">
        <v>929</v>
      </c>
      <c r="P581" s="7" t="s">
        <v>828</v>
      </c>
      <c r="Q581" s="7" t="s">
        <v>828</v>
      </c>
      <c r="R581" s="7" t="s">
        <v>828</v>
      </c>
      <c r="S581" s="7" t="s">
        <v>828</v>
      </c>
      <c r="T581" s="7" t="s">
        <v>828</v>
      </c>
      <c r="U581" s="7" t="s">
        <v>828</v>
      </c>
      <c r="V581" s="7" t="s">
        <v>828</v>
      </c>
      <c r="W581" s="7" t="s">
        <v>828</v>
      </c>
      <c r="X581" s="7" t="s">
        <v>828</v>
      </c>
      <c r="Y581" s="7" t="s">
        <v>828</v>
      </c>
      <c r="Z581" s="7" t="e">
        <v>#N/A</v>
      </c>
      <c r="AA581" s="7" t="s">
        <v>828</v>
      </c>
      <c r="AB581" s="7" t="s">
        <v>828</v>
      </c>
      <c r="AC581" s="7" t="s">
        <v>828</v>
      </c>
      <c r="AD581" s="7" t="s">
        <v>828</v>
      </c>
      <c r="AE581" s="7" t="s">
        <v>364</v>
      </c>
      <c r="AF581" s="8"/>
      <c r="AG581" s="7" t="s">
        <v>7459</v>
      </c>
      <c r="AH581" s="7" t="s">
        <v>7458</v>
      </c>
      <c r="AI581" s="7" t="s">
        <v>828</v>
      </c>
      <c r="AJ581" s="7" t="s">
        <v>7457</v>
      </c>
      <c r="AK581" s="7" t="s">
        <v>7456</v>
      </c>
      <c r="AL581" s="7" t="s">
        <v>7455</v>
      </c>
      <c r="AM581" s="7" t="s">
        <v>828</v>
      </c>
      <c r="AN581" s="7" t="s">
        <v>7454</v>
      </c>
      <c r="AO581" s="7" t="s">
        <v>828</v>
      </c>
      <c r="AP581" s="7" t="s">
        <v>828</v>
      </c>
      <c r="AQ581" s="7" t="s">
        <v>828</v>
      </c>
      <c r="AR581" s="7" t="s">
        <v>828</v>
      </c>
      <c r="AS581" s="7" t="s">
        <v>828</v>
      </c>
    </row>
    <row r="582" spans="1:45" ht="13.2">
      <c r="A582" s="7" t="s">
        <v>7449</v>
      </c>
      <c r="B582" s="8"/>
      <c r="C582" s="7" t="s">
        <v>833</v>
      </c>
      <c r="D582" s="9">
        <v>1</v>
      </c>
      <c r="E582" s="7" t="s">
        <v>861</v>
      </c>
      <c r="F582" s="7" t="s">
        <v>861</v>
      </c>
      <c r="G582" s="7" t="s">
        <v>828</v>
      </c>
      <c r="H582" s="7" t="s">
        <v>860</v>
      </c>
      <c r="I582" s="10">
        <v>100</v>
      </c>
      <c r="J582" s="10">
        <v>1</v>
      </c>
      <c r="K582" s="9">
        <v>0</v>
      </c>
      <c r="L582" s="7" t="s">
        <v>7452</v>
      </c>
      <c r="M582" s="9">
        <v>0</v>
      </c>
      <c r="N582" s="7" t="s">
        <v>647</v>
      </c>
      <c r="O582" s="7" t="s">
        <v>1084</v>
      </c>
      <c r="P582" s="7" t="s">
        <v>828</v>
      </c>
      <c r="Q582" s="7" t="s">
        <v>828</v>
      </c>
      <c r="R582" s="7" t="s">
        <v>828</v>
      </c>
      <c r="S582" s="7" t="s">
        <v>828</v>
      </c>
      <c r="T582" s="7" t="s">
        <v>828</v>
      </c>
      <c r="U582" s="7" t="s">
        <v>828</v>
      </c>
      <c r="V582" s="7" t="s">
        <v>828</v>
      </c>
      <c r="W582" s="7" t="s">
        <v>828</v>
      </c>
      <c r="X582" s="7" t="s">
        <v>828</v>
      </c>
      <c r="Y582" s="7" t="s">
        <v>828</v>
      </c>
      <c r="Z582" s="7" t="e">
        <v>#N/A</v>
      </c>
      <c r="AA582" s="7" t="s">
        <v>828</v>
      </c>
      <c r="AB582" s="7" t="s">
        <v>828</v>
      </c>
      <c r="AC582" s="7" t="s">
        <v>828</v>
      </c>
      <c r="AD582" s="7" t="s">
        <v>828</v>
      </c>
      <c r="AE582" s="7" t="s">
        <v>175</v>
      </c>
      <c r="AF582" s="8"/>
      <c r="AG582" s="7" t="s">
        <v>7453</v>
      </c>
      <c r="AH582" s="7" t="s">
        <v>7452</v>
      </c>
      <c r="AI582" s="7" t="s">
        <v>828</v>
      </c>
      <c r="AJ582" s="7" t="s">
        <v>7451</v>
      </c>
      <c r="AK582" s="7" t="s">
        <v>7450</v>
      </c>
      <c r="AL582" s="7" t="s">
        <v>7449</v>
      </c>
      <c r="AM582" s="7" t="s">
        <v>828</v>
      </c>
      <c r="AN582" s="7" t="s">
        <v>7448</v>
      </c>
      <c r="AO582" s="7" t="s">
        <v>828</v>
      </c>
      <c r="AP582" s="7" t="s">
        <v>828</v>
      </c>
      <c r="AQ582" s="7" t="s">
        <v>828</v>
      </c>
      <c r="AR582" s="7" t="s">
        <v>828</v>
      </c>
      <c r="AS582" s="7" t="s">
        <v>828</v>
      </c>
    </row>
    <row r="583" spans="1:45" ht="13.2">
      <c r="A583" s="7" t="s">
        <v>7447</v>
      </c>
      <c r="B583" s="8"/>
      <c r="C583" s="7" t="s">
        <v>833</v>
      </c>
      <c r="D583" s="9">
        <v>1</v>
      </c>
      <c r="E583" s="7" t="s">
        <v>843</v>
      </c>
      <c r="F583" s="7" t="s">
        <v>843</v>
      </c>
      <c r="G583" s="7" t="s">
        <v>828</v>
      </c>
      <c r="H583" s="7" t="s">
        <v>842</v>
      </c>
      <c r="I583" s="10">
        <v>1</v>
      </c>
      <c r="J583" s="10">
        <v>1</v>
      </c>
      <c r="K583" s="9">
        <v>100</v>
      </c>
      <c r="L583" s="7" t="s">
        <v>7442</v>
      </c>
      <c r="M583" s="9">
        <v>0</v>
      </c>
      <c r="N583" s="7" t="s">
        <v>7446</v>
      </c>
      <c r="O583" s="7" t="s">
        <v>929</v>
      </c>
      <c r="P583" s="7" t="s">
        <v>7445</v>
      </c>
      <c r="Q583" s="7" t="s">
        <v>828</v>
      </c>
      <c r="R583" s="7" t="s">
        <v>828</v>
      </c>
      <c r="S583" s="7" t="s">
        <v>828</v>
      </c>
      <c r="T583" s="7" t="s">
        <v>828</v>
      </c>
      <c r="U583" s="7" t="s">
        <v>828</v>
      </c>
      <c r="V583" s="7" t="s">
        <v>828</v>
      </c>
      <c r="W583" s="7" t="s">
        <v>169</v>
      </c>
      <c r="X583" s="7" t="s">
        <v>828</v>
      </c>
      <c r="Y583" s="7" t="s">
        <v>828</v>
      </c>
      <c r="Z583" s="7" t="s">
        <v>39</v>
      </c>
      <c r="AA583" s="7" t="s">
        <v>7444</v>
      </c>
      <c r="AB583" s="7" t="s">
        <v>828</v>
      </c>
      <c r="AC583" s="7" t="s">
        <v>828</v>
      </c>
      <c r="AD583" s="7" t="s">
        <v>828</v>
      </c>
      <c r="AE583" s="7" t="s">
        <v>169</v>
      </c>
      <c r="AF583" s="8"/>
      <c r="AG583" s="7" t="s">
        <v>7443</v>
      </c>
      <c r="AH583" s="7" t="s">
        <v>7442</v>
      </c>
      <c r="AI583" s="7" t="s">
        <v>7441</v>
      </c>
      <c r="AJ583" s="7" t="s">
        <v>828</v>
      </c>
      <c r="AK583" s="7" t="s">
        <v>7440</v>
      </c>
      <c r="AL583" s="7" t="s">
        <v>828</v>
      </c>
      <c r="AM583" s="7" t="s">
        <v>7439</v>
      </c>
      <c r="AN583" s="7" t="s">
        <v>828</v>
      </c>
      <c r="AO583" s="7" t="s">
        <v>828</v>
      </c>
      <c r="AP583" s="7" t="s">
        <v>828</v>
      </c>
      <c r="AQ583" s="7" t="s">
        <v>828</v>
      </c>
      <c r="AR583" s="7" t="s">
        <v>828</v>
      </c>
      <c r="AS583" s="7" t="s">
        <v>828</v>
      </c>
    </row>
    <row r="584" spans="1:45" ht="13.2">
      <c r="A584" s="7" t="s">
        <v>7438</v>
      </c>
      <c r="B584" s="8"/>
      <c r="C584" s="7" t="s">
        <v>833</v>
      </c>
      <c r="D584" s="9">
        <v>1</v>
      </c>
      <c r="E584" s="7" t="s">
        <v>861</v>
      </c>
      <c r="F584" s="7" t="s">
        <v>861</v>
      </c>
      <c r="G584" s="7" t="s">
        <v>828</v>
      </c>
      <c r="H584" s="7" t="s">
        <v>860</v>
      </c>
      <c r="I584" s="10">
        <v>100</v>
      </c>
      <c r="J584" s="10">
        <v>1</v>
      </c>
      <c r="K584" s="9">
        <v>0</v>
      </c>
      <c r="L584" s="7" t="s">
        <v>7435</v>
      </c>
      <c r="M584" s="9">
        <v>0</v>
      </c>
      <c r="N584" s="7" t="s">
        <v>7437</v>
      </c>
      <c r="O584" s="7" t="s">
        <v>947</v>
      </c>
      <c r="P584" s="7" t="s">
        <v>828</v>
      </c>
      <c r="Q584" s="7" t="s">
        <v>828</v>
      </c>
      <c r="R584" s="7" t="s">
        <v>828</v>
      </c>
      <c r="S584" s="7" t="s">
        <v>828</v>
      </c>
      <c r="T584" s="7" t="s">
        <v>828</v>
      </c>
      <c r="U584" s="7" t="s">
        <v>828</v>
      </c>
      <c r="V584" s="7" t="s">
        <v>828</v>
      </c>
      <c r="W584" s="7" t="s">
        <v>828</v>
      </c>
      <c r="X584" s="7" t="s">
        <v>828</v>
      </c>
      <c r="Y584" s="7" t="s">
        <v>828</v>
      </c>
      <c r="Z584" s="7" t="e">
        <v>#N/A</v>
      </c>
      <c r="AA584" s="7" t="s">
        <v>828</v>
      </c>
      <c r="AB584" s="7" t="s">
        <v>828</v>
      </c>
      <c r="AC584" s="7" t="s">
        <v>828</v>
      </c>
      <c r="AD584" s="7" t="s">
        <v>828</v>
      </c>
      <c r="AE584" s="7" t="s">
        <v>175</v>
      </c>
      <c r="AF584" s="8"/>
      <c r="AG584" s="7" t="s">
        <v>7436</v>
      </c>
      <c r="AH584" s="7" t="s">
        <v>7435</v>
      </c>
      <c r="AI584" s="7" t="s">
        <v>828</v>
      </c>
      <c r="AJ584" s="7" t="s">
        <v>7434</v>
      </c>
      <c r="AK584" s="7" t="s">
        <v>7433</v>
      </c>
      <c r="AL584" s="7" t="s">
        <v>828</v>
      </c>
      <c r="AM584" s="7" t="s">
        <v>828</v>
      </c>
      <c r="AN584" s="7" t="s">
        <v>7432</v>
      </c>
      <c r="AO584" s="7" t="s">
        <v>828</v>
      </c>
      <c r="AP584" s="7" t="s">
        <v>828</v>
      </c>
      <c r="AQ584" s="7" t="s">
        <v>828</v>
      </c>
      <c r="AR584" s="7" t="s">
        <v>828</v>
      </c>
      <c r="AS584" s="7" t="s">
        <v>828</v>
      </c>
    </row>
    <row r="585" spans="1:45" ht="13.2">
      <c r="A585" s="7" t="s">
        <v>7431</v>
      </c>
      <c r="B585" s="8"/>
      <c r="C585" s="7" t="s">
        <v>833</v>
      </c>
      <c r="D585" s="9">
        <v>1</v>
      </c>
      <c r="E585" s="7" t="s">
        <v>861</v>
      </c>
      <c r="F585" s="7" t="s">
        <v>861</v>
      </c>
      <c r="G585" s="7" t="s">
        <v>828</v>
      </c>
      <c r="H585" s="7" t="s">
        <v>860</v>
      </c>
      <c r="I585" s="10">
        <v>100</v>
      </c>
      <c r="J585" s="10">
        <v>1</v>
      </c>
      <c r="K585" s="9">
        <v>0</v>
      </c>
      <c r="L585" s="7" t="s">
        <v>7428</v>
      </c>
      <c r="M585" s="9">
        <v>0</v>
      </c>
      <c r="N585" s="7" t="s">
        <v>7430</v>
      </c>
      <c r="O585" s="7" t="s">
        <v>1084</v>
      </c>
      <c r="P585" s="7" t="s">
        <v>828</v>
      </c>
      <c r="Q585" s="7" t="s">
        <v>828</v>
      </c>
      <c r="R585" s="7" t="s">
        <v>828</v>
      </c>
      <c r="S585" s="7" t="s">
        <v>828</v>
      </c>
      <c r="T585" s="7" t="s">
        <v>828</v>
      </c>
      <c r="U585" s="7" t="s">
        <v>828</v>
      </c>
      <c r="V585" s="7" t="s">
        <v>828</v>
      </c>
      <c r="W585" s="7" t="s">
        <v>828</v>
      </c>
      <c r="X585" s="7" t="s">
        <v>828</v>
      </c>
      <c r="Y585" s="7" t="s">
        <v>828</v>
      </c>
      <c r="Z585" s="7" t="e">
        <v>#N/A</v>
      </c>
      <c r="AA585" s="7" t="s">
        <v>828</v>
      </c>
      <c r="AB585" s="7" t="s">
        <v>828</v>
      </c>
      <c r="AC585" s="7" t="s">
        <v>828</v>
      </c>
      <c r="AD585" s="7" t="s">
        <v>828</v>
      </c>
      <c r="AE585" s="7" t="s">
        <v>175</v>
      </c>
      <c r="AF585" s="8"/>
      <c r="AG585" s="7" t="s">
        <v>7429</v>
      </c>
      <c r="AH585" s="7" t="s">
        <v>7428</v>
      </c>
      <c r="AI585" s="7" t="s">
        <v>828</v>
      </c>
      <c r="AJ585" s="7" t="s">
        <v>7427</v>
      </c>
      <c r="AK585" s="7" t="s">
        <v>7426</v>
      </c>
      <c r="AL585" s="7" t="s">
        <v>828</v>
      </c>
      <c r="AM585" s="7" t="s">
        <v>828</v>
      </c>
      <c r="AN585" s="7" t="s">
        <v>7425</v>
      </c>
      <c r="AO585" s="7" t="s">
        <v>828</v>
      </c>
      <c r="AP585" s="7" t="s">
        <v>828</v>
      </c>
      <c r="AQ585" s="7" t="s">
        <v>828</v>
      </c>
      <c r="AR585" s="7" t="s">
        <v>828</v>
      </c>
      <c r="AS585" s="7" t="s">
        <v>828</v>
      </c>
    </row>
    <row r="586" spans="1:45" ht="13.2">
      <c r="A586" s="7" t="s">
        <v>7424</v>
      </c>
      <c r="B586" s="8"/>
      <c r="C586" s="7" t="s">
        <v>833</v>
      </c>
      <c r="D586" s="9">
        <v>1</v>
      </c>
      <c r="E586" s="7" t="s">
        <v>843</v>
      </c>
      <c r="F586" s="7" t="s">
        <v>843</v>
      </c>
      <c r="G586" s="7" t="s">
        <v>828</v>
      </c>
      <c r="H586" s="7" t="s">
        <v>842</v>
      </c>
      <c r="I586" s="10">
        <v>1</v>
      </c>
      <c r="J586" s="10">
        <v>1</v>
      </c>
      <c r="K586" s="9">
        <v>0</v>
      </c>
      <c r="L586" s="7" t="s">
        <v>7422</v>
      </c>
      <c r="M586" s="9">
        <v>0</v>
      </c>
      <c r="N586" s="7" t="s">
        <v>7418</v>
      </c>
      <c r="O586" s="7" t="s">
        <v>947</v>
      </c>
      <c r="P586" s="7" t="s">
        <v>3769</v>
      </c>
      <c r="Q586" s="7" t="s">
        <v>828</v>
      </c>
      <c r="R586" s="7" t="s">
        <v>828</v>
      </c>
      <c r="S586" s="7" t="s">
        <v>828</v>
      </c>
      <c r="T586" s="7" t="s">
        <v>828</v>
      </c>
      <c r="U586" s="7" t="s">
        <v>828</v>
      </c>
      <c r="V586" s="7" t="s">
        <v>828</v>
      </c>
      <c r="W586" s="7" t="s">
        <v>828</v>
      </c>
      <c r="X586" s="7" t="s">
        <v>828</v>
      </c>
      <c r="Y586" s="7" t="s">
        <v>828</v>
      </c>
      <c r="Z586" s="7" t="e">
        <v>#N/A</v>
      </c>
      <c r="AA586" s="7" t="s">
        <v>828</v>
      </c>
      <c r="AB586" s="7" t="s">
        <v>828</v>
      </c>
      <c r="AC586" s="7" t="s">
        <v>828</v>
      </c>
      <c r="AD586" s="7" t="s">
        <v>828</v>
      </c>
      <c r="AE586" s="7" t="s">
        <v>169</v>
      </c>
      <c r="AF586" s="8"/>
      <c r="AG586" s="7" t="s">
        <v>7423</v>
      </c>
      <c r="AH586" s="7" t="s">
        <v>7422</v>
      </c>
      <c r="AI586" s="7" t="s">
        <v>7421</v>
      </c>
      <c r="AJ586" s="7" t="s">
        <v>7420</v>
      </c>
      <c r="AK586" s="7" t="s">
        <v>7419</v>
      </c>
      <c r="AL586" s="7" t="s">
        <v>828</v>
      </c>
      <c r="AM586" s="7" t="s">
        <v>828</v>
      </c>
      <c r="AN586" s="7" t="s">
        <v>7418</v>
      </c>
      <c r="AO586" s="7" t="s">
        <v>828</v>
      </c>
      <c r="AP586" s="7" t="s">
        <v>828</v>
      </c>
      <c r="AQ586" s="7" t="s">
        <v>828</v>
      </c>
      <c r="AR586" s="7" t="s">
        <v>828</v>
      </c>
      <c r="AS586" s="7" t="s">
        <v>828</v>
      </c>
    </row>
    <row r="587" spans="1:45" ht="13.2">
      <c r="A587" s="7" t="s">
        <v>7417</v>
      </c>
      <c r="B587" s="8"/>
      <c r="C587" s="7" t="s">
        <v>833</v>
      </c>
      <c r="D587" s="9">
        <v>1</v>
      </c>
      <c r="E587" s="7" t="s">
        <v>861</v>
      </c>
      <c r="F587" s="7" t="s">
        <v>861</v>
      </c>
      <c r="G587" s="7" t="s">
        <v>828</v>
      </c>
      <c r="H587" s="7" t="s">
        <v>860</v>
      </c>
      <c r="I587" s="10">
        <v>1</v>
      </c>
      <c r="J587" s="10">
        <v>1</v>
      </c>
      <c r="K587" s="9">
        <v>1</v>
      </c>
      <c r="L587" s="7" t="s">
        <v>7414</v>
      </c>
      <c r="M587" s="9">
        <v>0</v>
      </c>
      <c r="N587" s="7" t="s">
        <v>7416</v>
      </c>
      <c r="O587" s="7" t="s">
        <v>993</v>
      </c>
      <c r="P587" s="7" t="s">
        <v>828</v>
      </c>
      <c r="Q587" s="7" t="s">
        <v>828</v>
      </c>
      <c r="R587" s="7" t="s">
        <v>828</v>
      </c>
      <c r="S587" s="7" t="s">
        <v>828</v>
      </c>
      <c r="T587" s="7" t="s">
        <v>828</v>
      </c>
      <c r="U587" s="7" t="s">
        <v>828</v>
      </c>
      <c r="V587" s="7" t="s">
        <v>828</v>
      </c>
      <c r="W587" s="7" t="s">
        <v>828</v>
      </c>
      <c r="X587" s="7" t="s">
        <v>828</v>
      </c>
      <c r="Y587" s="7" t="s">
        <v>828</v>
      </c>
      <c r="Z587" s="7" t="e">
        <v>#N/A</v>
      </c>
      <c r="AA587" s="7" t="s">
        <v>828</v>
      </c>
      <c r="AB587" s="7" t="s">
        <v>828</v>
      </c>
      <c r="AC587" s="7" t="s">
        <v>828</v>
      </c>
      <c r="AD587" s="7" t="s">
        <v>828</v>
      </c>
      <c r="AE587" s="7" t="s">
        <v>175</v>
      </c>
      <c r="AF587" s="8"/>
      <c r="AG587" s="7" t="s">
        <v>7415</v>
      </c>
      <c r="AH587" s="7" t="s">
        <v>7414</v>
      </c>
      <c r="AI587" s="7" t="s">
        <v>828</v>
      </c>
      <c r="AJ587" s="7" t="s">
        <v>7413</v>
      </c>
      <c r="AK587" s="7" t="s">
        <v>7412</v>
      </c>
      <c r="AL587" s="7" t="s">
        <v>828</v>
      </c>
      <c r="AM587" s="7" t="s">
        <v>7411</v>
      </c>
      <c r="AN587" s="7" t="s">
        <v>828</v>
      </c>
      <c r="AO587" s="7" t="s">
        <v>828</v>
      </c>
      <c r="AP587" s="7" t="s">
        <v>828</v>
      </c>
      <c r="AQ587" s="7" t="s">
        <v>828</v>
      </c>
      <c r="AR587" s="7" t="s">
        <v>828</v>
      </c>
      <c r="AS587" s="7" t="s">
        <v>828</v>
      </c>
    </row>
    <row r="588" spans="1:45" ht="13.2">
      <c r="A588" s="7" t="s">
        <v>7410</v>
      </c>
      <c r="B588" s="8"/>
      <c r="C588" s="7" t="s">
        <v>833</v>
      </c>
      <c r="D588" s="9">
        <v>1</v>
      </c>
      <c r="E588" s="7" t="s">
        <v>861</v>
      </c>
      <c r="F588" s="7" t="s">
        <v>861</v>
      </c>
      <c r="G588" s="7" t="s">
        <v>828</v>
      </c>
      <c r="H588" s="7" t="s">
        <v>860</v>
      </c>
      <c r="I588" s="10">
        <v>100</v>
      </c>
      <c r="J588" s="10">
        <v>1</v>
      </c>
      <c r="K588" s="9">
        <v>0</v>
      </c>
      <c r="L588" s="7" t="s">
        <v>7407</v>
      </c>
      <c r="M588" s="9">
        <v>0</v>
      </c>
      <c r="N588" s="7" t="s">
        <v>7409</v>
      </c>
      <c r="O588" s="7" t="s">
        <v>86</v>
      </c>
      <c r="P588" s="7" t="s">
        <v>828</v>
      </c>
      <c r="Q588" s="7" t="s">
        <v>828</v>
      </c>
      <c r="R588" s="7" t="s">
        <v>828</v>
      </c>
      <c r="S588" s="7" t="s">
        <v>828</v>
      </c>
      <c r="T588" s="7" t="s">
        <v>828</v>
      </c>
      <c r="U588" s="7" t="s">
        <v>828</v>
      </c>
      <c r="V588" s="7" t="s">
        <v>828</v>
      </c>
      <c r="W588" s="7" t="s">
        <v>828</v>
      </c>
      <c r="X588" s="7" t="s">
        <v>828</v>
      </c>
      <c r="Y588" s="7" t="s">
        <v>828</v>
      </c>
      <c r="Z588" s="7" t="e">
        <v>#N/A</v>
      </c>
      <c r="AA588" s="7" t="s">
        <v>828</v>
      </c>
      <c r="AB588" s="7" t="s">
        <v>828</v>
      </c>
      <c r="AC588" s="7" t="s">
        <v>828</v>
      </c>
      <c r="AD588" s="7" t="s">
        <v>828</v>
      </c>
      <c r="AE588" s="7" t="s">
        <v>175</v>
      </c>
      <c r="AF588" s="8"/>
      <c r="AG588" s="7" t="s">
        <v>7408</v>
      </c>
      <c r="AH588" s="7" t="s">
        <v>7407</v>
      </c>
      <c r="AI588" s="7" t="s">
        <v>828</v>
      </c>
      <c r="AJ588" s="7" t="s">
        <v>7406</v>
      </c>
      <c r="AK588" s="7" t="s">
        <v>7405</v>
      </c>
      <c r="AL588" s="7" t="s">
        <v>828</v>
      </c>
      <c r="AM588" s="7" t="s">
        <v>828</v>
      </c>
      <c r="AN588" s="7" t="s">
        <v>7404</v>
      </c>
      <c r="AO588" s="7" t="s">
        <v>828</v>
      </c>
      <c r="AP588" s="7" t="s">
        <v>828</v>
      </c>
      <c r="AQ588" s="7" t="s">
        <v>828</v>
      </c>
      <c r="AR588" s="7" t="s">
        <v>828</v>
      </c>
      <c r="AS588" s="7" t="s">
        <v>828</v>
      </c>
    </row>
    <row r="589" spans="1:45" ht="13.2">
      <c r="A589" s="7" t="s">
        <v>7403</v>
      </c>
      <c r="B589" s="8"/>
      <c r="C589" s="7" t="s">
        <v>833</v>
      </c>
      <c r="D589" s="9">
        <v>1</v>
      </c>
      <c r="E589" s="7" t="s">
        <v>3350</v>
      </c>
      <c r="F589" s="7" t="s">
        <v>3350</v>
      </c>
      <c r="G589" s="7" t="s">
        <v>828</v>
      </c>
      <c r="H589" s="7" t="s">
        <v>3349</v>
      </c>
      <c r="I589" s="10">
        <v>1</v>
      </c>
      <c r="J589" s="10">
        <v>1</v>
      </c>
      <c r="K589" s="9">
        <v>1</v>
      </c>
      <c r="L589" s="7" t="s">
        <v>7400</v>
      </c>
      <c r="M589" s="9">
        <v>0</v>
      </c>
      <c r="N589" s="7" t="s">
        <v>7402</v>
      </c>
      <c r="O589" s="7" t="s">
        <v>892</v>
      </c>
      <c r="P589" s="7" t="s">
        <v>828</v>
      </c>
      <c r="Q589" s="7" t="s">
        <v>828</v>
      </c>
      <c r="R589" s="7" t="s">
        <v>828</v>
      </c>
      <c r="S589" s="7" t="s">
        <v>828</v>
      </c>
      <c r="T589" s="7" t="s">
        <v>828</v>
      </c>
      <c r="U589" s="7" t="s">
        <v>828</v>
      </c>
      <c r="V589" s="7" t="s">
        <v>828</v>
      </c>
      <c r="W589" s="7" t="s">
        <v>828</v>
      </c>
      <c r="X589" s="7" t="s">
        <v>828</v>
      </c>
      <c r="Y589" s="7" t="s">
        <v>828</v>
      </c>
      <c r="Z589" s="7" t="e">
        <v>#N/A</v>
      </c>
      <c r="AA589" s="7" t="s">
        <v>828</v>
      </c>
      <c r="AB589" s="7" t="s">
        <v>828</v>
      </c>
      <c r="AC589" s="7" t="s">
        <v>828</v>
      </c>
      <c r="AD589" s="7" t="s">
        <v>828</v>
      </c>
      <c r="AE589" s="7" t="s">
        <v>230</v>
      </c>
      <c r="AF589" s="8"/>
      <c r="AG589" s="7" t="s">
        <v>7401</v>
      </c>
      <c r="AH589" s="7" t="s">
        <v>7400</v>
      </c>
      <c r="AI589" s="7" t="s">
        <v>828</v>
      </c>
      <c r="AJ589" s="7" t="s">
        <v>7399</v>
      </c>
      <c r="AK589" s="7" t="s">
        <v>7398</v>
      </c>
      <c r="AL589" s="7" t="s">
        <v>828</v>
      </c>
      <c r="AM589" s="7" t="s">
        <v>7397</v>
      </c>
      <c r="AN589" s="7" t="s">
        <v>7396</v>
      </c>
      <c r="AO589" s="7" t="s">
        <v>828</v>
      </c>
      <c r="AP589" s="7" t="s">
        <v>828</v>
      </c>
      <c r="AQ589" s="7" t="s">
        <v>828</v>
      </c>
      <c r="AR589" s="7" t="s">
        <v>828</v>
      </c>
      <c r="AS589" s="7" t="s">
        <v>828</v>
      </c>
    </row>
    <row r="590" spans="1:45" ht="13.2">
      <c r="A590" s="7" t="s">
        <v>7395</v>
      </c>
      <c r="B590" s="8"/>
      <c r="C590" s="7" t="s">
        <v>833</v>
      </c>
      <c r="D590" s="9">
        <v>1</v>
      </c>
      <c r="E590" s="7" t="s">
        <v>1191</v>
      </c>
      <c r="F590" s="7" t="s">
        <v>1190</v>
      </c>
      <c r="G590" s="7" t="s">
        <v>828</v>
      </c>
      <c r="H590" s="7" t="s">
        <v>1189</v>
      </c>
      <c r="I590" s="10">
        <v>1</v>
      </c>
      <c r="J590" s="10">
        <v>1</v>
      </c>
      <c r="K590" s="9">
        <v>0</v>
      </c>
      <c r="L590" s="7" t="s">
        <v>7392</v>
      </c>
      <c r="M590" s="9">
        <v>0</v>
      </c>
      <c r="N590" s="7" t="s">
        <v>7394</v>
      </c>
      <c r="O590" s="7" t="s">
        <v>939</v>
      </c>
      <c r="P590" s="7" t="s">
        <v>828</v>
      </c>
      <c r="Q590" s="7" t="s">
        <v>828</v>
      </c>
      <c r="R590" s="7" t="s">
        <v>828</v>
      </c>
      <c r="S590" s="7" t="s">
        <v>828</v>
      </c>
      <c r="T590" s="7" t="s">
        <v>828</v>
      </c>
      <c r="U590" s="7" t="s">
        <v>828</v>
      </c>
      <c r="V590" s="7" t="s">
        <v>1297</v>
      </c>
      <c r="W590" s="7" t="s">
        <v>828</v>
      </c>
      <c r="X590" s="7" t="s">
        <v>828</v>
      </c>
      <c r="Y590" s="7" t="s">
        <v>828</v>
      </c>
      <c r="Z590" s="7" t="e">
        <v>#N/A</v>
      </c>
      <c r="AA590" s="7" t="s">
        <v>828</v>
      </c>
      <c r="AB590" s="7" t="s">
        <v>828</v>
      </c>
      <c r="AC590" s="7" t="s">
        <v>828</v>
      </c>
      <c r="AD590" s="7" t="s">
        <v>828</v>
      </c>
      <c r="AE590" s="7" t="s">
        <v>251</v>
      </c>
      <c r="AF590" s="8"/>
      <c r="AG590" s="7" t="s">
        <v>7393</v>
      </c>
      <c r="AH590" s="7" t="s">
        <v>7392</v>
      </c>
      <c r="AI590" s="7" t="s">
        <v>828</v>
      </c>
      <c r="AJ590" s="7" t="s">
        <v>828</v>
      </c>
      <c r="AK590" s="7" t="s">
        <v>7391</v>
      </c>
      <c r="AL590" s="7" t="s">
        <v>828</v>
      </c>
      <c r="AM590" s="7" t="s">
        <v>828</v>
      </c>
      <c r="AN590" s="7" t="s">
        <v>828</v>
      </c>
      <c r="AO590" s="7" t="s">
        <v>934</v>
      </c>
      <c r="AP590" s="7" t="s">
        <v>828</v>
      </c>
      <c r="AQ590" s="7" t="s">
        <v>828</v>
      </c>
      <c r="AR590" s="7" t="s">
        <v>828</v>
      </c>
      <c r="AS590" s="7" t="s">
        <v>828</v>
      </c>
    </row>
    <row r="591" spans="1:45" ht="13.2">
      <c r="A591" s="7" t="s">
        <v>7390</v>
      </c>
      <c r="B591" s="8"/>
      <c r="C591" s="7" t="s">
        <v>833</v>
      </c>
      <c r="D591" s="9">
        <v>1</v>
      </c>
      <c r="E591" s="7" t="s">
        <v>843</v>
      </c>
      <c r="F591" s="7" t="s">
        <v>843</v>
      </c>
      <c r="G591" s="7" t="s">
        <v>828</v>
      </c>
      <c r="H591" s="7" t="s">
        <v>842</v>
      </c>
      <c r="I591" s="10">
        <v>1</v>
      </c>
      <c r="J591" s="10">
        <v>1</v>
      </c>
      <c r="K591" s="9">
        <v>100</v>
      </c>
      <c r="L591" s="7" t="s">
        <v>7383</v>
      </c>
      <c r="M591" s="9">
        <v>0</v>
      </c>
      <c r="N591" s="7" t="s">
        <v>7382</v>
      </c>
      <c r="O591" s="7" t="s">
        <v>83</v>
      </c>
      <c r="P591" s="7" t="s">
        <v>1492</v>
      </c>
      <c r="Q591" s="7" t="s">
        <v>828</v>
      </c>
      <c r="R591" s="7" t="s">
        <v>828</v>
      </c>
      <c r="S591" s="7" t="s">
        <v>828</v>
      </c>
      <c r="T591" s="7" t="s">
        <v>828</v>
      </c>
      <c r="U591" s="7" t="s">
        <v>828</v>
      </c>
      <c r="V591" s="7" t="s">
        <v>828</v>
      </c>
      <c r="W591" s="7" t="s">
        <v>169</v>
      </c>
      <c r="X591" s="7" t="s">
        <v>1101</v>
      </c>
      <c r="Y591" s="7" t="s">
        <v>828</v>
      </c>
      <c r="Z591" s="7" t="s">
        <v>39</v>
      </c>
      <c r="AA591" s="7" t="s">
        <v>2896</v>
      </c>
      <c r="AB591" s="7" t="s">
        <v>828</v>
      </c>
      <c r="AC591" s="7" t="s">
        <v>828</v>
      </c>
      <c r="AD591" s="7" t="s">
        <v>828</v>
      </c>
      <c r="AE591" s="7" t="s">
        <v>169</v>
      </c>
      <c r="AF591" s="8"/>
      <c r="AG591" s="7" t="s">
        <v>7389</v>
      </c>
      <c r="AH591" s="7" t="s">
        <v>7383</v>
      </c>
      <c r="AI591" s="7" t="s">
        <v>7388</v>
      </c>
      <c r="AJ591" s="7" t="s">
        <v>7387</v>
      </c>
      <c r="AK591" s="7" t="s">
        <v>7386</v>
      </c>
      <c r="AL591" s="7" t="s">
        <v>828</v>
      </c>
      <c r="AM591" s="7" t="s">
        <v>7385</v>
      </c>
      <c r="AN591" s="7" t="s">
        <v>828</v>
      </c>
      <c r="AO591" s="7" t="s">
        <v>828</v>
      </c>
      <c r="AP591" s="7" t="s">
        <v>828</v>
      </c>
      <c r="AQ591" s="7" t="s">
        <v>828</v>
      </c>
      <c r="AR591" s="7" t="s">
        <v>828</v>
      </c>
      <c r="AS591" s="7" t="s">
        <v>828</v>
      </c>
    </row>
    <row r="592" spans="1:45" ht="13.2">
      <c r="A592" s="7" t="s">
        <v>7384</v>
      </c>
      <c r="B592" s="8"/>
      <c r="C592" s="7" t="s">
        <v>833</v>
      </c>
      <c r="D592" s="9">
        <v>1</v>
      </c>
      <c r="E592" s="7" t="s">
        <v>843</v>
      </c>
      <c r="F592" s="7" t="s">
        <v>843</v>
      </c>
      <c r="G592" s="7" t="s">
        <v>828</v>
      </c>
      <c r="H592" s="7" t="s">
        <v>842</v>
      </c>
      <c r="I592" s="10">
        <v>1</v>
      </c>
      <c r="J592" s="10">
        <v>1</v>
      </c>
      <c r="K592" s="9">
        <v>0</v>
      </c>
      <c r="L592" s="7" t="s">
        <v>7383</v>
      </c>
      <c r="M592" s="9">
        <v>0</v>
      </c>
      <c r="N592" s="7" t="s">
        <v>7382</v>
      </c>
      <c r="O592" s="7" t="s">
        <v>828</v>
      </c>
      <c r="P592" s="7" t="s">
        <v>828</v>
      </c>
      <c r="Q592" s="7" t="s">
        <v>828</v>
      </c>
      <c r="R592" s="7" t="s">
        <v>828</v>
      </c>
      <c r="S592" s="7" t="s">
        <v>828</v>
      </c>
      <c r="T592" s="7" t="s">
        <v>828</v>
      </c>
      <c r="U592" s="7" t="s">
        <v>828</v>
      </c>
      <c r="V592" s="7" t="s">
        <v>828</v>
      </c>
      <c r="W592" s="7" t="s">
        <v>828</v>
      </c>
      <c r="X592" s="7" t="s">
        <v>828</v>
      </c>
      <c r="Y592" s="7" t="s">
        <v>828</v>
      </c>
      <c r="Z592" s="7" t="e">
        <v>#N/A</v>
      </c>
      <c r="AA592" s="7" t="s">
        <v>828</v>
      </c>
      <c r="AB592" s="7" t="s">
        <v>828</v>
      </c>
      <c r="AC592" s="7" t="s">
        <v>828</v>
      </c>
      <c r="AD592" s="7" t="s">
        <v>828</v>
      </c>
      <c r="AE592" s="7" t="s">
        <v>169</v>
      </c>
      <c r="AF592" s="8"/>
      <c r="AG592" s="7" t="s">
        <v>975</v>
      </c>
      <c r="AH592" s="7" t="s">
        <v>7381</v>
      </c>
      <c r="AI592" s="7" t="s">
        <v>828</v>
      </c>
      <c r="AJ592" s="7" t="s">
        <v>828</v>
      </c>
      <c r="AK592" s="7" t="s">
        <v>828</v>
      </c>
      <c r="AL592" s="7" t="s">
        <v>828</v>
      </c>
      <c r="AM592" s="7" t="s">
        <v>828</v>
      </c>
      <c r="AN592" s="7" t="s">
        <v>828</v>
      </c>
      <c r="AO592" s="7" t="s">
        <v>828</v>
      </c>
      <c r="AP592" s="7" t="s">
        <v>828</v>
      </c>
      <c r="AQ592" s="7" t="s">
        <v>828</v>
      </c>
      <c r="AR592" s="7" t="s">
        <v>828</v>
      </c>
      <c r="AS592" s="7" t="s">
        <v>828</v>
      </c>
    </row>
    <row r="593" spans="1:45" ht="13.2">
      <c r="A593" s="7" t="s">
        <v>7380</v>
      </c>
      <c r="B593" s="8"/>
      <c r="C593" s="7" t="s">
        <v>833</v>
      </c>
      <c r="D593" s="9">
        <v>1</v>
      </c>
      <c r="E593" s="7" t="s">
        <v>861</v>
      </c>
      <c r="F593" s="7" t="s">
        <v>861</v>
      </c>
      <c r="G593" s="7" t="s">
        <v>828</v>
      </c>
      <c r="H593" s="7" t="s">
        <v>860</v>
      </c>
      <c r="I593" s="10">
        <v>100</v>
      </c>
      <c r="J593" s="10">
        <v>1</v>
      </c>
      <c r="K593" s="9">
        <v>0</v>
      </c>
      <c r="L593" s="7" t="s">
        <v>7377</v>
      </c>
      <c r="M593" s="9">
        <v>0</v>
      </c>
      <c r="N593" s="7" t="s">
        <v>7379</v>
      </c>
      <c r="O593" s="7" t="s">
        <v>947</v>
      </c>
      <c r="P593" s="7" t="s">
        <v>828</v>
      </c>
      <c r="Q593" s="7" t="s">
        <v>828</v>
      </c>
      <c r="R593" s="7" t="s">
        <v>828</v>
      </c>
      <c r="S593" s="7" t="s">
        <v>828</v>
      </c>
      <c r="T593" s="7" t="s">
        <v>828</v>
      </c>
      <c r="U593" s="7" t="s">
        <v>828</v>
      </c>
      <c r="V593" s="7" t="s">
        <v>828</v>
      </c>
      <c r="W593" s="7" t="s">
        <v>828</v>
      </c>
      <c r="X593" s="7" t="s">
        <v>828</v>
      </c>
      <c r="Y593" s="7" t="s">
        <v>828</v>
      </c>
      <c r="Z593" s="7" t="e">
        <v>#N/A</v>
      </c>
      <c r="AA593" s="7" t="s">
        <v>828</v>
      </c>
      <c r="AB593" s="7" t="s">
        <v>828</v>
      </c>
      <c r="AC593" s="7" t="s">
        <v>828</v>
      </c>
      <c r="AD593" s="7" t="s">
        <v>828</v>
      </c>
      <c r="AE593" s="7" t="s">
        <v>175</v>
      </c>
      <c r="AF593" s="8"/>
      <c r="AG593" s="7" t="s">
        <v>7378</v>
      </c>
      <c r="AH593" s="7" t="s">
        <v>7377</v>
      </c>
      <c r="AI593" s="7" t="s">
        <v>828</v>
      </c>
      <c r="AJ593" s="7" t="s">
        <v>7376</v>
      </c>
      <c r="AK593" s="7" t="s">
        <v>7375</v>
      </c>
      <c r="AL593" s="7" t="s">
        <v>828</v>
      </c>
      <c r="AM593" s="7" t="s">
        <v>828</v>
      </c>
      <c r="AN593" s="7" t="s">
        <v>7374</v>
      </c>
      <c r="AO593" s="7" t="s">
        <v>828</v>
      </c>
      <c r="AP593" s="7" t="s">
        <v>828</v>
      </c>
      <c r="AQ593" s="7" t="s">
        <v>828</v>
      </c>
      <c r="AR593" s="7" t="s">
        <v>828</v>
      </c>
      <c r="AS593" s="7" t="s">
        <v>828</v>
      </c>
    </row>
    <row r="594" spans="1:45" ht="13.2">
      <c r="A594" s="7" t="s">
        <v>7368</v>
      </c>
      <c r="B594" s="8"/>
      <c r="C594" s="7" t="s">
        <v>833</v>
      </c>
      <c r="D594" s="9">
        <v>1</v>
      </c>
      <c r="E594" s="7" t="s">
        <v>867</v>
      </c>
      <c r="F594" s="7" t="s">
        <v>867</v>
      </c>
      <c r="G594" s="7" t="s">
        <v>828</v>
      </c>
      <c r="H594" s="7" t="s">
        <v>901</v>
      </c>
      <c r="I594" s="10">
        <v>1</v>
      </c>
      <c r="J594" s="10">
        <v>1</v>
      </c>
      <c r="K594" s="9">
        <v>0</v>
      </c>
      <c r="L594" s="7" t="s">
        <v>7371</v>
      </c>
      <c r="M594" s="9">
        <v>0</v>
      </c>
      <c r="N594" s="7" t="s">
        <v>7373</v>
      </c>
      <c r="O594" s="7" t="s">
        <v>929</v>
      </c>
      <c r="P594" s="7" t="s">
        <v>828</v>
      </c>
      <c r="Q594" s="7" t="s">
        <v>828</v>
      </c>
      <c r="R594" s="7" t="s">
        <v>828</v>
      </c>
      <c r="S594" s="7" t="s">
        <v>828</v>
      </c>
      <c r="T594" s="7" t="s">
        <v>828</v>
      </c>
      <c r="U594" s="7" t="s">
        <v>828</v>
      </c>
      <c r="V594" s="7" t="s">
        <v>828</v>
      </c>
      <c r="W594" s="7" t="s">
        <v>828</v>
      </c>
      <c r="X594" s="7" t="s">
        <v>828</v>
      </c>
      <c r="Y594" s="7" t="s">
        <v>828</v>
      </c>
      <c r="Z594" s="7" t="e">
        <v>#N/A</v>
      </c>
      <c r="AA594" s="7" t="s">
        <v>828</v>
      </c>
      <c r="AB594" s="7" t="s">
        <v>828</v>
      </c>
      <c r="AC594" s="7" t="s">
        <v>828</v>
      </c>
      <c r="AD594" s="7" t="s">
        <v>828</v>
      </c>
      <c r="AE594" s="7" t="s">
        <v>592</v>
      </c>
      <c r="AF594" s="8"/>
      <c r="AG594" s="7" t="s">
        <v>7372</v>
      </c>
      <c r="AH594" s="7" t="s">
        <v>7371</v>
      </c>
      <c r="AI594" s="7" t="s">
        <v>828</v>
      </c>
      <c r="AJ594" s="7" t="s">
        <v>7370</v>
      </c>
      <c r="AK594" s="7" t="s">
        <v>7369</v>
      </c>
      <c r="AL594" s="7" t="s">
        <v>7368</v>
      </c>
      <c r="AM594" s="7" t="s">
        <v>828</v>
      </c>
      <c r="AN594" s="7" t="s">
        <v>7367</v>
      </c>
      <c r="AO594" s="7" t="s">
        <v>828</v>
      </c>
      <c r="AP594" s="7" t="s">
        <v>828</v>
      </c>
      <c r="AQ594" s="7" t="s">
        <v>828</v>
      </c>
      <c r="AR594" s="7" t="s">
        <v>828</v>
      </c>
      <c r="AS594" s="7" t="s">
        <v>828</v>
      </c>
    </row>
    <row r="595" spans="1:45" ht="13.2">
      <c r="A595" s="7" t="s">
        <v>7366</v>
      </c>
      <c r="B595" s="8"/>
      <c r="C595" s="7" t="s">
        <v>833</v>
      </c>
      <c r="D595" s="9">
        <v>1</v>
      </c>
      <c r="E595" s="7" t="s">
        <v>861</v>
      </c>
      <c r="F595" s="7" t="s">
        <v>861</v>
      </c>
      <c r="G595" s="7" t="s">
        <v>828</v>
      </c>
      <c r="H595" s="7" t="s">
        <v>860</v>
      </c>
      <c r="I595" s="10">
        <v>100</v>
      </c>
      <c r="J595" s="10">
        <v>1</v>
      </c>
      <c r="K595" s="9">
        <v>0</v>
      </c>
      <c r="L595" s="7" t="s">
        <v>7363</v>
      </c>
      <c r="M595" s="9">
        <v>0</v>
      </c>
      <c r="N595" s="7" t="s">
        <v>7365</v>
      </c>
      <c r="O595" s="7" t="s">
        <v>947</v>
      </c>
      <c r="P595" s="7" t="s">
        <v>828</v>
      </c>
      <c r="Q595" s="7" t="s">
        <v>828</v>
      </c>
      <c r="R595" s="7" t="s">
        <v>828</v>
      </c>
      <c r="S595" s="7" t="s">
        <v>828</v>
      </c>
      <c r="T595" s="7" t="s">
        <v>828</v>
      </c>
      <c r="U595" s="7" t="s">
        <v>828</v>
      </c>
      <c r="V595" s="7" t="s">
        <v>828</v>
      </c>
      <c r="W595" s="7" t="s">
        <v>828</v>
      </c>
      <c r="X595" s="7" t="s">
        <v>828</v>
      </c>
      <c r="Y595" s="7" t="s">
        <v>828</v>
      </c>
      <c r="Z595" s="7" t="e">
        <v>#N/A</v>
      </c>
      <c r="AA595" s="7" t="s">
        <v>828</v>
      </c>
      <c r="AB595" s="7" t="s">
        <v>828</v>
      </c>
      <c r="AC595" s="7" t="s">
        <v>828</v>
      </c>
      <c r="AD595" s="7" t="s">
        <v>828</v>
      </c>
      <c r="AE595" s="7" t="s">
        <v>175</v>
      </c>
      <c r="AF595" s="8"/>
      <c r="AG595" s="7" t="s">
        <v>7364</v>
      </c>
      <c r="AH595" s="7" t="s">
        <v>7363</v>
      </c>
      <c r="AI595" s="7" t="s">
        <v>828</v>
      </c>
      <c r="AJ595" s="7" t="s">
        <v>7362</v>
      </c>
      <c r="AK595" s="7" t="s">
        <v>7361</v>
      </c>
      <c r="AL595" s="7" t="s">
        <v>828</v>
      </c>
      <c r="AM595" s="7" t="s">
        <v>828</v>
      </c>
      <c r="AN595" s="7" t="s">
        <v>7360</v>
      </c>
      <c r="AO595" s="7" t="s">
        <v>828</v>
      </c>
      <c r="AP595" s="7" t="s">
        <v>828</v>
      </c>
      <c r="AQ595" s="7" t="s">
        <v>828</v>
      </c>
      <c r="AR595" s="7" t="s">
        <v>828</v>
      </c>
      <c r="AS595" s="7" t="s">
        <v>828</v>
      </c>
    </row>
    <row r="596" spans="1:45" ht="13.2">
      <c r="A596" s="7" t="s">
        <v>7359</v>
      </c>
      <c r="B596" s="8"/>
      <c r="C596" s="7" t="s">
        <v>833</v>
      </c>
      <c r="D596" s="9">
        <v>1</v>
      </c>
      <c r="E596" s="7" t="s">
        <v>861</v>
      </c>
      <c r="F596" s="7" t="s">
        <v>861</v>
      </c>
      <c r="G596" s="7" t="s">
        <v>828</v>
      </c>
      <c r="H596" s="7" t="s">
        <v>2403</v>
      </c>
      <c r="I596" s="10">
        <v>1</v>
      </c>
      <c r="J596" s="10">
        <v>1</v>
      </c>
      <c r="K596" s="9">
        <v>0</v>
      </c>
      <c r="L596" s="7" t="s">
        <v>7356</v>
      </c>
      <c r="M596" s="9">
        <v>0</v>
      </c>
      <c r="N596" s="7" t="s">
        <v>7358</v>
      </c>
      <c r="O596" s="7" t="s">
        <v>993</v>
      </c>
      <c r="P596" s="7" t="s">
        <v>828</v>
      </c>
      <c r="Q596" s="7" t="s">
        <v>828</v>
      </c>
      <c r="R596" s="7" t="s">
        <v>828</v>
      </c>
      <c r="S596" s="7" t="s">
        <v>828</v>
      </c>
      <c r="T596" s="7" t="s">
        <v>828</v>
      </c>
      <c r="U596" s="7" t="s">
        <v>828</v>
      </c>
      <c r="V596" s="7" t="s">
        <v>828</v>
      </c>
      <c r="W596" s="7" t="s">
        <v>828</v>
      </c>
      <c r="X596" s="7" t="s">
        <v>828</v>
      </c>
      <c r="Y596" s="7" t="s">
        <v>828</v>
      </c>
      <c r="Z596" s="7" t="e">
        <v>#N/A</v>
      </c>
      <c r="AA596" s="7" t="s">
        <v>828</v>
      </c>
      <c r="AB596" s="7" t="s">
        <v>828</v>
      </c>
      <c r="AC596" s="7" t="s">
        <v>828</v>
      </c>
      <c r="AD596" s="7" t="s">
        <v>828</v>
      </c>
      <c r="AE596" s="7" t="s">
        <v>464</v>
      </c>
      <c r="AF596" s="8"/>
      <c r="AG596" s="7" t="s">
        <v>7357</v>
      </c>
      <c r="AH596" s="7" t="s">
        <v>7356</v>
      </c>
      <c r="AI596" s="7" t="s">
        <v>828</v>
      </c>
      <c r="AJ596" s="7" t="s">
        <v>7355</v>
      </c>
      <c r="AK596" s="7" t="s">
        <v>7354</v>
      </c>
      <c r="AL596" s="7" t="s">
        <v>828</v>
      </c>
      <c r="AM596" s="7" t="s">
        <v>7353</v>
      </c>
      <c r="AN596" s="7" t="s">
        <v>828</v>
      </c>
      <c r="AO596" s="7" t="s">
        <v>828</v>
      </c>
      <c r="AP596" s="7" t="s">
        <v>828</v>
      </c>
      <c r="AQ596" s="7" t="s">
        <v>828</v>
      </c>
      <c r="AR596" s="7" t="s">
        <v>828</v>
      </c>
      <c r="AS596" s="7" t="s">
        <v>828</v>
      </c>
    </row>
    <row r="597" spans="1:45" ht="13.2">
      <c r="A597" s="7" t="s">
        <v>7352</v>
      </c>
      <c r="B597" s="8"/>
      <c r="C597" s="7" t="s">
        <v>833</v>
      </c>
      <c r="D597" s="9">
        <v>1</v>
      </c>
      <c r="E597" s="7" t="s">
        <v>843</v>
      </c>
      <c r="F597" s="7" t="s">
        <v>843</v>
      </c>
      <c r="G597" s="7" t="s">
        <v>828</v>
      </c>
      <c r="H597" s="7" t="s">
        <v>842</v>
      </c>
      <c r="I597" s="10">
        <v>1</v>
      </c>
      <c r="J597" s="10">
        <v>1</v>
      </c>
      <c r="K597" s="9">
        <v>100</v>
      </c>
      <c r="L597" s="7" t="s">
        <v>7349</v>
      </c>
      <c r="M597" s="9">
        <v>0</v>
      </c>
      <c r="N597" s="7" t="s">
        <v>7351</v>
      </c>
      <c r="O597" s="7" t="s">
        <v>969</v>
      </c>
      <c r="P597" s="7" t="s">
        <v>828</v>
      </c>
      <c r="Q597" s="7" t="s">
        <v>828</v>
      </c>
      <c r="R597" s="7" t="s">
        <v>828</v>
      </c>
      <c r="S597" s="7" t="s">
        <v>828</v>
      </c>
      <c r="T597" s="7" t="s">
        <v>828</v>
      </c>
      <c r="U597" s="7" t="s">
        <v>828</v>
      </c>
      <c r="V597" s="7" t="s">
        <v>828</v>
      </c>
      <c r="W597" s="7" t="s">
        <v>169</v>
      </c>
      <c r="X597" s="7" t="s">
        <v>828</v>
      </c>
      <c r="Y597" s="7" t="s">
        <v>828</v>
      </c>
      <c r="Z597" s="7" t="s">
        <v>39</v>
      </c>
      <c r="AA597" s="7" t="s">
        <v>828</v>
      </c>
      <c r="AB597" s="7" t="s">
        <v>828</v>
      </c>
      <c r="AC597" s="7" t="s">
        <v>828</v>
      </c>
      <c r="AD597" s="7" t="s">
        <v>828</v>
      </c>
      <c r="AE597" s="7" t="s">
        <v>169</v>
      </c>
      <c r="AF597" s="8"/>
      <c r="AG597" s="7" t="s">
        <v>7350</v>
      </c>
      <c r="AH597" s="7" t="s">
        <v>7349</v>
      </c>
      <c r="AI597" s="7" t="s">
        <v>7348</v>
      </c>
      <c r="AJ597" s="7" t="s">
        <v>828</v>
      </c>
      <c r="AK597" s="7" t="s">
        <v>7347</v>
      </c>
      <c r="AL597" s="7" t="s">
        <v>828</v>
      </c>
      <c r="AM597" s="7" t="s">
        <v>7346</v>
      </c>
      <c r="AN597" s="7" t="s">
        <v>828</v>
      </c>
      <c r="AO597" s="7" t="s">
        <v>828</v>
      </c>
      <c r="AP597" s="7" t="s">
        <v>828</v>
      </c>
      <c r="AQ597" s="7" t="s">
        <v>828</v>
      </c>
      <c r="AR597" s="7" t="s">
        <v>828</v>
      </c>
      <c r="AS597" s="7" t="s">
        <v>828</v>
      </c>
    </row>
    <row r="598" spans="1:45" ht="13.2">
      <c r="A598" s="7" t="s">
        <v>7345</v>
      </c>
      <c r="B598" s="8"/>
      <c r="C598" s="7" t="s">
        <v>833</v>
      </c>
      <c r="D598" s="9">
        <v>1</v>
      </c>
      <c r="E598" s="7" t="s">
        <v>861</v>
      </c>
      <c r="F598" s="7" t="s">
        <v>861</v>
      </c>
      <c r="G598" s="7" t="s">
        <v>828</v>
      </c>
      <c r="H598" s="7" t="s">
        <v>860</v>
      </c>
      <c r="I598" s="10">
        <v>100</v>
      </c>
      <c r="J598" s="10">
        <v>1</v>
      </c>
      <c r="K598" s="9">
        <v>0</v>
      </c>
      <c r="L598" s="7" t="s">
        <v>7342</v>
      </c>
      <c r="M598" s="9">
        <v>0</v>
      </c>
      <c r="N598" s="7" t="s">
        <v>7344</v>
      </c>
      <c r="O598" s="7" t="s">
        <v>929</v>
      </c>
      <c r="P598" s="7" t="s">
        <v>828</v>
      </c>
      <c r="Q598" s="7" t="s">
        <v>828</v>
      </c>
      <c r="R598" s="7" t="s">
        <v>828</v>
      </c>
      <c r="S598" s="7" t="s">
        <v>828</v>
      </c>
      <c r="T598" s="7" t="s">
        <v>828</v>
      </c>
      <c r="U598" s="7" t="s">
        <v>828</v>
      </c>
      <c r="V598" s="7" t="s">
        <v>828</v>
      </c>
      <c r="W598" s="7" t="s">
        <v>828</v>
      </c>
      <c r="X598" s="7" t="s">
        <v>828</v>
      </c>
      <c r="Y598" s="7" t="s">
        <v>828</v>
      </c>
      <c r="Z598" s="7" t="e">
        <v>#N/A</v>
      </c>
      <c r="AA598" s="7" t="s">
        <v>828</v>
      </c>
      <c r="AB598" s="7" t="s">
        <v>828</v>
      </c>
      <c r="AC598" s="7" t="s">
        <v>828</v>
      </c>
      <c r="AD598" s="7" t="s">
        <v>828</v>
      </c>
      <c r="AE598" s="7" t="s">
        <v>175</v>
      </c>
      <c r="AF598" s="8"/>
      <c r="AG598" s="7" t="s">
        <v>7343</v>
      </c>
      <c r="AH598" s="7" t="s">
        <v>7342</v>
      </c>
      <c r="AI598" s="7" t="s">
        <v>828</v>
      </c>
      <c r="AJ598" s="7" t="s">
        <v>7341</v>
      </c>
      <c r="AK598" s="7" t="s">
        <v>7340</v>
      </c>
      <c r="AL598" s="7" t="s">
        <v>828</v>
      </c>
      <c r="AM598" s="7" t="s">
        <v>828</v>
      </c>
      <c r="AN598" s="7" t="s">
        <v>7339</v>
      </c>
      <c r="AO598" s="7" t="s">
        <v>828</v>
      </c>
      <c r="AP598" s="7" t="s">
        <v>828</v>
      </c>
      <c r="AQ598" s="7" t="s">
        <v>828</v>
      </c>
      <c r="AR598" s="7" t="s">
        <v>828</v>
      </c>
      <c r="AS598" s="7" t="s">
        <v>828</v>
      </c>
    </row>
    <row r="599" spans="1:45" ht="13.2">
      <c r="A599" s="7" t="s">
        <v>7338</v>
      </c>
      <c r="B599" s="8"/>
      <c r="C599" s="7" t="s">
        <v>833</v>
      </c>
      <c r="D599" s="9">
        <v>1</v>
      </c>
      <c r="E599" s="7" t="s">
        <v>861</v>
      </c>
      <c r="F599" s="7" t="s">
        <v>861</v>
      </c>
      <c r="G599" s="7" t="s">
        <v>828</v>
      </c>
      <c r="H599" s="7" t="s">
        <v>963</v>
      </c>
      <c r="I599" s="10">
        <v>1</v>
      </c>
      <c r="J599" s="10">
        <v>1</v>
      </c>
      <c r="K599" s="9">
        <v>0</v>
      </c>
      <c r="L599" s="7" t="s">
        <v>7335</v>
      </c>
      <c r="M599" s="9">
        <v>0</v>
      </c>
      <c r="N599" s="7" t="s">
        <v>7337</v>
      </c>
      <c r="O599" s="7" t="s">
        <v>1285</v>
      </c>
      <c r="P599" s="7" t="s">
        <v>1284</v>
      </c>
      <c r="Q599" s="7" t="s">
        <v>828</v>
      </c>
      <c r="R599" s="7" t="s">
        <v>828</v>
      </c>
      <c r="S599" s="7" t="s">
        <v>828</v>
      </c>
      <c r="T599" s="7" t="s">
        <v>828</v>
      </c>
      <c r="U599" s="7" t="s">
        <v>828</v>
      </c>
      <c r="V599" s="7" t="s">
        <v>828</v>
      </c>
      <c r="W599" s="7" t="s">
        <v>828</v>
      </c>
      <c r="X599" s="7" t="s">
        <v>828</v>
      </c>
      <c r="Y599" s="7" t="s">
        <v>828</v>
      </c>
      <c r="Z599" s="7" t="e">
        <v>#N/A</v>
      </c>
      <c r="AA599" s="7" t="s">
        <v>828</v>
      </c>
      <c r="AB599" s="7" t="s">
        <v>828</v>
      </c>
      <c r="AC599" s="7" t="s">
        <v>828</v>
      </c>
      <c r="AD599" s="7" t="s">
        <v>828</v>
      </c>
      <c r="AE599" s="7" t="s">
        <v>526</v>
      </c>
      <c r="AF599" s="8"/>
      <c r="AG599" s="7" t="s">
        <v>7336</v>
      </c>
      <c r="AH599" s="7" t="s">
        <v>7335</v>
      </c>
      <c r="AI599" s="7" t="s">
        <v>828</v>
      </c>
      <c r="AJ599" s="7" t="s">
        <v>828</v>
      </c>
      <c r="AK599" s="7" t="s">
        <v>7334</v>
      </c>
      <c r="AL599" s="7" t="s">
        <v>828</v>
      </c>
      <c r="AM599" s="7" t="s">
        <v>7333</v>
      </c>
      <c r="AN599" s="7" t="s">
        <v>828</v>
      </c>
      <c r="AO599" s="7" t="s">
        <v>828</v>
      </c>
      <c r="AP599" s="7" t="s">
        <v>828</v>
      </c>
      <c r="AQ599" s="7" t="s">
        <v>828</v>
      </c>
      <c r="AR599" s="7" t="s">
        <v>828</v>
      </c>
      <c r="AS599" s="7" t="s">
        <v>828</v>
      </c>
    </row>
    <row r="600" spans="1:45" ht="13.2">
      <c r="A600" s="7" t="s">
        <v>7332</v>
      </c>
      <c r="B600" s="8"/>
      <c r="C600" s="7" t="s">
        <v>833</v>
      </c>
      <c r="D600" s="9">
        <v>1</v>
      </c>
      <c r="E600" s="7" t="s">
        <v>861</v>
      </c>
      <c r="F600" s="7" t="s">
        <v>861</v>
      </c>
      <c r="G600" s="7" t="s">
        <v>828</v>
      </c>
      <c r="H600" s="7" t="s">
        <v>860</v>
      </c>
      <c r="I600" s="10">
        <v>100</v>
      </c>
      <c r="J600" s="10">
        <v>1</v>
      </c>
      <c r="K600" s="9">
        <v>0</v>
      </c>
      <c r="L600" s="7" t="s">
        <v>7329</v>
      </c>
      <c r="M600" s="9">
        <v>0</v>
      </c>
      <c r="N600" s="7" t="s">
        <v>7331</v>
      </c>
      <c r="O600" s="7" t="s">
        <v>939</v>
      </c>
      <c r="P600" s="7" t="s">
        <v>828</v>
      </c>
      <c r="Q600" s="7" t="s">
        <v>828</v>
      </c>
      <c r="R600" s="7" t="s">
        <v>828</v>
      </c>
      <c r="S600" s="7" t="s">
        <v>828</v>
      </c>
      <c r="T600" s="7" t="s">
        <v>828</v>
      </c>
      <c r="U600" s="7" t="s">
        <v>828</v>
      </c>
      <c r="V600" s="7" t="s">
        <v>828</v>
      </c>
      <c r="W600" s="7" t="s">
        <v>828</v>
      </c>
      <c r="X600" s="7" t="s">
        <v>828</v>
      </c>
      <c r="Y600" s="7" t="s">
        <v>828</v>
      </c>
      <c r="Z600" s="7" t="e">
        <v>#N/A</v>
      </c>
      <c r="AA600" s="7" t="s">
        <v>828</v>
      </c>
      <c r="AB600" s="7" t="s">
        <v>828</v>
      </c>
      <c r="AC600" s="7" t="s">
        <v>828</v>
      </c>
      <c r="AD600" s="7" t="s">
        <v>828</v>
      </c>
      <c r="AE600" s="7" t="s">
        <v>175</v>
      </c>
      <c r="AF600" s="8"/>
      <c r="AG600" s="7" t="s">
        <v>7330</v>
      </c>
      <c r="AH600" s="7" t="s">
        <v>7329</v>
      </c>
      <c r="AI600" s="7" t="s">
        <v>828</v>
      </c>
      <c r="AJ600" s="7" t="s">
        <v>7328</v>
      </c>
      <c r="AK600" s="7" t="s">
        <v>7327</v>
      </c>
      <c r="AL600" s="7" t="s">
        <v>828</v>
      </c>
      <c r="AM600" s="7" t="s">
        <v>828</v>
      </c>
      <c r="AN600" s="7" t="s">
        <v>7326</v>
      </c>
      <c r="AO600" s="7" t="s">
        <v>828</v>
      </c>
      <c r="AP600" s="7" t="s">
        <v>828</v>
      </c>
      <c r="AQ600" s="7" t="s">
        <v>828</v>
      </c>
      <c r="AR600" s="7" t="s">
        <v>828</v>
      </c>
      <c r="AS600" s="7" t="s">
        <v>828</v>
      </c>
    </row>
    <row r="601" spans="1:45" ht="13.2">
      <c r="A601" s="7" t="s">
        <v>7320</v>
      </c>
      <c r="B601" s="8"/>
      <c r="C601" s="7" t="s">
        <v>833</v>
      </c>
      <c r="D601" s="9">
        <v>1</v>
      </c>
      <c r="E601" s="7" t="s">
        <v>861</v>
      </c>
      <c r="F601" s="7" t="s">
        <v>861</v>
      </c>
      <c r="G601" s="7" t="s">
        <v>828</v>
      </c>
      <c r="H601" s="7" t="s">
        <v>963</v>
      </c>
      <c r="I601" s="10">
        <v>1</v>
      </c>
      <c r="J601" s="10">
        <v>1</v>
      </c>
      <c r="K601" s="9">
        <v>0</v>
      </c>
      <c r="L601" s="7" t="s">
        <v>7323</v>
      </c>
      <c r="M601" s="9">
        <v>0</v>
      </c>
      <c r="N601" s="7" t="s">
        <v>7325</v>
      </c>
      <c r="O601" s="7" t="s">
        <v>993</v>
      </c>
      <c r="P601" s="7" t="s">
        <v>828</v>
      </c>
      <c r="Q601" s="7" t="s">
        <v>828</v>
      </c>
      <c r="R601" s="7" t="s">
        <v>828</v>
      </c>
      <c r="S601" s="7" t="s">
        <v>828</v>
      </c>
      <c r="T601" s="7" t="s">
        <v>828</v>
      </c>
      <c r="U601" s="7" t="s">
        <v>828</v>
      </c>
      <c r="V601" s="7" t="s">
        <v>828</v>
      </c>
      <c r="W601" s="7" t="s">
        <v>828</v>
      </c>
      <c r="X601" s="7" t="s">
        <v>828</v>
      </c>
      <c r="Y601" s="7" t="s">
        <v>828</v>
      </c>
      <c r="Z601" s="7" t="e">
        <v>#N/A</v>
      </c>
      <c r="AA601" s="7" t="s">
        <v>828</v>
      </c>
      <c r="AB601" s="7" t="s">
        <v>828</v>
      </c>
      <c r="AC601" s="7" t="s">
        <v>828</v>
      </c>
      <c r="AD601" s="7" t="s">
        <v>828</v>
      </c>
      <c r="AE601" s="7" t="s">
        <v>526</v>
      </c>
      <c r="AF601" s="8"/>
      <c r="AG601" s="7" t="s">
        <v>7324</v>
      </c>
      <c r="AH601" s="7" t="s">
        <v>7323</v>
      </c>
      <c r="AI601" s="7" t="s">
        <v>828</v>
      </c>
      <c r="AJ601" s="7" t="s">
        <v>7322</v>
      </c>
      <c r="AK601" s="7" t="s">
        <v>7321</v>
      </c>
      <c r="AL601" s="7" t="s">
        <v>7320</v>
      </c>
      <c r="AM601" s="7" t="s">
        <v>7319</v>
      </c>
      <c r="AN601" s="7" t="s">
        <v>828</v>
      </c>
      <c r="AO601" s="7" t="s">
        <v>828</v>
      </c>
      <c r="AP601" s="7" t="s">
        <v>828</v>
      </c>
      <c r="AQ601" s="7" t="s">
        <v>828</v>
      </c>
      <c r="AR601" s="7" t="s">
        <v>828</v>
      </c>
      <c r="AS601" s="7" t="s">
        <v>828</v>
      </c>
    </row>
    <row r="602" spans="1:45" ht="13.2">
      <c r="A602" s="7" t="s">
        <v>7313</v>
      </c>
      <c r="B602" s="8"/>
      <c r="C602" s="7" t="s">
        <v>833</v>
      </c>
      <c r="D602" s="9">
        <v>1</v>
      </c>
      <c r="E602" s="7" t="s">
        <v>843</v>
      </c>
      <c r="F602" s="7" t="s">
        <v>843</v>
      </c>
      <c r="G602" s="7" t="s">
        <v>828</v>
      </c>
      <c r="H602" s="7" t="s">
        <v>963</v>
      </c>
      <c r="I602" s="10">
        <v>1</v>
      </c>
      <c r="J602" s="10">
        <v>1</v>
      </c>
      <c r="K602" s="9">
        <v>0</v>
      </c>
      <c r="L602" s="7" t="s">
        <v>7316</v>
      </c>
      <c r="M602" s="9">
        <v>0</v>
      </c>
      <c r="N602" s="7" t="s">
        <v>7318</v>
      </c>
      <c r="O602" s="7" t="s">
        <v>1359</v>
      </c>
      <c r="P602" s="7" t="s">
        <v>828</v>
      </c>
      <c r="Q602" s="7" t="s">
        <v>828</v>
      </c>
      <c r="R602" s="7" t="s">
        <v>828</v>
      </c>
      <c r="S602" s="7" t="s">
        <v>828</v>
      </c>
      <c r="T602" s="7" t="s">
        <v>828</v>
      </c>
      <c r="U602" s="7" t="s">
        <v>828</v>
      </c>
      <c r="V602" s="7" t="s">
        <v>828</v>
      </c>
      <c r="W602" s="7" t="s">
        <v>828</v>
      </c>
      <c r="X602" s="7" t="s">
        <v>828</v>
      </c>
      <c r="Y602" s="7" t="s">
        <v>828</v>
      </c>
      <c r="Z602" s="7" t="e">
        <v>#N/A</v>
      </c>
      <c r="AA602" s="7" t="s">
        <v>828</v>
      </c>
      <c r="AB602" s="7" t="s">
        <v>828</v>
      </c>
      <c r="AC602" s="7" t="s">
        <v>828</v>
      </c>
      <c r="AD602" s="7" t="s">
        <v>828</v>
      </c>
      <c r="AE602" s="7" t="s">
        <v>526</v>
      </c>
      <c r="AF602" s="8"/>
      <c r="AG602" s="7" t="s">
        <v>7317</v>
      </c>
      <c r="AH602" s="7" t="s">
        <v>7316</v>
      </c>
      <c r="AI602" s="7" t="s">
        <v>828</v>
      </c>
      <c r="AJ602" s="7" t="s">
        <v>7315</v>
      </c>
      <c r="AK602" s="7" t="s">
        <v>7314</v>
      </c>
      <c r="AL602" s="7" t="s">
        <v>7313</v>
      </c>
      <c r="AM602" s="7" t="s">
        <v>7312</v>
      </c>
      <c r="AN602" s="7" t="s">
        <v>828</v>
      </c>
      <c r="AO602" s="7" t="s">
        <v>828</v>
      </c>
      <c r="AP602" s="7" t="s">
        <v>828</v>
      </c>
      <c r="AQ602" s="7" t="s">
        <v>828</v>
      </c>
      <c r="AR602" s="7" t="s">
        <v>828</v>
      </c>
      <c r="AS602" s="7" t="s">
        <v>828</v>
      </c>
    </row>
    <row r="603" spans="1:45" ht="13.2">
      <c r="A603" s="7" t="s">
        <v>7311</v>
      </c>
      <c r="B603" s="8"/>
      <c r="C603" s="7" t="s">
        <v>833</v>
      </c>
      <c r="D603" s="9">
        <v>1</v>
      </c>
      <c r="E603" s="7" t="s">
        <v>843</v>
      </c>
      <c r="F603" s="7" t="s">
        <v>843</v>
      </c>
      <c r="G603" s="7" t="s">
        <v>828</v>
      </c>
      <c r="H603" s="7" t="s">
        <v>1361</v>
      </c>
      <c r="I603" s="10">
        <v>1</v>
      </c>
      <c r="J603" s="10">
        <v>1</v>
      </c>
      <c r="K603" s="9">
        <v>0</v>
      </c>
      <c r="L603" s="7" t="s">
        <v>7308</v>
      </c>
      <c r="M603" s="9">
        <v>0</v>
      </c>
      <c r="N603" s="7" t="s">
        <v>7310</v>
      </c>
      <c r="O603" s="7" t="s">
        <v>1359</v>
      </c>
      <c r="P603" s="7" t="s">
        <v>828</v>
      </c>
      <c r="Q603" s="7" t="s">
        <v>828</v>
      </c>
      <c r="R603" s="7" t="s">
        <v>828</v>
      </c>
      <c r="S603" s="7" t="s">
        <v>828</v>
      </c>
      <c r="T603" s="7" t="s">
        <v>828</v>
      </c>
      <c r="U603" s="7" t="s">
        <v>828</v>
      </c>
      <c r="V603" s="7" t="s">
        <v>828</v>
      </c>
      <c r="W603" s="7" t="s">
        <v>828</v>
      </c>
      <c r="X603" s="7" t="s">
        <v>828</v>
      </c>
      <c r="Y603" s="7" t="s">
        <v>828</v>
      </c>
      <c r="Z603" s="7" t="e">
        <v>#N/A</v>
      </c>
      <c r="AA603" s="7" t="s">
        <v>828</v>
      </c>
      <c r="AB603" s="7" t="s">
        <v>828</v>
      </c>
      <c r="AC603" s="7" t="s">
        <v>828</v>
      </c>
      <c r="AD603" s="7" t="s">
        <v>828</v>
      </c>
      <c r="AE603" s="7" t="s">
        <v>526</v>
      </c>
      <c r="AF603" s="8"/>
      <c r="AG603" s="7" t="s">
        <v>7309</v>
      </c>
      <c r="AH603" s="7" t="s">
        <v>7308</v>
      </c>
      <c r="AI603" s="7" t="s">
        <v>828</v>
      </c>
      <c r="AJ603" s="7" t="s">
        <v>7307</v>
      </c>
      <c r="AK603" s="7" t="s">
        <v>7306</v>
      </c>
      <c r="AL603" s="7" t="s">
        <v>828</v>
      </c>
      <c r="AM603" s="7" t="s">
        <v>7305</v>
      </c>
      <c r="AN603" s="7" t="s">
        <v>828</v>
      </c>
      <c r="AO603" s="7" t="s">
        <v>828</v>
      </c>
      <c r="AP603" s="7" t="s">
        <v>828</v>
      </c>
      <c r="AQ603" s="7" t="s">
        <v>828</v>
      </c>
      <c r="AR603" s="7" t="s">
        <v>828</v>
      </c>
      <c r="AS603" s="7" t="s">
        <v>828</v>
      </c>
    </row>
    <row r="604" spans="1:45" ht="13.2">
      <c r="A604" s="7" t="s">
        <v>7304</v>
      </c>
      <c r="B604" s="8"/>
      <c r="C604" s="7" t="s">
        <v>833</v>
      </c>
      <c r="D604" s="9">
        <v>1</v>
      </c>
      <c r="E604" s="7" t="s">
        <v>7303</v>
      </c>
      <c r="F604" s="7" t="s">
        <v>7303</v>
      </c>
      <c r="G604" s="7" t="s">
        <v>828</v>
      </c>
      <c r="H604" s="7" t="s">
        <v>7302</v>
      </c>
      <c r="I604" s="10">
        <v>1</v>
      </c>
      <c r="J604" s="10">
        <v>1</v>
      </c>
      <c r="K604" s="9">
        <v>1</v>
      </c>
      <c r="L604" s="7" t="s">
        <v>7299</v>
      </c>
      <c r="M604" s="9">
        <v>0</v>
      </c>
      <c r="N604" s="7" t="s">
        <v>7301</v>
      </c>
      <c r="O604" s="7" t="s">
        <v>892</v>
      </c>
      <c r="P604" s="7" t="s">
        <v>828</v>
      </c>
      <c r="Q604" s="7" t="s">
        <v>828</v>
      </c>
      <c r="R604" s="7" t="s">
        <v>828</v>
      </c>
      <c r="S604" s="7" t="s">
        <v>828</v>
      </c>
      <c r="T604" s="7" t="s">
        <v>828</v>
      </c>
      <c r="U604" s="7" t="s">
        <v>828</v>
      </c>
      <c r="V604" s="7" t="s">
        <v>1297</v>
      </c>
      <c r="W604" s="7" t="s">
        <v>643</v>
      </c>
      <c r="X604" s="7" t="s">
        <v>840</v>
      </c>
      <c r="Y604" s="7" t="s">
        <v>906</v>
      </c>
      <c r="Z604" s="7" t="s">
        <v>69</v>
      </c>
      <c r="AA604" s="7" t="s">
        <v>828</v>
      </c>
      <c r="AB604" s="7" t="s">
        <v>828</v>
      </c>
      <c r="AC604" s="7" t="s">
        <v>828</v>
      </c>
      <c r="AD604" s="7" t="s">
        <v>828</v>
      </c>
      <c r="AE604" s="7" t="s">
        <v>643</v>
      </c>
      <c r="AF604" s="8"/>
      <c r="AG604" s="7" t="s">
        <v>7300</v>
      </c>
      <c r="AH604" s="7" t="s">
        <v>7299</v>
      </c>
      <c r="AI604" s="7" t="s">
        <v>828</v>
      </c>
      <c r="AJ604" s="7" t="s">
        <v>828</v>
      </c>
      <c r="AK604" s="7" t="s">
        <v>7298</v>
      </c>
      <c r="AL604" s="7" t="s">
        <v>828</v>
      </c>
      <c r="AM604" s="7" t="s">
        <v>7297</v>
      </c>
      <c r="AN604" s="7" t="s">
        <v>828</v>
      </c>
      <c r="AO604" s="7" t="s">
        <v>828</v>
      </c>
      <c r="AP604" s="7" t="s">
        <v>828</v>
      </c>
      <c r="AQ604" s="7" t="s">
        <v>828</v>
      </c>
      <c r="AR604" s="7" t="s">
        <v>828</v>
      </c>
      <c r="AS604" s="7" t="s">
        <v>828</v>
      </c>
    </row>
    <row r="605" spans="1:45" ht="13.2">
      <c r="A605" s="7" t="s">
        <v>7296</v>
      </c>
      <c r="B605" s="8"/>
      <c r="C605" s="7" t="s">
        <v>833</v>
      </c>
      <c r="D605" s="9">
        <v>1</v>
      </c>
      <c r="E605" s="7" t="s">
        <v>861</v>
      </c>
      <c r="F605" s="7" t="s">
        <v>861</v>
      </c>
      <c r="G605" s="7" t="s">
        <v>828</v>
      </c>
      <c r="H605" s="7" t="s">
        <v>860</v>
      </c>
      <c r="I605" s="10">
        <v>100</v>
      </c>
      <c r="J605" s="10">
        <v>1</v>
      </c>
      <c r="K605" s="9">
        <v>0</v>
      </c>
      <c r="L605" s="7" t="s">
        <v>7293</v>
      </c>
      <c r="M605" s="9">
        <v>0</v>
      </c>
      <c r="N605" s="7" t="s">
        <v>7295</v>
      </c>
      <c r="O605" s="7" t="s">
        <v>939</v>
      </c>
      <c r="P605" s="7" t="s">
        <v>828</v>
      </c>
      <c r="Q605" s="7" t="s">
        <v>828</v>
      </c>
      <c r="R605" s="7" t="s">
        <v>828</v>
      </c>
      <c r="S605" s="7" t="s">
        <v>828</v>
      </c>
      <c r="T605" s="7" t="s">
        <v>828</v>
      </c>
      <c r="U605" s="7" t="s">
        <v>828</v>
      </c>
      <c r="V605" s="7" t="s">
        <v>828</v>
      </c>
      <c r="W605" s="7" t="s">
        <v>828</v>
      </c>
      <c r="X605" s="7" t="s">
        <v>828</v>
      </c>
      <c r="Y605" s="7" t="s">
        <v>828</v>
      </c>
      <c r="Z605" s="7" t="e">
        <v>#N/A</v>
      </c>
      <c r="AA605" s="7" t="s">
        <v>828</v>
      </c>
      <c r="AB605" s="7" t="s">
        <v>828</v>
      </c>
      <c r="AC605" s="7" t="s">
        <v>828</v>
      </c>
      <c r="AD605" s="7" t="s">
        <v>828</v>
      </c>
      <c r="AE605" s="7" t="s">
        <v>175</v>
      </c>
      <c r="AF605" s="8"/>
      <c r="AG605" s="7" t="s">
        <v>7294</v>
      </c>
      <c r="AH605" s="7" t="s">
        <v>7293</v>
      </c>
      <c r="AI605" s="7" t="s">
        <v>828</v>
      </c>
      <c r="AJ605" s="7" t="s">
        <v>7292</v>
      </c>
      <c r="AK605" s="7" t="s">
        <v>7291</v>
      </c>
      <c r="AL605" s="7" t="s">
        <v>828</v>
      </c>
      <c r="AM605" s="7" t="s">
        <v>828</v>
      </c>
      <c r="AN605" s="7" t="s">
        <v>7290</v>
      </c>
      <c r="AO605" s="7" t="s">
        <v>828</v>
      </c>
      <c r="AP605" s="7" t="s">
        <v>828</v>
      </c>
      <c r="AQ605" s="7" t="s">
        <v>828</v>
      </c>
      <c r="AR605" s="7" t="s">
        <v>828</v>
      </c>
      <c r="AS605" s="7" t="s">
        <v>828</v>
      </c>
    </row>
    <row r="606" spans="1:45" ht="13.2">
      <c r="A606" s="7" t="s">
        <v>7289</v>
      </c>
      <c r="B606" s="8"/>
      <c r="C606" s="7" t="s">
        <v>833</v>
      </c>
      <c r="D606" s="9">
        <v>1</v>
      </c>
      <c r="E606" s="7" t="s">
        <v>861</v>
      </c>
      <c r="F606" s="7" t="s">
        <v>861</v>
      </c>
      <c r="G606" s="7" t="s">
        <v>828</v>
      </c>
      <c r="H606" s="7" t="s">
        <v>860</v>
      </c>
      <c r="I606" s="10">
        <v>100</v>
      </c>
      <c r="J606" s="10">
        <v>1</v>
      </c>
      <c r="K606" s="9">
        <v>0</v>
      </c>
      <c r="L606" s="7" t="s">
        <v>7286</v>
      </c>
      <c r="M606" s="9">
        <v>0</v>
      </c>
      <c r="N606" s="7" t="s">
        <v>7288</v>
      </c>
      <c r="O606" s="7" t="s">
        <v>1084</v>
      </c>
      <c r="P606" s="7" t="s">
        <v>828</v>
      </c>
      <c r="Q606" s="7" t="s">
        <v>828</v>
      </c>
      <c r="R606" s="7" t="s">
        <v>828</v>
      </c>
      <c r="S606" s="7" t="s">
        <v>828</v>
      </c>
      <c r="T606" s="7" t="s">
        <v>828</v>
      </c>
      <c r="U606" s="7" t="s">
        <v>828</v>
      </c>
      <c r="V606" s="7" t="s">
        <v>828</v>
      </c>
      <c r="W606" s="7" t="s">
        <v>828</v>
      </c>
      <c r="X606" s="7" t="s">
        <v>828</v>
      </c>
      <c r="Y606" s="7" t="s">
        <v>828</v>
      </c>
      <c r="Z606" s="7" t="e">
        <v>#N/A</v>
      </c>
      <c r="AA606" s="7" t="s">
        <v>828</v>
      </c>
      <c r="AB606" s="7" t="s">
        <v>828</v>
      </c>
      <c r="AC606" s="7" t="s">
        <v>828</v>
      </c>
      <c r="AD606" s="7" t="s">
        <v>828</v>
      </c>
      <c r="AE606" s="7" t="s">
        <v>175</v>
      </c>
      <c r="AF606" s="8"/>
      <c r="AG606" s="7" t="s">
        <v>7287</v>
      </c>
      <c r="AH606" s="7" t="s">
        <v>7286</v>
      </c>
      <c r="AI606" s="7" t="s">
        <v>828</v>
      </c>
      <c r="AJ606" s="7" t="s">
        <v>7285</v>
      </c>
      <c r="AK606" s="7" t="s">
        <v>7284</v>
      </c>
      <c r="AL606" s="7" t="s">
        <v>828</v>
      </c>
      <c r="AM606" s="7" t="s">
        <v>828</v>
      </c>
      <c r="AN606" s="7" t="s">
        <v>7283</v>
      </c>
      <c r="AO606" s="7" t="s">
        <v>828</v>
      </c>
      <c r="AP606" s="7" t="s">
        <v>828</v>
      </c>
      <c r="AQ606" s="7" t="s">
        <v>828</v>
      </c>
      <c r="AR606" s="7" t="s">
        <v>828</v>
      </c>
      <c r="AS606" s="7" t="s">
        <v>828</v>
      </c>
    </row>
    <row r="607" spans="1:45" ht="13.2">
      <c r="A607" s="7" t="s">
        <v>7282</v>
      </c>
      <c r="B607" s="8"/>
      <c r="C607" s="7" t="s">
        <v>833</v>
      </c>
      <c r="D607" s="9">
        <v>1</v>
      </c>
      <c r="E607" s="7" t="s">
        <v>843</v>
      </c>
      <c r="F607" s="7" t="s">
        <v>843</v>
      </c>
      <c r="G607" s="7" t="s">
        <v>828</v>
      </c>
      <c r="H607" s="7" t="s">
        <v>963</v>
      </c>
      <c r="I607" s="10">
        <v>1</v>
      </c>
      <c r="J607" s="10">
        <v>1</v>
      </c>
      <c r="K607" s="9">
        <v>0</v>
      </c>
      <c r="L607" s="7" t="s">
        <v>7279</v>
      </c>
      <c r="M607" s="9">
        <v>0</v>
      </c>
      <c r="N607" s="7" t="s">
        <v>7281</v>
      </c>
      <c r="O607" s="7" t="s">
        <v>1285</v>
      </c>
      <c r="P607" s="7" t="s">
        <v>1284</v>
      </c>
      <c r="Q607" s="7" t="s">
        <v>828</v>
      </c>
      <c r="R607" s="7" t="s">
        <v>828</v>
      </c>
      <c r="S607" s="7" t="s">
        <v>828</v>
      </c>
      <c r="T607" s="7" t="s">
        <v>828</v>
      </c>
      <c r="U607" s="7" t="s">
        <v>828</v>
      </c>
      <c r="V607" s="7" t="s">
        <v>828</v>
      </c>
      <c r="W607" s="7" t="s">
        <v>828</v>
      </c>
      <c r="X607" s="7" t="s">
        <v>828</v>
      </c>
      <c r="Y607" s="7" t="s">
        <v>828</v>
      </c>
      <c r="Z607" s="7" t="e">
        <v>#N/A</v>
      </c>
      <c r="AA607" s="7" t="s">
        <v>828</v>
      </c>
      <c r="AB607" s="7" t="s">
        <v>828</v>
      </c>
      <c r="AC607" s="7" t="s">
        <v>828</v>
      </c>
      <c r="AD607" s="7" t="s">
        <v>828</v>
      </c>
      <c r="AE607" s="7" t="s">
        <v>526</v>
      </c>
      <c r="AF607" s="8"/>
      <c r="AG607" s="7" t="s">
        <v>7280</v>
      </c>
      <c r="AH607" s="7" t="s">
        <v>7279</v>
      </c>
      <c r="AI607" s="7" t="s">
        <v>828</v>
      </c>
      <c r="AJ607" s="7" t="s">
        <v>828</v>
      </c>
      <c r="AK607" s="7" t="s">
        <v>7278</v>
      </c>
      <c r="AL607" s="7" t="s">
        <v>828</v>
      </c>
      <c r="AM607" s="7" t="s">
        <v>7277</v>
      </c>
      <c r="AN607" s="7" t="s">
        <v>828</v>
      </c>
      <c r="AO607" s="7" t="s">
        <v>828</v>
      </c>
      <c r="AP607" s="7" t="s">
        <v>828</v>
      </c>
      <c r="AQ607" s="7" t="s">
        <v>828</v>
      </c>
      <c r="AR607" s="7" t="s">
        <v>828</v>
      </c>
      <c r="AS607" s="7" t="s">
        <v>828</v>
      </c>
    </row>
    <row r="608" spans="1:45" ht="13.2">
      <c r="A608" s="7" t="s">
        <v>7276</v>
      </c>
      <c r="B608" s="8"/>
      <c r="C608" s="7" t="s">
        <v>833</v>
      </c>
      <c r="D608" s="9">
        <v>1</v>
      </c>
      <c r="E608" s="7" t="s">
        <v>867</v>
      </c>
      <c r="F608" s="7" t="s">
        <v>867</v>
      </c>
      <c r="G608" s="7" t="s">
        <v>828</v>
      </c>
      <c r="H608" s="7" t="s">
        <v>963</v>
      </c>
      <c r="I608" s="10">
        <v>1</v>
      </c>
      <c r="J608" s="10">
        <v>1</v>
      </c>
      <c r="K608" s="9">
        <v>0</v>
      </c>
      <c r="L608" s="7" t="s">
        <v>7273</v>
      </c>
      <c r="M608" s="9">
        <v>0</v>
      </c>
      <c r="N608" s="7" t="s">
        <v>7275</v>
      </c>
      <c r="O608" s="7" t="s">
        <v>1285</v>
      </c>
      <c r="P608" s="7" t="s">
        <v>1284</v>
      </c>
      <c r="Q608" s="7" t="s">
        <v>828</v>
      </c>
      <c r="R608" s="7" t="s">
        <v>828</v>
      </c>
      <c r="S608" s="7" t="s">
        <v>828</v>
      </c>
      <c r="T608" s="7" t="s">
        <v>828</v>
      </c>
      <c r="U608" s="7" t="s">
        <v>828</v>
      </c>
      <c r="V608" s="7" t="s">
        <v>828</v>
      </c>
      <c r="W608" s="7" t="s">
        <v>828</v>
      </c>
      <c r="X608" s="7" t="s">
        <v>828</v>
      </c>
      <c r="Y608" s="7" t="s">
        <v>828</v>
      </c>
      <c r="Z608" s="7" t="e">
        <v>#N/A</v>
      </c>
      <c r="AA608" s="7" t="s">
        <v>828</v>
      </c>
      <c r="AB608" s="7" t="s">
        <v>828</v>
      </c>
      <c r="AC608" s="7" t="s">
        <v>828</v>
      </c>
      <c r="AD608" s="7" t="s">
        <v>828</v>
      </c>
      <c r="AE608" s="7" t="s">
        <v>526</v>
      </c>
      <c r="AF608" s="8"/>
      <c r="AG608" s="7" t="s">
        <v>7274</v>
      </c>
      <c r="AH608" s="7" t="s">
        <v>7273</v>
      </c>
      <c r="AI608" s="7" t="s">
        <v>828</v>
      </c>
      <c r="AJ608" s="7" t="s">
        <v>828</v>
      </c>
      <c r="AK608" s="7" t="s">
        <v>7272</v>
      </c>
      <c r="AL608" s="7" t="s">
        <v>828</v>
      </c>
      <c r="AM608" s="7" t="s">
        <v>7271</v>
      </c>
      <c r="AN608" s="7" t="s">
        <v>828</v>
      </c>
      <c r="AO608" s="7" t="s">
        <v>828</v>
      </c>
      <c r="AP608" s="7" t="s">
        <v>828</v>
      </c>
      <c r="AQ608" s="7" t="s">
        <v>828</v>
      </c>
      <c r="AR608" s="7" t="s">
        <v>828</v>
      </c>
      <c r="AS608" s="7" t="s">
        <v>828</v>
      </c>
    </row>
    <row r="609" spans="1:45" ht="13.2">
      <c r="A609" s="7" t="s">
        <v>7265</v>
      </c>
      <c r="B609" s="8"/>
      <c r="C609" s="7" t="s">
        <v>833</v>
      </c>
      <c r="D609" s="9">
        <v>1</v>
      </c>
      <c r="E609" s="7" t="s">
        <v>843</v>
      </c>
      <c r="F609" s="7" t="s">
        <v>843</v>
      </c>
      <c r="G609" s="7" t="s">
        <v>828</v>
      </c>
      <c r="H609" s="7" t="s">
        <v>842</v>
      </c>
      <c r="I609" s="10">
        <v>1</v>
      </c>
      <c r="J609" s="10">
        <v>1</v>
      </c>
      <c r="K609" s="9">
        <v>100</v>
      </c>
      <c r="L609" s="7" t="s">
        <v>7269</v>
      </c>
      <c r="M609" s="9">
        <v>0</v>
      </c>
      <c r="N609" s="7" t="s">
        <v>7264</v>
      </c>
      <c r="O609" s="7" t="s">
        <v>947</v>
      </c>
      <c r="P609" s="7" t="s">
        <v>5117</v>
      </c>
      <c r="Q609" s="7" t="s">
        <v>828</v>
      </c>
      <c r="R609" s="7" t="s">
        <v>828</v>
      </c>
      <c r="S609" s="7" t="s">
        <v>828</v>
      </c>
      <c r="T609" s="7" t="s">
        <v>828</v>
      </c>
      <c r="U609" s="7" t="s">
        <v>828</v>
      </c>
      <c r="V609" s="7" t="s">
        <v>828</v>
      </c>
      <c r="W609" s="7" t="s">
        <v>828</v>
      </c>
      <c r="X609" s="7" t="s">
        <v>828</v>
      </c>
      <c r="Y609" s="7" t="s">
        <v>828</v>
      </c>
      <c r="Z609" s="7" t="e">
        <v>#N/A</v>
      </c>
      <c r="AA609" s="7" t="s">
        <v>828</v>
      </c>
      <c r="AB609" s="7" t="s">
        <v>828</v>
      </c>
      <c r="AC609" s="7" t="s">
        <v>828</v>
      </c>
      <c r="AD609" s="7" t="s">
        <v>828</v>
      </c>
      <c r="AE609" s="7" t="s">
        <v>169</v>
      </c>
      <c r="AF609" s="8"/>
      <c r="AG609" s="7" t="s">
        <v>7270</v>
      </c>
      <c r="AH609" s="7" t="s">
        <v>7269</v>
      </c>
      <c r="AI609" s="7" t="s">
        <v>7268</v>
      </c>
      <c r="AJ609" s="7" t="s">
        <v>7267</v>
      </c>
      <c r="AK609" s="7" t="s">
        <v>7266</v>
      </c>
      <c r="AL609" s="7" t="s">
        <v>7265</v>
      </c>
      <c r="AM609" s="7" t="s">
        <v>828</v>
      </c>
      <c r="AN609" s="7" t="s">
        <v>7264</v>
      </c>
      <c r="AO609" s="7" t="s">
        <v>828</v>
      </c>
      <c r="AP609" s="7" t="s">
        <v>828</v>
      </c>
      <c r="AQ609" s="7" t="s">
        <v>828</v>
      </c>
      <c r="AR609" s="7" t="s">
        <v>828</v>
      </c>
      <c r="AS609" s="7" t="s">
        <v>828</v>
      </c>
    </row>
    <row r="610" spans="1:45" ht="13.2">
      <c r="A610" s="7" t="s">
        <v>7263</v>
      </c>
      <c r="B610" s="8"/>
      <c r="C610" s="7" t="s">
        <v>833</v>
      </c>
      <c r="D610" s="9">
        <v>1</v>
      </c>
      <c r="E610" s="7" t="s">
        <v>861</v>
      </c>
      <c r="F610" s="7" t="s">
        <v>861</v>
      </c>
      <c r="G610" s="7" t="s">
        <v>828</v>
      </c>
      <c r="H610" s="7" t="s">
        <v>860</v>
      </c>
      <c r="I610" s="10">
        <v>100</v>
      </c>
      <c r="J610" s="10">
        <v>1</v>
      </c>
      <c r="K610" s="9">
        <v>0</v>
      </c>
      <c r="L610" s="7" t="s">
        <v>7260</v>
      </c>
      <c r="M610" s="9">
        <v>0</v>
      </c>
      <c r="N610" s="7" t="s">
        <v>7262</v>
      </c>
      <c r="O610" s="7" t="s">
        <v>969</v>
      </c>
      <c r="P610" s="7" t="s">
        <v>828</v>
      </c>
      <c r="Q610" s="7" t="s">
        <v>828</v>
      </c>
      <c r="R610" s="7" t="s">
        <v>828</v>
      </c>
      <c r="S610" s="7" t="s">
        <v>828</v>
      </c>
      <c r="T610" s="7" t="s">
        <v>828</v>
      </c>
      <c r="U610" s="7" t="s">
        <v>828</v>
      </c>
      <c r="V610" s="7" t="s">
        <v>828</v>
      </c>
      <c r="W610" s="7" t="s">
        <v>828</v>
      </c>
      <c r="X610" s="7" t="s">
        <v>828</v>
      </c>
      <c r="Y610" s="7" t="s">
        <v>828</v>
      </c>
      <c r="Z610" s="7" t="e">
        <v>#N/A</v>
      </c>
      <c r="AA610" s="7" t="s">
        <v>828</v>
      </c>
      <c r="AB610" s="7" t="s">
        <v>828</v>
      </c>
      <c r="AC610" s="7" t="s">
        <v>828</v>
      </c>
      <c r="AD610" s="7" t="s">
        <v>828</v>
      </c>
      <c r="AE610" s="7" t="s">
        <v>175</v>
      </c>
      <c r="AF610" s="8"/>
      <c r="AG610" s="7" t="s">
        <v>7261</v>
      </c>
      <c r="AH610" s="7" t="s">
        <v>7260</v>
      </c>
      <c r="AI610" s="7" t="s">
        <v>828</v>
      </c>
      <c r="AJ610" s="7" t="s">
        <v>7259</v>
      </c>
      <c r="AK610" s="7" t="s">
        <v>7258</v>
      </c>
      <c r="AL610" s="7" t="s">
        <v>828</v>
      </c>
      <c r="AM610" s="7" t="s">
        <v>828</v>
      </c>
      <c r="AN610" s="7" t="s">
        <v>7257</v>
      </c>
      <c r="AO610" s="7" t="s">
        <v>828</v>
      </c>
      <c r="AP610" s="7" t="s">
        <v>828</v>
      </c>
      <c r="AQ610" s="7" t="s">
        <v>828</v>
      </c>
      <c r="AR610" s="7" t="s">
        <v>828</v>
      </c>
      <c r="AS610" s="7" t="s">
        <v>828</v>
      </c>
    </row>
    <row r="611" spans="1:45" ht="13.2">
      <c r="A611" s="7" t="s">
        <v>7256</v>
      </c>
      <c r="B611" s="8"/>
      <c r="C611" s="7" t="s">
        <v>833</v>
      </c>
      <c r="D611" s="9">
        <v>1</v>
      </c>
      <c r="E611" s="7" t="s">
        <v>861</v>
      </c>
      <c r="F611" s="7" t="s">
        <v>861</v>
      </c>
      <c r="G611" s="7" t="s">
        <v>828</v>
      </c>
      <c r="H611" s="7" t="s">
        <v>860</v>
      </c>
      <c r="I611" s="10">
        <v>100</v>
      </c>
      <c r="J611" s="10">
        <v>1</v>
      </c>
      <c r="K611" s="9">
        <v>0</v>
      </c>
      <c r="L611" s="7" t="s">
        <v>7253</v>
      </c>
      <c r="M611" s="9">
        <v>0</v>
      </c>
      <c r="N611" s="7" t="s">
        <v>7255</v>
      </c>
      <c r="O611" s="7" t="s">
        <v>939</v>
      </c>
      <c r="P611" s="7" t="s">
        <v>828</v>
      </c>
      <c r="Q611" s="7" t="s">
        <v>828</v>
      </c>
      <c r="R611" s="7" t="s">
        <v>828</v>
      </c>
      <c r="S611" s="7" t="s">
        <v>828</v>
      </c>
      <c r="T611" s="7" t="s">
        <v>828</v>
      </c>
      <c r="U611" s="7" t="s">
        <v>828</v>
      </c>
      <c r="V611" s="7" t="s">
        <v>828</v>
      </c>
      <c r="W611" s="7" t="s">
        <v>828</v>
      </c>
      <c r="X611" s="7" t="s">
        <v>828</v>
      </c>
      <c r="Y611" s="7" t="s">
        <v>828</v>
      </c>
      <c r="Z611" s="7" t="e">
        <v>#N/A</v>
      </c>
      <c r="AA611" s="7" t="s">
        <v>828</v>
      </c>
      <c r="AB611" s="7" t="s">
        <v>828</v>
      </c>
      <c r="AC611" s="7" t="s">
        <v>828</v>
      </c>
      <c r="AD611" s="7" t="s">
        <v>828</v>
      </c>
      <c r="AE611" s="7" t="s">
        <v>175</v>
      </c>
      <c r="AF611" s="8"/>
      <c r="AG611" s="7" t="s">
        <v>7254</v>
      </c>
      <c r="AH611" s="7" t="s">
        <v>7253</v>
      </c>
      <c r="AI611" s="7" t="s">
        <v>828</v>
      </c>
      <c r="AJ611" s="7" t="s">
        <v>7252</v>
      </c>
      <c r="AK611" s="7" t="s">
        <v>7251</v>
      </c>
      <c r="AL611" s="7" t="s">
        <v>828</v>
      </c>
      <c r="AM611" s="7" t="s">
        <v>828</v>
      </c>
      <c r="AN611" s="7" t="s">
        <v>7250</v>
      </c>
      <c r="AO611" s="7" t="s">
        <v>828</v>
      </c>
      <c r="AP611" s="7" t="s">
        <v>828</v>
      </c>
      <c r="AQ611" s="7" t="s">
        <v>828</v>
      </c>
      <c r="AR611" s="7" t="s">
        <v>828</v>
      </c>
      <c r="AS611" s="7" t="s">
        <v>828</v>
      </c>
    </row>
    <row r="612" spans="1:45" ht="13.2">
      <c r="A612" s="7" t="s">
        <v>7249</v>
      </c>
      <c r="B612" s="8"/>
      <c r="C612" s="7" t="s">
        <v>833</v>
      </c>
      <c r="D612" s="9">
        <v>1</v>
      </c>
      <c r="E612" s="7" t="s">
        <v>861</v>
      </c>
      <c r="F612" s="7" t="s">
        <v>861</v>
      </c>
      <c r="G612" s="7" t="s">
        <v>828</v>
      </c>
      <c r="H612" s="7" t="s">
        <v>860</v>
      </c>
      <c r="I612" s="10">
        <v>100</v>
      </c>
      <c r="J612" s="10">
        <v>1</v>
      </c>
      <c r="K612" s="9">
        <v>0</v>
      </c>
      <c r="L612" s="7" t="s">
        <v>7246</v>
      </c>
      <c r="M612" s="9">
        <v>0</v>
      </c>
      <c r="N612" s="7" t="s">
        <v>7248</v>
      </c>
      <c r="O612" s="7" t="s">
        <v>939</v>
      </c>
      <c r="P612" s="7" t="s">
        <v>828</v>
      </c>
      <c r="Q612" s="7" t="s">
        <v>828</v>
      </c>
      <c r="R612" s="7" t="s">
        <v>828</v>
      </c>
      <c r="S612" s="7" t="s">
        <v>828</v>
      </c>
      <c r="T612" s="7" t="s">
        <v>828</v>
      </c>
      <c r="U612" s="7" t="s">
        <v>828</v>
      </c>
      <c r="V612" s="7" t="s">
        <v>828</v>
      </c>
      <c r="W612" s="7" t="s">
        <v>828</v>
      </c>
      <c r="X612" s="7" t="s">
        <v>828</v>
      </c>
      <c r="Y612" s="7" t="s">
        <v>828</v>
      </c>
      <c r="Z612" s="7" t="e">
        <v>#N/A</v>
      </c>
      <c r="AA612" s="7" t="s">
        <v>828</v>
      </c>
      <c r="AB612" s="7" t="s">
        <v>828</v>
      </c>
      <c r="AC612" s="7" t="s">
        <v>828</v>
      </c>
      <c r="AD612" s="7" t="s">
        <v>828</v>
      </c>
      <c r="AE612" s="7" t="s">
        <v>175</v>
      </c>
      <c r="AF612" s="8"/>
      <c r="AG612" s="7" t="s">
        <v>7247</v>
      </c>
      <c r="AH612" s="7" t="s">
        <v>7246</v>
      </c>
      <c r="AI612" s="7" t="s">
        <v>828</v>
      </c>
      <c r="AJ612" s="7" t="s">
        <v>7245</v>
      </c>
      <c r="AK612" s="7" t="s">
        <v>7244</v>
      </c>
      <c r="AL612" s="7" t="s">
        <v>828</v>
      </c>
      <c r="AM612" s="7" t="s">
        <v>828</v>
      </c>
      <c r="AN612" s="7" t="s">
        <v>7243</v>
      </c>
      <c r="AO612" s="7" t="s">
        <v>828</v>
      </c>
      <c r="AP612" s="7" t="s">
        <v>828</v>
      </c>
      <c r="AQ612" s="7" t="s">
        <v>828</v>
      </c>
      <c r="AR612" s="7" t="s">
        <v>828</v>
      </c>
      <c r="AS612" s="7" t="s">
        <v>828</v>
      </c>
    </row>
    <row r="613" spans="1:45" ht="13.2">
      <c r="A613" s="7" t="s">
        <v>7242</v>
      </c>
      <c r="B613" s="8"/>
      <c r="C613" s="7" t="s">
        <v>833</v>
      </c>
      <c r="D613" s="9">
        <v>1</v>
      </c>
      <c r="E613" s="7" t="s">
        <v>861</v>
      </c>
      <c r="F613" s="7" t="s">
        <v>861</v>
      </c>
      <c r="G613" s="7" t="s">
        <v>828</v>
      </c>
      <c r="H613" s="7" t="s">
        <v>860</v>
      </c>
      <c r="I613" s="10">
        <v>100</v>
      </c>
      <c r="J613" s="10">
        <v>1</v>
      </c>
      <c r="K613" s="9">
        <v>0</v>
      </c>
      <c r="L613" s="7" t="s">
        <v>7239</v>
      </c>
      <c r="M613" s="9">
        <v>0</v>
      </c>
      <c r="N613" s="7" t="s">
        <v>7241</v>
      </c>
      <c r="O613" s="7" t="s">
        <v>83</v>
      </c>
      <c r="P613" s="7" t="s">
        <v>828</v>
      </c>
      <c r="Q613" s="7" t="s">
        <v>828</v>
      </c>
      <c r="R613" s="7" t="s">
        <v>828</v>
      </c>
      <c r="S613" s="7" t="s">
        <v>828</v>
      </c>
      <c r="T613" s="7" t="s">
        <v>828</v>
      </c>
      <c r="U613" s="7" t="s">
        <v>828</v>
      </c>
      <c r="V613" s="7" t="s">
        <v>828</v>
      </c>
      <c r="W613" s="7" t="s">
        <v>828</v>
      </c>
      <c r="X613" s="7" t="s">
        <v>828</v>
      </c>
      <c r="Y613" s="7" t="s">
        <v>828</v>
      </c>
      <c r="Z613" s="7" t="e">
        <v>#N/A</v>
      </c>
      <c r="AA613" s="7" t="s">
        <v>828</v>
      </c>
      <c r="AB613" s="7" t="s">
        <v>828</v>
      </c>
      <c r="AC613" s="7" t="s">
        <v>828</v>
      </c>
      <c r="AD613" s="7" t="s">
        <v>828</v>
      </c>
      <c r="AE613" s="7" t="s">
        <v>175</v>
      </c>
      <c r="AF613" s="8"/>
      <c r="AG613" s="7" t="s">
        <v>7240</v>
      </c>
      <c r="AH613" s="7" t="s">
        <v>7239</v>
      </c>
      <c r="AI613" s="7" t="s">
        <v>828</v>
      </c>
      <c r="AJ613" s="7" t="s">
        <v>7238</v>
      </c>
      <c r="AK613" s="7" t="s">
        <v>7237</v>
      </c>
      <c r="AL613" s="7" t="s">
        <v>828</v>
      </c>
      <c r="AM613" s="7" t="s">
        <v>828</v>
      </c>
      <c r="AN613" s="7" t="s">
        <v>7236</v>
      </c>
      <c r="AO613" s="7" t="s">
        <v>828</v>
      </c>
      <c r="AP613" s="7" t="s">
        <v>828</v>
      </c>
      <c r="AQ613" s="7" t="s">
        <v>828</v>
      </c>
      <c r="AR613" s="7" t="s">
        <v>828</v>
      </c>
      <c r="AS613" s="7" t="s">
        <v>828</v>
      </c>
    </row>
    <row r="614" spans="1:45" ht="13.2">
      <c r="A614" s="7" t="s">
        <v>7235</v>
      </c>
      <c r="B614" s="8"/>
      <c r="C614" s="7" t="s">
        <v>833</v>
      </c>
      <c r="D614" s="9">
        <v>1</v>
      </c>
      <c r="E614" s="7" t="s">
        <v>843</v>
      </c>
      <c r="F614" s="7" t="s">
        <v>843</v>
      </c>
      <c r="G614" s="7" t="s">
        <v>828</v>
      </c>
      <c r="H614" s="7" t="s">
        <v>860</v>
      </c>
      <c r="I614" s="10">
        <v>1</v>
      </c>
      <c r="J614" s="10">
        <v>1</v>
      </c>
      <c r="K614" s="9">
        <v>0</v>
      </c>
      <c r="L614" s="7" t="s">
        <v>7232</v>
      </c>
      <c r="M614" s="9">
        <v>0</v>
      </c>
      <c r="N614" s="7" t="s">
        <v>7234</v>
      </c>
      <c r="O614" s="7" t="s">
        <v>1285</v>
      </c>
      <c r="P614" s="7" t="s">
        <v>1482</v>
      </c>
      <c r="Q614" s="7" t="s">
        <v>828</v>
      </c>
      <c r="R614" s="7" t="s">
        <v>828</v>
      </c>
      <c r="S614" s="7" t="s">
        <v>828</v>
      </c>
      <c r="T614" s="7" t="s">
        <v>828</v>
      </c>
      <c r="U614" s="7" t="s">
        <v>828</v>
      </c>
      <c r="V614" s="7" t="s">
        <v>828</v>
      </c>
      <c r="W614" s="7" t="s">
        <v>828</v>
      </c>
      <c r="X614" s="7" t="s">
        <v>828</v>
      </c>
      <c r="Y614" s="7" t="s">
        <v>828</v>
      </c>
      <c r="Z614" s="7" t="e">
        <v>#N/A</v>
      </c>
      <c r="AA614" s="7" t="s">
        <v>828</v>
      </c>
      <c r="AB614" s="7" t="s">
        <v>828</v>
      </c>
      <c r="AC614" s="7" t="s">
        <v>828</v>
      </c>
      <c r="AD614" s="7" t="s">
        <v>828</v>
      </c>
      <c r="AE614" s="7" t="s">
        <v>175</v>
      </c>
      <c r="AF614" s="8"/>
      <c r="AG614" s="7" t="s">
        <v>7233</v>
      </c>
      <c r="AH614" s="7" t="s">
        <v>7232</v>
      </c>
      <c r="AI614" s="7" t="s">
        <v>828</v>
      </c>
      <c r="AJ614" s="7" t="s">
        <v>7231</v>
      </c>
      <c r="AK614" s="7" t="s">
        <v>7230</v>
      </c>
      <c r="AL614" s="7" t="s">
        <v>828</v>
      </c>
      <c r="AM614" s="7" t="s">
        <v>7229</v>
      </c>
      <c r="AN614" s="7" t="s">
        <v>7228</v>
      </c>
      <c r="AO614" s="7" t="s">
        <v>828</v>
      </c>
      <c r="AP614" s="7" t="s">
        <v>828</v>
      </c>
      <c r="AQ614" s="7" t="s">
        <v>828</v>
      </c>
      <c r="AR614" s="7" t="s">
        <v>828</v>
      </c>
      <c r="AS614" s="7" t="s">
        <v>828</v>
      </c>
    </row>
    <row r="615" spans="1:45" ht="13.2">
      <c r="A615" s="7" t="s">
        <v>7222</v>
      </c>
      <c r="B615" s="8"/>
      <c r="C615" s="7" t="s">
        <v>833</v>
      </c>
      <c r="D615" s="9">
        <v>1</v>
      </c>
      <c r="E615" s="7" t="s">
        <v>861</v>
      </c>
      <c r="F615" s="7" t="s">
        <v>861</v>
      </c>
      <c r="G615" s="7" t="s">
        <v>828</v>
      </c>
      <c r="H615" s="7" t="s">
        <v>860</v>
      </c>
      <c r="I615" s="10">
        <v>100</v>
      </c>
      <c r="J615" s="10">
        <v>1</v>
      </c>
      <c r="K615" s="9">
        <v>0</v>
      </c>
      <c r="L615" s="7" t="s">
        <v>7225</v>
      </c>
      <c r="M615" s="9">
        <v>0</v>
      </c>
      <c r="N615" s="7" t="s">
        <v>7227</v>
      </c>
      <c r="O615" s="7" t="s">
        <v>104</v>
      </c>
      <c r="P615" s="7" t="s">
        <v>828</v>
      </c>
      <c r="Q615" s="7" t="s">
        <v>828</v>
      </c>
      <c r="R615" s="7" t="s">
        <v>828</v>
      </c>
      <c r="S615" s="7" t="s">
        <v>828</v>
      </c>
      <c r="T615" s="7" t="s">
        <v>828</v>
      </c>
      <c r="U615" s="7" t="s">
        <v>828</v>
      </c>
      <c r="V615" s="7" t="s">
        <v>828</v>
      </c>
      <c r="W615" s="7" t="s">
        <v>828</v>
      </c>
      <c r="X615" s="7" t="s">
        <v>828</v>
      </c>
      <c r="Y615" s="7" t="s">
        <v>828</v>
      </c>
      <c r="Z615" s="7" t="e">
        <v>#N/A</v>
      </c>
      <c r="AA615" s="7" t="s">
        <v>828</v>
      </c>
      <c r="AB615" s="7" t="s">
        <v>828</v>
      </c>
      <c r="AC615" s="7" t="s">
        <v>828</v>
      </c>
      <c r="AD615" s="7" t="s">
        <v>828</v>
      </c>
      <c r="AE615" s="7" t="s">
        <v>175</v>
      </c>
      <c r="AF615" s="8"/>
      <c r="AG615" s="7" t="s">
        <v>7226</v>
      </c>
      <c r="AH615" s="7" t="s">
        <v>7225</v>
      </c>
      <c r="AI615" s="7" t="s">
        <v>828</v>
      </c>
      <c r="AJ615" s="7" t="s">
        <v>7224</v>
      </c>
      <c r="AK615" s="7" t="s">
        <v>7223</v>
      </c>
      <c r="AL615" s="7" t="s">
        <v>7222</v>
      </c>
      <c r="AM615" s="7" t="s">
        <v>828</v>
      </c>
      <c r="AN615" s="7" t="s">
        <v>7221</v>
      </c>
      <c r="AO615" s="7" t="s">
        <v>828</v>
      </c>
      <c r="AP615" s="7" t="s">
        <v>828</v>
      </c>
      <c r="AQ615" s="7" t="s">
        <v>828</v>
      </c>
      <c r="AR615" s="7" t="s">
        <v>828</v>
      </c>
      <c r="AS615" s="7" t="s">
        <v>828</v>
      </c>
    </row>
    <row r="616" spans="1:45" ht="13.2">
      <c r="A616" s="7" t="s">
        <v>7215</v>
      </c>
      <c r="B616" s="8"/>
      <c r="C616" s="7" t="s">
        <v>833</v>
      </c>
      <c r="D616" s="9">
        <v>1</v>
      </c>
      <c r="E616" s="7" t="s">
        <v>861</v>
      </c>
      <c r="F616" s="7" t="s">
        <v>861</v>
      </c>
      <c r="G616" s="7" t="s">
        <v>828</v>
      </c>
      <c r="H616" s="7" t="s">
        <v>860</v>
      </c>
      <c r="I616" s="10">
        <v>100</v>
      </c>
      <c r="J616" s="10">
        <v>1</v>
      </c>
      <c r="K616" s="9">
        <v>0</v>
      </c>
      <c r="L616" s="7" t="s">
        <v>7218</v>
      </c>
      <c r="M616" s="9">
        <v>0</v>
      </c>
      <c r="N616" s="7" t="s">
        <v>7220</v>
      </c>
      <c r="O616" s="7" t="s">
        <v>120</v>
      </c>
      <c r="P616" s="7" t="s">
        <v>828</v>
      </c>
      <c r="Q616" s="7" t="s">
        <v>828</v>
      </c>
      <c r="R616" s="7" t="s">
        <v>828</v>
      </c>
      <c r="S616" s="7" t="s">
        <v>828</v>
      </c>
      <c r="T616" s="7" t="s">
        <v>828</v>
      </c>
      <c r="U616" s="7" t="s">
        <v>828</v>
      </c>
      <c r="V616" s="7" t="s">
        <v>828</v>
      </c>
      <c r="W616" s="7" t="s">
        <v>828</v>
      </c>
      <c r="X616" s="7" t="s">
        <v>828</v>
      </c>
      <c r="Y616" s="7" t="s">
        <v>828</v>
      </c>
      <c r="Z616" s="7" t="e">
        <v>#N/A</v>
      </c>
      <c r="AA616" s="7" t="s">
        <v>828</v>
      </c>
      <c r="AB616" s="7" t="s">
        <v>828</v>
      </c>
      <c r="AC616" s="7" t="s">
        <v>828</v>
      </c>
      <c r="AD616" s="7" t="s">
        <v>828</v>
      </c>
      <c r="AE616" s="7" t="s">
        <v>175</v>
      </c>
      <c r="AF616" s="8"/>
      <c r="AG616" s="7" t="s">
        <v>7219</v>
      </c>
      <c r="AH616" s="7" t="s">
        <v>7218</v>
      </c>
      <c r="AI616" s="7" t="s">
        <v>828</v>
      </c>
      <c r="AJ616" s="7" t="s">
        <v>7217</v>
      </c>
      <c r="AK616" s="7" t="s">
        <v>7216</v>
      </c>
      <c r="AL616" s="7" t="s">
        <v>828</v>
      </c>
      <c r="AM616" s="7" t="s">
        <v>828</v>
      </c>
      <c r="AN616" s="7" t="s">
        <v>7215</v>
      </c>
      <c r="AO616" s="7" t="s">
        <v>828</v>
      </c>
      <c r="AP616" s="7" t="s">
        <v>828</v>
      </c>
      <c r="AQ616" s="7" t="s">
        <v>828</v>
      </c>
      <c r="AR616" s="7" t="s">
        <v>828</v>
      </c>
      <c r="AS616" s="7" t="s">
        <v>828</v>
      </c>
    </row>
    <row r="617" spans="1:45" ht="13.2">
      <c r="A617" s="7" t="s">
        <v>7209</v>
      </c>
      <c r="B617" s="8"/>
      <c r="C617" s="7" t="s">
        <v>833</v>
      </c>
      <c r="D617" s="9">
        <v>1</v>
      </c>
      <c r="E617" s="7" t="s">
        <v>972</v>
      </c>
      <c r="F617" s="7" t="s">
        <v>972</v>
      </c>
      <c r="G617" s="7" t="s">
        <v>828</v>
      </c>
      <c r="H617" s="7" t="s">
        <v>971</v>
      </c>
      <c r="I617" s="10">
        <v>1</v>
      </c>
      <c r="J617" s="10">
        <v>1</v>
      </c>
      <c r="K617" s="9">
        <v>0</v>
      </c>
      <c r="L617" s="7" t="s">
        <v>7212</v>
      </c>
      <c r="M617" s="9">
        <v>0</v>
      </c>
      <c r="N617" s="7" t="s">
        <v>7214</v>
      </c>
      <c r="O617" s="7" t="s">
        <v>908</v>
      </c>
      <c r="P617" s="7" t="s">
        <v>828</v>
      </c>
      <c r="Q617" s="7" t="s">
        <v>828</v>
      </c>
      <c r="R617" s="7" t="s">
        <v>828</v>
      </c>
      <c r="S617" s="7" t="s">
        <v>828</v>
      </c>
      <c r="T617" s="7" t="s">
        <v>828</v>
      </c>
      <c r="U617" s="7" t="s">
        <v>828</v>
      </c>
      <c r="V617" s="7" t="s">
        <v>828</v>
      </c>
      <c r="W617" s="7" t="s">
        <v>828</v>
      </c>
      <c r="X617" s="7" t="s">
        <v>828</v>
      </c>
      <c r="Y617" s="7" t="s">
        <v>828</v>
      </c>
      <c r="Z617" s="7" t="e">
        <v>#N/A</v>
      </c>
      <c r="AA617" s="7" t="s">
        <v>828</v>
      </c>
      <c r="AB617" s="7" t="s">
        <v>828</v>
      </c>
      <c r="AC617" s="7" t="s">
        <v>828</v>
      </c>
      <c r="AD617" s="7" t="s">
        <v>828</v>
      </c>
      <c r="AE617" s="7" t="s">
        <v>364</v>
      </c>
      <c r="AF617" s="8"/>
      <c r="AG617" s="7" t="s">
        <v>7213</v>
      </c>
      <c r="AH617" s="7" t="s">
        <v>7212</v>
      </c>
      <c r="AI617" s="7" t="s">
        <v>828</v>
      </c>
      <c r="AJ617" s="7" t="s">
        <v>7211</v>
      </c>
      <c r="AK617" s="7" t="s">
        <v>7210</v>
      </c>
      <c r="AL617" s="7" t="s">
        <v>7209</v>
      </c>
      <c r="AM617" s="7" t="s">
        <v>828</v>
      </c>
      <c r="AN617" s="7" t="s">
        <v>7208</v>
      </c>
      <c r="AO617" s="7" t="s">
        <v>828</v>
      </c>
      <c r="AP617" s="7" t="s">
        <v>828</v>
      </c>
      <c r="AQ617" s="7" t="s">
        <v>828</v>
      </c>
      <c r="AR617" s="7" t="s">
        <v>828</v>
      </c>
      <c r="AS617" s="7" t="s">
        <v>828</v>
      </c>
    </row>
    <row r="618" spans="1:45" ht="13.2">
      <c r="A618" s="7" t="s">
        <v>7202</v>
      </c>
      <c r="B618" s="8"/>
      <c r="C618" s="7" t="s">
        <v>833</v>
      </c>
      <c r="D618" s="9">
        <v>1</v>
      </c>
      <c r="E618" s="7" t="s">
        <v>861</v>
      </c>
      <c r="F618" s="7" t="s">
        <v>861</v>
      </c>
      <c r="G618" s="7" t="s">
        <v>828</v>
      </c>
      <c r="H618" s="7" t="s">
        <v>860</v>
      </c>
      <c r="I618" s="10">
        <v>100</v>
      </c>
      <c r="J618" s="10">
        <v>1</v>
      </c>
      <c r="K618" s="9">
        <v>0</v>
      </c>
      <c r="L618" s="7" t="s">
        <v>7205</v>
      </c>
      <c r="M618" s="9">
        <v>0</v>
      </c>
      <c r="N618" s="7" t="s">
        <v>7207</v>
      </c>
      <c r="O618" s="7" t="s">
        <v>929</v>
      </c>
      <c r="P618" s="7" t="s">
        <v>828</v>
      </c>
      <c r="Q618" s="7" t="s">
        <v>828</v>
      </c>
      <c r="R618" s="7" t="s">
        <v>828</v>
      </c>
      <c r="S618" s="7" t="s">
        <v>828</v>
      </c>
      <c r="T618" s="7" t="s">
        <v>828</v>
      </c>
      <c r="U618" s="7" t="s">
        <v>828</v>
      </c>
      <c r="V618" s="7" t="s">
        <v>828</v>
      </c>
      <c r="W618" s="7" t="s">
        <v>828</v>
      </c>
      <c r="X618" s="7" t="s">
        <v>828</v>
      </c>
      <c r="Y618" s="7" t="s">
        <v>828</v>
      </c>
      <c r="Z618" s="7" t="e">
        <v>#N/A</v>
      </c>
      <c r="AA618" s="7" t="s">
        <v>828</v>
      </c>
      <c r="AB618" s="7" t="s">
        <v>828</v>
      </c>
      <c r="AC618" s="7" t="s">
        <v>828</v>
      </c>
      <c r="AD618" s="7" t="s">
        <v>828</v>
      </c>
      <c r="AE618" s="7" t="s">
        <v>175</v>
      </c>
      <c r="AF618" s="8"/>
      <c r="AG618" s="7" t="s">
        <v>7206</v>
      </c>
      <c r="AH618" s="7" t="s">
        <v>7205</v>
      </c>
      <c r="AI618" s="7" t="s">
        <v>828</v>
      </c>
      <c r="AJ618" s="7" t="s">
        <v>7204</v>
      </c>
      <c r="AK618" s="7" t="s">
        <v>7203</v>
      </c>
      <c r="AL618" s="7" t="s">
        <v>7202</v>
      </c>
      <c r="AM618" s="7" t="s">
        <v>828</v>
      </c>
      <c r="AN618" s="7" t="s">
        <v>7201</v>
      </c>
      <c r="AO618" s="7" t="s">
        <v>828</v>
      </c>
      <c r="AP618" s="7" t="s">
        <v>828</v>
      </c>
      <c r="AQ618" s="7" t="s">
        <v>828</v>
      </c>
      <c r="AR618" s="7" t="s">
        <v>828</v>
      </c>
      <c r="AS618" s="7" t="s">
        <v>828</v>
      </c>
    </row>
    <row r="619" spans="1:45" ht="13.2">
      <c r="A619" s="7" t="s">
        <v>7200</v>
      </c>
      <c r="B619" s="8"/>
      <c r="C619" s="7" t="s">
        <v>833</v>
      </c>
      <c r="D619" s="9">
        <v>1</v>
      </c>
      <c r="E619" s="7" t="s">
        <v>861</v>
      </c>
      <c r="F619" s="7" t="s">
        <v>861</v>
      </c>
      <c r="G619" s="7" t="s">
        <v>828</v>
      </c>
      <c r="H619" s="7" t="s">
        <v>860</v>
      </c>
      <c r="I619" s="10">
        <v>100</v>
      </c>
      <c r="J619" s="10">
        <v>1</v>
      </c>
      <c r="K619" s="9">
        <v>0</v>
      </c>
      <c r="L619" s="7" t="s">
        <v>7197</v>
      </c>
      <c r="M619" s="9">
        <v>0</v>
      </c>
      <c r="N619" s="7" t="s">
        <v>7199</v>
      </c>
      <c r="O619" s="7" t="s">
        <v>104</v>
      </c>
      <c r="P619" s="7" t="s">
        <v>828</v>
      </c>
      <c r="Q619" s="7" t="s">
        <v>828</v>
      </c>
      <c r="R619" s="7" t="s">
        <v>828</v>
      </c>
      <c r="S619" s="7" t="s">
        <v>828</v>
      </c>
      <c r="T619" s="7" t="s">
        <v>828</v>
      </c>
      <c r="U619" s="7" t="s">
        <v>828</v>
      </c>
      <c r="V619" s="7" t="s">
        <v>828</v>
      </c>
      <c r="W619" s="7" t="s">
        <v>828</v>
      </c>
      <c r="X619" s="7" t="s">
        <v>828</v>
      </c>
      <c r="Y619" s="7" t="s">
        <v>828</v>
      </c>
      <c r="Z619" s="7" t="e">
        <v>#N/A</v>
      </c>
      <c r="AA619" s="7" t="s">
        <v>828</v>
      </c>
      <c r="AB619" s="7" t="s">
        <v>828</v>
      </c>
      <c r="AC619" s="7" t="s">
        <v>828</v>
      </c>
      <c r="AD619" s="7" t="s">
        <v>828</v>
      </c>
      <c r="AE619" s="7" t="s">
        <v>175</v>
      </c>
      <c r="AF619" s="8"/>
      <c r="AG619" s="7" t="s">
        <v>7198</v>
      </c>
      <c r="AH619" s="7" t="s">
        <v>7197</v>
      </c>
      <c r="AI619" s="7" t="s">
        <v>828</v>
      </c>
      <c r="AJ619" s="7" t="s">
        <v>7196</v>
      </c>
      <c r="AK619" s="7" t="s">
        <v>7195</v>
      </c>
      <c r="AL619" s="7" t="s">
        <v>828</v>
      </c>
      <c r="AM619" s="7" t="s">
        <v>828</v>
      </c>
      <c r="AN619" s="7" t="s">
        <v>7194</v>
      </c>
      <c r="AO619" s="7" t="s">
        <v>828</v>
      </c>
      <c r="AP619" s="7" t="s">
        <v>828</v>
      </c>
      <c r="AQ619" s="7" t="s">
        <v>828</v>
      </c>
      <c r="AR619" s="7" t="s">
        <v>828</v>
      </c>
      <c r="AS619" s="7" t="s">
        <v>828</v>
      </c>
    </row>
    <row r="620" spans="1:45" ht="13.2">
      <c r="A620" s="7" t="s">
        <v>7193</v>
      </c>
      <c r="B620" s="8"/>
      <c r="C620" s="7" t="s">
        <v>833</v>
      </c>
      <c r="D620" s="9">
        <v>1</v>
      </c>
      <c r="E620" s="7" t="s">
        <v>843</v>
      </c>
      <c r="F620" s="7" t="s">
        <v>843</v>
      </c>
      <c r="G620" s="7" t="s">
        <v>828</v>
      </c>
      <c r="H620" s="7" t="s">
        <v>842</v>
      </c>
      <c r="I620" s="10">
        <v>1</v>
      </c>
      <c r="J620" s="10">
        <v>1</v>
      </c>
      <c r="K620" s="9">
        <v>100</v>
      </c>
      <c r="L620" s="7" t="s">
        <v>7190</v>
      </c>
      <c r="M620" s="9">
        <v>0</v>
      </c>
      <c r="N620" s="7" t="s">
        <v>243</v>
      </c>
      <c r="O620" s="7" t="s">
        <v>921</v>
      </c>
      <c r="P620" s="7" t="s">
        <v>2529</v>
      </c>
      <c r="Q620" s="7" t="s">
        <v>828</v>
      </c>
      <c r="R620" s="7" t="s">
        <v>828</v>
      </c>
      <c r="S620" s="7" t="s">
        <v>828</v>
      </c>
      <c r="T620" s="7" t="s">
        <v>828</v>
      </c>
      <c r="U620" s="7" t="s">
        <v>828</v>
      </c>
      <c r="V620" s="7" t="s">
        <v>828</v>
      </c>
      <c r="W620" s="7" t="s">
        <v>169</v>
      </c>
      <c r="X620" s="7" t="s">
        <v>828</v>
      </c>
      <c r="Y620" s="7" t="s">
        <v>828</v>
      </c>
      <c r="Z620" s="7" t="s">
        <v>39</v>
      </c>
      <c r="AA620" s="7" t="s">
        <v>7192</v>
      </c>
      <c r="AB620" s="7" t="s">
        <v>828</v>
      </c>
      <c r="AC620" s="7" t="s">
        <v>828</v>
      </c>
      <c r="AD620" s="7" t="s">
        <v>828</v>
      </c>
      <c r="AE620" s="7" t="s">
        <v>169</v>
      </c>
      <c r="AF620" s="8"/>
      <c r="AG620" s="7" t="s">
        <v>7191</v>
      </c>
      <c r="AH620" s="7" t="s">
        <v>7190</v>
      </c>
      <c r="AI620" s="7" t="s">
        <v>7189</v>
      </c>
      <c r="AJ620" s="7" t="s">
        <v>828</v>
      </c>
      <c r="AK620" s="7" t="s">
        <v>7188</v>
      </c>
      <c r="AL620" s="7" t="s">
        <v>828</v>
      </c>
      <c r="AM620" s="7" t="s">
        <v>7187</v>
      </c>
      <c r="AN620" s="7" t="s">
        <v>828</v>
      </c>
      <c r="AO620" s="7" t="s">
        <v>828</v>
      </c>
      <c r="AP620" s="7" t="s">
        <v>828</v>
      </c>
      <c r="AQ620" s="7" t="s">
        <v>828</v>
      </c>
      <c r="AR620" s="7" t="s">
        <v>828</v>
      </c>
      <c r="AS620" s="7" t="s">
        <v>828</v>
      </c>
    </row>
    <row r="621" spans="1:45" ht="13.2">
      <c r="A621" s="7" t="s">
        <v>7186</v>
      </c>
      <c r="B621" s="8"/>
      <c r="C621" s="7" t="s">
        <v>833</v>
      </c>
      <c r="D621" s="9">
        <v>1</v>
      </c>
      <c r="E621" s="7" t="s">
        <v>843</v>
      </c>
      <c r="F621" s="7" t="s">
        <v>843</v>
      </c>
      <c r="G621" s="7" t="s">
        <v>828</v>
      </c>
      <c r="H621" s="7" t="s">
        <v>860</v>
      </c>
      <c r="I621" s="10">
        <v>1</v>
      </c>
      <c r="J621" s="10">
        <v>1</v>
      </c>
      <c r="K621" s="9">
        <v>1</v>
      </c>
      <c r="L621" s="7" t="s">
        <v>7183</v>
      </c>
      <c r="M621" s="9">
        <v>0</v>
      </c>
      <c r="N621" s="7" t="s">
        <v>7185</v>
      </c>
      <c r="O621" s="7" t="s">
        <v>1285</v>
      </c>
      <c r="P621" s="7" t="s">
        <v>2134</v>
      </c>
      <c r="Q621" s="7" t="s">
        <v>828</v>
      </c>
      <c r="R621" s="7" t="s">
        <v>828</v>
      </c>
      <c r="S621" s="7" t="s">
        <v>828</v>
      </c>
      <c r="T621" s="7" t="s">
        <v>828</v>
      </c>
      <c r="U621" s="7" t="s">
        <v>828</v>
      </c>
      <c r="V621" s="7" t="s">
        <v>828</v>
      </c>
      <c r="W621" s="7" t="s">
        <v>828</v>
      </c>
      <c r="X621" s="7" t="s">
        <v>828</v>
      </c>
      <c r="Y621" s="7" t="s">
        <v>828</v>
      </c>
      <c r="Z621" s="7" t="e">
        <v>#N/A</v>
      </c>
      <c r="AA621" s="7" t="s">
        <v>828</v>
      </c>
      <c r="AB621" s="7" t="s">
        <v>828</v>
      </c>
      <c r="AC621" s="7" t="s">
        <v>828</v>
      </c>
      <c r="AD621" s="7" t="s">
        <v>828</v>
      </c>
      <c r="AE621" s="7" t="s">
        <v>175</v>
      </c>
      <c r="AF621" s="8"/>
      <c r="AG621" s="7" t="s">
        <v>7184</v>
      </c>
      <c r="AH621" s="7" t="s">
        <v>7183</v>
      </c>
      <c r="AI621" s="7" t="s">
        <v>828</v>
      </c>
      <c r="AJ621" s="7" t="s">
        <v>7182</v>
      </c>
      <c r="AK621" s="7" t="s">
        <v>7181</v>
      </c>
      <c r="AL621" s="7" t="s">
        <v>828</v>
      </c>
      <c r="AM621" s="7" t="s">
        <v>7180</v>
      </c>
      <c r="AN621" s="7" t="s">
        <v>828</v>
      </c>
      <c r="AO621" s="7" t="s">
        <v>828</v>
      </c>
      <c r="AP621" s="7" t="s">
        <v>828</v>
      </c>
      <c r="AQ621" s="7" t="s">
        <v>828</v>
      </c>
      <c r="AR621" s="7" t="s">
        <v>828</v>
      </c>
      <c r="AS621" s="7" t="s">
        <v>828</v>
      </c>
    </row>
    <row r="622" spans="1:45" ht="13.2">
      <c r="A622" s="7" t="s">
        <v>7179</v>
      </c>
      <c r="B622" s="8"/>
      <c r="C622" s="7" t="s">
        <v>833</v>
      </c>
      <c r="D622" s="9">
        <v>1</v>
      </c>
      <c r="E622" s="7" t="s">
        <v>861</v>
      </c>
      <c r="F622" s="7" t="s">
        <v>861</v>
      </c>
      <c r="G622" s="7" t="s">
        <v>828</v>
      </c>
      <c r="H622" s="7" t="s">
        <v>860</v>
      </c>
      <c r="I622" s="10">
        <v>100</v>
      </c>
      <c r="J622" s="10">
        <v>1</v>
      </c>
      <c r="K622" s="9">
        <v>0</v>
      </c>
      <c r="L622" s="7" t="s">
        <v>7176</v>
      </c>
      <c r="M622" s="9">
        <v>0</v>
      </c>
      <c r="N622" s="7" t="s">
        <v>7178</v>
      </c>
      <c r="O622" s="7" t="s">
        <v>969</v>
      </c>
      <c r="P622" s="7" t="s">
        <v>828</v>
      </c>
      <c r="Q622" s="7" t="s">
        <v>828</v>
      </c>
      <c r="R622" s="7" t="s">
        <v>828</v>
      </c>
      <c r="S622" s="7" t="s">
        <v>828</v>
      </c>
      <c r="T622" s="7" t="s">
        <v>828</v>
      </c>
      <c r="U622" s="7" t="s">
        <v>828</v>
      </c>
      <c r="V622" s="7" t="s">
        <v>828</v>
      </c>
      <c r="W622" s="7" t="s">
        <v>828</v>
      </c>
      <c r="X622" s="7" t="s">
        <v>828</v>
      </c>
      <c r="Y622" s="7" t="s">
        <v>828</v>
      </c>
      <c r="Z622" s="7" t="e">
        <v>#N/A</v>
      </c>
      <c r="AA622" s="7" t="s">
        <v>828</v>
      </c>
      <c r="AB622" s="7" t="s">
        <v>828</v>
      </c>
      <c r="AC622" s="7" t="s">
        <v>828</v>
      </c>
      <c r="AD622" s="7" t="s">
        <v>828</v>
      </c>
      <c r="AE622" s="7" t="s">
        <v>175</v>
      </c>
      <c r="AF622" s="8"/>
      <c r="AG622" s="7" t="s">
        <v>7177</v>
      </c>
      <c r="AH622" s="7" t="s">
        <v>7176</v>
      </c>
      <c r="AI622" s="7" t="s">
        <v>828</v>
      </c>
      <c r="AJ622" s="7" t="s">
        <v>7175</v>
      </c>
      <c r="AK622" s="7" t="s">
        <v>7174</v>
      </c>
      <c r="AL622" s="7" t="s">
        <v>828</v>
      </c>
      <c r="AM622" s="7" t="s">
        <v>828</v>
      </c>
      <c r="AN622" s="7" t="s">
        <v>7173</v>
      </c>
      <c r="AO622" s="7" t="s">
        <v>828</v>
      </c>
      <c r="AP622" s="7" t="s">
        <v>828</v>
      </c>
      <c r="AQ622" s="7" t="s">
        <v>828</v>
      </c>
      <c r="AR622" s="7" t="s">
        <v>828</v>
      </c>
      <c r="AS622" s="7" t="s">
        <v>828</v>
      </c>
    </row>
    <row r="623" spans="1:45" ht="13.2">
      <c r="A623" s="7" t="s">
        <v>7172</v>
      </c>
      <c r="B623" s="8"/>
      <c r="C623" s="7" t="s">
        <v>833</v>
      </c>
      <c r="D623" s="9">
        <v>1</v>
      </c>
      <c r="E623" s="7" t="s">
        <v>861</v>
      </c>
      <c r="F623" s="7" t="s">
        <v>861</v>
      </c>
      <c r="G623" s="7" t="s">
        <v>828</v>
      </c>
      <c r="H623" s="7" t="s">
        <v>860</v>
      </c>
      <c r="I623" s="10">
        <v>100</v>
      </c>
      <c r="J623" s="10">
        <v>1</v>
      </c>
      <c r="K623" s="9">
        <v>1</v>
      </c>
      <c r="L623" s="7" t="s">
        <v>7169</v>
      </c>
      <c r="M623" s="9">
        <v>0</v>
      </c>
      <c r="N623" s="7" t="s">
        <v>7171</v>
      </c>
      <c r="O623" s="7" t="s">
        <v>939</v>
      </c>
      <c r="P623" s="7" t="s">
        <v>828</v>
      </c>
      <c r="Q623" s="7" t="s">
        <v>828</v>
      </c>
      <c r="R623" s="7" t="s">
        <v>828</v>
      </c>
      <c r="S623" s="7" t="s">
        <v>828</v>
      </c>
      <c r="T623" s="7" t="s">
        <v>828</v>
      </c>
      <c r="U623" s="7" t="s">
        <v>828</v>
      </c>
      <c r="V623" s="7" t="s">
        <v>828</v>
      </c>
      <c r="W623" s="7" t="s">
        <v>828</v>
      </c>
      <c r="X623" s="7" t="s">
        <v>828</v>
      </c>
      <c r="Y623" s="7" t="s">
        <v>828</v>
      </c>
      <c r="Z623" s="7" t="e">
        <v>#N/A</v>
      </c>
      <c r="AA623" s="7" t="s">
        <v>828</v>
      </c>
      <c r="AB623" s="7" t="s">
        <v>828</v>
      </c>
      <c r="AC623" s="7" t="s">
        <v>828</v>
      </c>
      <c r="AD623" s="7" t="s">
        <v>828</v>
      </c>
      <c r="AE623" s="7" t="s">
        <v>175</v>
      </c>
      <c r="AF623" s="8"/>
      <c r="AG623" s="7" t="s">
        <v>7170</v>
      </c>
      <c r="AH623" s="7" t="s">
        <v>7169</v>
      </c>
      <c r="AI623" s="7" t="s">
        <v>828</v>
      </c>
      <c r="AJ623" s="7" t="s">
        <v>7168</v>
      </c>
      <c r="AK623" s="7" t="s">
        <v>7167</v>
      </c>
      <c r="AL623" s="7" t="s">
        <v>828</v>
      </c>
      <c r="AM623" s="7" t="s">
        <v>7166</v>
      </c>
      <c r="AN623" s="7" t="s">
        <v>828</v>
      </c>
      <c r="AO623" s="7" t="s">
        <v>828</v>
      </c>
      <c r="AP623" s="7" t="s">
        <v>828</v>
      </c>
      <c r="AQ623" s="7" t="s">
        <v>828</v>
      </c>
      <c r="AR623" s="7" t="s">
        <v>828</v>
      </c>
      <c r="AS623" s="7" t="s">
        <v>828</v>
      </c>
    </row>
    <row r="624" spans="1:45" ht="13.2">
      <c r="A624" s="7" t="s">
        <v>7165</v>
      </c>
      <c r="B624" s="8"/>
      <c r="C624" s="7" t="s">
        <v>833</v>
      </c>
      <c r="D624" s="9">
        <v>1</v>
      </c>
      <c r="E624" s="7" t="s">
        <v>861</v>
      </c>
      <c r="F624" s="7" t="s">
        <v>861</v>
      </c>
      <c r="G624" s="7" t="s">
        <v>828</v>
      </c>
      <c r="H624" s="7" t="s">
        <v>860</v>
      </c>
      <c r="I624" s="10">
        <v>100</v>
      </c>
      <c r="J624" s="10">
        <v>1</v>
      </c>
      <c r="K624" s="9">
        <v>1</v>
      </c>
      <c r="L624" s="7" t="s">
        <v>7162</v>
      </c>
      <c r="M624" s="9">
        <v>0</v>
      </c>
      <c r="N624" s="7" t="s">
        <v>7164</v>
      </c>
      <c r="O624" s="7" t="s">
        <v>939</v>
      </c>
      <c r="P624" s="7" t="s">
        <v>828</v>
      </c>
      <c r="Q624" s="7" t="s">
        <v>828</v>
      </c>
      <c r="R624" s="7" t="s">
        <v>828</v>
      </c>
      <c r="S624" s="7" t="s">
        <v>828</v>
      </c>
      <c r="T624" s="7" t="s">
        <v>828</v>
      </c>
      <c r="U624" s="7" t="s">
        <v>828</v>
      </c>
      <c r="V624" s="7" t="s">
        <v>828</v>
      </c>
      <c r="W624" s="7" t="s">
        <v>828</v>
      </c>
      <c r="X624" s="7" t="s">
        <v>828</v>
      </c>
      <c r="Y624" s="7" t="s">
        <v>828</v>
      </c>
      <c r="Z624" s="7" t="e">
        <v>#N/A</v>
      </c>
      <c r="AA624" s="7" t="s">
        <v>828</v>
      </c>
      <c r="AB624" s="7" t="s">
        <v>828</v>
      </c>
      <c r="AC624" s="7" t="s">
        <v>828</v>
      </c>
      <c r="AD624" s="7" t="s">
        <v>828</v>
      </c>
      <c r="AE624" s="7" t="s">
        <v>175</v>
      </c>
      <c r="AF624" s="8"/>
      <c r="AG624" s="7" t="s">
        <v>7163</v>
      </c>
      <c r="AH624" s="7" t="s">
        <v>7162</v>
      </c>
      <c r="AI624" s="7" t="s">
        <v>828</v>
      </c>
      <c r="AJ624" s="7" t="s">
        <v>7161</v>
      </c>
      <c r="AK624" s="7" t="s">
        <v>7160</v>
      </c>
      <c r="AL624" s="7" t="s">
        <v>828</v>
      </c>
      <c r="AM624" s="7" t="s">
        <v>7159</v>
      </c>
      <c r="AN624" s="7" t="s">
        <v>828</v>
      </c>
      <c r="AO624" s="7" t="s">
        <v>828</v>
      </c>
      <c r="AP624" s="7" t="s">
        <v>828</v>
      </c>
      <c r="AQ624" s="7" t="s">
        <v>828</v>
      </c>
      <c r="AR624" s="7" t="s">
        <v>828</v>
      </c>
      <c r="AS624" s="7" t="s">
        <v>828</v>
      </c>
    </row>
    <row r="625" spans="1:45" ht="13.2">
      <c r="A625" s="7" t="s">
        <v>7158</v>
      </c>
      <c r="B625" s="8"/>
      <c r="C625" s="7" t="s">
        <v>833</v>
      </c>
      <c r="D625" s="9">
        <v>1</v>
      </c>
      <c r="E625" s="7" t="s">
        <v>861</v>
      </c>
      <c r="F625" s="7" t="s">
        <v>861</v>
      </c>
      <c r="G625" s="7" t="s">
        <v>828</v>
      </c>
      <c r="H625" s="7" t="s">
        <v>860</v>
      </c>
      <c r="I625" s="10">
        <v>100</v>
      </c>
      <c r="J625" s="10">
        <v>1</v>
      </c>
      <c r="K625" s="9">
        <v>0</v>
      </c>
      <c r="L625" s="7" t="s">
        <v>7155</v>
      </c>
      <c r="M625" s="9">
        <v>0</v>
      </c>
      <c r="N625" s="7" t="s">
        <v>7157</v>
      </c>
      <c r="O625" s="7" t="s">
        <v>939</v>
      </c>
      <c r="P625" s="7" t="s">
        <v>828</v>
      </c>
      <c r="Q625" s="7" t="s">
        <v>828</v>
      </c>
      <c r="R625" s="7" t="s">
        <v>828</v>
      </c>
      <c r="S625" s="7" t="s">
        <v>828</v>
      </c>
      <c r="T625" s="7" t="s">
        <v>828</v>
      </c>
      <c r="U625" s="7" t="s">
        <v>828</v>
      </c>
      <c r="V625" s="7" t="s">
        <v>828</v>
      </c>
      <c r="W625" s="7" t="s">
        <v>828</v>
      </c>
      <c r="X625" s="7" t="s">
        <v>828</v>
      </c>
      <c r="Y625" s="7" t="s">
        <v>828</v>
      </c>
      <c r="Z625" s="7" t="e">
        <v>#N/A</v>
      </c>
      <c r="AA625" s="7" t="s">
        <v>828</v>
      </c>
      <c r="AB625" s="7" t="s">
        <v>828</v>
      </c>
      <c r="AC625" s="7" t="s">
        <v>828</v>
      </c>
      <c r="AD625" s="7" t="s">
        <v>828</v>
      </c>
      <c r="AE625" s="7" t="s">
        <v>175</v>
      </c>
      <c r="AF625" s="8"/>
      <c r="AG625" s="7" t="s">
        <v>7156</v>
      </c>
      <c r="AH625" s="7" t="s">
        <v>7155</v>
      </c>
      <c r="AI625" s="7" t="s">
        <v>828</v>
      </c>
      <c r="AJ625" s="7" t="s">
        <v>7154</v>
      </c>
      <c r="AK625" s="7" t="s">
        <v>7153</v>
      </c>
      <c r="AL625" s="7" t="s">
        <v>828</v>
      </c>
      <c r="AM625" s="7" t="s">
        <v>828</v>
      </c>
      <c r="AN625" s="7" t="s">
        <v>7152</v>
      </c>
      <c r="AO625" s="7" t="s">
        <v>828</v>
      </c>
      <c r="AP625" s="7" t="s">
        <v>828</v>
      </c>
      <c r="AQ625" s="7" t="s">
        <v>828</v>
      </c>
      <c r="AR625" s="7" t="s">
        <v>828</v>
      </c>
      <c r="AS625" s="7" t="s">
        <v>828</v>
      </c>
    </row>
    <row r="626" spans="1:45" ht="13.2">
      <c r="A626" s="7" t="s">
        <v>7151</v>
      </c>
      <c r="B626" s="8"/>
      <c r="C626" s="7" t="s">
        <v>833</v>
      </c>
      <c r="D626" s="9">
        <v>1</v>
      </c>
      <c r="E626" s="7" t="s">
        <v>924</v>
      </c>
      <c r="F626" s="7" t="s">
        <v>924</v>
      </c>
      <c r="G626" s="7" t="s">
        <v>828</v>
      </c>
      <c r="H626" s="7" t="s">
        <v>923</v>
      </c>
      <c r="I626" s="10">
        <v>1</v>
      </c>
      <c r="J626" s="10">
        <v>1</v>
      </c>
      <c r="K626" s="9">
        <v>1</v>
      </c>
      <c r="L626" s="7" t="s">
        <v>7148</v>
      </c>
      <c r="M626" s="9">
        <v>0</v>
      </c>
      <c r="N626" s="7" t="s">
        <v>7150</v>
      </c>
      <c r="O626" s="7" t="s">
        <v>104</v>
      </c>
      <c r="P626" s="7" t="s">
        <v>828</v>
      </c>
      <c r="Q626" s="7" t="s">
        <v>828</v>
      </c>
      <c r="R626" s="7" t="s">
        <v>828</v>
      </c>
      <c r="S626" s="7" t="s">
        <v>828</v>
      </c>
      <c r="T626" s="7" t="s">
        <v>828</v>
      </c>
      <c r="U626" s="7" t="s">
        <v>828</v>
      </c>
      <c r="V626" s="7" t="s">
        <v>907</v>
      </c>
      <c r="W626" s="7" t="s">
        <v>536</v>
      </c>
      <c r="X626" s="7" t="s">
        <v>840</v>
      </c>
      <c r="Y626" s="7" t="s">
        <v>906</v>
      </c>
      <c r="Z626" s="7" t="s">
        <v>65</v>
      </c>
      <c r="AA626" s="7" t="s">
        <v>828</v>
      </c>
      <c r="AB626" s="7" t="s">
        <v>828</v>
      </c>
      <c r="AC626" s="7" t="s">
        <v>828</v>
      </c>
      <c r="AD626" s="7" t="s">
        <v>828</v>
      </c>
      <c r="AE626" s="7" t="s">
        <v>536</v>
      </c>
      <c r="AF626" s="8"/>
      <c r="AG626" s="7" t="s">
        <v>7149</v>
      </c>
      <c r="AH626" s="7" t="s">
        <v>7148</v>
      </c>
      <c r="AI626" s="7" t="s">
        <v>828</v>
      </c>
      <c r="AJ626" s="7" t="s">
        <v>828</v>
      </c>
      <c r="AK626" s="7" t="s">
        <v>7147</v>
      </c>
      <c r="AL626" s="7" t="s">
        <v>828</v>
      </c>
      <c r="AM626" s="7" t="s">
        <v>7146</v>
      </c>
      <c r="AN626" s="7" t="s">
        <v>828</v>
      </c>
      <c r="AO626" s="7" t="s">
        <v>828</v>
      </c>
      <c r="AP626" s="7" t="s">
        <v>828</v>
      </c>
      <c r="AQ626" s="7" t="s">
        <v>828</v>
      </c>
      <c r="AR626" s="7" t="s">
        <v>828</v>
      </c>
      <c r="AS626" s="7" t="s">
        <v>828</v>
      </c>
    </row>
    <row r="627" spans="1:45" ht="13.2">
      <c r="A627" s="7" t="s">
        <v>7145</v>
      </c>
      <c r="B627" s="8"/>
      <c r="C627" s="7" t="s">
        <v>833</v>
      </c>
      <c r="D627" s="9">
        <v>1</v>
      </c>
      <c r="E627" s="7" t="s">
        <v>861</v>
      </c>
      <c r="F627" s="7" t="s">
        <v>861</v>
      </c>
      <c r="G627" s="7" t="s">
        <v>828</v>
      </c>
      <c r="H627" s="7" t="s">
        <v>860</v>
      </c>
      <c r="I627" s="10">
        <v>100</v>
      </c>
      <c r="J627" s="10">
        <v>1</v>
      </c>
      <c r="K627" s="9">
        <v>0</v>
      </c>
      <c r="L627" s="7" t="s">
        <v>7142</v>
      </c>
      <c r="M627" s="9">
        <v>0</v>
      </c>
      <c r="N627" s="7" t="s">
        <v>7144</v>
      </c>
      <c r="O627" s="7" t="s">
        <v>1084</v>
      </c>
      <c r="P627" s="7" t="s">
        <v>828</v>
      </c>
      <c r="Q627" s="7" t="s">
        <v>828</v>
      </c>
      <c r="R627" s="7" t="s">
        <v>828</v>
      </c>
      <c r="S627" s="7" t="s">
        <v>828</v>
      </c>
      <c r="T627" s="7" t="s">
        <v>828</v>
      </c>
      <c r="U627" s="7" t="s">
        <v>828</v>
      </c>
      <c r="V627" s="7" t="s">
        <v>828</v>
      </c>
      <c r="W627" s="7" t="s">
        <v>828</v>
      </c>
      <c r="X627" s="7" t="s">
        <v>828</v>
      </c>
      <c r="Y627" s="7" t="s">
        <v>828</v>
      </c>
      <c r="Z627" s="7" t="e">
        <v>#N/A</v>
      </c>
      <c r="AA627" s="7" t="s">
        <v>828</v>
      </c>
      <c r="AB627" s="7" t="s">
        <v>828</v>
      </c>
      <c r="AC627" s="7" t="s">
        <v>828</v>
      </c>
      <c r="AD627" s="7" t="s">
        <v>828</v>
      </c>
      <c r="AE627" s="7" t="s">
        <v>175</v>
      </c>
      <c r="AF627" s="8"/>
      <c r="AG627" s="7" t="s">
        <v>7143</v>
      </c>
      <c r="AH627" s="7" t="s">
        <v>7142</v>
      </c>
      <c r="AI627" s="7" t="s">
        <v>828</v>
      </c>
      <c r="AJ627" s="7" t="s">
        <v>7141</v>
      </c>
      <c r="AK627" s="7" t="s">
        <v>7140</v>
      </c>
      <c r="AL627" s="7" t="s">
        <v>828</v>
      </c>
      <c r="AM627" s="7" t="s">
        <v>828</v>
      </c>
      <c r="AN627" s="7" t="s">
        <v>7139</v>
      </c>
      <c r="AO627" s="7" t="s">
        <v>828</v>
      </c>
      <c r="AP627" s="7" t="s">
        <v>828</v>
      </c>
      <c r="AQ627" s="7" t="s">
        <v>828</v>
      </c>
      <c r="AR627" s="7" t="s">
        <v>828</v>
      </c>
      <c r="AS627" s="7" t="s">
        <v>828</v>
      </c>
    </row>
    <row r="628" spans="1:45" ht="13.2">
      <c r="A628" s="7" t="s">
        <v>7133</v>
      </c>
      <c r="B628" s="8"/>
      <c r="C628" s="7" t="s">
        <v>833</v>
      </c>
      <c r="D628" s="9">
        <v>1</v>
      </c>
      <c r="E628" s="7" t="s">
        <v>1129</v>
      </c>
      <c r="F628" s="7" t="s">
        <v>1129</v>
      </c>
      <c r="G628" s="7" t="s">
        <v>828</v>
      </c>
      <c r="H628" s="7" t="s">
        <v>1128</v>
      </c>
      <c r="I628" s="10">
        <v>1</v>
      </c>
      <c r="J628" s="10">
        <v>1</v>
      </c>
      <c r="K628" s="9">
        <v>0</v>
      </c>
      <c r="L628" s="7" t="s">
        <v>7136</v>
      </c>
      <c r="M628" s="9">
        <v>0</v>
      </c>
      <c r="N628" s="7" t="s">
        <v>7138</v>
      </c>
      <c r="O628" s="7" t="s">
        <v>969</v>
      </c>
      <c r="P628" s="7" t="s">
        <v>828</v>
      </c>
      <c r="Q628" s="7" t="s">
        <v>828</v>
      </c>
      <c r="R628" s="7" t="s">
        <v>828</v>
      </c>
      <c r="S628" s="7" t="s">
        <v>828</v>
      </c>
      <c r="T628" s="7" t="s">
        <v>828</v>
      </c>
      <c r="U628" s="7" t="s">
        <v>828</v>
      </c>
      <c r="V628" s="7" t="s">
        <v>828</v>
      </c>
      <c r="W628" s="7" t="s">
        <v>828</v>
      </c>
      <c r="X628" s="7" t="s">
        <v>828</v>
      </c>
      <c r="Y628" s="7" t="s">
        <v>828</v>
      </c>
      <c r="Z628" s="7" t="e">
        <v>#N/A</v>
      </c>
      <c r="AA628" s="7" t="s">
        <v>828</v>
      </c>
      <c r="AB628" s="7" t="s">
        <v>828</v>
      </c>
      <c r="AC628" s="7" t="s">
        <v>828</v>
      </c>
      <c r="AD628" s="7" t="s">
        <v>828</v>
      </c>
      <c r="AE628" s="7" t="s">
        <v>788</v>
      </c>
      <c r="AF628" s="8"/>
      <c r="AG628" s="7" t="s">
        <v>7137</v>
      </c>
      <c r="AH628" s="7" t="s">
        <v>7136</v>
      </c>
      <c r="AI628" s="7" t="s">
        <v>828</v>
      </c>
      <c r="AJ628" s="7" t="s">
        <v>7135</v>
      </c>
      <c r="AK628" s="7" t="s">
        <v>7134</v>
      </c>
      <c r="AL628" s="7" t="s">
        <v>7133</v>
      </c>
      <c r="AM628" s="7" t="s">
        <v>828</v>
      </c>
      <c r="AN628" s="7" t="s">
        <v>7132</v>
      </c>
      <c r="AO628" s="7" t="s">
        <v>828</v>
      </c>
      <c r="AP628" s="7" t="s">
        <v>828</v>
      </c>
      <c r="AQ628" s="7" t="s">
        <v>828</v>
      </c>
      <c r="AR628" s="7" t="s">
        <v>828</v>
      </c>
      <c r="AS628" s="7" t="s">
        <v>828</v>
      </c>
    </row>
    <row r="629" spans="1:45" ht="13.2">
      <c r="A629" s="7" t="s">
        <v>7131</v>
      </c>
      <c r="B629" s="8"/>
      <c r="C629" s="7" t="s">
        <v>833</v>
      </c>
      <c r="D629" s="9">
        <v>1</v>
      </c>
      <c r="E629" s="7" t="s">
        <v>867</v>
      </c>
      <c r="F629" s="7" t="s">
        <v>867</v>
      </c>
      <c r="G629" s="7" t="s">
        <v>828</v>
      </c>
      <c r="H629" s="7" t="s">
        <v>5287</v>
      </c>
      <c r="I629" s="10">
        <v>1</v>
      </c>
      <c r="J629" s="10">
        <v>1</v>
      </c>
      <c r="K629" s="9">
        <v>0</v>
      </c>
      <c r="L629" s="7" t="s">
        <v>7128</v>
      </c>
      <c r="M629" s="9">
        <v>0</v>
      </c>
      <c r="N629" s="7" t="s">
        <v>7130</v>
      </c>
      <c r="O629" s="7" t="s">
        <v>939</v>
      </c>
      <c r="P629" s="7" t="s">
        <v>828</v>
      </c>
      <c r="Q629" s="7" t="s">
        <v>828</v>
      </c>
      <c r="R629" s="7" t="s">
        <v>828</v>
      </c>
      <c r="S629" s="7" t="s">
        <v>828</v>
      </c>
      <c r="T629" s="7" t="s">
        <v>828</v>
      </c>
      <c r="U629" s="7" t="s">
        <v>828</v>
      </c>
      <c r="V629" s="7" t="s">
        <v>1229</v>
      </c>
      <c r="W629" s="7" t="s">
        <v>584</v>
      </c>
      <c r="X629" s="7" t="s">
        <v>840</v>
      </c>
      <c r="Y629" s="7" t="s">
        <v>906</v>
      </c>
      <c r="Z629" s="7" t="s">
        <v>3</v>
      </c>
      <c r="AA629" s="7" t="s">
        <v>828</v>
      </c>
      <c r="AB629" s="7" t="s">
        <v>828</v>
      </c>
      <c r="AC629" s="7" t="s">
        <v>828</v>
      </c>
      <c r="AD629" s="7" t="s">
        <v>828</v>
      </c>
      <c r="AE629" s="7" t="s">
        <v>584</v>
      </c>
      <c r="AF629" s="8"/>
      <c r="AG629" s="7" t="s">
        <v>7129</v>
      </c>
      <c r="AH629" s="7" t="s">
        <v>7128</v>
      </c>
      <c r="AI629" s="7" t="s">
        <v>828</v>
      </c>
      <c r="AJ629" s="7" t="s">
        <v>828</v>
      </c>
      <c r="AK629" s="7" t="s">
        <v>7127</v>
      </c>
      <c r="AL629" s="7" t="s">
        <v>828</v>
      </c>
      <c r="AM629" s="7" t="s">
        <v>828</v>
      </c>
      <c r="AN629" s="7" t="s">
        <v>828</v>
      </c>
      <c r="AO629" s="7" t="s">
        <v>934</v>
      </c>
      <c r="AP629" s="7" t="s">
        <v>828</v>
      </c>
      <c r="AQ629" s="7" t="s">
        <v>828</v>
      </c>
      <c r="AR629" s="7" t="s">
        <v>828</v>
      </c>
      <c r="AS629" s="7" t="s">
        <v>828</v>
      </c>
    </row>
    <row r="630" spans="1:45" ht="13.2">
      <c r="A630" s="7" t="s">
        <v>7121</v>
      </c>
      <c r="B630" s="8"/>
      <c r="C630" s="7" t="s">
        <v>833</v>
      </c>
      <c r="D630" s="9">
        <v>1</v>
      </c>
      <c r="E630" s="7" t="s">
        <v>861</v>
      </c>
      <c r="F630" s="7" t="s">
        <v>861</v>
      </c>
      <c r="G630" s="7" t="s">
        <v>828</v>
      </c>
      <c r="H630" s="7" t="s">
        <v>860</v>
      </c>
      <c r="I630" s="10">
        <v>100</v>
      </c>
      <c r="J630" s="10">
        <v>1</v>
      </c>
      <c r="K630" s="9">
        <v>0</v>
      </c>
      <c r="L630" s="7" t="s">
        <v>7124</v>
      </c>
      <c r="M630" s="9">
        <v>0</v>
      </c>
      <c r="N630" s="7" t="s">
        <v>7126</v>
      </c>
      <c r="O630" s="7" t="s">
        <v>83</v>
      </c>
      <c r="P630" s="7" t="s">
        <v>828</v>
      </c>
      <c r="Q630" s="7" t="s">
        <v>828</v>
      </c>
      <c r="R630" s="7" t="s">
        <v>828</v>
      </c>
      <c r="S630" s="7" t="s">
        <v>828</v>
      </c>
      <c r="T630" s="7" t="s">
        <v>828</v>
      </c>
      <c r="U630" s="7" t="s">
        <v>828</v>
      </c>
      <c r="V630" s="7" t="s">
        <v>828</v>
      </c>
      <c r="W630" s="7" t="s">
        <v>828</v>
      </c>
      <c r="X630" s="7" t="s">
        <v>828</v>
      </c>
      <c r="Y630" s="7" t="s">
        <v>828</v>
      </c>
      <c r="Z630" s="7" t="e">
        <v>#N/A</v>
      </c>
      <c r="AA630" s="7" t="s">
        <v>828</v>
      </c>
      <c r="AB630" s="7" t="s">
        <v>828</v>
      </c>
      <c r="AC630" s="7" t="s">
        <v>828</v>
      </c>
      <c r="AD630" s="7" t="s">
        <v>828</v>
      </c>
      <c r="AE630" s="7" t="s">
        <v>175</v>
      </c>
      <c r="AF630" s="8"/>
      <c r="AG630" s="7" t="s">
        <v>7125</v>
      </c>
      <c r="AH630" s="7" t="s">
        <v>7124</v>
      </c>
      <c r="AI630" s="7" t="s">
        <v>828</v>
      </c>
      <c r="AJ630" s="7" t="s">
        <v>7123</v>
      </c>
      <c r="AK630" s="7" t="s">
        <v>7122</v>
      </c>
      <c r="AL630" s="7" t="s">
        <v>7121</v>
      </c>
      <c r="AM630" s="7" t="s">
        <v>828</v>
      </c>
      <c r="AN630" s="7" t="s">
        <v>7120</v>
      </c>
      <c r="AO630" s="7" t="s">
        <v>828</v>
      </c>
      <c r="AP630" s="7" t="s">
        <v>828</v>
      </c>
      <c r="AQ630" s="7" t="s">
        <v>828</v>
      </c>
      <c r="AR630" s="7" t="s">
        <v>828</v>
      </c>
      <c r="AS630" s="7" t="s">
        <v>828</v>
      </c>
    </row>
    <row r="631" spans="1:45" ht="13.2">
      <c r="A631" s="7" t="s">
        <v>7119</v>
      </c>
      <c r="B631" s="8"/>
      <c r="C631" s="7" t="s">
        <v>833</v>
      </c>
      <c r="D631" s="9">
        <v>1</v>
      </c>
      <c r="E631" s="7" t="s">
        <v>861</v>
      </c>
      <c r="F631" s="7" t="s">
        <v>861</v>
      </c>
      <c r="G631" s="7" t="s">
        <v>828</v>
      </c>
      <c r="H631" s="7" t="s">
        <v>860</v>
      </c>
      <c r="I631" s="10">
        <v>100</v>
      </c>
      <c r="J631" s="10">
        <v>1</v>
      </c>
      <c r="K631" s="9">
        <v>0</v>
      </c>
      <c r="L631" s="7" t="s">
        <v>7116</v>
      </c>
      <c r="M631" s="9">
        <v>0</v>
      </c>
      <c r="N631" s="7" t="s">
        <v>7118</v>
      </c>
      <c r="O631" s="7" t="s">
        <v>969</v>
      </c>
      <c r="P631" s="7" t="s">
        <v>828</v>
      </c>
      <c r="Q631" s="7" t="s">
        <v>828</v>
      </c>
      <c r="R631" s="7" t="s">
        <v>828</v>
      </c>
      <c r="S631" s="7" t="s">
        <v>828</v>
      </c>
      <c r="T631" s="7" t="s">
        <v>828</v>
      </c>
      <c r="U631" s="7" t="s">
        <v>828</v>
      </c>
      <c r="V631" s="7" t="s">
        <v>828</v>
      </c>
      <c r="W631" s="7" t="s">
        <v>828</v>
      </c>
      <c r="X631" s="7" t="s">
        <v>828</v>
      </c>
      <c r="Y631" s="7" t="s">
        <v>828</v>
      </c>
      <c r="Z631" s="7" t="e">
        <v>#N/A</v>
      </c>
      <c r="AA631" s="7" t="s">
        <v>828</v>
      </c>
      <c r="AB631" s="7" t="s">
        <v>828</v>
      </c>
      <c r="AC631" s="7" t="s">
        <v>828</v>
      </c>
      <c r="AD631" s="7" t="s">
        <v>828</v>
      </c>
      <c r="AE631" s="7" t="s">
        <v>175</v>
      </c>
      <c r="AF631" s="8"/>
      <c r="AG631" s="7" t="s">
        <v>7117</v>
      </c>
      <c r="AH631" s="7" t="s">
        <v>7116</v>
      </c>
      <c r="AI631" s="7" t="s">
        <v>828</v>
      </c>
      <c r="AJ631" s="7" t="s">
        <v>7115</v>
      </c>
      <c r="AK631" s="7" t="s">
        <v>7114</v>
      </c>
      <c r="AL631" s="7" t="s">
        <v>828</v>
      </c>
      <c r="AM631" s="7" t="s">
        <v>828</v>
      </c>
      <c r="AN631" s="7" t="s">
        <v>7113</v>
      </c>
      <c r="AO631" s="7" t="s">
        <v>828</v>
      </c>
      <c r="AP631" s="7" t="s">
        <v>828</v>
      </c>
      <c r="AQ631" s="7" t="s">
        <v>828</v>
      </c>
      <c r="AR631" s="7" t="s">
        <v>828</v>
      </c>
      <c r="AS631" s="7" t="s">
        <v>828</v>
      </c>
    </row>
    <row r="632" spans="1:45" ht="13.2">
      <c r="A632" s="7" t="s">
        <v>7107</v>
      </c>
      <c r="B632" s="8"/>
      <c r="C632" s="7" t="s">
        <v>833</v>
      </c>
      <c r="D632" s="9">
        <v>1</v>
      </c>
      <c r="E632" s="7" t="s">
        <v>843</v>
      </c>
      <c r="F632" s="7" t="s">
        <v>843</v>
      </c>
      <c r="G632" s="7" t="s">
        <v>828</v>
      </c>
      <c r="H632" s="7" t="s">
        <v>842</v>
      </c>
      <c r="I632" s="10">
        <v>1</v>
      </c>
      <c r="J632" s="10">
        <v>1</v>
      </c>
      <c r="K632" s="9">
        <v>100</v>
      </c>
      <c r="L632" s="7" t="s">
        <v>7111</v>
      </c>
      <c r="M632" s="9">
        <v>0</v>
      </c>
      <c r="N632" s="7" t="s">
        <v>7105</v>
      </c>
      <c r="O632" s="7" t="s">
        <v>892</v>
      </c>
      <c r="P632" s="7" t="s">
        <v>2416</v>
      </c>
      <c r="Q632" s="7" t="s">
        <v>828</v>
      </c>
      <c r="R632" s="7" t="s">
        <v>828</v>
      </c>
      <c r="S632" s="7" t="s">
        <v>828</v>
      </c>
      <c r="T632" s="7" t="s">
        <v>828</v>
      </c>
      <c r="U632" s="7" t="s">
        <v>828</v>
      </c>
      <c r="V632" s="7" t="s">
        <v>828</v>
      </c>
      <c r="W632" s="7"/>
      <c r="X632" s="7"/>
      <c r="Y632" s="7"/>
      <c r="Z632" s="7" t="e">
        <v>#N/A</v>
      </c>
      <c r="AA632" s="7"/>
      <c r="AB632" s="7" t="s">
        <v>828</v>
      </c>
      <c r="AC632" s="7" t="s">
        <v>828</v>
      </c>
      <c r="AD632" s="7" t="s">
        <v>828</v>
      </c>
      <c r="AE632" s="7" t="s">
        <v>169</v>
      </c>
      <c r="AF632" s="8"/>
      <c r="AG632" s="7" t="s">
        <v>7112</v>
      </c>
      <c r="AH632" s="7" t="s">
        <v>7111</v>
      </c>
      <c r="AI632" s="7" t="s">
        <v>7110</v>
      </c>
      <c r="AJ632" s="7" t="s">
        <v>7109</v>
      </c>
      <c r="AK632" s="7" t="s">
        <v>7108</v>
      </c>
      <c r="AL632" s="7" t="s">
        <v>7107</v>
      </c>
      <c r="AM632" s="7" t="s">
        <v>7106</v>
      </c>
      <c r="AN632" s="7" t="s">
        <v>7105</v>
      </c>
      <c r="AO632" s="7" t="s">
        <v>828</v>
      </c>
      <c r="AP632" s="7" t="s">
        <v>828</v>
      </c>
      <c r="AQ632" s="7"/>
      <c r="AR632" s="7"/>
      <c r="AS632" s="7"/>
    </row>
    <row r="633" spans="1:45" ht="13.2">
      <c r="A633" s="7" t="s">
        <v>7104</v>
      </c>
      <c r="B633" s="8"/>
      <c r="C633" s="7" t="s">
        <v>833</v>
      </c>
      <c r="D633" s="9">
        <v>1</v>
      </c>
      <c r="E633" s="7" t="s">
        <v>861</v>
      </c>
      <c r="F633" s="7" t="s">
        <v>861</v>
      </c>
      <c r="G633" s="7" t="s">
        <v>828</v>
      </c>
      <c r="H633" s="7" t="s">
        <v>860</v>
      </c>
      <c r="I633" s="10">
        <v>1</v>
      </c>
      <c r="J633" s="10">
        <v>1</v>
      </c>
      <c r="K633" s="9">
        <v>1</v>
      </c>
      <c r="L633" s="7" t="s">
        <v>7101</v>
      </c>
      <c r="M633" s="9">
        <v>0</v>
      </c>
      <c r="N633" s="7" t="s">
        <v>7103</v>
      </c>
      <c r="O633" s="7" t="s">
        <v>993</v>
      </c>
      <c r="P633" s="7" t="s">
        <v>828</v>
      </c>
      <c r="Q633" s="7" t="s">
        <v>828</v>
      </c>
      <c r="R633" s="7" t="s">
        <v>828</v>
      </c>
      <c r="S633" s="7" t="s">
        <v>828</v>
      </c>
      <c r="T633" s="7" t="s">
        <v>828</v>
      </c>
      <c r="U633" s="7" t="s">
        <v>828</v>
      </c>
      <c r="V633" s="7" t="s">
        <v>828</v>
      </c>
      <c r="W633" s="7" t="s">
        <v>828</v>
      </c>
      <c r="X633" s="7" t="s">
        <v>828</v>
      </c>
      <c r="Y633" s="7" t="s">
        <v>828</v>
      </c>
      <c r="Z633" s="7" t="e">
        <v>#N/A</v>
      </c>
      <c r="AA633" s="7" t="s">
        <v>828</v>
      </c>
      <c r="AB633" s="7" t="s">
        <v>828</v>
      </c>
      <c r="AC633" s="7" t="s">
        <v>828</v>
      </c>
      <c r="AD633" s="7" t="s">
        <v>828</v>
      </c>
      <c r="AE633" s="7" t="s">
        <v>175</v>
      </c>
      <c r="AF633" s="8"/>
      <c r="AG633" s="7" t="s">
        <v>7102</v>
      </c>
      <c r="AH633" s="7" t="s">
        <v>7101</v>
      </c>
      <c r="AI633" s="7" t="s">
        <v>828</v>
      </c>
      <c r="AJ633" s="7" t="s">
        <v>7100</v>
      </c>
      <c r="AK633" s="7" t="s">
        <v>7099</v>
      </c>
      <c r="AL633" s="7" t="s">
        <v>828</v>
      </c>
      <c r="AM633" s="7" t="s">
        <v>7098</v>
      </c>
      <c r="AN633" s="7" t="s">
        <v>828</v>
      </c>
      <c r="AO633" s="7" t="s">
        <v>828</v>
      </c>
      <c r="AP633" s="7" t="s">
        <v>828</v>
      </c>
      <c r="AQ633" s="7" t="s">
        <v>828</v>
      </c>
      <c r="AR633" s="7" t="s">
        <v>828</v>
      </c>
      <c r="AS633" s="7" t="s">
        <v>828</v>
      </c>
    </row>
    <row r="634" spans="1:45" ht="13.2">
      <c r="A634" s="7" t="s">
        <v>7092</v>
      </c>
      <c r="B634" s="8"/>
      <c r="C634" s="7" t="s">
        <v>833</v>
      </c>
      <c r="D634" s="9">
        <v>1</v>
      </c>
      <c r="E634" s="7" t="s">
        <v>843</v>
      </c>
      <c r="F634" s="7" t="s">
        <v>843</v>
      </c>
      <c r="G634" s="7" t="s">
        <v>828</v>
      </c>
      <c r="H634" s="7" t="s">
        <v>842</v>
      </c>
      <c r="I634" s="10">
        <v>1</v>
      </c>
      <c r="J634" s="10">
        <v>1</v>
      </c>
      <c r="K634" s="9">
        <v>100</v>
      </c>
      <c r="L634" s="7" t="s">
        <v>7096</v>
      </c>
      <c r="M634" s="9">
        <v>0</v>
      </c>
      <c r="N634" s="7" t="s">
        <v>7090</v>
      </c>
      <c r="O634" s="7" t="s">
        <v>993</v>
      </c>
      <c r="P634" s="7" t="s">
        <v>828</v>
      </c>
      <c r="Q634" s="7" t="s">
        <v>828</v>
      </c>
      <c r="R634" s="7" t="s">
        <v>828</v>
      </c>
      <c r="S634" s="7" t="s">
        <v>828</v>
      </c>
      <c r="T634" s="7" t="s">
        <v>828</v>
      </c>
      <c r="U634" s="7" t="s">
        <v>828</v>
      </c>
      <c r="V634" s="7" t="s">
        <v>828</v>
      </c>
      <c r="W634" s="7" t="s">
        <v>828</v>
      </c>
      <c r="X634" s="7" t="s">
        <v>828</v>
      </c>
      <c r="Y634" s="7" t="s">
        <v>828</v>
      </c>
      <c r="Z634" s="7" t="e">
        <v>#N/A</v>
      </c>
      <c r="AA634" s="7" t="s">
        <v>828</v>
      </c>
      <c r="AB634" s="7" t="s">
        <v>828</v>
      </c>
      <c r="AC634" s="7" t="s">
        <v>828</v>
      </c>
      <c r="AD634" s="7" t="s">
        <v>828</v>
      </c>
      <c r="AE634" s="7" t="s">
        <v>169</v>
      </c>
      <c r="AF634" s="8"/>
      <c r="AG634" s="7" t="s">
        <v>7097</v>
      </c>
      <c r="AH634" s="7" t="s">
        <v>7096</v>
      </c>
      <c r="AI634" s="7" t="s">
        <v>7095</v>
      </c>
      <c r="AJ634" s="7" t="s">
        <v>7094</v>
      </c>
      <c r="AK634" s="7" t="s">
        <v>7093</v>
      </c>
      <c r="AL634" s="7" t="s">
        <v>7092</v>
      </c>
      <c r="AM634" s="7" t="s">
        <v>7091</v>
      </c>
      <c r="AN634" s="7" t="s">
        <v>7090</v>
      </c>
      <c r="AO634" s="7" t="s">
        <v>828</v>
      </c>
      <c r="AP634" s="7" t="s">
        <v>828</v>
      </c>
      <c r="AQ634" s="7" t="s">
        <v>828</v>
      </c>
      <c r="AR634" s="7" t="s">
        <v>828</v>
      </c>
      <c r="AS634" s="7" t="s">
        <v>828</v>
      </c>
    </row>
    <row r="635" spans="1:45" ht="13.2">
      <c r="A635" s="7" t="s">
        <v>7084</v>
      </c>
      <c r="B635" s="8"/>
      <c r="C635" s="7" t="s">
        <v>833</v>
      </c>
      <c r="D635" s="9">
        <v>1</v>
      </c>
      <c r="E635" s="7" t="s">
        <v>843</v>
      </c>
      <c r="F635" s="7" t="s">
        <v>843</v>
      </c>
      <c r="G635" s="7" t="s">
        <v>828</v>
      </c>
      <c r="H635" s="7" t="s">
        <v>842</v>
      </c>
      <c r="I635" s="10">
        <v>1</v>
      </c>
      <c r="J635" s="10">
        <v>1</v>
      </c>
      <c r="K635" s="9">
        <v>100</v>
      </c>
      <c r="L635" s="7" t="s">
        <v>7088</v>
      </c>
      <c r="M635" s="9">
        <v>0</v>
      </c>
      <c r="N635" s="7" t="s">
        <v>7082</v>
      </c>
      <c r="O635" s="7" t="s">
        <v>993</v>
      </c>
      <c r="P635" s="7" t="s">
        <v>828</v>
      </c>
      <c r="Q635" s="7" t="s">
        <v>828</v>
      </c>
      <c r="R635" s="7" t="s">
        <v>828</v>
      </c>
      <c r="S635" s="7" t="s">
        <v>828</v>
      </c>
      <c r="T635" s="7" t="s">
        <v>828</v>
      </c>
      <c r="U635" s="7" t="s">
        <v>828</v>
      </c>
      <c r="V635" s="7" t="s">
        <v>828</v>
      </c>
      <c r="W635" s="7" t="s">
        <v>828</v>
      </c>
      <c r="X635" s="7" t="s">
        <v>828</v>
      </c>
      <c r="Y635" s="7" t="s">
        <v>828</v>
      </c>
      <c r="Z635" s="7" t="e">
        <v>#N/A</v>
      </c>
      <c r="AA635" s="7" t="s">
        <v>828</v>
      </c>
      <c r="AB635" s="7" t="s">
        <v>828</v>
      </c>
      <c r="AC635" s="7" t="s">
        <v>828</v>
      </c>
      <c r="AD635" s="7" t="s">
        <v>828</v>
      </c>
      <c r="AE635" s="7" t="s">
        <v>169</v>
      </c>
      <c r="AF635" s="8"/>
      <c r="AG635" s="7" t="s">
        <v>7089</v>
      </c>
      <c r="AH635" s="7" t="s">
        <v>7088</v>
      </c>
      <c r="AI635" s="7" t="s">
        <v>7087</v>
      </c>
      <c r="AJ635" s="7" t="s">
        <v>7086</v>
      </c>
      <c r="AK635" s="7" t="s">
        <v>7085</v>
      </c>
      <c r="AL635" s="7" t="s">
        <v>7084</v>
      </c>
      <c r="AM635" s="7" t="s">
        <v>7083</v>
      </c>
      <c r="AN635" s="7" t="s">
        <v>7082</v>
      </c>
      <c r="AO635" s="7" t="s">
        <v>828</v>
      </c>
      <c r="AP635" s="7" t="s">
        <v>828</v>
      </c>
      <c r="AQ635" s="7" t="s">
        <v>828</v>
      </c>
      <c r="AR635" s="7" t="s">
        <v>828</v>
      </c>
      <c r="AS635" s="7" t="s">
        <v>828</v>
      </c>
    </row>
    <row r="636" spans="1:45" ht="13.2">
      <c r="A636" s="7" t="s">
        <v>7075</v>
      </c>
      <c r="B636" s="8"/>
      <c r="C636" s="7" t="s">
        <v>833</v>
      </c>
      <c r="D636" s="9">
        <v>1</v>
      </c>
      <c r="E636" s="7" t="s">
        <v>843</v>
      </c>
      <c r="F636" s="7" t="s">
        <v>843</v>
      </c>
      <c r="G636" s="7" t="s">
        <v>828</v>
      </c>
      <c r="H636" s="7" t="s">
        <v>3999</v>
      </c>
      <c r="I636" s="10">
        <v>1</v>
      </c>
      <c r="J636" s="10">
        <v>1</v>
      </c>
      <c r="K636" s="9">
        <v>100</v>
      </c>
      <c r="L636" s="7" t="s">
        <v>7079</v>
      </c>
      <c r="M636" s="9">
        <v>0</v>
      </c>
      <c r="N636" s="7" t="s">
        <v>7081</v>
      </c>
      <c r="O636" s="7" t="s">
        <v>892</v>
      </c>
      <c r="P636" s="7" t="s">
        <v>2071</v>
      </c>
      <c r="Q636" s="7" t="s">
        <v>828</v>
      </c>
      <c r="R636" s="7" t="s">
        <v>828</v>
      </c>
      <c r="S636" s="7" t="s">
        <v>828</v>
      </c>
      <c r="T636" s="7" t="s">
        <v>828</v>
      </c>
      <c r="U636" s="7" t="s">
        <v>828</v>
      </c>
      <c r="V636" s="7" t="s">
        <v>828</v>
      </c>
      <c r="W636" s="7" t="s">
        <v>828</v>
      </c>
      <c r="X636" s="7" t="s">
        <v>828</v>
      </c>
      <c r="Y636" s="7" t="s">
        <v>828</v>
      </c>
      <c r="Z636" s="7" t="e">
        <v>#N/A</v>
      </c>
      <c r="AA636" s="7" t="s">
        <v>828</v>
      </c>
      <c r="AB636" s="7" t="s">
        <v>828</v>
      </c>
      <c r="AC636" s="7" t="s">
        <v>828</v>
      </c>
      <c r="AD636" s="7" t="s">
        <v>828</v>
      </c>
      <c r="AE636" s="7" t="s">
        <v>169</v>
      </c>
      <c r="AF636" s="8"/>
      <c r="AG636" s="7" t="s">
        <v>7080</v>
      </c>
      <c r="AH636" s="7" t="s">
        <v>7079</v>
      </c>
      <c r="AI636" s="7" t="s">
        <v>7078</v>
      </c>
      <c r="AJ636" s="7" t="s">
        <v>7077</v>
      </c>
      <c r="AK636" s="7" t="s">
        <v>7076</v>
      </c>
      <c r="AL636" s="7" t="s">
        <v>7075</v>
      </c>
      <c r="AM636" s="7" t="s">
        <v>7074</v>
      </c>
      <c r="AN636" s="7" t="s">
        <v>7073</v>
      </c>
      <c r="AO636" s="7" t="s">
        <v>828</v>
      </c>
      <c r="AP636" s="7" t="s">
        <v>828</v>
      </c>
      <c r="AQ636" s="7" t="s">
        <v>828</v>
      </c>
      <c r="AR636" s="7" t="s">
        <v>828</v>
      </c>
      <c r="AS636" s="7" t="s">
        <v>828</v>
      </c>
    </row>
    <row r="637" spans="1:45" ht="13.2">
      <c r="A637" s="7" t="s">
        <v>7072</v>
      </c>
      <c r="B637" s="8"/>
      <c r="C637" s="7" t="s">
        <v>833</v>
      </c>
      <c r="D637" s="9">
        <v>1</v>
      </c>
      <c r="E637" s="7" t="s">
        <v>861</v>
      </c>
      <c r="F637" s="7" t="s">
        <v>861</v>
      </c>
      <c r="G637" s="7" t="s">
        <v>828</v>
      </c>
      <c r="H637" s="7" t="s">
        <v>860</v>
      </c>
      <c r="I637" s="10">
        <v>100</v>
      </c>
      <c r="J637" s="10">
        <v>1</v>
      </c>
      <c r="K637" s="9">
        <v>0</v>
      </c>
      <c r="L637" s="7" t="s">
        <v>7069</v>
      </c>
      <c r="M637" s="9">
        <v>0</v>
      </c>
      <c r="N637" s="7" t="s">
        <v>7071</v>
      </c>
      <c r="O637" s="7" t="s">
        <v>120</v>
      </c>
      <c r="P637" s="7" t="s">
        <v>828</v>
      </c>
      <c r="Q637" s="7" t="s">
        <v>828</v>
      </c>
      <c r="R637" s="7" t="s">
        <v>828</v>
      </c>
      <c r="S637" s="7" t="s">
        <v>828</v>
      </c>
      <c r="T637" s="7" t="s">
        <v>828</v>
      </c>
      <c r="U637" s="7" t="s">
        <v>828</v>
      </c>
      <c r="V637" s="7" t="s">
        <v>828</v>
      </c>
      <c r="W637" s="7" t="s">
        <v>828</v>
      </c>
      <c r="X637" s="7" t="s">
        <v>828</v>
      </c>
      <c r="Y637" s="7" t="s">
        <v>828</v>
      </c>
      <c r="Z637" s="7" t="e">
        <v>#N/A</v>
      </c>
      <c r="AA637" s="7" t="s">
        <v>828</v>
      </c>
      <c r="AB637" s="7" t="s">
        <v>828</v>
      </c>
      <c r="AC637" s="7" t="s">
        <v>828</v>
      </c>
      <c r="AD637" s="7" t="s">
        <v>828</v>
      </c>
      <c r="AE637" s="7" t="s">
        <v>175</v>
      </c>
      <c r="AF637" s="8"/>
      <c r="AG637" s="7" t="s">
        <v>7070</v>
      </c>
      <c r="AH637" s="7" t="s">
        <v>7069</v>
      </c>
      <c r="AI637" s="7" t="s">
        <v>828</v>
      </c>
      <c r="AJ637" s="7" t="s">
        <v>7068</v>
      </c>
      <c r="AK637" s="7" t="s">
        <v>7067</v>
      </c>
      <c r="AL637" s="7" t="s">
        <v>828</v>
      </c>
      <c r="AM637" s="7" t="s">
        <v>828</v>
      </c>
      <c r="AN637" s="7" t="s">
        <v>7066</v>
      </c>
      <c r="AO637" s="7" t="s">
        <v>828</v>
      </c>
      <c r="AP637" s="7" t="s">
        <v>828</v>
      </c>
      <c r="AQ637" s="7" t="s">
        <v>828</v>
      </c>
      <c r="AR637" s="7" t="s">
        <v>828</v>
      </c>
      <c r="AS637" s="7" t="s">
        <v>828</v>
      </c>
    </row>
    <row r="638" spans="1:45" ht="13.2">
      <c r="A638" s="7" t="s">
        <v>7065</v>
      </c>
      <c r="B638" s="8"/>
      <c r="C638" s="7" t="s">
        <v>833</v>
      </c>
      <c r="D638" s="9">
        <v>1</v>
      </c>
      <c r="E638" s="7" t="s">
        <v>924</v>
      </c>
      <c r="F638" s="7" t="s">
        <v>924</v>
      </c>
      <c r="G638" s="7" t="s">
        <v>828</v>
      </c>
      <c r="H638" s="7" t="s">
        <v>923</v>
      </c>
      <c r="I638" s="10">
        <v>1</v>
      </c>
      <c r="J638" s="10">
        <v>1</v>
      </c>
      <c r="K638" s="9">
        <v>1</v>
      </c>
      <c r="L638" s="7" t="s">
        <v>7062</v>
      </c>
      <c r="M638" s="9">
        <v>0</v>
      </c>
      <c r="N638" s="7" t="s">
        <v>7064</v>
      </c>
      <c r="O638" s="7" t="s">
        <v>929</v>
      </c>
      <c r="P638" s="7" t="s">
        <v>828</v>
      </c>
      <c r="Q638" s="7" t="s">
        <v>828</v>
      </c>
      <c r="R638" s="7" t="s">
        <v>828</v>
      </c>
      <c r="S638" s="7" t="s">
        <v>828</v>
      </c>
      <c r="T638" s="7" t="s">
        <v>828</v>
      </c>
      <c r="U638" s="7" t="s">
        <v>828</v>
      </c>
      <c r="V638" s="7" t="s">
        <v>828</v>
      </c>
      <c r="W638" s="7" t="s">
        <v>536</v>
      </c>
      <c r="X638" s="7" t="s">
        <v>840</v>
      </c>
      <c r="Y638" s="7" t="s">
        <v>968</v>
      </c>
      <c r="Z638" s="7" t="s">
        <v>65</v>
      </c>
      <c r="AA638" s="7" t="s">
        <v>828</v>
      </c>
      <c r="AB638" s="7" t="s">
        <v>828</v>
      </c>
      <c r="AC638" s="7" t="s">
        <v>828</v>
      </c>
      <c r="AD638" s="7" t="s">
        <v>828</v>
      </c>
      <c r="AE638" s="7" t="s">
        <v>536</v>
      </c>
      <c r="AF638" s="8"/>
      <c r="AG638" s="7" t="s">
        <v>7063</v>
      </c>
      <c r="AH638" s="7" t="s">
        <v>7062</v>
      </c>
      <c r="AI638" s="7" t="s">
        <v>828</v>
      </c>
      <c r="AJ638" s="7" t="s">
        <v>828</v>
      </c>
      <c r="AK638" s="7" t="s">
        <v>7061</v>
      </c>
      <c r="AL638" s="7" t="s">
        <v>828</v>
      </c>
      <c r="AM638" s="7" t="s">
        <v>7060</v>
      </c>
      <c r="AN638" s="7" t="s">
        <v>828</v>
      </c>
      <c r="AO638" s="7" t="s">
        <v>828</v>
      </c>
      <c r="AP638" s="7" t="s">
        <v>828</v>
      </c>
      <c r="AQ638" s="7" t="s">
        <v>828</v>
      </c>
      <c r="AR638" s="7" t="s">
        <v>828</v>
      </c>
      <c r="AS638" s="7" t="s">
        <v>828</v>
      </c>
    </row>
    <row r="639" spans="1:45" ht="13.2">
      <c r="A639" s="7" t="s">
        <v>7059</v>
      </c>
      <c r="B639" s="8"/>
      <c r="C639" s="7" t="s">
        <v>833</v>
      </c>
      <c r="D639" s="9">
        <v>1</v>
      </c>
      <c r="E639" s="7" t="s">
        <v>861</v>
      </c>
      <c r="F639" s="7" t="s">
        <v>861</v>
      </c>
      <c r="G639" s="7" t="s">
        <v>828</v>
      </c>
      <c r="H639" s="7" t="s">
        <v>860</v>
      </c>
      <c r="I639" s="10">
        <v>100</v>
      </c>
      <c r="J639" s="10">
        <v>1</v>
      </c>
      <c r="K639" s="9">
        <v>0</v>
      </c>
      <c r="L639" s="7" t="s">
        <v>7056</v>
      </c>
      <c r="M639" s="9">
        <v>0</v>
      </c>
      <c r="N639" s="7" t="s">
        <v>7058</v>
      </c>
      <c r="O639" s="7" t="s">
        <v>947</v>
      </c>
      <c r="P639" s="7" t="s">
        <v>828</v>
      </c>
      <c r="Q639" s="7" t="s">
        <v>828</v>
      </c>
      <c r="R639" s="7" t="s">
        <v>828</v>
      </c>
      <c r="S639" s="7" t="s">
        <v>828</v>
      </c>
      <c r="T639" s="7" t="s">
        <v>828</v>
      </c>
      <c r="U639" s="7" t="s">
        <v>828</v>
      </c>
      <c r="V639" s="7" t="s">
        <v>828</v>
      </c>
      <c r="W639" s="7" t="s">
        <v>828</v>
      </c>
      <c r="X639" s="7" t="s">
        <v>828</v>
      </c>
      <c r="Y639" s="7" t="s">
        <v>828</v>
      </c>
      <c r="Z639" s="7" t="e">
        <v>#N/A</v>
      </c>
      <c r="AA639" s="7" t="s">
        <v>828</v>
      </c>
      <c r="AB639" s="7" t="s">
        <v>828</v>
      </c>
      <c r="AC639" s="7" t="s">
        <v>828</v>
      </c>
      <c r="AD639" s="7" t="s">
        <v>828</v>
      </c>
      <c r="AE639" s="7" t="s">
        <v>175</v>
      </c>
      <c r="AF639" s="8"/>
      <c r="AG639" s="7" t="s">
        <v>7057</v>
      </c>
      <c r="AH639" s="7" t="s">
        <v>7056</v>
      </c>
      <c r="AI639" s="7" t="s">
        <v>828</v>
      </c>
      <c r="AJ639" s="7" t="s">
        <v>7055</v>
      </c>
      <c r="AK639" s="7" t="s">
        <v>7054</v>
      </c>
      <c r="AL639" s="7" t="s">
        <v>828</v>
      </c>
      <c r="AM639" s="7" t="s">
        <v>828</v>
      </c>
      <c r="AN639" s="7" t="s">
        <v>7053</v>
      </c>
      <c r="AO639" s="7" t="s">
        <v>828</v>
      </c>
      <c r="AP639" s="7" t="s">
        <v>828</v>
      </c>
      <c r="AQ639" s="7" t="s">
        <v>828</v>
      </c>
      <c r="AR639" s="7" t="s">
        <v>828</v>
      </c>
      <c r="AS639" s="7" t="s">
        <v>828</v>
      </c>
    </row>
    <row r="640" spans="1:45" ht="13.2">
      <c r="A640" s="7" t="s">
        <v>7047</v>
      </c>
      <c r="B640" s="8"/>
      <c r="C640" s="7" t="s">
        <v>833</v>
      </c>
      <c r="D640" s="9">
        <v>1</v>
      </c>
      <c r="E640" s="7" t="s">
        <v>861</v>
      </c>
      <c r="F640" s="7" t="s">
        <v>861</v>
      </c>
      <c r="G640" s="7" t="s">
        <v>828</v>
      </c>
      <c r="H640" s="7" t="s">
        <v>860</v>
      </c>
      <c r="I640" s="10">
        <v>100</v>
      </c>
      <c r="J640" s="10">
        <v>1</v>
      </c>
      <c r="K640" s="9">
        <v>0</v>
      </c>
      <c r="L640" s="7" t="s">
        <v>7050</v>
      </c>
      <c r="M640" s="9">
        <v>0</v>
      </c>
      <c r="N640" s="7" t="s">
        <v>7052</v>
      </c>
      <c r="O640" s="7" t="s">
        <v>947</v>
      </c>
      <c r="P640" s="7" t="s">
        <v>828</v>
      </c>
      <c r="Q640" s="7" t="s">
        <v>828</v>
      </c>
      <c r="R640" s="7" t="s">
        <v>828</v>
      </c>
      <c r="S640" s="7" t="s">
        <v>828</v>
      </c>
      <c r="T640" s="7" t="s">
        <v>828</v>
      </c>
      <c r="U640" s="7" t="s">
        <v>828</v>
      </c>
      <c r="V640" s="7" t="s">
        <v>828</v>
      </c>
      <c r="W640" s="7" t="s">
        <v>175</v>
      </c>
      <c r="X640" s="7" t="s">
        <v>828</v>
      </c>
      <c r="Y640" s="7" t="s">
        <v>828</v>
      </c>
      <c r="Z640" s="7" t="s">
        <v>43</v>
      </c>
      <c r="AA640" s="7" t="s">
        <v>828</v>
      </c>
      <c r="AB640" s="7" t="s">
        <v>828</v>
      </c>
      <c r="AC640" s="7" t="s">
        <v>828</v>
      </c>
      <c r="AD640" s="7" t="s">
        <v>828</v>
      </c>
      <c r="AE640" s="7" t="s">
        <v>175</v>
      </c>
      <c r="AF640" s="8"/>
      <c r="AG640" s="7" t="s">
        <v>7051</v>
      </c>
      <c r="AH640" s="7" t="s">
        <v>7050</v>
      </c>
      <c r="AI640" s="7" t="s">
        <v>828</v>
      </c>
      <c r="AJ640" s="7" t="s">
        <v>7049</v>
      </c>
      <c r="AK640" s="7" t="s">
        <v>7048</v>
      </c>
      <c r="AL640" s="7" t="s">
        <v>7047</v>
      </c>
      <c r="AM640" s="7" t="s">
        <v>828</v>
      </c>
      <c r="AN640" s="7" t="s">
        <v>7046</v>
      </c>
      <c r="AO640" s="7" t="s">
        <v>828</v>
      </c>
      <c r="AP640" s="7" t="s">
        <v>828</v>
      </c>
      <c r="AQ640" s="7" t="s">
        <v>828</v>
      </c>
      <c r="AR640" s="7" t="s">
        <v>828</v>
      </c>
      <c r="AS640" s="7" t="s">
        <v>828</v>
      </c>
    </row>
    <row r="641" spans="1:45" ht="13.2">
      <c r="A641" s="7" t="s">
        <v>7045</v>
      </c>
      <c r="B641" s="8"/>
      <c r="C641" s="7" t="s">
        <v>833</v>
      </c>
      <c r="D641" s="9">
        <v>1</v>
      </c>
      <c r="E641" s="7" t="s">
        <v>2983</v>
      </c>
      <c r="F641" s="7" t="s">
        <v>2983</v>
      </c>
      <c r="G641" s="7" t="s">
        <v>828</v>
      </c>
      <c r="H641" s="7" t="s">
        <v>2982</v>
      </c>
      <c r="I641" s="10">
        <v>1</v>
      </c>
      <c r="J641" s="10">
        <v>1</v>
      </c>
      <c r="K641" s="9">
        <v>1</v>
      </c>
      <c r="L641" s="7" t="s">
        <v>7042</v>
      </c>
      <c r="M641" s="9">
        <v>0</v>
      </c>
      <c r="N641" s="7" t="s">
        <v>7044</v>
      </c>
      <c r="O641" s="7" t="s">
        <v>908</v>
      </c>
      <c r="P641" s="7" t="s">
        <v>828</v>
      </c>
      <c r="Q641" s="7" t="s">
        <v>828</v>
      </c>
      <c r="R641" s="7" t="s">
        <v>828</v>
      </c>
      <c r="S641" s="7" t="s">
        <v>828</v>
      </c>
      <c r="T641" s="7" t="s">
        <v>828</v>
      </c>
      <c r="U641" s="7" t="s">
        <v>828</v>
      </c>
      <c r="V641" s="7" t="s">
        <v>907</v>
      </c>
      <c r="W641" s="7" t="s">
        <v>281</v>
      </c>
      <c r="X641" s="7" t="s">
        <v>840</v>
      </c>
      <c r="Y641" s="7" t="s">
        <v>906</v>
      </c>
      <c r="Z641" s="7" t="s">
        <v>13</v>
      </c>
      <c r="AA641" s="7" t="s">
        <v>828</v>
      </c>
      <c r="AB641" s="7" t="s">
        <v>828</v>
      </c>
      <c r="AC641" s="7" t="s">
        <v>828</v>
      </c>
      <c r="AD641" s="7" t="s">
        <v>828</v>
      </c>
      <c r="AE641" s="7" t="s">
        <v>281</v>
      </c>
      <c r="AF641" s="8"/>
      <c r="AG641" s="7" t="s">
        <v>7043</v>
      </c>
      <c r="AH641" s="7" t="s">
        <v>7042</v>
      </c>
      <c r="AI641" s="7" t="s">
        <v>828</v>
      </c>
      <c r="AJ641" s="7" t="s">
        <v>828</v>
      </c>
      <c r="AK641" s="7" t="s">
        <v>7041</v>
      </c>
      <c r="AL641" s="7" t="s">
        <v>828</v>
      </c>
      <c r="AM641" s="7" t="s">
        <v>7040</v>
      </c>
      <c r="AN641" s="7" t="s">
        <v>828</v>
      </c>
      <c r="AO641" s="7" t="s">
        <v>828</v>
      </c>
      <c r="AP641" s="7" t="s">
        <v>828</v>
      </c>
      <c r="AQ641" s="7" t="s">
        <v>828</v>
      </c>
      <c r="AR641" s="7" t="s">
        <v>828</v>
      </c>
      <c r="AS641" s="7" t="s">
        <v>828</v>
      </c>
    </row>
    <row r="642" spans="1:45" ht="13.2">
      <c r="A642" s="7" t="s">
        <v>7039</v>
      </c>
      <c r="B642" s="8"/>
      <c r="C642" s="7" t="s">
        <v>833</v>
      </c>
      <c r="D642" s="9">
        <v>1</v>
      </c>
      <c r="E642" s="7" t="s">
        <v>861</v>
      </c>
      <c r="F642" s="7" t="s">
        <v>861</v>
      </c>
      <c r="G642" s="7" t="s">
        <v>828</v>
      </c>
      <c r="H642" s="7" t="s">
        <v>860</v>
      </c>
      <c r="I642" s="10">
        <v>100</v>
      </c>
      <c r="J642" s="10">
        <v>1</v>
      </c>
      <c r="K642" s="9">
        <v>0</v>
      </c>
      <c r="L642" s="7" t="s">
        <v>7036</v>
      </c>
      <c r="M642" s="9">
        <v>0</v>
      </c>
      <c r="N642" s="7" t="s">
        <v>7038</v>
      </c>
      <c r="O642" s="7" t="s">
        <v>1084</v>
      </c>
      <c r="P642" s="7" t="s">
        <v>828</v>
      </c>
      <c r="Q642" s="7" t="s">
        <v>828</v>
      </c>
      <c r="R642" s="7" t="s">
        <v>828</v>
      </c>
      <c r="S642" s="7" t="s">
        <v>828</v>
      </c>
      <c r="T642" s="7" t="s">
        <v>828</v>
      </c>
      <c r="U642" s="7" t="s">
        <v>828</v>
      </c>
      <c r="V642" s="7" t="s">
        <v>828</v>
      </c>
      <c r="W642" s="7" t="s">
        <v>828</v>
      </c>
      <c r="X642" s="7" t="s">
        <v>828</v>
      </c>
      <c r="Y642" s="7" t="s">
        <v>828</v>
      </c>
      <c r="Z642" s="7" t="e">
        <v>#N/A</v>
      </c>
      <c r="AA642" s="7" t="s">
        <v>828</v>
      </c>
      <c r="AB642" s="7" t="s">
        <v>828</v>
      </c>
      <c r="AC642" s="7" t="s">
        <v>828</v>
      </c>
      <c r="AD642" s="7" t="s">
        <v>828</v>
      </c>
      <c r="AE642" s="7" t="s">
        <v>175</v>
      </c>
      <c r="AF642" s="8"/>
      <c r="AG642" s="7" t="s">
        <v>7037</v>
      </c>
      <c r="AH642" s="7" t="s">
        <v>7036</v>
      </c>
      <c r="AI642" s="7" t="s">
        <v>828</v>
      </c>
      <c r="AJ642" s="7" t="s">
        <v>7035</v>
      </c>
      <c r="AK642" s="7" t="s">
        <v>7034</v>
      </c>
      <c r="AL642" s="7" t="s">
        <v>828</v>
      </c>
      <c r="AM642" s="7" t="s">
        <v>828</v>
      </c>
      <c r="AN642" s="7" t="s">
        <v>7033</v>
      </c>
      <c r="AO642" s="7" t="s">
        <v>828</v>
      </c>
      <c r="AP642" s="7" t="s">
        <v>828</v>
      </c>
      <c r="AQ642" s="7" t="s">
        <v>828</v>
      </c>
      <c r="AR642" s="7" t="s">
        <v>828</v>
      </c>
      <c r="AS642" s="7" t="s">
        <v>828</v>
      </c>
    </row>
    <row r="643" spans="1:45" ht="13.2">
      <c r="A643" s="7" t="s">
        <v>7027</v>
      </c>
      <c r="B643" s="8"/>
      <c r="C643" s="7" t="s">
        <v>833</v>
      </c>
      <c r="D643" s="9">
        <v>1</v>
      </c>
      <c r="E643" s="7" t="s">
        <v>861</v>
      </c>
      <c r="F643" s="7" t="s">
        <v>861</v>
      </c>
      <c r="G643" s="7" t="s">
        <v>828</v>
      </c>
      <c r="H643" s="7" t="s">
        <v>860</v>
      </c>
      <c r="I643" s="10">
        <v>100</v>
      </c>
      <c r="J643" s="10">
        <v>1</v>
      </c>
      <c r="K643" s="9">
        <v>0</v>
      </c>
      <c r="L643" s="7" t="s">
        <v>7030</v>
      </c>
      <c r="M643" s="9">
        <v>0</v>
      </c>
      <c r="N643" s="7" t="s">
        <v>7032</v>
      </c>
      <c r="O643" s="7" t="s">
        <v>929</v>
      </c>
      <c r="P643" s="7" t="s">
        <v>828</v>
      </c>
      <c r="Q643" s="7" t="s">
        <v>828</v>
      </c>
      <c r="R643" s="7" t="s">
        <v>828</v>
      </c>
      <c r="S643" s="7" t="s">
        <v>828</v>
      </c>
      <c r="T643" s="7" t="s">
        <v>828</v>
      </c>
      <c r="U643" s="7" t="s">
        <v>828</v>
      </c>
      <c r="V643" s="7" t="s">
        <v>828</v>
      </c>
      <c r="W643" s="7" t="s">
        <v>828</v>
      </c>
      <c r="X643" s="7" t="s">
        <v>828</v>
      </c>
      <c r="Y643" s="7" t="s">
        <v>828</v>
      </c>
      <c r="Z643" s="7" t="e">
        <v>#N/A</v>
      </c>
      <c r="AA643" s="7" t="s">
        <v>828</v>
      </c>
      <c r="AB643" s="7" t="s">
        <v>828</v>
      </c>
      <c r="AC643" s="7" t="s">
        <v>828</v>
      </c>
      <c r="AD643" s="7" t="s">
        <v>828</v>
      </c>
      <c r="AE643" s="7" t="s">
        <v>175</v>
      </c>
      <c r="AF643" s="8"/>
      <c r="AG643" s="7" t="s">
        <v>7031</v>
      </c>
      <c r="AH643" s="7" t="s">
        <v>7030</v>
      </c>
      <c r="AI643" s="7" t="s">
        <v>828</v>
      </c>
      <c r="AJ643" s="7" t="s">
        <v>7029</v>
      </c>
      <c r="AK643" s="7" t="s">
        <v>7028</v>
      </c>
      <c r="AL643" s="7" t="s">
        <v>7027</v>
      </c>
      <c r="AM643" s="7" t="s">
        <v>828</v>
      </c>
      <c r="AN643" s="7" t="s">
        <v>7026</v>
      </c>
      <c r="AO643" s="7" t="s">
        <v>828</v>
      </c>
      <c r="AP643" s="7" t="s">
        <v>828</v>
      </c>
      <c r="AQ643" s="7" t="s">
        <v>828</v>
      </c>
      <c r="AR643" s="7" t="s">
        <v>828</v>
      </c>
      <c r="AS643" s="7" t="s">
        <v>828</v>
      </c>
    </row>
    <row r="644" spans="1:45" ht="13.2">
      <c r="A644" s="7" t="s">
        <v>7025</v>
      </c>
      <c r="B644" s="8"/>
      <c r="C644" s="7" t="s">
        <v>833</v>
      </c>
      <c r="D644" s="9">
        <v>1</v>
      </c>
      <c r="E644" s="7" t="s">
        <v>861</v>
      </c>
      <c r="F644" s="7" t="s">
        <v>861</v>
      </c>
      <c r="G644" s="7" t="s">
        <v>828</v>
      </c>
      <c r="H644" s="7" t="s">
        <v>860</v>
      </c>
      <c r="I644" s="10">
        <v>100</v>
      </c>
      <c r="J644" s="10">
        <v>1</v>
      </c>
      <c r="K644" s="9">
        <v>0</v>
      </c>
      <c r="L644" s="7" t="s">
        <v>7022</v>
      </c>
      <c r="M644" s="9">
        <v>0</v>
      </c>
      <c r="N644" s="7" t="s">
        <v>7024</v>
      </c>
      <c r="O644" s="7" t="s">
        <v>939</v>
      </c>
      <c r="P644" s="7" t="s">
        <v>828</v>
      </c>
      <c r="Q644" s="7" t="s">
        <v>828</v>
      </c>
      <c r="R644" s="7" t="s">
        <v>828</v>
      </c>
      <c r="S644" s="7" t="s">
        <v>828</v>
      </c>
      <c r="T644" s="7" t="s">
        <v>828</v>
      </c>
      <c r="U644" s="7" t="s">
        <v>828</v>
      </c>
      <c r="V644" s="7" t="s">
        <v>828</v>
      </c>
      <c r="W644" s="7" t="s">
        <v>828</v>
      </c>
      <c r="X644" s="7" t="s">
        <v>828</v>
      </c>
      <c r="Y644" s="7" t="s">
        <v>828</v>
      </c>
      <c r="Z644" s="7" t="e">
        <v>#N/A</v>
      </c>
      <c r="AA644" s="7" t="s">
        <v>828</v>
      </c>
      <c r="AB644" s="7" t="s">
        <v>828</v>
      </c>
      <c r="AC644" s="7" t="s">
        <v>828</v>
      </c>
      <c r="AD644" s="7" t="s">
        <v>828</v>
      </c>
      <c r="AE644" s="7" t="s">
        <v>175</v>
      </c>
      <c r="AF644" s="8"/>
      <c r="AG644" s="7" t="s">
        <v>7023</v>
      </c>
      <c r="AH644" s="7" t="s">
        <v>7022</v>
      </c>
      <c r="AI644" s="7" t="s">
        <v>828</v>
      </c>
      <c r="AJ644" s="7" t="s">
        <v>7021</v>
      </c>
      <c r="AK644" s="7" t="s">
        <v>7020</v>
      </c>
      <c r="AL644" s="7" t="s">
        <v>828</v>
      </c>
      <c r="AM644" s="7" t="s">
        <v>828</v>
      </c>
      <c r="AN644" s="7" t="s">
        <v>7019</v>
      </c>
      <c r="AO644" s="7" t="s">
        <v>828</v>
      </c>
      <c r="AP644" s="7" t="s">
        <v>828</v>
      </c>
      <c r="AQ644" s="7" t="s">
        <v>828</v>
      </c>
      <c r="AR644" s="7" t="s">
        <v>828</v>
      </c>
      <c r="AS644" s="7" t="s">
        <v>828</v>
      </c>
    </row>
    <row r="645" spans="1:45" ht="13.2">
      <c r="A645" s="7" t="s">
        <v>7018</v>
      </c>
      <c r="B645" s="8"/>
      <c r="C645" s="7" t="s">
        <v>833</v>
      </c>
      <c r="D645" s="9">
        <v>1</v>
      </c>
      <c r="E645" s="7" t="s">
        <v>861</v>
      </c>
      <c r="F645" s="7" t="s">
        <v>861</v>
      </c>
      <c r="G645" s="7" t="s">
        <v>828</v>
      </c>
      <c r="H645" s="7" t="s">
        <v>860</v>
      </c>
      <c r="I645" s="10">
        <v>100</v>
      </c>
      <c r="J645" s="10">
        <v>1</v>
      </c>
      <c r="K645" s="9">
        <v>0</v>
      </c>
      <c r="L645" s="7" t="s">
        <v>7015</v>
      </c>
      <c r="M645" s="9">
        <v>0</v>
      </c>
      <c r="N645" s="7" t="s">
        <v>7017</v>
      </c>
      <c r="O645" s="7" t="s">
        <v>939</v>
      </c>
      <c r="P645" s="7" t="s">
        <v>828</v>
      </c>
      <c r="Q645" s="7" t="s">
        <v>828</v>
      </c>
      <c r="R645" s="7" t="s">
        <v>828</v>
      </c>
      <c r="S645" s="7" t="s">
        <v>828</v>
      </c>
      <c r="T645" s="7" t="s">
        <v>828</v>
      </c>
      <c r="U645" s="7" t="s">
        <v>828</v>
      </c>
      <c r="V645" s="7" t="s">
        <v>828</v>
      </c>
      <c r="W645" s="7" t="s">
        <v>828</v>
      </c>
      <c r="X645" s="7" t="s">
        <v>828</v>
      </c>
      <c r="Y645" s="7" t="s">
        <v>828</v>
      </c>
      <c r="Z645" s="7" t="e">
        <v>#N/A</v>
      </c>
      <c r="AA645" s="7" t="s">
        <v>828</v>
      </c>
      <c r="AB645" s="7" t="s">
        <v>828</v>
      </c>
      <c r="AC645" s="7" t="s">
        <v>828</v>
      </c>
      <c r="AD645" s="7" t="s">
        <v>828</v>
      </c>
      <c r="AE645" s="7" t="s">
        <v>175</v>
      </c>
      <c r="AF645" s="8"/>
      <c r="AG645" s="7" t="s">
        <v>7016</v>
      </c>
      <c r="AH645" s="7" t="s">
        <v>7015</v>
      </c>
      <c r="AI645" s="7" t="s">
        <v>828</v>
      </c>
      <c r="AJ645" s="7" t="s">
        <v>7014</v>
      </c>
      <c r="AK645" s="7" t="s">
        <v>7013</v>
      </c>
      <c r="AL645" s="7" t="s">
        <v>828</v>
      </c>
      <c r="AM645" s="7" t="s">
        <v>828</v>
      </c>
      <c r="AN645" s="7" t="s">
        <v>7012</v>
      </c>
      <c r="AO645" s="7" t="s">
        <v>828</v>
      </c>
      <c r="AP645" s="7" t="s">
        <v>828</v>
      </c>
      <c r="AQ645" s="7" t="s">
        <v>828</v>
      </c>
      <c r="AR645" s="7" t="s">
        <v>828</v>
      </c>
      <c r="AS645" s="7" t="s">
        <v>828</v>
      </c>
    </row>
    <row r="646" spans="1:45" ht="13.2">
      <c r="A646" s="7" t="s">
        <v>7011</v>
      </c>
      <c r="B646" s="8"/>
      <c r="C646" s="7" t="s">
        <v>833</v>
      </c>
      <c r="D646" s="9">
        <v>1</v>
      </c>
      <c r="E646" s="7" t="s">
        <v>861</v>
      </c>
      <c r="F646" s="7" t="s">
        <v>861</v>
      </c>
      <c r="G646" s="7" t="s">
        <v>828</v>
      </c>
      <c r="H646" s="7" t="s">
        <v>860</v>
      </c>
      <c r="I646" s="10">
        <v>100</v>
      </c>
      <c r="J646" s="10">
        <v>1</v>
      </c>
      <c r="K646" s="9">
        <v>0</v>
      </c>
      <c r="L646" s="7" t="s">
        <v>7008</v>
      </c>
      <c r="M646" s="9">
        <v>0</v>
      </c>
      <c r="N646" s="7" t="s">
        <v>7010</v>
      </c>
      <c r="O646" s="7" t="s">
        <v>939</v>
      </c>
      <c r="P646" s="7" t="s">
        <v>828</v>
      </c>
      <c r="Q646" s="7" t="s">
        <v>828</v>
      </c>
      <c r="R646" s="7" t="s">
        <v>828</v>
      </c>
      <c r="S646" s="7" t="s">
        <v>828</v>
      </c>
      <c r="T646" s="7" t="s">
        <v>828</v>
      </c>
      <c r="U646" s="7" t="s">
        <v>828</v>
      </c>
      <c r="V646" s="7" t="s">
        <v>828</v>
      </c>
      <c r="W646" s="7" t="s">
        <v>828</v>
      </c>
      <c r="X646" s="7" t="s">
        <v>828</v>
      </c>
      <c r="Y646" s="7" t="s">
        <v>828</v>
      </c>
      <c r="Z646" s="7" t="e">
        <v>#N/A</v>
      </c>
      <c r="AA646" s="7" t="s">
        <v>828</v>
      </c>
      <c r="AB646" s="7" t="s">
        <v>828</v>
      </c>
      <c r="AC646" s="7" t="s">
        <v>828</v>
      </c>
      <c r="AD646" s="7" t="s">
        <v>828</v>
      </c>
      <c r="AE646" s="7" t="s">
        <v>175</v>
      </c>
      <c r="AF646" s="8"/>
      <c r="AG646" s="7" t="s">
        <v>7009</v>
      </c>
      <c r="AH646" s="7" t="s">
        <v>7008</v>
      </c>
      <c r="AI646" s="7" t="s">
        <v>828</v>
      </c>
      <c r="AJ646" s="7" t="s">
        <v>7007</v>
      </c>
      <c r="AK646" s="7" t="s">
        <v>7006</v>
      </c>
      <c r="AL646" s="7" t="s">
        <v>828</v>
      </c>
      <c r="AM646" s="7" t="s">
        <v>828</v>
      </c>
      <c r="AN646" s="7" t="s">
        <v>7005</v>
      </c>
      <c r="AO646" s="7" t="s">
        <v>828</v>
      </c>
      <c r="AP646" s="7" t="s">
        <v>828</v>
      </c>
      <c r="AQ646" s="7" t="s">
        <v>828</v>
      </c>
      <c r="AR646" s="7" t="s">
        <v>828</v>
      </c>
      <c r="AS646" s="7" t="s">
        <v>828</v>
      </c>
    </row>
    <row r="647" spans="1:45" ht="13.2">
      <c r="A647" s="7" t="s">
        <v>6999</v>
      </c>
      <c r="B647" s="8"/>
      <c r="C647" s="7" t="s">
        <v>833</v>
      </c>
      <c r="D647" s="9">
        <v>1</v>
      </c>
      <c r="E647" s="7" t="s">
        <v>861</v>
      </c>
      <c r="F647" s="7" t="s">
        <v>861</v>
      </c>
      <c r="G647" s="7" t="s">
        <v>828</v>
      </c>
      <c r="H647" s="7" t="s">
        <v>860</v>
      </c>
      <c r="I647" s="10">
        <v>100</v>
      </c>
      <c r="J647" s="10">
        <v>1</v>
      </c>
      <c r="K647" s="9">
        <v>1</v>
      </c>
      <c r="L647" s="7" t="s">
        <v>7002</v>
      </c>
      <c r="M647" s="9">
        <v>0</v>
      </c>
      <c r="N647" s="7" t="s">
        <v>7004</v>
      </c>
      <c r="O647" s="7" t="s">
        <v>83</v>
      </c>
      <c r="P647" s="7" t="s">
        <v>828</v>
      </c>
      <c r="Q647" s="7" t="s">
        <v>828</v>
      </c>
      <c r="R647" s="7" t="s">
        <v>828</v>
      </c>
      <c r="S647" s="7" t="s">
        <v>828</v>
      </c>
      <c r="T647" s="7" t="s">
        <v>828</v>
      </c>
      <c r="U647" s="7" t="s">
        <v>828</v>
      </c>
      <c r="V647" s="7" t="s">
        <v>828</v>
      </c>
      <c r="W647" s="7" t="s">
        <v>828</v>
      </c>
      <c r="X647" s="7" t="s">
        <v>828</v>
      </c>
      <c r="Y647" s="7" t="s">
        <v>828</v>
      </c>
      <c r="Z647" s="7" t="e">
        <v>#N/A</v>
      </c>
      <c r="AA647" s="7" t="s">
        <v>828</v>
      </c>
      <c r="AB647" s="7" t="s">
        <v>828</v>
      </c>
      <c r="AC647" s="7" t="s">
        <v>828</v>
      </c>
      <c r="AD647" s="7" t="s">
        <v>828</v>
      </c>
      <c r="AE647" s="7" t="s">
        <v>175</v>
      </c>
      <c r="AF647" s="8"/>
      <c r="AG647" s="7" t="s">
        <v>7003</v>
      </c>
      <c r="AH647" s="7" t="s">
        <v>7002</v>
      </c>
      <c r="AI647" s="7" t="s">
        <v>828</v>
      </c>
      <c r="AJ647" s="7" t="s">
        <v>7001</v>
      </c>
      <c r="AK647" s="7" t="s">
        <v>7000</v>
      </c>
      <c r="AL647" s="7" t="s">
        <v>6999</v>
      </c>
      <c r="AM647" s="7" t="s">
        <v>6998</v>
      </c>
      <c r="AN647" s="7" t="s">
        <v>6997</v>
      </c>
      <c r="AO647" s="7" t="s">
        <v>828</v>
      </c>
      <c r="AP647" s="7" t="s">
        <v>828</v>
      </c>
      <c r="AQ647" s="7" t="s">
        <v>828</v>
      </c>
      <c r="AR647" s="7" t="s">
        <v>828</v>
      </c>
      <c r="AS647" s="7" t="s">
        <v>828</v>
      </c>
    </row>
    <row r="648" spans="1:45" ht="13.2">
      <c r="A648" s="7" t="s">
        <v>6996</v>
      </c>
      <c r="B648" s="8"/>
      <c r="C648" s="7" t="s">
        <v>833</v>
      </c>
      <c r="D648" s="9">
        <v>1</v>
      </c>
      <c r="E648" s="7" t="s">
        <v>861</v>
      </c>
      <c r="F648" s="7" t="s">
        <v>861</v>
      </c>
      <c r="G648" s="7" t="s">
        <v>828</v>
      </c>
      <c r="H648" s="7" t="s">
        <v>860</v>
      </c>
      <c r="I648" s="10">
        <v>100</v>
      </c>
      <c r="J648" s="10">
        <v>1</v>
      </c>
      <c r="K648" s="9">
        <v>0</v>
      </c>
      <c r="L648" s="7" t="s">
        <v>6993</v>
      </c>
      <c r="M648" s="9">
        <v>0</v>
      </c>
      <c r="N648" s="7" t="s">
        <v>6995</v>
      </c>
      <c r="O648" s="7" t="s">
        <v>83</v>
      </c>
      <c r="P648" s="7" t="s">
        <v>828</v>
      </c>
      <c r="Q648" s="7" t="s">
        <v>828</v>
      </c>
      <c r="R648" s="7" t="s">
        <v>828</v>
      </c>
      <c r="S648" s="7" t="s">
        <v>828</v>
      </c>
      <c r="T648" s="7" t="s">
        <v>828</v>
      </c>
      <c r="U648" s="7" t="s">
        <v>828</v>
      </c>
      <c r="V648" s="7" t="s">
        <v>828</v>
      </c>
      <c r="W648" s="7" t="s">
        <v>828</v>
      </c>
      <c r="X648" s="7" t="s">
        <v>828</v>
      </c>
      <c r="Y648" s="7" t="s">
        <v>828</v>
      </c>
      <c r="Z648" s="7" t="e">
        <v>#N/A</v>
      </c>
      <c r="AA648" s="7" t="s">
        <v>828</v>
      </c>
      <c r="AB648" s="7" t="s">
        <v>828</v>
      </c>
      <c r="AC648" s="7" t="s">
        <v>828</v>
      </c>
      <c r="AD648" s="7" t="s">
        <v>828</v>
      </c>
      <c r="AE648" s="7" t="s">
        <v>175</v>
      </c>
      <c r="AF648" s="8"/>
      <c r="AG648" s="7" t="s">
        <v>6994</v>
      </c>
      <c r="AH648" s="7" t="s">
        <v>6993</v>
      </c>
      <c r="AI648" s="7" t="s">
        <v>828</v>
      </c>
      <c r="AJ648" s="7" t="s">
        <v>6992</v>
      </c>
      <c r="AK648" s="7" t="s">
        <v>6991</v>
      </c>
      <c r="AL648" s="7" t="s">
        <v>828</v>
      </c>
      <c r="AM648" s="7" t="s">
        <v>828</v>
      </c>
      <c r="AN648" s="7" t="s">
        <v>6990</v>
      </c>
      <c r="AO648" s="7" t="s">
        <v>828</v>
      </c>
      <c r="AP648" s="7" t="s">
        <v>828</v>
      </c>
      <c r="AQ648" s="7" t="s">
        <v>828</v>
      </c>
      <c r="AR648" s="7" t="s">
        <v>828</v>
      </c>
      <c r="AS648" s="7" t="s">
        <v>828</v>
      </c>
    </row>
    <row r="649" spans="1:45" ht="13.2">
      <c r="A649" s="7" t="s">
        <v>6989</v>
      </c>
      <c r="B649" s="8"/>
      <c r="C649" s="7" t="s">
        <v>833</v>
      </c>
      <c r="D649" s="9">
        <v>1</v>
      </c>
      <c r="E649" s="7" t="s">
        <v>861</v>
      </c>
      <c r="F649" s="7" t="s">
        <v>861</v>
      </c>
      <c r="G649" s="7" t="s">
        <v>828</v>
      </c>
      <c r="H649" s="7" t="s">
        <v>860</v>
      </c>
      <c r="I649" s="10">
        <v>100</v>
      </c>
      <c r="J649" s="10">
        <v>1</v>
      </c>
      <c r="K649" s="9">
        <v>0</v>
      </c>
      <c r="L649" s="7" t="s">
        <v>6986</v>
      </c>
      <c r="M649" s="9">
        <v>0</v>
      </c>
      <c r="N649" s="7" t="s">
        <v>6988</v>
      </c>
      <c r="O649" s="7" t="s">
        <v>929</v>
      </c>
      <c r="P649" s="7" t="s">
        <v>828</v>
      </c>
      <c r="Q649" s="7" t="s">
        <v>828</v>
      </c>
      <c r="R649" s="7" t="s">
        <v>828</v>
      </c>
      <c r="S649" s="7" t="s">
        <v>828</v>
      </c>
      <c r="T649" s="7" t="s">
        <v>828</v>
      </c>
      <c r="U649" s="7" t="s">
        <v>828</v>
      </c>
      <c r="V649" s="7" t="s">
        <v>828</v>
      </c>
      <c r="W649" s="7" t="s">
        <v>828</v>
      </c>
      <c r="X649" s="7" t="s">
        <v>828</v>
      </c>
      <c r="Y649" s="7" t="s">
        <v>828</v>
      </c>
      <c r="Z649" s="7" t="e">
        <v>#N/A</v>
      </c>
      <c r="AA649" s="7" t="s">
        <v>828</v>
      </c>
      <c r="AB649" s="7" t="s">
        <v>828</v>
      </c>
      <c r="AC649" s="7" t="s">
        <v>828</v>
      </c>
      <c r="AD649" s="7" t="s">
        <v>828</v>
      </c>
      <c r="AE649" s="7" t="s">
        <v>175</v>
      </c>
      <c r="AF649" s="8"/>
      <c r="AG649" s="7" t="s">
        <v>6987</v>
      </c>
      <c r="AH649" s="7" t="s">
        <v>6986</v>
      </c>
      <c r="AI649" s="7" t="s">
        <v>828</v>
      </c>
      <c r="AJ649" s="7" t="s">
        <v>6985</v>
      </c>
      <c r="AK649" s="7" t="s">
        <v>6984</v>
      </c>
      <c r="AL649" s="7" t="s">
        <v>828</v>
      </c>
      <c r="AM649" s="7" t="s">
        <v>828</v>
      </c>
      <c r="AN649" s="7" t="s">
        <v>6983</v>
      </c>
      <c r="AO649" s="7" t="s">
        <v>828</v>
      </c>
      <c r="AP649" s="7" t="s">
        <v>828</v>
      </c>
      <c r="AQ649" s="7" t="s">
        <v>828</v>
      </c>
      <c r="AR649" s="7" t="s">
        <v>828</v>
      </c>
      <c r="AS649" s="7" t="s">
        <v>828</v>
      </c>
    </row>
    <row r="650" spans="1:45" ht="13.2">
      <c r="A650" s="7" t="s">
        <v>6982</v>
      </c>
      <c r="B650" s="8"/>
      <c r="C650" s="7" t="s">
        <v>833</v>
      </c>
      <c r="D650" s="9">
        <v>1</v>
      </c>
      <c r="E650" s="7" t="s">
        <v>867</v>
      </c>
      <c r="F650" s="7" t="s">
        <v>867</v>
      </c>
      <c r="G650" s="7" t="s">
        <v>828</v>
      </c>
      <c r="H650" s="7" t="s">
        <v>2920</v>
      </c>
      <c r="I650" s="10">
        <v>1</v>
      </c>
      <c r="J650" s="10">
        <v>1</v>
      </c>
      <c r="K650" s="9">
        <v>1</v>
      </c>
      <c r="L650" s="7" t="s">
        <v>6979</v>
      </c>
      <c r="M650" s="9">
        <v>0</v>
      </c>
      <c r="N650" s="7" t="s">
        <v>6981</v>
      </c>
      <c r="O650" s="7" t="s">
        <v>929</v>
      </c>
      <c r="P650" s="7" t="s">
        <v>5457</v>
      </c>
      <c r="Q650" s="7" t="s">
        <v>828</v>
      </c>
      <c r="R650" s="7" t="s">
        <v>828</v>
      </c>
      <c r="S650" s="7" t="s">
        <v>828</v>
      </c>
      <c r="T650" s="7" t="s">
        <v>828</v>
      </c>
      <c r="U650" s="7" t="s">
        <v>828</v>
      </c>
      <c r="V650" s="7" t="s">
        <v>828</v>
      </c>
      <c r="W650" s="7" t="s">
        <v>243</v>
      </c>
      <c r="X650" s="7" t="s">
        <v>828</v>
      </c>
      <c r="Y650" s="7" t="s">
        <v>828</v>
      </c>
      <c r="Z650" s="7" t="s">
        <v>39</v>
      </c>
      <c r="AA650" s="7" t="s">
        <v>5456</v>
      </c>
      <c r="AB650" s="7" t="s">
        <v>828</v>
      </c>
      <c r="AC650" s="7" t="s">
        <v>828</v>
      </c>
      <c r="AD650" s="7" t="s">
        <v>828</v>
      </c>
      <c r="AE650" s="7" t="s">
        <v>243</v>
      </c>
      <c r="AF650" s="8"/>
      <c r="AG650" s="7" t="s">
        <v>6980</v>
      </c>
      <c r="AH650" s="7" t="s">
        <v>6979</v>
      </c>
      <c r="AI650" s="7" t="s">
        <v>828</v>
      </c>
      <c r="AJ650" s="7" t="s">
        <v>6978</v>
      </c>
      <c r="AK650" s="7" t="s">
        <v>6977</v>
      </c>
      <c r="AL650" s="7" t="s">
        <v>828</v>
      </c>
      <c r="AM650" s="7" t="s">
        <v>6976</v>
      </c>
      <c r="AN650" s="7" t="s">
        <v>828</v>
      </c>
      <c r="AO650" s="7" t="s">
        <v>828</v>
      </c>
      <c r="AP650" s="7" t="s">
        <v>828</v>
      </c>
      <c r="AQ650" s="7" t="s">
        <v>828</v>
      </c>
      <c r="AR650" s="7" t="s">
        <v>828</v>
      </c>
      <c r="AS650" s="7" t="s">
        <v>828</v>
      </c>
    </row>
    <row r="651" spans="1:45" ht="13.2">
      <c r="A651" s="7" t="s">
        <v>6970</v>
      </c>
      <c r="B651" s="8"/>
      <c r="C651" s="7" t="s">
        <v>833</v>
      </c>
      <c r="D651" s="9">
        <v>1</v>
      </c>
      <c r="E651" s="7" t="s">
        <v>861</v>
      </c>
      <c r="F651" s="7" t="s">
        <v>861</v>
      </c>
      <c r="G651" s="7" t="s">
        <v>828</v>
      </c>
      <c r="H651" s="7" t="s">
        <v>860</v>
      </c>
      <c r="I651" s="10">
        <v>100</v>
      </c>
      <c r="J651" s="10">
        <v>1</v>
      </c>
      <c r="K651" s="9">
        <v>0</v>
      </c>
      <c r="L651" s="7" t="s">
        <v>6973</v>
      </c>
      <c r="M651" s="9">
        <v>0</v>
      </c>
      <c r="N651" s="7" t="s">
        <v>6975</v>
      </c>
      <c r="O651" s="7" t="s">
        <v>929</v>
      </c>
      <c r="P651" s="7" t="s">
        <v>2612</v>
      </c>
      <c r="Q651" s="7" t="s">
        <v>828</v>
      </c>
      <c r="R651" s="7" t="s">
        <v>828</v>
      </c>
      <c r="S651" s="7" t="s">
        <v>828</v>
      </c>
      <c r="T651" s="7" t="s">
        <v>828</v>
      </c>
      <c r="U651" s="7" t="s">
        <v>828</v>
      </c>
      <c r="V651" s="7" t="s">
        <v>828</v>
      </c>
      <c r="W651" s="7" t="s">
        <v>169</v>
      </c>
      <c r="X651" s="7" t="s">
        <v>828</v>
      </c>
      <c r="Y651" s="7" t="s">
        <v>828</v>
      </c>
      <c r="Z651" s="7" t="s">
        <v>39</v>
      </c>
      <c r="AA651" s="7" t="s">
        <v>828</v>
      </c>
      <c r="AB651" s="7" t="s">
        <v>828</v>
      </c>
      <c r="AC651" s="7" t="s">
        <v>828</v>
      </c>
      <c r="AD651" s="7" t="s">
        <v>828</v>
      </c>
      <c r="AE651" s="7" t="s">
        <v>175</v>
      </c>
      <c r="AF651" s="8"/>
      <c r="AG651" s="7" t="s">
        <v>6974</v>
      </c>
      <c r="AH651" s="7" t="s">
        <v>6973</v>
      </c>
      <c r="AI651" s="7" t="s">
        <v>828</v>
      </c>
      <c r="AJ651" s="7" t="s">
        <v>6972</v>
      </c>
      <c r="AK651" s="7" t="s">
        <v>6971</v>
      </c>
      <c r="AL651" s="7" t="s">
        <v>6970</v>
      </c>
      <c r="AM651" s="7" t="s">
        <v>6969</v>
      </c>
      <c r="AN651" s="7" t="s">
        <v>6968</v>
      </c>
      <c r="AO651" s="7" t="s">
        <v>828</v>
      </c>
      <c r="AP651" s="7" t="s">
        <v>828</v>
      </c>
      <c r="AQ651" s="7" t="s">
        <v>828</v>
      </c>
      <c r="AR651" s="7" t="s">
        <v>828</v>
      </c>
      <c r="AS651" s="7" t="s">
        <v>828</v>
      </c>
    </row>
    <row r="652" spans="1:45" ht="13.2">
      <c r="A652" s="7" t="s">
        <v>6967</v>
      </c>
      <c r="B652" s="8"/>
      <c r="C652" s="7" t="s">
        <v>833</v>
      </c>
      <c r="D652" s="9">
        <v>1</v>
      </c>
      <c r="E652" s="7" t="s">
        <v>861</v>
      </c>
      <c r="F652" s="7" t="s">
        <v>861</v>
      </c>
      <c r="G652" s="7" t="s">
        <v>828</v>
      </c>
      <c r="H652" s="7" t="s">
        <v>860</v>
      </c>
      <c r="I652" s="10">
        <v>100</v>
      </c>
      <c r="J652" s="10">
        <v>1</v>
      </c>
      <c r="K652" s="9">
        <v>0</v>
      </c>
      <c r="L652" s="7" t="s">
        <v>6964</v>
      </c>
      <c r="M652" s="9">
        <v>0</v>
      </c>
      <c r="N652" s="7" t="s">
        <v>6966</v>
      </c>
      <c r="O652" s="7" t="s">
        <v>939</v>
      </c>
      <c r="P652" s="7" t="s">
        <v>828</v>
      </c>
      <c r="Q652" s="7" t="s">
        <v>828</v>
      </c>
      <c r="R652" s="7" t="s">
        <v>828</v>
      </c>
      <c r="S652" s="7" t="s">
        <v>828</v>
      </c>
      <c r="T652" s="7" t="s">
        <v>828</v>
      </c>
      <c r="U652" s="7" t="s">
        <v>828</v>
      </c>
      <c r="V652" s="7" t="s">
        <v>828</v>
      </c>
      <c r="W652" s="7" t="s">
        <v>828</v>
      </c>
      <c r="X652" s="7" t="s">
        <v>828</v>
      </c>
      <c r="Y652" s="7" t="s">
        <v>828</v>
      </c>
      <c r="Z652" s="7" t="e">
        <v>#N/A</v>
      </c>
      <c r="AA652" s="7" t="s">
        <v>828</v>
      </c>
      <c r="AB652" s="7" t="s">
        <v>828</v>
      </c>
      <c r="AC652" s="7" t="s">
        <v>828</v>
      </c>
      <c r="AD652" s="7" t="s">
        <v>828</v>
      </c>
      <c r="AE652" s="7" t="s">
        <v>175</v>
      </c>
      <c r="AF652" s="8"/>
      <c r="AG652" s="7" t="s">
        <v>6965</v>
      </c>
      <c r="AH652" s="7" t="s">
        <v>6964</v>
      </c>
      <c r="AI652" s="7" t="s">
        <v>828</v>
      </c>
      <c r="AJ652" s="7" t="s">
        <v>6963</v>
      </c>
      <c r="AK652" s="7" t="s">
        <v>6962</v>
      </c>
      <c r="AL652" s="7" t="s">
        <v>828</v>
      </c>
      <c r="AM652" s="7" t="s">
        <v>828</v>
      </c>
      <c r="AN652" s="7" t="s">
        <v>6961</v>
      </c>
      <c r="AO652" s="7" t="s">
        <v>828</v>
      </c>
      <c r="AP652" s="7" t="s">
        <v>828</v>
      </c>
      <c r="AQ652" s="7" t="s">
        <v>828</v>
      </c>
      <c r="AR652" s="7" t="s">
        <v>828</v>
      </c>
      <c r="AS652" s="7" t="s">
        <v>828</v>
      </c>
    </row>
    <row r="653" spans="1:45" ht="13.2">
      <c r="A653" s="7" t="s">
        <v>6955</v>
      </c>
      <c r="B653" s="8"/>
      <c r="C653" s="7" t="s">
        <v>833</v>
      </c>
      <c r="D653" s="9">
        <v>1</v>
      </c>
      <c r="E653" s="7" t="s">
        <v>861</v>
      </c>
      <c r="F653" s="7" t="s">
        <v>861</v>
      </c>
      <c r="G653" s="7" t="s">
        <v>828</v>
      </c>
      <c r="H653" s="7" t="s">
        <v>860</v>
      </c>
      <c r="I653" s="10">
        <v>100</v>
      </c>
      <c r="J653" s="10">
        <v>1</v>
      </c>
      <c r="K653" s="9">
        <v>0</v>
      </c>
      <c r="L653" s="7" t="s">
        <v>6958</v>
      </c>
      <c r="M653" s="9">
        <v>0</v>
      </c>
      <c r="N653" s="7" t="s">
        <v>6960</v>
      </c>
      <c r="O653" s="7" t="s">
        <v>947</v>
      </c>
      <c r="P653" s="7" t="s">
        <v>828</v>
      </c>
      <c r="Q653" s="7" t="s">
        <v>828</v>
      </c>
      <c r="R653" s="7" t="s">
        <v>828</v>
      </c>
      <c r="S653" s="7" t="s">
        <v>828</v>
      </c>
      <c r="T653" s="7" t="s">
        <v>828</v>
      </c>
      <c r="U653" s="7" t="s">
        <v>828</v>
      </c>
      <c r="V653" s="7" t="s">
        <v>828</v>
      </c>
      <c r="W653" s="7" t="s">
        <v>828</v>
      </c>
      <c r="X653" s="7" t="s">
        <v>828</v>
      </c>
      <c r="Y653" s="7" t="s">
        <v>828</v>
      </c>
      <c r="Z653" s="7" t="e">
        <v>#N/A</v>
      </c>
      <c r="AA653" s="7" t="s">
        <v>828</v>
      </c>
      <c r="AB653" s="7" t="s">
        <v>828</v>
      </c>
      <c r="AC653" s="7" t="s">
        <v>828</v>
      </c>
      <c r="AD653" s="7" t="s">
        <v>828</v>
      </c>
      <c r="AE653" s="7" t="s">
        <v>175</v>
      </c>
      <c r="AF653" s="8"/>
      <c r="AG653" s="7" t="s">
        <v>6959</v>
      </c>
      <c r="AH653" s="7" t="s">
        <v>6958</v>
      </c>
      <c r="AI653" s="7" t="s">
        <v>828</v>
      </c>
      <c r="AJ653" s="7" t="s">
        <v>6957</v>
      </c>
      <c r="AK653" s="7" t="s">
        <v>6956</v>
      </c>
      <c r="AL653" s="7" t="s">
        <v>6955</v>
      </c>
      <c r="AM653" s="7" t="s">
        <v>828</v>
      </c>
      <c r="AN653" s="7" t="s">
        <v>6954</v>
      </c>
      <c r="AO653" s="7" t="s">
        <v>828</v>
      </c>
      <c r="AP653" s="7" t="s">
        <v>828</v>
      </c>
      <c r="AQ653" s="7" t="s">
        <v>828</v>
      </c>
      <c r="AR653" s="7" t="s">
        <v>828</v>
      </c>
      <c r="AS653" s="7" t="s">
        <v>828</v>
      </c>
    </row>
    <row r="654" spans="1:45" ht="13.2">
      <c r="A654" s="7" t="s">
        <v>6953</v>
      </c>
      <c r="B654" s="8"/>
      <c r="C654" s="7" t="s">
        <v>833</v>
      </c>
      <c r="D654" s="9">
        <v>1</v>
      </c>
      <c r="E654" s="7" t="s">
        <v>843</v>
      </c>
      <c r="F654" s="7" t="s">
        <v>843</v>
      </c>
      <c r="G654" s="7" t="s">
        <v>828</v>
      </c>
      <c r="H654" s="7" t="s">
        <v>842</v>
      </c>
      <c r="I654" s="10">
        <v>1</v>
      </c>
      <c r="J654" s="10">
        <v>1</v>
      </c>
      <c r="K654" s="9">
        <v>100</v>
      </c>
      <c r="L654" s="7" t="s">
        <v>6948</v>
      </c>
      <c r="M654" s="9">
        <v>0</v>
      </c>
      <c r="N654" s="7" t="s">
        <v>6952</v>
      </c>
      <c r="O654" s="7" t="s">
        <v>104</v>
      </c>
      <c r="P654" s="7" t="s">
        <v>6951</v>
      </c>
      <c r="Q654" s="7" t="s">
        <v>828</v>
      </c>
      <c r="R654" s="7" t="s">
        <v>828</v>
      </c>
      <c r="S654" s="7" t="s">
        <v>828</v>
      </c>
      <c r="T654" s="7" t="s">
        <v>828</v>
      </c>
      <c r="U654" s="7" t="s">
        <v>828</v>
      </c>
      <c r="V654" s="7" t="s">
        <v>828</v>
      </c>
      <c r="W654" s="7" t="s">
        <v>169</v>
      </c>
      <c r="X654" s="7" t="s">
        <v>828</v>
      </c>
      <c r="Y654" s="7" t="s">
        <v>828</v>
      </c>
      <c r="Z654" s="7" t="s">
        <v>39</v>
      </c>
      <c r="AA654" s="7" t="s">
        <v>6950</v>
      </c>
      <c r="AB654" s="7" t="s">
        <v>828</v>
      </c>
      <c r="AC654" s="7" t="s">
        <v>828</v>
      </c>
      <c r="AD654" s="7" t="s">
        <v>828</v>
      </c>
      <c r="AE654" s="7" t="s">
        <v>169</v>
      </c>
      <c r="AF654" s="8"/>
      <c r="AG654" s="7" t="s">
        <v>6949</v>
      </c>
      <c r="AH654" s="7" t="s">
        <v>6948</v>
      </c>
      <c r="AI654" s="7" t="s">
        <v>6947</v>
      </c>
      <c r="AJ654" s="7" t="s">
        <v>828</v>
      </c>
      <c r="AK654" s="7" t="s">
        <v>6946</v>
      </c>
      <c r="AL654" s="7" t="s">
        <v>828</v>
      </c>
      <c r="AM654" s="7" t="s">
        <v>6945</v>
      </c>
      <c r="AN654" s="7" t="s">
        <v>828</v>
      </c>
      <c r="AO654" s="7" t="s">
        <v>828</v>
      </c>
      <c r="AP654" s="7" t="s">
        <v>828</v>
      </c>
      <c r="AQ654" s="7" t="s">
        <v>828</v>
      </c>
      <c r="AR654" s="7" t="s">
        <v>828</v>
      </c>
      <c r="AS654" s="7" t="s">
        <v>828</v>
      </c>
    </row>
    <row r="655" spans="1:45" ht="13.2">
      <c r="A655" s="7" t="s">
        <v>6944</v>
      </c>
      <c r="B655" s="8"/>
      <c r="C655" s="7" t="s">
        <v>833</v>
      </c>
      <c r="D655" s="9">
        <v>1</v>
      </c>
      <c r="E655" s="7" t="s">
        <v>861</v>
      </c>
      <c r="F655" s="7" t="s">
        <v>861</v>
      </c>
      <c r="G655" s="7" t="s">
        <v>828</v>
      </c>
      <c r="H655" s="7" t="s">
        <v>860</v>
      </c>
      <c r="I655" s="10">
        <v>100</v>
      </c>
      <c r="J655" s="10">
        <v>1</v>
      </c>
      <c r="K655" s="9">
        <v>0</v>
      </c>
      <c r="L655" s="7" t="s">
        <v>6941</v>
      </c>
      <c r="M655" s="9">
        <v>0</v>
      </c>
      <c r="N655" s="7" t="s">
        <v>6943</v>
      </c>
      <c r="O655" s="7" t="s">
        <v>929</v>
      </c>
      <c r="P655" s="7" t="s">
        <v>828</v>
      </c>
      <c r="Q655" s="7" t="s">
        <v>828</v>
      </c>
      <c r="R655" s="7" t="s">
        <v>828</v>
      </c>
      <c r="S655" s="7" t="s">
        <v>828</v>
      </c>
      <c r="T655" s="7" t="s">
        <v>828</v>
      </c>
      <c r="U655" s="7" t="s">
        <v>828</v>
      </c>
      <c r="V655" s="7" t="s">
        <v>828</v>
      </c>
      <c r="W655" s="7" t="s">
        <v>828</v>
      </c>
      <c r="X655" s="7" t="s">
        <v>828</v>
      </c>
      <c r="Y655" s="7" t="s">
        <v>828</v>
      </c>
      <c r="Z655" s="7" t="e">
        <v>#N/A</v>
      </c>
      <c r="AA655" s="7" t="s">
        <v>828</v>
      </c>
      <c r="AB655" s="7" t="s">
        <v>828</v>
      </c>
      <c r="AC655" s="7" t="s">
        <v>828</v>
      </c>
      <c r="AD655" s="7" t="s">
        <v>828</v>
      </c>
      <c r="AE655" s="7" t="s">
        <v>175</v>
      </c>
      <c r="AF655" s="8"/>
      <c r="AG655" s="7" t="s">
        <v>6942</v>
      </c>
      <c r="AH655" s="7" t="s">
        <v>6941</v>
      </c>
      <c r="AI655" s="7" t="s">
        <v>828</v>
      </c>
      <c r="AJ655" s="7" t="s">
        <v>6940</v>
      </c>
      <c r="AK655" s="7" t="s">
        <v>6939</v>
      </c>
      <c r="AL655" s="7" t="s">
        <v>828</v>
      </c>
      <c r="AM655" s="7" t="s">
        <v>828</v>
      </c>
      <c r="AN655" s="7" t="s">
        <v>6938</v>
      </c>
      <c r="AO655" s="7" t="s">
        <v>828</v>
      </c>
      <c r="AP655" s="7" t="s">
        <v>828</v>
      </c>
      <c r="AQ655" s="7" t="s">
        <v>828</v>
      </c>
      <c r="AR655" s="7" t="s">
        <v>828</v>
      </c>
      <c r="AS655" s="7" t="s">
        <v>828</v>
      </c>
    </row>
    <row r="656" spans="1:45" ht="13.2">
      <c r="A656" s="7" t="s">
        <v>6937</v>
      </c>
      <c r="B656" s="8"/>
      <c r="C656" s="7" t="s">
        <v>833</v>
      </c>
      <c r="D656" s="9">
        <v>1</v>
      </c>
      <c r="E656" s="7" t="s">
        <v>867</v>
      </c>
      <c r="F656" s="7" t="s">
        <v>867</v>
      </c>
      <c r="G656" s="7" t="s">
        <v>828</v>
      </c>
      <c r="H656" s="7" t="s">
        <v>1798</v>
      </c>
      <c r="I656" s="10">
        <v>1</v>
      </c>
      <c r="J656" s="10">
        <v>1</v>
      </c>
      <c r="K656" s="9">
        <v>1</v>
      </c>
      <c r="L656" s="7" t="s">
        <v>6935</v>
      </c>
      <c r="M656" s="9">
        <v>0</v>
      </c>
      <c r="N656" s="7" t="s">
        <v>6930</v>
      </c>
      <c r="O656" s="7" t="s">
        <v>929</v>
      </c>
      <c r="P656" s="7" t="s">
        <v>828</v>
      </c>
      <c r="Q656" s="7" t="s">
        <v>828</v>
      </c>
      <c r="R656" s="7" t="s">
        <v>1101</v>
      </c>
      <c r="S656" s="7" t="s">
        <v>828</v>
      </c>
      <c r="T656" s="7" t="s">
        <v>828</v>
      </c>
      <c r="U656" s="7" t="s">
        <v>828</v>
      </c>
      <c r="V656" s="7" t="s">
        <v>828</v>
      </c>
      <c r="W656" s="7" t="s">
        <v>612</v>
      </c>
      <c r="X656" s="7" t="s">
        <v>1101</v>
      </c>
      <c r="Y656" s="7" t="s">
        <v>828</v>
      </c>
      <c r="Z656" s="7" t="s">
        <v>22</v>
      </c>
      <c r="AA656" s="7" t="s">
        <v>828</v>
      </c>
      <c r="AB656" s="7" t="s">
        <v>828</v>
      </c>
      <c r="AC656" s="7" t="s">
        <v>828</v>
      </c>
      <c r="AD656" s="7" t="s">
        <v>828</v>
      </c>
      <c r="AE656" s="7" t="s">
        <v>612</v>
      </c>
      <c r="AF656" s="8"/>
      <c r="AG656" s="7" t="s">
        <v>6936</v>
      </c>
      <c r="AH656" s="7" t="s">
        <v>6935</v>
      </c>
      <c r="AI656" s="7" t="s">
        <v>828</v>
      </c>
      <c r="AJ656" s="7" t="s">
        <v>6934</v>
      </c>
      <c r="AK656" s="7" t="s">
        <v>6933</v>
      </c>
      <c r="AL656" s="7" t="s">
        <v>828</v>
      </c>
      <c r="AM656" s="7" t="s">
        <v>6932</v>
      </c>
      <c r="AN656" s="7" t="s">
        <v>828</v>
      </c>
      <c r="AO656" s="7" t="s">
        <v>828</v>
      </c>
      <c r="AP656" s="7" t="s">
        <v>828</v>
      </c>
      <c r="AQ656" s="7" t="s">
        <v>828</v>
      </c>
      <c r="AR656" s="7" t="s">
        <v>828</v>
      </c>
      <c r="AS656" s="7" t="s">
        <v>828</v>
      </c>
    </row>
    <row r="657" spans="1:45" ht="13.2">
      <c r="A657" s="7" t="s">
        <v>6931</v>
      </c>
      <c r="B657" s="8"/>
      <c r="C657" s="7" t="s">
        <v>833</v>
      </c>
      <c r="D657" s="9">
        <v>1</v>
      </c>
      <c r="E657" s="7" t="s">
        <v>843</v>
      </c>
      <c r="F657" s="7" t="s">
        <v>843</v>
      </c>
      <c r="G657" s="7" t="s">
        <v>828</v>
      </c>
      <c r="H657" s="7" t="s">
        <v>842</v>
      </c>
      <c r="I657" s="10">
        <v>1</v>
      </c>
      <c r="J657" s="10">
        <v>1</v>
      </c>
      <c r="K657" s="9">
        <v>0</v>
      </c>
      <c r="L657" s="7" t="s">
        <v>6929</v>
      </c>
      <c r="M657" s="9">
        <v>0</v>
      </c>
      <c r="N657" s="7" t="s">
        <v>6930</v>
      </c>
      <c r="O657" s="7" t="s">
        <v>828</v>
      </c>
      <c r="P657" s="7" t="s">
        <v>828</v>
      </c>
      <c r="Q657" s="7" t="s">
        <v>828</v>
      </c>
      <c r="R657" s="7" t="s">
        <v>828</v>
      </c>
      <c r="S657" s="7" t="s">
        <v>828</v>
      </c>
      <c r="T657" s="7" t="s">
        <v>828</v>
      </c>
      <c r="U657" s="7" t="s">
        <v>828</v>
      </c>
      <c r="V657" s="7" t="s">
        <v>828</v>
      </c>
      <c r="W657" s="7" t="s">
        <v>828</v>
      </c>
      <c r="X657" s="7" t="s">
        <v>828</v>
      </c>
      <c r="Y657" s="7" t="s">
        <v>828</v>
      </c>
      <c r="Z657" s="7" t="e">
        <v>#N/A</v>
      </c>
      <c r="AA657" s="7" t="s">
        <v>828</v>
      </c>
      <c r="AB657" s="7" t="s">
        <v>828</v>
      </c>
      <c r="AC657" s="7" t="s">
        <v>828</v>
      </c>
      <c r="AD657" s="7" t="s">
        <v>828</v>
      </c>
      <c r="AE657" s="7" t="s">
        <v>169</v>
      </c>
      <c r="AF657" s="8"/>
      <c r="AG657" s="7" t="s">
        <v>975</v>
      </c>
      <c r="AH657" s="7" t="s">
        <v>6929</v>
      </c>
      <c r="AI657" s="7" t="s">
        <v>828</v>
      </c>
      <c r="AJ657" s="7" t="s">
        <v>828</v>
      </c>
      <c r="AK657" s="7" t="s">
        <v>828</v>
      </c>
      <c r="AL657" s="7" t="s">
        <v>828</v>
      </c>
      <c r="AM657" s="7" t="s">
        <v>828</v>
      </c>
      <c r="AN657" s="7" t="s">
        <v>828</v>
      </c>
      <c r="AO657" s="7" t="s">
        <v>828</v>
      </c>
      <c r="AP657" s="7" t="s">
        <v>828</v>
      </c>
      <c r="AQ657" s="7" t="s">
        <v>828</v>
      </c>
      <c r="AR657" s="7" t="s">
        <v>828</v>
      </c>
      <c r="AS657" s="7" t="s">
        <v>828</v>
      </c>
    </row>
    <row r="658" spans="1:45" ht="13.2">
      <c r="A658" s="7" t="s">
        <v>6928</v>
      </c>
      <c r="B658" s="8"/>
      <c r="C658" s="7" t="s">
        <v>833</v>
      </c>
      <c r="D658" s="9">
        <v>1</v>
      </c>
      <c r="E658" s="7" t="s">
        <v>1301</v>
      </c>
      <c r="F658" s="7" t="s">
        <v>1301</v>
      </c>
      <c r="G658" s="7" t="s">
        <v>828</v>
      </c>
      <c r="H658" s="7" t="s">
        <v>1300</v>
      </c>
      <c r="I658" s="10">
        <v>1</v>
      </c>
      <c r="J658" s="10">
        <v>1</v>
      </c>
      <c r="K658" s="9">
        <v>100</v>
      </c>
      <c r="L658" s="7" t="s">
        <v>6925</v>
      </c>
      <c r="M658" s="9">
        <v>0</v>
      </c>
      <c r="N658" s="7" t="s">
        <v>6927</v>
      </c>
      <c r="O658" s="7" t="s">
        <v>939</v>
      </c>
      <c r="P658" s="7" t="s">
        <v>828</v>
      </c>
      <c r="Q658" s="7" t="s">
        <v>828</v>
      </c>
      <c r="R658" s="7" t="s">
        <v>828</v>
      </c>
      <c r="S658" s="7" t="s">
        <v>828</v>
      </c>
      <c r="T658" s="7" t="s">
        <v>828</v>
      </c>
      <c r="U658" s="7" t="s">
        <v>828</v>
      </c>
      <c r="V658" s="7" t="s">
        <v>828</v>
      </c>
      <c r="W658" s="7" t="s">
        <v>427</v>
      </c>
      <c r="X658" s="7" t="s">
        <v>840</v>
      </c>
      <c r="Y658" s="7" t="s">
        <v>968</v>
      </c>
      <c r="Z658" s="7" t="s">
        <v>48</v>
      </c>
      <c r="AA658" s="7" t="s">
        <v>828</v>
      </c>
      <c r="AB658" s="7" t="s">
        <v>828</v>
      </c>
      <c r="AC658" s="7" t="s">
        <v>828</v>
      </c>
      <c r="AD658" s="7" t="s">
        <v>828</v>
      </c>
      <c r="AE658" s="7" t="s">
        <v>427</v>
      </c>
      <c r="AF658" s="8"/>
      <c r="AG658" s="7" t="s">
        <v>6926</v>
      </c>
      <c r="AH658" s="7" t="s">
        <v>6925</v>
      </c>
      <c r="AI658" s="7" t="s">
        <v>828</v>
      </c>
      <c r="AJ658" s="7" t="s">
        <v>828</v>
      </c>
      <c r="AK658" s="7" t="s">
        <v>6924</v>
      </c>
      <c r="AL658" s="7" t="s">
        <v>828</v>
      </c>
      <c r="AM658" s="7" t="s">
        <v>6923</v>
      </c>
      <c r="AN658" s="7" t="s">
        <v>828</v>
      </c>
      <c r="AO658" s="7" t="s">
        <v>828</v>
      </c>
      <c r="AP658" s="7" t="s">
        <v>828</v>
      </c>
      <c r="AQ658" s="7" t="s">
        <v>828</v>
      </c>
      <c r="AR658" s="7" t="s">
        <v>828</v>
      </c>
      <c r="AS658" s="7" t="s">
        <v>828</v>
      </c>
    </row>
    <row r="659" spans="1:45" ht="13.2">
      <c r="A659" s="7" t="s">
        <v>6922</v>
      </c>
      <c r="B659" s="8"/>
      <c r="C659" s="7" t="s">
        <v>833</v>
      </c>
      <c r="D659" s="9">
        <v>1</v>
      </c>
      <c r="E659" s="7" t="s">
        <v>861</v>
      </c>
      <c r="F659" s="7" t="s">
        <v>861</v>
      </c>
      <c r="G659" s="7" t="s">
        <v>828</v>
      </c>
      <c r="H659" s="7" t="s">
        <v>860</v>
      </c>
      <c r="I659" s="10">
        <v>1</v>
      </c>
      <c r="J659" s="10">
        <v>1</v>
      </c>
      <c r="K659" s="9">
        <v>0</v>
      </c>
      <c r="L659" s="7" t="s">
        <v>6919</v>
      </c>
      <c r="M659" s="9">
        <v>0</v>
      </c>
      <c r="N659" s="7" t="s">
        <v>6921</v>
      </c>
      <c r="O659" s="7" t="s">
        <v>993</v>
      </c>
      <c r="P659" s="7" t="s">
        <v>828</v>
      </c>
      <c r="Q659" s="7" t="s">
        <v>828</v>
      </c>
      <c r="R659" s="7" t="s">
        <v>828</v>
      </c>
      <c r="S659" s="7" t="s">
        <v>828</v>
      </c>
      <c r="T659" s="7" t="s">
        <v>828</v>
      </c>
      <c r="U659" s="7" t="s">
        <v>828</v>
      </c>
      <c r="V659" s="7" t="s">
        <v>828</v>
      </c>
      <c r="W659" s="7" t="s">
        <v>828</v>
      </c>
      <c r="X659" s="7" t="s">
        <v>828</v>
      </c>
      <c r="Y659" s="7" t="s">
        <v>828</v>
      </c>
      <c r="Z659" s="7" t="e">
        <v>#N/A</v>
      </c>
      <c r="AA659" s="7" t="s">
        <v>828</v>
      </c>
      <c r="AB659" s="7" t="s">
        <v>828</v>
      </c>
      <c r="AC659" s="7" t="s">
        <v>828</v>
      </c>
      <c r="AD659" s="7" t="s">
        <v>828</v>
      </c>
      <c r="AE659" s="7" t="s">
        <v>175</v>
      </c>
      <c r="AF659" s="8"/>
      <c r="AG659" s="7" t="s">
        <v>6920</v>
      </c>
      <c r="AH659" s="7" t="s">
        <v>6919</v>
      </c>
      <c r="AI659" s="7" t="s">
        <v>828</v>
      </c>
      <c r="AJ659" s="7" t="s">
        <v>6918</v>
      </c>
      <c r="AK659" s="7" t="s">
        <v>6917</v>
      </c>
      <c r="AL659" s="7" t="s">
        <v>828</v>
      </c>
      <c r="AM659" s="7" t="s">
        <v>6916</v>
      </c>
      <c r="AN659" s="7" t="s">
        <v>828</v>
      </c>
      <c r="AO659" s="7" t="s">
        <v>828</v>
      </c>
      <c r="AP659" s="7" t="s">
        <v>828</v>
      </c>
      <c r="AQ659" s="7" t="s">
        <v>828</v>
      </c>
      <c r="AR659" s="7" t="s">
        <v>828</v>
      </c>
      <c r="AS659" s="7" t="s">
        <v>828</v>
      </c>
    </row>
    <row r="660" spans="1:45" ht="13.2">
      <c r="A660" s="7" t="s">
        <v>6915</v>
      </c>
      <c r="B660" s="8"/>
      <c r="C660" s="7" t="s">
        <v>833</v>
      </c>
      <c r="D660" s="9">
        <v>1</v>
      </c>
      <c r="E660" s="7" t="s">
        <v>843</v>
      </c>
      <c r="F660" s="7" t="s">
        <v>843</v>
      </c>
      <c r="G660" s="7" t="s">
        <v>828</v>
      </c>
      <c r="H660" s="7" t="s">
        <v>860</v>
      </c>
      <c r="I660" s="10">
        <v>100</v>
      </c>
      <c r="J660" s="10">
        <v>1</v>
      </c>
      <c r="K660" s="9">
        <v>0</v>
      </c>
      <c r="L660" s="7" t="s">
        <v>6914</v>
      </c>
      <c r="M660" s="9">
        <v>0</v>
      </c>
      <c r="N660" s="7" t="s">
        <v>6910</v>
      </c>
      <c r="O660" s="7" t="s">
        <v>908</v>
      </c>
      <c r="P660" s="7" t="s">
        <v>828</v>
      </c>
      <c r="Q660" s="7" t="s">
        <v>828</v>
      </c>
      <c r="R660" s="7" t="s">
        <v>828</v>
      </c>
      <c r="S660" s="7" t="s">
        <v>828</v>
      </c>
      <c r="T660" s="7" t="s">
        <v>828</v>
      </c>
      <c r="U660" s="7" t="s">
        <v>828</v>
      </c>
      <c r="V660" s="7" t="s">
        <v>907</v>
      </c>
      <c r="W660" s="7" t="s">
        <v>320</v>
      </c>
      <c r="X660" s="7" t="s">
        <v>828</v>
      </c>
      <c r="Y660" s="7" t="s">
        <v>828</v>
      </c>
      <c r="Z660" s="7" t="s">
        <v>30</v>
      </c>
      <c r="AA660" s="7" t="s">
        <v>828</v>
      </c>
      <c r="AB660" s="7" t="s">
        <v>828</v>
      </c>
      <c r="AC660" s="7" t="s">
        <v>828</v>
      </c>
      <c r="AD660" s="7" t="s">
        <v>828</v>
      </c>
      <c r="AE660" s="7" t="s">
        <v>175</v>
      </c>
      <c r="AF660" s="8"/>
      <c r="AG660" s="7" t="s">
        <v>6909</v>
      </c>
      <c r="AH660" s="7" t="s">
        <v>6914</v>
      </c>
      <c r="AI660" s="7" t="s">
        <v>6907</v>
      </c>
      <c r="AJ660" s="7" t="s">
        <v>828</v>
      </c>
      <c r="AK660" s="7" t="s">
        <v>6906</v>
      </c>
      <c r="AL660" s="7" t="s">
        <v>828</v>
      </c>
      <c r="AM660" s="7" t="s">
        <v>828</v>
      </c>
      <c r="AN660" s="7" t="s">
        <v>828</v>
      </c>
      <c r="AO660" s="7" t="s">
        <v>891</v>
      </c>
      <c r="AP660" s="7" t="s">
        <v>828</v>
      </c>
      <c r="AQ660" s="7" t="s">
        <v>828</v>
      </c>
      <c r="AR660" s="7" t="s">
        <v>828</v>
      </c>
      <c r="AS660" s="7" t="s">
        <v>828</v>
      </c>
    </row>
    <row r="661" spans="1:45" ht="13.2">
      <c r="A661" s="7" t="s">
        <v>6913</v>
      </c>
      <c r="B661" s="8"/>
      <c r="C661" s="7" t="s">
        <v>833</v>
      </c>
      <c r="D661" s="9">
        <v>1</v>
      </c>
      <c r="E661" s="7" t="s">
        <v>6912</v>
      </c>
      <c r="F661" s="7" t="s">
        <v>6912</v>
      </c>
      <c r="G661" s="7" t="s">
        <v>828</v>
      </c>
      <c r="H661" s="7" t="s">
        <v>6911</v>
      </c>
      <c r="I661" s="10">
        <v>1</v>
      </c>
      <c r="J661" s="10">
        <v>1</v>
      </c>
      <c r="K661" s="9">
        <v>1</v>
      </c>
      <c r="L661" s="7" t="s">
        <v>6908</v>
      </c>
      <c r="M661" s="9">
        <v>0</v>
      </c>
      <c r="N661" s="7" t="s">
        <v>6910</v>
      </c>
      <c r="O661" s="7" t="s">
        <v>908</v>
      </c>
      <c r="P661" s="7" t="s">
        <v>828</v>
      </c>
      <c r="Q661" s="7" t="s">
        <v>828</v>
      </c>
      <c r="R661" s="7" t="s">
        <v>828</v>
      </c>
      <c r="S661" s="7" t="s">
        <v>828</v>
      </c>
      <c r="T661" s="7" t="s">
        <v>828</v>
      </c>
      <c r="U661" s="7" t="s">
        <v>828</v>
      </c>
      <c r="V661" s="7" t="s">
        <v>828</v>
      </c>
      <c r="W661" s="7" t="s">
        <v>320</v>
      </c>
      <c r="X661" s="7" t="s">
        <v>828</v>
      </c>
      <c r="Y661" s="7" t="s">
        <v>828</v>
      </c>
      <c r="Z661" s="7" t="s">
        <v>30</v>
      </c>
      <c r="AA661" s="7" t="s">
        <v>828</v>
      </c>
      <c r="AB661" s="7" t="s">
        <v>828</v>
      </c>
      <c r="AC661" s="7" t="s">
        <v>828</v>
      </c>
      <c r="AD661" s="7" t="s">
        <v>828</v>
      </c>
      <c r="AE661" s="7" t="s">
        <v>320</v>
      </c>
      <c r="AF661" s="8"/>
      <c r="AG661" s="7" t="s">
        <v>6909</v>
      </c>
      <c r="AH661" s="7" t="s">
        <v>6908</v>
      </c>
      <c r="AI661" s="7" t="s">
        <v>6907</v>
      </c>
      <c r="AJ661" s="7" t="s">
        <v>828</v>
      </c>
      <c r="AK661" s="7" t="s">
        <v>6906</v>
      </c>
      <c r="AL661" s="7" t="s">
        <v>828</v>
      </c>
      <c r="AM661" s="7" t="s">
        <v>6905</v>
      </c>
      <c r="AN661" s="7" t="s">
        <v>828</v>
      </c>
      <c r="AO661" s="7" t="s">
        <v>828</v>
      </c>
      <c r="AP661" s="7" t="s">
        <v>828</v>
      </c>
      <c r="AQ661" s="7" t="s">
        <v>828</v>
      </c>
      <c r="AR661" s="7" t="s">
        <v>828</v>
      </c>
      <c r="AS661" s="7" t="s">
        <v>828</v>
      </c>
    </row>
    <row r="662" spans="1:45" ht="13.2">
      <c r="A662" s="7" t="s">
        <v>6904</v>
      </c>
      <c r="B662" s="8"/>
      <c r="C662" s="7" t="s">
        <v>833</v>
      </c>
      <c r="D662" s="9">
        <v>1</v>
      </c>
      <c r="E662" s="7" t="s">
        <v>843</v>
      </c>
      <c r="F662" s="7" t="s">
        <v>843</v>
      </c>
      <c r="G662" s="7" t="s">
        <v>828</v>
      </c>
      <c r="H662" s="7" t="s">
        <v>963</v>
      </c>
      <c r="I662" s="10">
        <v>1</v>
      </c>
      <c r="J662" s="10">
        <v>1</v>
      </c>
      <c r="K662" s="9">
        <v>0</v>
      </c>
      <c r="L662" s="7" t="s">
        <v>6901</v>
      </c>
      <c r="M662" s="9">
        <v>0</v>
      </c>
      <c r="N662" s="7" t="s">
        <v>6903</v>
      </c>
      <c r="O662" s="7" t="s">
        <v>828</v>
      </c>
      <c r="P662" s="7" t="s">
        <v>828</v>
      </c>
      <c r="Q662" s="7" t="s">
        <v>828</v>
      </c>
      <c r="R662" s="7" t="s">
        <v>828</v>
      </c>
      <c r="S662" s="7" t="s">
        <v>828</v>
      </c>
      <c r="T662" s="7" t="s">
        <v>828</v>
      </c>
      <c r="U662" s="7" t="s">
        <v>828</v>
      </c>
      <c r="V662" s="7" t="s">
        <v>828</v>
      </c>
      <c r="W662" s="7" t="s">
        <v>828</v>
      </c>
      <c r="X662" s="7" t="s">
        <v>828</v>
      </c>
      <c r="Y662" s="7" t="s">
        <v>828</v>
      </c>
      <c r="Z662" s="7" t="e">
        <v>#N/A</v>
      </c>
      <c r="AA662" s="7" t="s">
        <v>828</v>
      </c>
      <c r="AB662" s="7" t="s">
        <v>828</v>
      </c>
      <c r="AC662" s="7" t="s">
        <v>828</v>
      </c>
      <c r="AD662" s="7" t="s">
        <v>828</v>
      </c>
      <c r="AE662" s="7" t="s">
        <v>364</v>
      </c>
      <c r="AF662" s="8"/>
      <c r="AG662" s="7" t="s">
        <v>6902</v>
      </c>
      <c r="AH662" s="7" t="s">
        <v>6901</v>
      </c>
      <c r="AI662" s="7" t="s">
        <v>828</v>
      </c>
      <c r="AJ662" s="7" t="s">
        <v>828</v>
      </c>
      <c r="AK662" s="7" t="s">
        <v>6896</v>
      </c>
      <c r="AL662" s="7" t="s">
        <v>828</v>
      </c>
      <c r="AM662" s="7" t="s">
        <v>828</v>
      </c>
      <c r="AN662" s="7" t="s">
        <v>828</v>
      </c>
      <c r="AO662" s="7" t="s">
        <v>828</v>
      </c>
      <c r="AP662" s="7" t="s">
        <v>828</v>
      </c>
      <c r="AQ662" s="7" t="s">
        <v>828</v>
      </c>
      <c r="AR662" s="7" t="s">
        <v>828</v>
      </c>
      <c r="AS662" s="7" t="s">
        <v>828</v>
      </c>
    </row>
    <row r="663" spans="1:45" ht="13.2">
      <c r="A663" s="7" t="s">
        <v>6900</v>
      </c>
      <c r="B663" s="8"/>
      <c r="C663" s="7" t="s">
        <v>833</v>
      </c>
      <c r="D663" s="9">
        <v>1</v>
      </c>
      <c r="E663" s="7" t="s">
        <v>972</v>
      </c>
      <c r="F663" s="7" t="s">
        <v>972</v>
      </c>
      <c r="G663" s="7" t="s">
        <v>828</v>
      </c>
      <c r="H663" s="7" t="s">
        <v>963</v>
      </c>
      <c r="I663" s="10">
        <v>1</v>
      </c>
      <c r="J663" s="10">
        <v>1</v>
      </c>
      <c r="K663" s="9">
        <v>0</v>
      </c>
      <c r="L663" s="7" t="s">
        <v>6897</v>
      </c>
      <c r="M663" s="9">
        <v>0</v>
      </c>
      <c r="N663" s="7" t="s">
        <v>6899</v>
      </c>
      <c r="O663" s="7" t="s">
        <v>828</v>
      </c>
      <c r="P663" s="7" t="s">
        <v>828</v>
      </c>
      <c r="Q663" s="7" t="s">
        <v>828</v>
      </c>
      <c r="R663" s="7" t="s">
        <v>828</v>
      </c>
      <c r="S663" s="7" t="s">
        <v>828</v>
      </c>
      <c r="T663" s="7" t="s">
        <v>828</v>
      </c>
      <c r="U663" s="7" t="s">
        <v>828</v>
      </c>
      <c r="V663" s="7" t="s">
        <v>828</v>
      </c>
      <c r="W663" s="7" t="s">
        <v>828</v>
      </c>
      <c r="X663" s="7" t="s">
        <v>828</v>
      </c>
      <c r="Y663" s="7" t="s">
        <v>828</v>
      </c>
      <c r="Z663" s="7" t="e">
        <v>#N/A</v>
      </c>
      <c r="AA663" s="7" t="s">
        <v>828</v>
      </c>
      <c r="AB663" s="7" t="s">
        <v>828</v>
      </c>
      <c r="AC663" s="7" t="s">
        <v>828</v>
      </c>
      <c r="AD663" s="7" t="s">
        <v>828</v>
      </c>
      <c r="AE663" s="7" t="s">
        <v>364</v>
      </c>
      <c r="AF663" s="8"/>
      <c r="AG663" s="7" t="s">
        <v>6898</v>
      </c>
      <c r="AH663" s="7" t="s">
        <v>6897</v>
      </c>
      <c r="AI663" s="7" t="s">
        <v>828</v>
      </c>
      <c r="AJ663" s="7" t="s">
        <v>828</v>
      </c>
      <c r="AK663" s="7" t="s">
        <v>6896</v>
      </c>
      <c r="AL663" s="7" t="s">
        <v>828</v>
      </c>
      <c r="AM663" s="7" t="s">
        <v>828</v>
      </c>
      <c r="AN663" s="7" t="s">
        <v>828</v>
      </c>
      <c r="AO663" s="7" t="s">
        <v>828</v>
      </c>
      <c r="AP663" s="7" t="s">
        <v>828</v>
      </c>
      <c r="AQ663" s="7" t="s">
        <v>828</v>
      </c>
      <c r="AR663" s="7" t="s">
        <v>828</v>
      </c>
      <c r="AS663" s="7" t="s">
        <v>828</v>
      </c>
    </row>
    <row r="664" spans="1:45" ht="13.2">
      <c r="A664" s="7" t="s">
        <v>6895</v>
      </c>
      <c r="B664" s="8"/>
      <c r="C664" s="7" t="s">
        <v>833</v>
      </c>
      <c r="D664" s="9">
        <v>1</v>
      </c>
      <c r="E664" s="7" t="s">
        <v>867</v>
      </c>
      <c r="F664" s="7" t="s">
        <v>867</v>
      </c>
      <c r="G664" s="7" t="s">
        <v>828</v>
      </c>
      <c r="H664" s="7" t="s">
        <v>901</v>
      </c>
      <c r="I664" s="10">
        <v>1</v>
      </c>
      <c r="J664" s="10">
        <v>1</v>
      </c>
      <c r="K664" s="9">
        <v>1</v>
      </c>
      <c r="L664" s="7" t="s">
        <v>6890</v>
      </c>
      <c r="M664" s="9">
        <v>0</v>
      </c>
      <c r="N664" s="7" t="s">
        <v>6894</v>
      </c>
      <c r="O664" s="7" t="s">
        <v>892</v>
      </c>
      <c r="P664" s="7" t="s">
        <v>6893</v>
      </c>
      <c r="Q664" s="7" t="s">
        <v>828</v>
      </c>
      <c r="R664" s="7" t="s">
        <v>828</v>
      </c>
      <c r="S664" s="7" t="s">
        <v>828</v>
      </c>
      <c r="T664" s="7" t="s">
        <v>828</v>
      </c>
      <c r="U664" s="7" t="s">
        <v>828</v>
      </c>
      <c r="V664" s="7" t="s">
        <v>828</v>
      </c>
      <c r="W664" s="7" t="s">
        <v>592</v>
      </c>
      <c r="X664" s="7" t="s">
        <v>828</v>
      </c>
      <c r="Y664" s="7" t="s">
        <v>828</v>
      </c>
      <c r="Z664" s="7" t="s">
        <v>21</v>
      </c>
      <c r="AA664" s="7" t="s">
        <v>6892</v>
      </c>
      <c r="AB664" s="7" t="s">
        <v>828</v>
      </c>
      <c r="AC664" s="7" t="s">
        <v>828</v>
      </c>
      <c r="AD664" s="7" t="s">
        <v>828</v>
      </c>
      <c r="AE664" s="7" t="s">
        <v>592</v>
      </c>
      <c r="AF664" s="8"/>
      <c r="AG664" s="7" t="s">
        <v>6891</v>
      </c>
      <c r="AH664" s="7" t="s">
        <v>6890</v>
      </c>
      <c r="AI664" s="7" t="s">
        <v>828</v>
      </c>
      <c r="AJ664" s="7" t="s">
        <v>828</v>
      </c>
      <c r="AK664" s="7" t="s">
        <v>6889</v>
      </c>
      <c r="AL664" s="7" t="s">
        <v>828</v>
      </c>
      <c r="AM664" s="7" t="s">
        <v>6888</v>
      </c>
      <c r="AN664" s="7" t="s">
        <v>828</v>
      </c>
      <c r="AO664" s="7" t="s">
        <v>828</v>
      </c>
      <c r="AP664" s="7" t="s">
        <v>828</v>
      </c>
      <c r="AQ664" s="7" t="s">
        <v>828</v>
      </c>
      <c r="AR664" s="7" t="s">
        <v>828</v>
      </c>
      <c r="AS664" s="7" t="s">
        <v>828</v>
      </c>
    </row>
    <row r="665" spans="1:45" ht="13.2">
      <c r="A665" s="7" t="s">
        <v>6887</v>
      </c>
      <c r="B665" s="8"/>
      <c r="C665" s="7" t="s">
        <v>833</v>
      </c>
      <c r="D665" s="9">
        <v>1</v>
      </c>
      <c r="E665" s="7" t="s">
        <v>843</v>
      </c>
      <c r="F665" s="7" t="s">
        <v>843</v>
      </c>
      <c r="G665" s="7" t="s">
        <v>828</v>
      </c>
      <c r="H665" s="7" t="s">
        <v>842</v>
      </c>
      <c r="I665" s="10">
        <v>1</v>
      </c>
      <c r="J665" s="10">
        <v>1</v>
      </c>
      <c r="K665" s="9">
        <v>0</v>
      </c>
      <c r="L665" s="7" t="s">
        <v>6883</v>
      </c>
      <c r="M665" s="9">
        <v>0</v>
      </c>
      <c r="N665" s="7" t="s">
        <v>6886</v>
      </c>
      <c r="O665" s="7" t="s">
        <v>892</v>
      </c>
      <c r="P665" s="7" t="s">
        <v>6885</v>
      </c>
      <c r="Q665" s="7" t="s">
        <v>828</v>
      </c>
      <c r="R665" s="7" t="s">
        <v>828</v>
      </c>
      <c r="S665" s="7" t="s">
        <v>828</v>
      </c>
      <c r="T665" s="7" t="s">
        <v>828</v>
      </c>
      <c r="U665" s="7" t="s">
        <v>828</v>
      </c>
      <c r="V665" s="7" t="s">
        <v>938</v>
      </c>
      <c r="W665" s="7" t="s">
        <v>828</v>
      </c>
      <c r="X665" s="7" t="s">
        <v>828</v>
      </c>
      <c r="Y665" s="7" t="s">
        <v>828</v>
      </c>
      <c r="Z665" s="7" t="e">
        <v>#N/A</v>
      </c>
      <c r="AA665" s="7" t="s">
        <v>828</v>
      </c>
      <c r="AB665" s="7" t="s">
        <v>828</v>
      </c>
      <c r="AC665" s="7" t="s">
        <v>828</v>
      </c>
      <c r="AD665" s="7" t="s">
        <v>828</v>
      </c>
      <c r="AE665" s="7" t="s">
        <v>169</v>
      </c>
      <c r="AF665" s="8"/>
      <c r="AG665" s="7" t="s">
        <v>6884</v>
      </c>
      <c r="AH665" s="7" t="s">
        <v>6883</v>
      </c>
      <c r="AI665" s="7" t="s">
        <v>6882</v>
      </c>
      <c r="AJ665" s="7" t="s">
        <v>828</v>
      </c>
      <c r="AK665" s="7" t="s">
        <v>6881</v>
      </c>
      <c r="AL665" s="7" t="s">
        <v>828</v>
      </c>
      <c r="AM665" s="7" t="s">
        <v>828</v>
      </c>
      <c r="AN665" s="7" t="s">
        <v>828</v>
      </c>
      <c r="AO665" s="7" t="s">
        <v>934</v>
      </c>
      <c r="AP665" s="7" t="s">
        <v>828</v>
      </c>
      <c r="AQ665" s="7" t="s">
        <v>828</v>
      </c>
      <c r="AR665" s="7" t="s">
        <v>828</v>
      </c>
      <c r="AS665" s="7" t="s">
        <v>828</v>
      </c>
    </row>
    <row r="666" spans="1:45" ht="13.2">
      <c r="A666" s="7" t="s">
        <v>6880</v>
      </c>
      <c r="B666" s="8"/>
      <c r="C666" s="7" t="s">
        <v>833</v>
      </c>
      <c r="D666" s="9">
        <v>1</v>
      </c>
      <c r="E666" s="7" t="s">
        <v>861</v>
      </c>
      <c r="F666" s="7" t="s">
        <v>861</v>
      </c>
      <c r="G666" s="7" t="s">
        <v>828</v>
      </c>
      <c r="H666" s="7" t="s">
        <v>860</v>
      </c>
      <c r="I666" s="10">
        <v>100</v>
      </c>
      <c r="J666" s="10">
        <v>1</v>
      </c>
      <c r="K666" s="9">
        <v>0</v>
      </c>
      <c r="L666" s="7" t="s">
        <v>6877</v>
      </c>
      <c r="M666" s="9">
        <v>0</v>
      </c>
      <c r="N666" s="7" t="s">
        <v>6879</v>
      </c>
      <c r="O666" s="7" t="s">
        <v>828</v>
      </c>
      <c r="P666" s="7" t="s">
        <v>828</v>
      </c>
      <c r="Q666" s="7" t="s">
        <v>828</v>
      </c>
      <c r="R666" s="7" t="s">
        <v>828</v>
      </c>
      <c r="S666" s="7" t="s">
        <v>828</v>
      </c>
      <c r="T666" s="7" t="s">
        <v>828</v>
      </c>
      <c r="U666" s="7" t="s">
        <v>828</v>
      </c>
      <c r="V666" s="7" t="s">
        <v>828</v>
      </c>
      <c r="W666" s="7" t="s">
        <v>828</v>
      </c>
      <c r="X666" s="7" t="s">
        <v>828</v>
      </c>
      <c r="Y666" s="7" t="s">
        <v>828</v>
      </c>
      <c r="Z666" s="7" t="e">
        <v>#N/A</v>
      </c>
      <c r="AA666" s="7" t="s">
        <v>828</v>
      </c>
      <c r="AB666" s="7" t="s">
        <v>828</v>
      </c>
      <c r="AC666" s="7" t="s">
        <v>828</v>
      </c>
      <c r="AD666" s="7" t="s">
        <v>828</v>
      </c>
      <c r="AE666" s="7" t="s">
        <v>175</v>
      </c>
      <c r="AF666" s="8"/>
      <c r="AG666" s="7" t="s">
        <v>6878</v>
      </c>
      <c r="AH666" s="7" t="s">
        <v>6877</v>
      </c>
      <c r="AI666" s="7" t="s">
        <v>828</v>
      </c>
      <c r="AJ666" s="7" t="s">
        <v>6876</v>
      </c>
      <c r="AK666" s="7" t="s">
        <v>6875</v>
      </c>
      <c r="AL666" s="7" t="s">
        <v>828</v>
      </c>
      <c r="AM666" s="7" t="s">
        <v>828</v>
      </c>
      <c r="AN666" s="7" t="s">
        <v>6874</v>
      </c>
      <c r="AO666" s="7" t="s">
        <v>828</v>
      </c>
      <c r="AP666" s="7" t="s">
        <v>828</v>
      </c>
      <c r="AQ666" s="7" t="s">
        <v>828</v>
      </c>
      <c r="AR666" s="7" t="s">
        <v>828</v>
      </c>
      <c r="AS666" s="7" t="s">
        <v>828</v>
      </c>
    </row>
    <row r="667" spans="1:45" ht="13.2">
      <c r="A667" s="7" t="s">
        <v>6873</v>
      </c>
      <c r="B667" s="8"/>
      <c r="C667" s="7" t="s">
        <v>833</v>
      </c>
      <c r="D667" s="9">
        <v>1</v>
      </c>
      <c r="E667" s="7" t="s">
        <v>861</v>
      </c>
      <c r="F667" s="7" t="s">
        <v>861</v>
      </c>
      <c r="G667" s="7" t="s">
        <v>828</v>
      </c>
      <c r="H667" s="7" t="s">
        <v>860</v>
      </c>
      <c r="I667" s="10">
        <v>100</v>
      </c>
      <c r="J667" s="10">
        <v>1</v>
      </c>
      <c r="K667" s="9">
        <v>0</v>
      </c>
      <c r="L667" s="7" t="s">
        <v>6870</v>
      </c>
      <c r="M667" s="9">
        <v>0</v>
      </c>
      <c r="N667" s="7" t="s">
        <v>6872</v>
      </c>
      <c r="O667" s="7" t="s">
        <v>939</v>
      </c>
      <c r="P667" s="7" t="s">
        <v>828</v>
      </c>
      <c r="Q667" s="7" t="s">
        <v>828</v>
      </c>
      <c r="R667" s="7" t="s">
        <v>828</v>
      </c>
      <c r="S667" s="7" t="s">
        <v>828</v>
      </c>
      <c r="T667" s="7" t="s">
        <v>828</v>
      </c>
      <c r="U667" s="7" t="s">
        <v>828</v>
      </c>
      <c r="V667" s="7" t="s">
        <v>828</v>
      </c>
      <c r="W667" s="7" t="s">
        <v>828</v>
      </c>
      <c r="X667" s="7" t="s">
        <v>828</v>
      </c>
      <c r="Y667" s="7" t="s">
        <v>828</v>
      </c>
      <c r="Z667" s="7" t="e">
        <v>#N/A</v>
      </c>
      <c r="AA667" s="7" t="s">
        <v>828</v>
      </c>
      <c r="AB667" s="7" t="s">
        <v>828</v>
      </c>
      <c r="AC667" s="7" t="s">
        <v>828</v>
      </c>
      <c r="AD667" s="7" t="s">
        <v>828</v>
      </c>
      <c r="AE667" s="7" t="s">
        <v>175</v>
      </c>
      <c r="AF667" s="8"/>
      <c r="AG667" s="7" t="s">
        <v>6871</v>
      </c>
      <c r="AH667" s="7" t="s">
        <v>6870</v>
      </c>
      <c r="AI667" s="7" t="s">
        <v>828</v>
      </c>
      <c r="AJ667" s="7" t="s">
        <v>6869</v>
      </c>
      <c r="AK667" s="7" t="s">
        <v>6868</v>
      </c>
      <c r="AL667" s="7" t="s">
        <v>828</v>
      </c>
      <c r="AM667" s="7" t="s">
        <v>828</v>
      </c>
      <c r="AN667" s="7" t="s">
        <v>6867</v>
      </c>
      <c r="AO667" s="7" t="s">
        <v>828</v>
      </c>
      <c r="AP667" s="7" t="s">
        <v>828</v>
      </c>
      <c r="AQ667" s="7" t="s">
        <v>828</v>
      </c>
      <c r="AR667" s="7" t="s">
        <v>828</v>
      </c>
      <c r="AS667" s="7" t="s">
        <v>828</v>
      </c>
    </row>
    <row r="668" spans="1:45" ht="13.2">
      <c r="A668" s="7" t="s">
        <v>6866</v>
      </c>
      <c r="B668" s="8"/>
      <c r="C668" s="7" t="s">
        <v>833</v>
      </c>
      <c r="D668" s="9">
        <v>1</v>
      </c>
      <c r="E668" s="7" t="s">
        <v>867</v>
      </c>
      <c r="F668" s="7" t="s">
        <v>867</v>
      </c>
      <c r="G668" s="7" t="s">
        <v>828</v>
      </c>
      <c r="H668" s="7" t="s">
        <v>5287</v>
      </c>
      <c r="I668" s="10">
        <v>1</v>
      </c>
      <c r="J668" s="10">
        <v>1</v>
      </c>
      <c r="K668" s="9">
        <v>0</v>
      </c>
      <c r="L668" s="7" t="s">
        <v>6863</v>
      </c>
      <c r="M668" s="9">
        <v>0</v>
      </c>
      <c r="N668" s="7" t="s">
        <v>6865</v>
      </c>
      <c r="O668" s="7" t="s">
        <v>908</v>
      </c>
      <c r="P668" s="7" t="s">
        <v>828</v>
      </c>
      <c r="Q668" s="7" t="s">
        <v>828</v>
      </c>
      <c r="R668" s="7" t="s">
        <v>828</v>
      </c>
      <c r="S668" s="7" t="s">
        <v>828</v>
      </c>
      <c r="T668" s="7" t="s">
        <v>828</v>
      </c>
      <c r="U668" s="7" t="s">
        <v>828</v>
      </c>
      <c r="V668" s="7" t="s">
        <v>1297</v>
      </c>
      <c r="W668" s="7" t="s">
        <v>584</v>
      </c>
      <c r="X668" s="7" t="s">
        <v>840</v>
      </c>
      <c r="Y668" s="7" t="s">
        <v>906</v>
      </c>
      <c r="Z668" s="7" t="s">
        <v>3</v>
      </c>
      <c r="AA668" s="7" t="s">
        <v>828</v>
      </c>
      <c r="AB668" s="7" t="s">
        <v>828</v>
      </c>
      <c r="AC668" s="7" t="s">
        <v>828</v>
      </c>
      <c r="AD668" s="7" t="s">
        <v>828</v>
      </c>
      <c r="AE668" s="7" t="s">
        <v>584</v>
      </c>
      <c r="AF668" s="8"/>
      <c r="AG668" s="7" t="s">
        <v>6864</v>
      </c>
      <c r="AH668" s="7" t="s">
        <v>6863</v>
      </c>
      <c r="AI668" s="7" t="s">
        <v>828</v>
      </c>
      <c r="AJ668" s="7" t="s">
        <v>828</v>
      </c>
      <c r="AK668" s="7" t="s">
        <v>6862</v>
      </c>
      <c r="AL668" s="7" t="s">
        <v>828</v>
      </c>
      <c r="AM668" s="7" t="s">
        <v>828</v>
      </c>
      <c r="AN668" s="7" t="s">
        <v>828</v>
      </c>
      <c r="AO668" s="7" t="s">
        <v>934</v>
      </c>
      <c r="AP668" s="7" t="s">
        <v>828</v>
      </c>
      <c r="AQ668" s="7" t="s">
        <v>828</v>
      </c>
      <c r="AR668" s="7" t="s">
        <v>828</v>
      </c>
      <c r="AS668" s="7" t="s">
        <v>828</v>
      </c>
    </row>
    <row r="669" spans="1:45" ht="13.2">
      <c r="A669" s="7" t="s">
        <v>6861</v>
      </c>
      <c r="B669" s="8"/>
      <c r="C669" s="7" t="s">
        <v>833</v>
      </c>
      <c r="D669" s="9">
        <v>1</v>
      </c>
      <c r="E669" s="7" t="s">
        <v>861</v>
      </c>
      <c r="F669" s="7" t="s">
        <v>861</v>
      </c>
      <c r="G669" s="7" t="s">
        <v>828</v>
      </c>
      <c r="H669" s="7" t="s">
        <v>860</v>
      </c>
      <c r="I669" s="10">
        <v>100</v>
      </c>
      <c r="J669" s="10">
        <v>1</v>
      </c>
      <c r="K669" s="9">
        <v>0</v>
      </c>
      <c r="L669" s="7" t="s">
        <v>6858</v>
      </c>
      <c r="M669" s="9">
        <v>0</v>
      </c>
      <c r="N669" s="7" t="s">
        <v>6860</v>
      </c>
      <c r="O669" s="7" t="s">
        <v>939</v>
      </c>
      <c r="P669" s="7" t="s">
        <v>828</v>
      </c>
      <c r="Q669" s="7" t="s">
        <v>828</v>
      </c>
      <c r="R669" s="7" t="s">
        <v>828</v>
      </c>
      <c r="S669" s="7" t="s">
        <v>828</v>
      </c>
      <c r="T669" s="7" t="s">
        <v>828</v>
      </c>
      <c r="U669" s="7" t="s">
        <v>828</v>
      </c>
      <c r="V669" s="7" t="s">
        <v>828</v>
      </c>
      <c r="W669" s="7" t="s">
        <v>828</v>
      </c>
      <c r="X669" s="7" t="s">
        <v>828</v>
      </c>
      <c r="Y669" s="7" t="s">
        <v>828</v>
      </c>
      <c r="Z669" s="7" t="e">
        <v>#N/A</v>
      </c>
      <c r="AA669" s="7" t="s">
        <v>828</v>
      </c>
      <c r="AB669" s="7" t="s">
        <v>828</v>
      </c>
      <c r="AC669" s="7" t="s">
        <v>828</v>
      </c>
      <c r="AD669" s="7" t="s">
        <v>828</v>
      </c>
      <c r="AE669" s="7" t="s">
        <v>175</v>
      </c>
      <c r="AF669" s="8"/>
      <c r="AG669" s="7" t="s">
        <v>6859</v>
      </c>
      <c r="AH669" s="7" t="s">
        <v>6858</v>
      </c>
      <c r="AI669" s="7" t="s">
        <v>828</v>
      </c>
      <c r="AJ669" s="7" t="s">
        <v>6857</v>
      </c>
      <c r="AK669" s="7" t="s">
        <v>6856</v>
      </c>
      <c r="AL669" s="7" t="s">
        <v>828</v>
      </c>
      <c r="AM669" s="7" t="s">
        <v>828</v>
      </c>
      <c r="AN669" s="7" t="s">
        <v>6855</v>
      </c>
      <c r="AO669" s="7" t="s">
        <v>828</v>
      </c>
      <c r="AP669" s="7" t="s">
        <v>828</v>
      </c>
      <c r="AQ669" s="7" t="s">
        <v>828</v>
      </c>
      <c r="AR669" s="7" t="s">
        <v>828</v>
      </c>
      <c r="AS669" s="7" t="s">
        <v>828</v>
      </c>
    </row>
    <row r="670" spans="1:45" ht="13.2">
      <c r="A670" s="7" t="s">
        <v>6854</v>
      </c>
      <c r="B670" s="8"/>
      <c r="C670" s="7" t="s">
        <v>833</v>
      </c>
      <c r="D670" s="9">
        <v>1</v>
      </c>
      <c r="E670" s="7" t="s">
        <v>861</v>
      </c>
      <c r="F670" s="7" t="s">
        <v>861</v>
      </c>
      <c r="G670" s="7" t="s">
        <v>828</v>
      </c>
      <c r="H670" s="7" t="s">
        <v>860</v>
      </c>
      <c r="I670" s="10">
        <v>100</v>
      </c>
      <c r="J670" s="10">
        <v>1</v>
      </c>
      <c r="K670" s="9">
        <v>0</v>
      </c>
      <c r="L670" s="7" t="s">
        <v>6851</v>
      </c>
      <c r="M670" s="9">
        <v>0</v>
      </c>
      <c r="N670" s="7" t="s">
        <v>6853</v>
      </c>
      <c r="O670" s="7" t="s">
        <v>828</v>
      </c>
      <c r="P670" s="7" t="s">
        <v>828</v>
      </c>
      <c r="Q670" s="7" t="s">
        <v>828</v>
      </c>
      <c r="R670" s="7" t="s">
        <v>828</v>
      </c>
      <c r="S670" s="7" t="s">
        <v>828</v>
      </c>
      <c r="T670" s="7" t="s">
        <v>828</v>
      </c>
      <c r="U670" s="7" t="s">
        <v>828</v>
      </c>
      <c r="V670" s="7" t="s">
        <v>828</v>
      </c>
      <c r="W670" s="7" t="s">
        <v>828</v>
      </c>
      <c r="X670" s="7" t="s">
        <v>828</v>
      </c>
      <c r="Y670" s="7" t="s">
        <v>828</v>
      </c>
      <c r="Z670" s="7" t="e">
        <v>#N/A</v>
      </c>
      <c r="AA670" s="7" t="s">
        <v>828</v>
      </c>
      <c r="AB670" s="7" t="s">
        <v>828</v>
      </c>
      <c r="AC670" s="7" t="s">
        <v>828</v>
      </c>
      <c r="AD670" s="7" t="s">
        <v>828</v>
      </c>
      <c r="AE670" s="7" t="s">
        <v>175</v>
      </c>
      <c r="AF670" s="8"/>
      <c r="AG670" s="7" t="s">
        <v>6852</v>
      </c>
      <c r="AH670" s="7" t="s">
        <v>6851</v>
      </c>
      <c r="AI670" s="7" t="s">
        <v>828</v>
      </c>
      <c r="AJ670" s="7" t="s">
        <v>6850</v>
      </c>
      <c r="AK670" s="7" t="s">
        <v>6849</v>
      </c>
      <c r="AL670" s="7" t="s">
        <v>828</v>
      </c>
      <c r="AM670" s="7" t="s">
        <v>828</v>
      </c>
      <c r="AN670" s="7" t="s">
        <v>6848</v>
      </c>
      <c r="AO670" s="7" t="s">
        <v>828</v>
      </c>
      <c r="AP670" s="7" t="s">
        <v>828</v>
      </c>
      <c r="AQ670" s="7" t="s">
        <v>828</v>
      </c>
      <c r="AR670" s="7" t="s">
        <v>828</v>
      </c>
      <c r="AS670" s="7" t="s">
        <v>828</v>
      </c>
    </row>
    <row r="671" spans="1:45" ht="13.2">
      <c r="A671" s="7" t="s">
        <v>6847</v>
      </c>
      <c r="B671" s="8"/>
      <c r="C671" s="7" t="s">
        <v>833</v>
      </c>
      <c r="D671" s="9">
        <v>1</v>
      </c>
      <c r="E671" s="7" t="s">
        <v>4182</v>
      </c>
      <c r="F671" s="7" t="s">
        <v>4182</v>
      </c>
      <c r="G671" s="7" t="s">
        <v>828</v>
      </c>
      <c r="H671" s="7" t="s">
        <v>6846</v>
      </c>
      <c r="I671" s="10">
        <v>1</v>
      </c>
      <c r="J671" s="10">
        <v>1</v>
      </c>
      <c r="K671" s="9">
        <v>100</v>
      </c>
      <c r="L671" s="7" t="s">
        <v>6843</v>
      </c>
      <c r="M671" s="9">
        <v>0</v>
      </c>
      <c r="N671" s="7" t="s">
        <v>6845</v>
      </c>
      <c r="O671" s="7" t="s">
        <v>908</v>
      </c>
      <c r="P671" s="7" t="s">
        <v>828</v>
      </c>
      <c r="Q671" s="7" t="s">
        <v>828</v>
      </c>
      <c r="R671" s="7" t="s">
        <v>828</v>
      </c>
      <c r="S671" s="7" t="s">
        <v>828</v>
      </c>
      <c r="T671" s="7" t="s">
        <v>828</v>
      </c>
      <c r="U671" s="7" t="s">
        <v>828</v>
      </c>
      <c r="V671" s="7" t="s">
        <v>907</v>
      </c>
      <c r="W671" s="7" t="s">
        <v>154</v>
      </c>
      <c r="X671" s="7" t="s">
        <v>828</v>
      </c>
      <c r="Y671" s="7" t="s">
        <v>906</v>
      </c>
      <c r="Z671" s="7" t="s">
        <v>31</v>
      </c>
      <c r="AA671" s="7" t="s">
        <v>828</v>
      </c>
      <c r="AB671" s="7" t="s">
        <v>828</v>
      </c>
      <c r="AC671" s="7" t="s">
        <v>828</v>
      </c>
      <c r="AD671" s="7" t="s">
        <v>828</v>
      </c>
      <c r="AE671" s="7" t="s">
        <v>154</v>
      </c>
      <c r="AF671" s="8"/>
      <c r="AG671" s="7" t="s">
        <v>6844</v>
      </c>
      <c r="AH671" s="7" t="s">
        <v>6843</v>
      </c>
      <c r="AI671" s="7" t="s">
        <v>828</v>
      </c>
      <c r="AJ671" s="7" t="s">
        <v>828</v>
      </c>
      <c r="AK671" s="7" t="s">
        <v>6842</v>
      </c>
      <c r="AL671" s="7" t="s">
        <v>828</v>
      </c>
      <c r="AM671" s="7" t="s">
        <v>6841</v>
      </c>
      <c r="AN671" s="7" t="s">
        <v>828</v>
      </c>
      <c r="AO671" s="7" t="s">
        <v>828</v>
      </c>
      <c r="AP671" s="7" t="s">
        <v>828</v>
      </c>
      <c r="AQ671" s="7" t="s">
        <v>828</v>
      </c>
      <c r="AR671" s="7" t="s">
        <v>828</v>
      </c>
      <c r="AS671" s="7" t="s">
        <v>828</v>
      </c>
    </row>
    <row r="672" spans="1:45" ht="13.2">
      <c r="A672" s="7" t="s">
        <v>6840</v>
      </c>
      <c r="B672" s="8"/>
      <c r="C672" s="7" t="s">
        <v>833</v>
      </c>
      <c r="D672" s="9">
        <v>1</v>
      </c>
      <c r="E672" s="7" t="s">
        <v>861</v>
      </c>
      <c r="F672" s="7" t="s">
        <v>861</v>
      </c>
      <c r="G672" s="7" t="s">
        <v>828</v>
      </c>
      <c r="H672" s="7" t="s">
        <v>860</v>
      </c>
      <c r="I672" s="10">
        <v>100</v>
      </c>
      <c r="J672" s="10">
        <v>1</v>
      </c>
      <c r="K672" s="9">
        <v>0</v>
      </c>
      <c r="L672" s="7" t="s">
        <v>6837</v>
      </c>
      <c r="M672" s="9">
        <v>0</v>
      </c>
      <c r="N672" s="7" t="s">
        <v>6839</v>
      </c>
      <c r="O672" s="7" t="s">
        <v>929</v>
      </c>
      <c r="P672" s="7" t="s">
        <v>828</v>
      </c>
      <c r="Q672" s="7" t="s">
        <v>828</v>
      </c>
      <c r="R672" s="7" t="s">
        <v>828</v>
      </c>
      <c r="S672" s="7" t="s">
        <v>828</v>
      </c>
      <c r="T672" s="7" t="s">
        <v>828</v>
      </c>
      <c r="U672" s="7" t="s">
        <v>828</v>
      </c>
      <c r="V672" s="7" t="s">
        <v>828</v>
      </c>
      <c r="W672" s="7" t="s">
        <v>828</v>
      </c>
      <c r="X672" s="7" t="s">
        <v>828</v>
      </c>
      <c r="Y672" s="7" t="s">
        <v>828</v>
      </c>
      <c r="Z672" s="7" t="e">
        <v>#N/A</v>
      </c>
      <c r="AA672" s="7" t="s">
        <v>828</v>
      </c>
      <c r="AB672" s="7" t="s">
        <v>828</v>
      </c>
      <c r="AC672" s="7" t="s">
        <v>828</v>
      </c>
      <c r="AD672" s="7" t="s">
        <v>828</v>
      </c>
      <c r="AE672" s="7" t="s">
        <v>175</v>
      </c>
      <c r="AF672" s="8"/>
      <c r="AG672" s="7" t="s">
        <v>6838</v>
      </c>
      <c r="AH672" s="7" t="s">
        <v>6837</v>
      </c>
      <c r="AI672" s="7" t="s">
        <v>828</v>
      </c>
      <c r="AJ672" s="7" t="s">
        <v>6836</v>
      </c>
      <c r="AK672" s="7" t="s">
        <v>6835</v>
      </c>
      <c r="AL672" s="7" t="s">
        <v>828</v>
      </c>
      <c r="AM672" s="7" t="s">
        <v>828</v>
      </c>
      <c r="AN672" s="7" t="s">
        <v>6834</v>
      </c>
      <c r="AO672" s="7" t="s">
        <v>828</v>
      </c>
      <c r="AP672" s="7" t="s">
        <v>828</v>
      </c>
      <c r="AQ672" s="7" t="s">
        <v>828</v>
      </c>
      <c r="AR672" s="7" t="s">
        <v>828</v>
      </c>
      <c r="AS672" s="7" t="s">
        <v>828</v>
      </c>
    </row>
    <row r="673" spans="1:45" ht="13.2">
      <c r="A673" s="7" t="s">
        <v>6833</v>
      </c>
      <c r="B673" s="8"/>
      <c r="C673" s="7" t="s">
        <v>833</v>
      </c>
      <c r="D673" s="9">
        <v>1</v>
      </c>
      <c r="E673" s="7" t="s">
        <v>1191</v>
      </c>
      <c r="F673" s="7" t="s">
        <v>1190</v>
      </c>
      <c r="G673" s="7" t="s">
        <v>828</v>
      </c>
      <c r="H673" s="7" t="s">
        <v>1189</v>
      </c>
      <c r="I673" s="10">
        <v>100</v>
      </c>
      <c r="J673" s="10">
        <v>1</v>
      </c>
      <c r="K673" s="9">
        <v>0</v>
      </c>
      <c r="L673" s="7" t="s">
        <v>6830</v>
      </c>
      <c r="M673" s="9">
        <v>0</v>
      </c>
      <c r="N673" s="7" t="s">
        <v>6832</v>
      </c>
      <c r="O673" s="7" t="s">
        <v>939</v>
      </c>
      <c r="P673" s="7" t="s">
        <v>828</v>
      </c>
      <c r="Q673" s="7" t="s">
        <v>828</v>
      </c>
      <c r="R673" s="7" t="s">
        <v>828</v>
      </c>
      <c r="S673" s="7" t="s">
        <v>828</v>
      </c>
      <c r="T673" s="7" t="s">
        <v>828</v>
      </c>
      <c r="U673" s="7" t="s">
        <v>828</v>
      </c>
      <c r="V673" s="7" t="s">
        <v>1059</v>
      </c>
      <c r="W673" s="7" t="s">
        <v>251</v>
      </c>
      <c r="X673" s="7" t="s">
        <v>840</v>
      </c>
      <c r="Y673" s="7" t="s">
        <v>828</v>
      </c>
      <c r="Z673" s="7" t="s">
        <v>71</v>
      </c>
      <c r="AA673" s="7" t="s">
        <v>828</v>
      </c>
      <c r="AB673" s="7" t="s">
        <v>828</v>
      </c>
      <c r="AC673" s="7" t="s">
        <v>828</v>
      </c>
      <c r="AD673" s="7" t="s">
        <v>828</v>
      </c>
      <c r="AE673" s="7" t="s">
        <v>251</v>
      </c>
      <c r="AF673" s="8"/>
      <c r="AG673" s="7" t="s">
        <v>6831</v>
      </c>
      <c r="AH673" s="7" t="s">
        <v>6830</v>
      </c>
      <c r="AI673" s="7" t="s">
        <v>828</v>
      </c>
      <c r="AJ673" s="7" t="s">
        <v>828</v>
      </c>
      <c r="AK673" s="7" t="s">
        <v>6829</v>
      </c>
      <c r="AL673" s="7" t="s">
        <v>828</v>
      </c>
      <c r="AM673" s="7" t="s">
        <v>828</v>
      </c>
      <c r="AN673" s="7" t="s">
        <v>828</v>
      </c>
      <c r="AO673" s="7" t="s">
        <v>934</v>
      </c>
      <c r="AP673" s="7" t="s">
        <v>828</v>
      </c>
      <c r="AQ673" s="7" t="s">
        <v>828</v>
      </c>
      <c r="AR673" s="7" t="s">
        <v>828</v>
      </c>
      <c r="AS673" s="7" t="s">
        <v>828</v>
      </c>
    </row>
    <row r="674" spans="1:45" ht="13.2">
      <c r="A674" s="7" t="s">
        <v>6828</v>
      </c>
      <c r="B674" s="8"/>
      <c r="C674" s="7" t="s">
        <v>833</v>
      </c>
      <c r="D674" s="9">
        <v>1</v>
      </c>
      <c r="E674" s="7" t="s">
        <v>861</v>
      </c>
      <c r="F674" s="7" t="s">
        <v>861</v>
      </c>
      <c r="G674" s="7" t="s">
        <v>828</v>
      </c>
      <c r="H674" s="7" t="s">
        <v>860</v>
      </c>
      <c r="I674" s="10">
        <v>1</v>
      </c>
      <c r="J674" s="10">
        <v>1</v>
      </c>
      <c r="K674" s="9">
        <v>1</v>
      </c>
      <c r="L674" s="7" t="s">
        <v>6825</v>
      </c>
      <c r="M674" s="9">
        <v>0</v>
      </c>
      <c r="N674" s="7" t="s">
        <v>6827</v>
      </c>
      <c r="O674" s="7" t="s">
        <v>1285</v>
      </c>
      <c r="P674" s="7" t="s">
        <v>920</v>
      </c>
      <c r="Q674" s="7" t="s">
        <v>828</v>
      </c>
      <c r="R674" s="7" t="s">
        <v>828</v>
      </c>
      <c r="S674" s="7" t="s">
        <v>828</v>
      </c>
      <c r="T674" s="7" t="s">
        <v>828</v>
      </c>
      <c r="U674" s="7" t="s">
        <v>828</v>
      </c>
      <c r="V674" s="7" t="s">
        <v>828</v>
      </c>
      <c r="W674" s="7" t="s">
        <v>828</v>
      </c>
      <c r="X674" s="7" t="s">
        <v>828</v>
      </c>
      <c r="Y674" s="7" t="s">
        <v>828</v>
      </c>
      <c r="Z674" s="7" t="e">
        <v>#N/A</v>
      </c>
      <c r="AA674" s="7" t="s">
        <v>828</v>
      </c>
      <c r="AB674" s="7" t="s">
        <v>828</v>
      </c>
      <c r="AC674" s="7" t="s">
        <v>828</v>
      </c>
      <c r="AD674" s="7" t="s">
        <v>828</v>
      </c>
      <c r="AE674" s="7" t="s">
        <v>175</v>
      </c>
      <c r="AF674" s="8"/>
      <c r="AG674" s="7" t="s">
        <v>6826</v>
      </c>
      <c r="AH674" s="7" t="s">
        <v>6825</v>
      </c>
      <c r="AI674" s="7" t="s">
        <v>828</v>
      </c>
      <c r="AJ674" s="7" t="s">
        <v>6824</v>
      </c>
      <c r="AK674" s="7" t="s">
        <v>6823</v>
      </c>
      <c r="AL674" s="7" t="s">
        <v>828</v>
      </c>
      <c r="AM674" s="7" t="s">
        <v>6822</v>
      </c>
      <c r="AN674" s="7" t="s">
        <v>828</v>
      </c>
      <c r="AO674" s="7" t="s">
        <v>828</v>
      </c>
      <c r="AP674" s="7" t="s">
        <v>828</v>
      </c>
      <c r="AQ674" s="7" t="s">
        <v>828</v>
      </c>
      <c r="AR674" s="7" t="s">
        <v>828</v>
      </c>
      <c r="AS674" s="7" t="s">
        <v>828</v>
      </c>
    </row>
    <row r="675" spans="1:45" ht="13.2">
      <c r="A675" s="7" t="s">
        <v>6821</v>
      </c>
      <c r="B675" s="8"/>
      <c r="C675" s="7" t="s">
        <v>833</v>
      </c>
      <c r="D675" s="9">
        <v>1</v>
      </c>
      <c r="E675" s="7" t="s">
        <v>843</v>
      </c>
      <c r="F675" s="7" t="s">
        <v>843</v>
      </c>
      <c r="G675" s="7" t="s">
        <v>828</v>
      </c>
      <c r="H675" s="7" t="s">
        <v>860</v>
      </c>
      <c r="I675" s="10">
        <v>1</v>
      </c>
      <c r="J675" s="10">
        <v>1</v>
      </c>
      <c r="K675" s="9">
        <v>1</v>
      </c>
      <c r="L675" s="7" t="s">
        <v>6818</v>
      </c>
      <c r="M675" s="9">
        <v>0</v>
      </c>
      <c r="N675" s="7" t="s">
        <v>6820</v>
      </c>
      <c r="O675" s="7" t="s">
        <v>1285</v>
      </c>
      <c r="P675" s="7" t="s">
        <v>1284</v>
      </c>
      <c r="Q675" s="7" t="s">
        <v>828</v>
      </c>
      <c r="R675" s="7" t="s">
        <v>828</v>
      </c>
      <c r="S675" s="7" t="s">
        <v>828</v>
      </c>
      <c r="T675" s="7" t="s">
        <v>828</v>
      </c>
      <c r="U675" s="7" t="s">
        <v>828</v>
      </c>
      <c r="V675" s="7" t="s">
        <v>828</v>
      </c>
      <c r="W675" s="7" t="s">
        <v>828</v>
      </c>
      <c r="X675" s="7" t="s">
        <v>828</v>
      </c>
      <c r="Y675" s="7" t="s">
        <v>828</v>
      </c>
      <c r="Z675" s="7" t="e">
        <v>#N/A</v>
      </c>
      <c r="AA675" s="7" t="s">
        <v>828</v>
      </c>
      <c r="AB675" s="7" t="s">
        <v>828</v>
      </c>
      <c r="AC675" s="7" t="s">
        <v>828</v>
      </c>
      <c r="AD675" s="7" t="s">
        <v>828</v>
      </c>
      <c r="AE675" s="7" t="s">
        <v>175</v>
      </c>
      <c r="AF675" s="8"/>
      <c r="AG675" s="7" t="s">
        <v>6819</v>
      </c>
      <c r="AH675" s="7" t="s">
        <v>6818</v>
      </c>
      <c r="AI675" s="7" t="s">
        <v>828</v>
      </c>
      <c r="AJ675" s="7" t="s">
        <v>6817</v>
      </c>
      <c r="AK675" s="7" t="s">
        <v>6816</v>
      </c>
      <c r="AL675" s="7" t="s">
        <v>828</v>
      </c>
      <c r="AM675" s="7" t="s">
        <v>6815</v>
      </c>
      <c r="AN675" s="7" t="s">
        <v>828</v>
      </c>
      <c r="AO675" s="7" t="s">
        <v>828</v>
      </c>
      <c r="AP675" s="7" t="s">
        <v>828</v>
      </c>
      <c r="AQ675" s="7" t="s">
        <v>828</v>
      </c>
      <c r="AR675" s="7" t="s">
        <v>828</v>
      </c>
      <c r="AS675" s="7" t="s">
        <v>828</v>
      </c>
    </row>
    <row r="676" spans="1:45" ht="13.2">
      <c r="A676" s="7" t="s">
        <v>6814</v>
      </c>
      <c r="B676" s="8"/>
      <c r="C676" s="7" t="s">
        <v>833</v>
      </c>
      <c r="D676" s="9">
        <v>1</v>
      </c>
      <c r="E676" s="7" t="s">
        <v>843</v>
      </c>
      <c r="F676" s="7" t="s">
        <v>843</v>
      </c>
      <c r="G676" s="7" t="s">
        <v>828</v>
      </c>
      <c r="H676" s="7" t="s">
        <v>842</v>
      </c>
      <c r="I676" s="10">
        <v>1</v>
      </c>
      <c r="J676" s="10">
        <v>1</v>
      </c>
      <c r="K676" s="9">
        <v>100</v>
      </c>
      <c r="L676" s="7" t="s">
        <v>6808</v>
      </c>
      <c r="M676" s="9">
        <v>0</v>
      </c>
      <c r="N676" s="7" t="s">
        <v>6807</v>
      </c>
      <c r="O676" s="7" t="s">
        <v>83</v>
      </c>
      <c r="P676" s="7" t="s">
        <v>3851</v>
      </c>
      <c r="Q676" s="7" t="s">
        <v>828</v>
      </c>
      <c r="R676" s="7" t="s">
        <v>828</v>
      </c>
      <c r="S676" s="7" t="s">
        <v>828</v>
      </c>
      <c r="T676" s="7" t="s">
        <v>828</v>
      </c>
      <c r="U676" s="7" t="s">
        <v>828</v>
      </c>
      <c r="V676" s="7" t="s">
        <v>828</v>
      </c>
      <c r="W676" s="7" t="s">
        <v>169</v>
      </c>
      <c r="X676" s="7" t="s">
        <v>828</v>
      </c>
      <c r="Y676" s="7" t="s">
        <v>828</v>
      </c>
      <c r="Z676" s="7" t="s">
        <v>39</v>
      </c>
      <c r="AA676" s="7" t="s">
        <v>3850</v>
      </c>
      <c r="AB676" s="7" t="s">
        <v>828</v>
      </c>
      <c r="AC676" s="7" t="s">
        <v>828</v>
      </c>
      <c r="AD676" s="7" t="s">
        <v>828</v>
      </c>
      <c r="AE676" s="7" t="s">
        <v>169</v>
      </c>
      <c r="AF676" s="8"/>
      <c r="AG676" s="7" t="s">
        <v>6813</v>
      </c>
      <c r="AH676" s="7" t="s">
        <v>6808</v>
      </c>
      <c r="AI676" s="7" t="s">
        <v>6812</v>
      </c>
      <c r="AJ676" s="7" t="s">
        <v>828</v>
      </c>
      <c r="AK676" s="7" t="s">
        <v>6811</v>
      </c>
      <c r="AL676" s="7" t="s">
        <v>828</v>
      </c>
      <c r="AM676" s="7" t="s">
        <v>6810</v>
      </c>
      <c r="AN676" s="7" t="s">
        <v>828</v>
      </c>
      <c r="AO676" s="7" t="s">
        <v>828</v>
      </c>
      <c r="AP676" s="7" t="s">
        <v>828</v>
      </c>
      <c r="AQ676" s="7" t="s">
        <v>828</v>
      </c>
      <c r="AR676" s="7" t="s">
        <v>828</v>
      </c>
      <c r="AS676" s="7" t="s">
        <v>828</v>
      </c>
    </row>
    <row r="677" spans="1:45" ht="13.2">
      <c r="A677" s="7" t="s">
        <v>6809</v>
      </c>
      <c r="B677" s="8"/>
      <c r="C677" s="7" t="s">
        <v>833</v>
      </c>
      <c r="D677" s="9">
        <v>1</v>
      </c>
      <c r="E677" s="7" t="s">
        <v>843</v>
      </c>
      <c r="F677" s="7" t="s">
        <v>843</v>
      </c>
      <c r="G677" s="7" t="s">
        <v>828</v>
      </c>
      <c r="H677" s="7" t="s">
        <v>842</v>
      </c>
      <c r="I677" s="10">
        <v>1</v>
      </c>
      <c r="J677" s="10">
        <v>1</v>
      </c>
      <c r="K677" s="9">
        <v>0</v>
      </c>
      <c r="L677" s="7" t="s">
        <v>6808</v>
      </c>
      <c r="M677" s="9">
        <v>0</v>
      </c>
      <c r="N677" s="7" t="s">
        <v>6807</v>
      </c>
      <c r="O677" s="7" t="s">
        <v>828</v>
      </c>
      <c r="P677" s="7" t="s">
        <v>828</v>
      </c>
      <c r="Q677" s="7" t="s">
        <v>828</v>
      </c>
      <c r="R677" s="7" t="s">
        <v>828</v>
      </c>
      <c r="S677" s="7" t="s">
        <v>828</v>
      </c>
      <c r="T677" s="7" t="s">
        <v>828</v>
      </c>
      <c r="U677" s="7" t="s">
        <v>828</v>
      </c>
      <c r="V677" s="7" t="s">
        <v>828</v>
      </c>
      <c r="W677" s="7" t="s">
        <v>828</v>
      </c>
      <c r="X677" s="7" t="s">
        <v>828</v>
      </c>
      <c r="Y677" s="7" t="s">
        <v>828</v>
      </c>
      <c r="Z677" s="7" t="e">
        <v>#N/A</v>
      </c>
      <c r="AA677" s="7" t="s">
        <v>828</v>
      </c>
      <c r="AB677" s="7" t="s">
        <v>828</v>
      </c>
      <c r="AC677" s="7" t="s">
        <v>828</v>
      </c>
      <c r="AD677" s="7" t="s">
        <v>828</v>
      </c>
      <c r="AE677" s="7" t="s">
        <v>169</v>
      </c>
      <c r="AF677" s="8"/>
      <c r="AG677" s="7" t="s">
        <v>975</v>
      </c>
      <c r="AH677" s="7" t="s">
        <v>6806</v>
      </c>
      <c r="AI677" s="7" t="s">
        <v>828</v>
      </c>
      <c r="AJ677" s="7" t="s">
        <v>828</v>
      </c>
      <c r="AK677" s="7" t="s">
        <v>828</v>
      </c>
      <c r="AL677" s="7" t="s">
        <v>828</v>
      </c>
      <c r="AM677" s="7" t="s">
        <v>828</v>
      </c>
      <c r="AN677" s="7" t="s">
        <v>828</v>
      </c>
      <c r="AO677" s="7" t="s">
        <v>828</v>
      </c>
      <c r="AP677" s="7" t="s">
        <v>828</v>
      </c>
      <c r="AQ677" s="7" t="s">
        <v>828</v>
      </c>
      <c r="AR677" s="7" t="s">
        <v>828</v>
      </c>
      <c r="AS677" s="7" t="s">
        <v>828</v>
      </c>
    </row>
    <row r="678" spans="1:45" ht="13.2">
      <c r="A678" s="7" t="s">
        <v>6804</v>
      </c>
      <c r="B678" s="8"/>
      <c r="C678" s="7" t="s">
        <v>833</v>
      </c>
      <c r="D678" s="9">
        <v>1</v>
      </c>
      <c r="E678" s="7" t="s">
        <v>861</v>
      </c>
      <c r="F678" s="7" t="s">
        <v>861</v>
      </c>
      <c r="G678" s="7"/>
      <c r="H678" s="7" t="s">
        <v>1361</v>
      </c>
      <c r="I678" s="10">
        <v>1</v>
      </c>
      <c r="J678" s="10">
        <v>1</v>
      </c>
      <c r="K678" s="9">
        <v>0</v>
      </c>
      <c r="L678" s="7" t="s">
        <v>6805</v>
      </c>
      <c r="M678" s="9">
        <v>0</v>
      </c>
      <c r="N678" s="7" t="s">
        <v>6803</v>
      </c>
      <c r="O678" s="7" t="s">
        <v>828</v>
      </c>
      <c r="P678" s="7" t="s">
        <v>828</v>
      </c>
      <c r="Q678" s="7" t="s">
        <v>828</v>
      </c>
      <c r="R678" s="7" t="s">
        <v>828</v>
      </c>
      <c r="S678" s="7" t="s">
        <v>828</v>
      </c>
      <c r="T678" s="7"/>
      <c r="U678" s="7"/>
      <c r="V678" s="7"/>
      <c r="W678" s="7"/>
      <c r="X678" s="7"/>
      <c r="Y678" s="7"/>
      <c r="Z678" s="7" t="e">
        <v>#N/A</v>
      </c>
      <c r="AA678" s="7"/>
      <c r="AB678" s="7" t="s">
        <v>828</v>
      </c>
      <c r="AC678" s="7" t="s">
        <v>828</v>
      </c>
      <c r="AD678" s="7" t="s">
        <v>828</v>
      </c>
      <c r="AE678" s="7" t="s">
        <v>175</v>
      </c>
      <c r="AF678" s="8"/>
      <c r="AG678" s="7" t="s">
        <v>6804</v>
      </c>
      <c r="AH678" s="7" t="s">
        <v>6805</v>
      </c>
      <c r="AI678" s="7" t="s">
        <v>828</v>
      </c>
      <c r="AJ678" s="7" t="s">
        <v>828</v>
      </c>
      <c r="AK678" s="7" t="s">
        <v>828</v>
      </c>
      <c r="AL678" s="7" t="s">
        <v>6804</v>
      </c>
      <c r="AM678" s="7"/>
      <c r="AN678" s="7" t="s">
        <v>6803</v>
      </c>
      <c r="AO678" s="7" t="s">
        <v>828</v>
      </c>
      <c r="AP678" s="7" t="s">
        <v>828</v>
      </c>
      <c r="AQ678" s="7"/>
      <c r="AR678" s="7"/>
      <c r="AS678" s="7"/>
    </row>
    <row r="679" spans="1:45" ht="13.2">
      <c r="A679" s="7" t="s">
        <v>6801</v>
      </c>
      <c r="B679" s="8"/>
      <c r="C679" s="7" t="s">
        <v>833</v>
      </c>
      <c r="D679" s="9">
        <v>1</v>
      </c>
      <c r="E679" s="7" t="s">
        <v>861</v>
      </c>
      <c r="F679" s="7" t="s">
        <v>861</v>
      </c>
      <c r="G679" s="7"/>
      <c r="H679" s="7" t="s">
        <v>1361</v>
      </c>
      <c r="I679" s="10">
        <v>1</v>
      </c>
      <c r="J679" s="10">
        <v>1</v>
      </c>
      <c r="K679" s="9">
        <v>0</v>
      </c>
      <c r="L679" s="7" t="s">
        <v>6802</v>
      </c>
      <c r="M679" s="9">
        <v>0</v>
      </c>
      <c r="N679" s="7" t="s">
        <v>6800</v>
      </c>
      <c r="O679" s="7" t="s">
        <v>828</v>
      </c>
      <c r="P679" s="7" t="s">
        <v>828</v>
      </c>
      <c r="Q679" s="7" t="s">
        <v>828</v>
      </c>
      <c r="R679" s="7" t="s">
        <v>828</v>
      </c>
      <c r="S679" s="7" t="s">
        <v>828</v>
      </c>
      <c r="T679" s="7"/>
      <c r="U679" s="7"/>
      <c r="V679" s="7"/>
      <c r="W679" s="7"/>
      <c r="X679" s="7"/>
      <c r="Y679" s="7"/>
      <c r="Z679" s="7" t="e">
        <v>#N/A</v>
      </c>
      <c r="AA679" s="7"/>
      <c r="AB679" s="7" t="s">
        <v>828</v>
      </c>
      <c r="AC679" s="7" t="s">
        <v>828</v>
      </c>
      <c r="AD679" s="7" t="s">
        <v>828</v>
      </c>
      <c r="AE679" s="7" t="s">
        <v>175</v>
      </c>
      <c r="AF679" s="8"/>
      <c r="AG679" s="7" t="s">
        <v>6801</v>
      </c>
      <c r="AH679" s="7" t="s">
        <v>6802</v>
      </c>
      <c r="AI679" s="7" t="s">
        <v>828</v>
      </c>
      <c r="AJ679" s="7" t="s">
        <v>828</v>
      </c>
      <c r="AK679" s="7" t="s">
        <v>828</v>
      </c>
      <c r="AL679" s="7" t="s">
        <v>6801</v>
      </c>
      <c r="AM679" s="7"/>
      <c r="AN679" s="7" t="s">
        <v>6800</v>
      </c>
      <c r="AO679" s="7" t="s">
        <v>828</v>
      </c>
      <c r="AP679" s="7" t="s">
        <v>828</v>
      </c>
      <c r="AQ679" s="7"/>
      <c r="AR679" s="7"/>
      <c r="AS679" s="7"/>
    </row>
    <row r="680" spans="1:45" ht="13.2">
      <c r="A680" s="7" t="s">
        <v>6799</v>
      </c>
      <c r="B680" s="8"/>
      <c r="C680" s="7" t="s">
        <v>833</v>
      </c>
      <c r="D680" s="9">
        <v>1</v>
      </c>
      <c r="E680" s="7" t="s">
        <v>1301</v>
      </c>
      <c r="F680" s="7" t="s">
        <v>1301</v>
      </c>
      <c r="G680" s="7" t="s">
        <v>828</v>
      </c>
      <c r="H680" s="7" t="s">
        <v>1300</v>
      </c>
      <c r="I680" s="10">
        <v>1</v>
      </c>
      <c r="J680" s="10">
        <v>1</v>
      </c>
      <c r="K680" s="9">
        <v>100</v>
      </c>
      <c r="L680" s="7" t="s">
        <v>6796</v>
      </c>
      <c r="M680" s="9">
        <v>0</v>
      </c>
      <c r="N680" s="7" t="s">
        <v>6798</v>
      </c>
      <c r="O680" s="7" t="s">
        <v>939</v>
      </c>
      <c r="P680" s="7" t="s">
        <v>828</v>
      </c>
      <c r="Q680" s="7" t="s">
        <v>828</v>
      </c>
      <c r="R680" s="7" t="s">
        <v>828</v>
      </c>
      <c r="S680" s="7" t="s">
        <v>828</v>
      </c>
      <c r="T680" s="7" t="s">
        <v>828</v>
      </c>
      <c r="U680" s="7" t="s">
        <v>828</v>
      </c>
      <c r="V680" s="7" t="s">
        <v>1297</v>
      </c>
      <c r="W680" s="7" t="s">
        <v>427</v>
      </c>
      <c r="X680" s="7" t="s">
        <v>840</v>
      </c>
      <c r="Y680" s="7" t="s">
        <v>906</v>
      </c>
      <c r="Z680" s="7" t="s">
        <v>48</v>
      </c>
      <c r="AA680" s="7" t="s">
        <v>828</v>
      </c>
      <c r="AB680" s="7" t="s">
        <v>828</v>
      </c>
      <c r="AC680" s="7" t="s">
        <v>828</v>
      </c>
      <c r="AD680" s="7" t="s">
        <v>828</v>
      </c>
      <c r="AE680" s="7" t="s">
        <v>427</v>
      </c>
      <c r="AF680" s="8"/>
      <c r="AG680" s="7" t="s">
        <v>6797</v>
      </c>
      <c r="AH680" s="7" t="s">
        <v>6796</v>
      </c>
      <c r="AI680" s="7" t="s">
        <v>828</v>
      </c>
      <c r="AJ680" s="7" t="s">
        <v>828</v>
      </c>
      <c r="AK680" s="7" t="s">
        <v>6795</v>
      </c>
      <c r="AL680" s="7" t="s">
        <v>828</v>
      </c>
      <c r="AM680" s="7" t="s">
        <v>828</v>
      </c>
      <c r="AN680" s="7" t="s">
        <v>828</v>
      </c>
      <c r="AO680" s="7" t="s">
        <v>934</v>
      </c>
      <c r="AP680" s="7" t="s">
        <v>828</v>
      </c>
      <c r="AQ680" s="7" t="s">
        <v>828</v>
      </c>
      <c r="AR680" s="7" t="s">
        <v>828</v>
      </c>
      <c r="AS680" s="7" t="s">
        <v>828</v>
      </c>
    </row>
    <row r="681" spans="1:45" ht="13.2">
      <c r="A681" s="7" t="s">
        <v>6789</v>
      </c>
      <c r="B681" s="8"/>
      <c r="C681" s="7" t="s">
        <v>833</v>
      </c>
      <c r="D681" s="9">
        <v>1</v>
      </c>
      <c r="E681" s="7" t="s">
        <v>861</v>
      </c>
      <c r="F681" s="7" t="s">
        <v>861</v>
      </c>
      <c r="G681" s="7" t="s">
        <v>828</v>
      </c>
      <c r="H681" s="7" t="s">
        <v>860</v>
      </c>
      <c r="I681" s="10">
        <v>100</v>
      </c>
      <c r="J681" s="10">
        <v>1</v>
      </c>
      <c r="K681" s="9">
        <v>0</v>
      </c>
      <c r="L681" s="7" t="s">
        <v>6792</v>
      </c>
      <c r="M681" s="9">
        <v>0</v>
      </c>
      <c r="N681" s="7" t="s">
        <v>6794</v>
      </c>
      <c r="O681" s="7" t="s">
        <v>104</v>
      </c>
      <c r="P681" s="7" t="s">
        <v>828</v>
      </c>
      <c r="Q681" s="7" t="s">
        <v>828</v>
      </c>
      <c r="R681" s="7" t="s">
        <v>828</v>
      </c>
      <c r="S681" s="7" t="s">
        <v>828</v>
      </c>
      <c r="T681" s="7" t="s">
        <v>828</v>
      </c>
      <c r="U681" s="7" t="s">
        <v>828</v>
      </c>
      <c r="V681" s="7" t="s">
        <v>828</v>
      </c>
      <c r="W681" s="7" t="s">
        <v>828</v>
      </c>
      <c r="X681" s="7" t="s">
        <v>828</v>
      </c>
      <c r="Y681" s="7" t="s">
        <v>828</v>
      </c>
      <c r="Z681" s="7" t="e">
        <v>#N/A</v>
      </c>
      <c r="AA681" s="7" t="s">
        <v>828</v>
      </c>
      <c r="AB681" s="7" t="s">
        <v>828</v>
      </c>
      <c r="AC681" s="7" t="s">
        <v>828</v>
      </c>
      <c r="AD681" s="7" t="s">
        <v>828</v>
      </c>
      <c r="AE681" s="7" t="s">
        <v>175</v>
      </c>
      <c r="AF681" s="8"/>
      <c r="AG681" s="7" t="s">
        <v>6793</v>
      </c>
      <c r="AH681" s="7" t="s">
        <v>6792</v>
      </c>
      <c r="AI681" s="7" t="s">
        <v>828</v>
      </c>
      <c r="AJ681" s="7" t="s">
        <v>6791</v>
      </c>
      <c r="AK681" s="7" t="s">
        <v>6790</v>
      </c>
      <c r="AL681" s="7" t="s">
        <v>6789</v>
      </c>
      <c r="AM681" s="7" t="s">
        <v>6788</v>
      </c>
      <c r="AN681" s="7" t="s">
        <v>6787</v>
      </c>
      <c r="AO681" s="7" t="s">
        <v>828</v>
      </c>
      <c r="AP681" s="7" t="s">
        <v>828</v>
      </c>
      <c r="AQ681" s="7" t="s">
        <v>828</v>
      </c>
      <c r="AR681" s="7" t="s">
        <v>828</v>
      </c>
      <c r="AS681" s="7" t="s">
        <v>828</v>
      </c>
    </row>
    <row r="682" spans="1:45" ht="13.2">
      <c r="A682" s="7" t="s">
        <v>6780</v>
      </c>
      <c r="B682" s="8"/>
      <c r="C682" s="7" t="s">
        <v>833</v>
      </c>
      <c r="D682" s="9">
        <v>1</v>
      </c>
      <c r="E682" s="7" t="s">
        <v>843</v>
      </c>
      <c r="F682" s="7" t="s">
        <v>843</v>
      </c>
      <c r="G682" s="7" t="s">
        <v>828</v>
      </c>
      <c r="H682" s="7" t="s">
        <v>842</v>
      </c>
      <c r="I682" s="10">
        <v>1</v>
      </c>
      <c r="J682" s="10">
        <v>1</v>
      </c>
      <c r="K682" s="9">
        <v>100</v>
      </c>
      <c r="L682" s="7" t="s">
        <v>6784</v>
      </c>
      <c r="M682" s="9">
        <v>0</v>
      </c>
      <c r="N682" s="7" t="s">
        <v>6786</v>
      </c>
      <c r="O682" s="7" t="s">
        <v>939</v>
      </c>
      <c r="P682" s="7" t="s">
        <v>828</v>
      </c>
      <c r="Q682" s="7" t="s">
        <v>828</v>
      </c>
      <c r="R682" s="7" t="s">
        <v>828</v>
      </c>
      <c r="S682" s="7" t="s">
        <v>828</v>
      </c>
      <c r="T682" s="7" t="s">
        <v>828</v>
      </c>
      <c r="U682" s="7" t="s">
        <v>828</v>
      </c>
      <c r="V682" s="7" t="s">
        <v>828</v>
      </c>
      <c r="W682" s="7" t="s">
        <v>828</v>
      </c>
      <c r="X682" s="7" t="s">
        <v>828</v>
      </c>
      <c r="Y682" s="7" t="s">
        <v>828</v>
      </c>
      <c r="Z682" s="7" t="e">
        <v>#N/A</v>
      </c>
      <c r="AA682" s="7" t="s">
        <v>828</v>
      </c>
      <c r="AB682" s="7" t="s">
        <v>828</v>
      </c>
      <c r="AC682" s="7" t="s">
        <v>828</v>
      </c>
      <c r="AD682" s="7" t="s">
        <v>828</v>
      </c>
      <c r="AE682" s="7" t="s">
        <v>169</v>
      </c>
      <c r="AF682" s="8"/>
      <c r="AG682" s="7" t="s">
        <v>6785</v>
      </c>
      <c r="AH682" s="7" t="s">
        <v>6784</v>
      </c>
      <c r="AI682" s="7" t="s">
        <v>6783</v>
      </c>
      <c r="AJ682" s="7" t="s">
        <v>6782</v>
      </c>
      <c r="AK682" s="7" t="s">
        <v>6781</v>
      </c>
      <c r="AL682" s="7" t="s">
        <v>6780</v>
      </c>
      <c r="AM682" s="7" t="s">
        <v>6779</v>
      </c>
      <c r="AN682" s="7" t="s">
        <v>828</v>
      </c>
      <c r="AO682" s="7" t="s">
        <v>828</v>
      </c>
      <c r="AP682" s="7" t="s">
        <v>828</v>
      </c>
      <c r="AQ682" s="7"/>
      <c r="AR682" s="7"/>
      <c r="AS682" s="7"/>
    </row>
    <row r="683" spans="1:45" ht="13.2">
      <c r="A683" s="7" t="s">
        <v>6778</v>
      </c>
      <c r="B683" s="8"/>
      <c r="C683" s="7" t="s">
        <v>833</v>
      </c>
      <c r="D683" s="9">
        <v>1</v>
      </c>
      <c r="E683" s="7" t="s">
        <v>843</v>
      </c>
      <c r="F683" s="7" t="s">
        <v>843</v>
      </c>
      <c r="G683" s="7" t="s">
        <v>828</v>
      </c>
      <c r="H683" s="7" t="s">
        <v>860</v>
      </c>
      <c r="I683" s="10">
        <v>1</v>
      </c>
      <c r="J683" s="10">
        <v>1</v>
      </c>
      <c r="K683" s="9">
        <v>1</v>
      </c>
      <c r="L683" s="7" t="s">
        <v>6775</v>
      </c>
      <c r="M683" s="9">
        <v>0</v>
      </c>
      <c r="N683" s="7" t="s">
        <v>6777</v>
      </c>
      <c r="O683" s="7" t="s">
        <v>1285</v>
      </c>
      <c r="P683" s="7" t="s">
        <v>1284</v>
      </c>
      <c r="Q683" s="7" t="s">
        <v>828</v>
      </c>
      <c r="R683" s="7" t="s">
        <v>828</v>
      </c>
      <c r="S683" s="7" t="s">
        <v>828</v>
      </c>
      <c r="T683" s="7" t="s">
        <v>828</v>
      </c>
      <c r="U683" s="7" t="s">
        <v>828</v>
      </c>
      <c r="V683" s="7" t="s">
        <v>828</v>
      </c>
      <c r="W683" s="7" t="s">
        <v>828</v>
      </c>
      <c r="X683" s="7" t="s">
        <v>828</v>
      </c>
      <c r="Y683" s="7" t="s">
        <v>828</v>
      </c>
      <c r="Z683" s="7" t="e">
        <v>#N/A</v>
      </c>
      <c r="AA683" s="7" t="s">
        <v>828</v>
      </c>
      <c r="AB683" s="7" t="s">
        <v>828</v>
      </c>
      <c r="AC683" s="7" t="s">
        <v>828</v>
      </c>
      <c r="AD683" s="7" t="s">
        <v>828</v>
      </c>
      <c r="AE683" s="7" t="s">
        <v>175</v>
      </c>
      <c r="AF683" s="8"/>
      <c r="AG683" s="7" t="s">
        <v>6776</v>
      </c>
      <c r="AH683" s="7" t="s">
        <v>6775</v>
      </c>
      <c r="AI683" s="7" t="s">
        <v>828</v>
      </c>
      <c r="AJ683" s="7" t="s">
        <v>6774</v>
      </c>
      <c r="AK683" s="7" t="s">
        <v>6773</v>
      </c>
      <c r="AL683" s="7" t="s">
        <v>828</v>
      </c>
      <c r="AM683" s="7" t="s">
        <v>6772</v>
      </c>
      <c r="AN683" s="7" t="s">
        <v>828</v>
      </c>
      <c r="AO683" s="7" t="s">
        <v>828</v>
      </c>
      <c r="AP683" s="7" t="s">
        <v>828</v>
      </c>
      <c r="AQ683" s="7" t="s">
        <v>828</v>
      </c>
      <c r="AR683" s="7" t="s">
        <v>828</v>
      </c>
      <c r="AS683" s="7" t="s">
        <v>828</v>
      </c>
    </row>
    <row r="684" spans="1:45" ht="13.2">
      <c r="A684" s="7" t="s">
        <v>6771</v>
      </c>
      <c r="B684" s="8"/>
      <c r="C684" s="7" t="s">
        <v>833</v>
      </c>
      <c r="D684" s="9">
        <v>1</v>
      </c>
      <c r="E684" s="7" t="s">
        <v>861</v>
      </c>
      <c r="F684" s="7" t="s">
        <v>861</v>
      </c>
      <c r="G684" s="7" t="s">
        <v>828</v>
      </c>
      <c r="H684" s="7" t="s">
        <v>860</v>
      </c>
      <c r="I684" s="10">
        <v>100</v>
      </c>
      <c r="J684" s="10">
        <v>1</v>
      </c>
      <c r="K684" s="9">
        <v>0</v>
      </c>
      <c r="L684" s="7" t="s">
        <v>6768</v>
      </c>
      <c r="M684" s="9">
        <v>0</v>
      </c>
      <c r="N684" s="7" t="s">
        <v>6770</v>
      </c>
      <c r="O684" s="7" t="s">
        <v>969</v>
      </c>
      <c r="P684" s="7" t="s">
        <v>828</v>
      </c>
      <c r="Q684" s="7" t="s">
        <v>828</v>
      </c>
      <c r="R684" s="7" t="s">
        <v>828</v>
      </c>
      <c r="S684" s="7" t="s">
        <v>828</v>
      </c>
      <c r="T684" s="7" t="s">
        <v>828</v>
      </c>
      <c r="U684" s="7" t="s">
        <v>828</v>
      </c>
      <c r="V684" s="7" t="s">
        <v>828</v>
      </c>
      <c r="W684" s="7" t="s">
        <v>828</v>
      </c>
      <c r="X684" s="7" t="s">
        <v>828</v>
      </c>
      <c r="Y684" s="7" t="s">
        <v>828</v>
      </c>
      <c r="Z684" s="7" t="e">
        <v>#N/A</v>
      </c>
      <c r="AA684" s="7" t="s">
        <v>828</v>
      </c>
      <c r="AB684" s="7" t="s">
        <v>828</v>
      </c>
      <c r="AC684" s="7" t="s">
        <v>828</v>
      </c>
      <c r="AD684" s="7" t="s">
        <v>828</v>
      </c>
      <c r="AE684" s="7" t="s">
        <v>175</v>
      </c>
      <c r="AF684" s="8"/>
      <c r="AG684" s="7" t="s">
        <v>6769</v>
      </c>
      <c r="AH684" s="7" t="s">
        <v>6768</v>
      </c>
      <c r="AI684" s="7" t="s">
        <v>828</v>
      </c>
      <c r="AJ684" s="7" t="s">
        <v>6767</v>
      </c>
      <c r="AK684" s="7" t="s">
        <v>6766</v>
      </c>
      <c r="AL684" s="7" t="s">
        <v>828</v>
      </c>
      <c r="AM684" s="7" t="s">
        <v>828</v>
      </c>
      <c r="AN684" s="7" t="s">
        <v>6765</v>
      </c>
      <c r="AO684" s="7" t="s">
        <v>828</v>
      </c>
      <c r="AP684" s="7" t="s">
        <v>828</v>
      </c>
      <c r="AQ684" s="7" t="s">
        <v>828</v>
      </c>
      <c r="AR684" s="7" t="s">
        <v>828</v>
      </c>
      <c r="AS684" s="7" t="s">
        <v>828</v>
      </c>
    </row>
    <row r="685" spans="1:45" ht="13.2">
      <c r="A685" s="7" t="s">
        <v>6764</v>
      </c>
      <c r="B685" s="8"/>
      <c r="C685" s="7" t="s">
        <v>833</v>
      </c>
      <c r="D685" s="9">
        <v>1</v>
      </c>
      <c r="E685" s="7" t="s">
        <v>861</v>
      </c>
      <c r="F685" s="7" t="s">
        <v>861</v>
      </c>
      <c r="G685" s="7" t="s">
        <v>828</v>
      </c>
      <c r="H685" s="7" t="s">
        <v>860</v>
      </c>
      <c r="I685" s="10">
        <v>100</v>
      </c>
      <c r="J685" s="10">
        <v>1</v>
      </c>
      <c r="K685" s="9">
        <v>0</v>
      </c>
      <c r="L685" s="7" t="s">
        <v>6761</v>
      </c>
      <c r="M685" s="9">
        <v>0</v>
      </c>
      <c r="N685" s="7" t="s">
        <v>6763</v>
      </c>
      <c r="O685" s="7" t="s">
        <v>104</v>
      </c>
      <c r="P685" s="7" t="s">
        <v>828</v>
      </c>
      <c r="Q685" s="7" t="s">
        <v>828</v>
      </c>
      <c r="R685" s="7" t="s">
        <v>828</v>
      </c>
      <c r="S685" s="7" t="s">
        <v>828</v>
      </c>
      <c r="T685" s="7" t="s">
        <v>828</v>
      </c>
      <c r="U685" s="7" t="s">
        <v>828</v>
      </c>
      <c r="V685" s="7" t="s">
        <v>828</v>
      </c>
      <c r="W685" s="7" t="s">
        <v>828</v>
      </c>
      <c r="X685" s="7" t="s">
        <v>828</v>
      </c>
      <c r="Y685" s="7" t="s">
        <v>828</v>
      </c>
      <c r="Z685" s="7" t="e">
        <v>#N/A</v>
      </c>
      <c r="AA685" s="7" t="s">
        <v>828</v>
      </c>
      <c r="AB685" s="7" t="s">
        <v>828</v>
      </c>
      <c r="AC685" s="7" t="s">
        <v>828</v>
      </c>
      <c r="AD685" s="7" t="s">
        <v>828</v>
      </c>
      <c r="AE685" s="7" t="s">
        <v>175</v>
      </c>
      <c r="AF685" s="8"/>
      <c r="AG685" s="7" t="s">
        <v>6762</v>
      </c>
      <c r="AH685" s="7" t="s">
        <v>6761</v>
      </c>
      <c r="AI685" s="7" t="s">
        <v>828</v>
      </c>
      <c r="AJ685" s="7" t="s">
        <v>6760</v>
      </c>
      <c r="AK685" s="7" t="s">
        <v>6759</v>
      </c>
      <c r="AL685" s="7" t="s">
        <v>828</v>
      </c>
      <c r="AM685" s="7" t="s">
        <v>828</v>
      </c>
      <c r="AN685" s="7" t="s">
        <v>6758</v>
      </c>
      <c r="AO685" s="7" t="s">
        <v>828</v>
      </c>
      <c r="AP685" s="7" t="s">
        <v>828</v>
      </c>
      <c r="AQ685" s="7" t="s">
        <v>828</v>
      </c>
      <c r="AR685" s="7" t="s">
        <v>828</v>
      </c>
      <c r="AS685" s="7" t="s">
        <v>828</v>
      </c>
    </row>
    <row r="686" spans="1:45" ht="13.2">
      <c r="A686" s="7" t="s">
        <v>6757</v>
      </c>
      <c r="B686" s="8"/>
      <c r="C686" s="7" t="s">
        <v>833</v>
      </c>
      <c r="D686" s="9">
        <v>1</v>
      </c>
      <c r="E686" s="7" t="s">
        <v>1301</v>
      </c>
      <c r="F686" s="7" t="s">
        <v>1301</v>
      </c>
      <c r="G686" s="7" t="s">
        <v>828</v>
      </c>
      <c r="H686" s="7" t="s">
        <v>1300</v>
      </c>
      <c r="I686" s="10">
        <v>1</v>
      </c>
      <c r="J686" s="10">
        <v>1</v>
      </c>
      <c r="K686" s="9">
        <v>5</v>
      </c>
      <c r="L686" s="7" t="s">
        <v>6754</v>
      </c>
      <c r="M686" s="9">
        <v>0</v>
      </c>
      <c r="N686" s="7" t="s">
        <v>6756</v>
      </c>
      <c r="O686" s="7" t="s">
        <v>929</v>
      </c>
      <c r="P686" s="7" t="s">
        <v>3877</v>
      </c>
      <c r="Q686" s="7" t="s">
        <v>828</v>
      </c>
      <c r="R686" s="7" t="s">
        <v>828</v>
      </c>
      <c r="S686" s="7" t="s">
        <v>828</v>
      </c>
      <c r="T686" s="7" t="s">
        <v>828</v>
      </c>
      <c r="U686" s="7" t="s">
        <v>828</v>
      </c>
      <c r="V686" s="7" t="s">
        <v>1297</v>
      </c>
      <c r="W686" s="7" t="s">
        <v>427</v>
      </c>
      <c r="X686" s="7" t="s">
        <v>840</v>
      </c>
      <c r="Y686" s="7" t="s">
        <v>906</v>
      </c>
      <c r="Z686" s="7" t="s">
        <v>48</v>
      </c>
      <c r="AA686" s="7" t="s">
        <v>828</v>
      </c>
      <c r="AB686" s="7" t="s">
        <v>828</v>
      </c>
      <c r="AC686" s="7" t="s">
        <v>828</v>
      </c>
      <c r="AD686" s="7" t="s">
        <v>828</v>
      </c>
      <c r="AE686" s="7" t="s">
        <v>427</v>
      </c>
      <c r="AF686" s="8"/>
      <c r="AG686" s="7" t="s">
        <v>6755</v>
      </c>
      <c r="AH686" s="7" t="s">
        <v>6754</v>
      </c>
      <c r="AI686" s="7" t="s">
        <v>828</v>
      </c>
      <c r="AJ686" s="7" t="s">
        <v>828</v>
      </c>
      <c r="AK686" s="7" t="s">
        <v>6753</v>
      </c>
      <c r="AL686" s="7" t="s">
        <v>828</v>
      </c>
      <c r="AM686" s="7" t="s">
        <v>828</v>
      </c>
      <c r="AN686" s="7" t="s">
        <v>828</v>
      </c>
      <c r="AO686" s="7" t="s">
        <v>934</v>
      </c>
      <c r="AP686" s="7" t="s">
        <v>828</v>
      </c>
      <c r="AQ686" s="7" t="s">
        <v>828</v>
      </c>
      <c r="AR686" s="7" t="s">
        <v>828</v>
      </c>
      <c r="AS686" s="7" t="s">
        <v>828</v>
      </c>
    </row>
    <row r="687" spans="1:45" ht="13.2">
      <c r="A687" s="7" t="s">
        <v>6747</v>
      </c>
      <c r="B687" s="8"/>
      <c r="C687" s="7" t="s">
        <v>833</v>
      </c>
      <c r="D687" s="9">
        <v>1</v>
      </c>
      <c r="E687" s="7" t="s">
        <v>861</v>
      </c>
      <c r="F687" s="7" t="s">
        <v>861</v>
      </c>
      <c r="G687" s="7" t="s">
        <v>828</v>
      </c>
      <c r="H687" s="7" t="s">
        <v>963</v>
      </c>
      <c r="I687" s="10">
        <v>1</v>
      </c>
      <c r="J687" s="10">
        <v>1</v>
      </c>
      <c r="K687" s="9">
        <v>0</v>
      </c>
      <c r="L687" s="7" t="s">
        <v>6750</v>
      </c>
      <c r="M687" s="9">
        <v>0</v>
      </c>
      <c r="N687" s="7" t="s">
        <v>6752</v>
      </c>
      <c r="O687" s="7" t="s">
        <v>1285</v>
      </c>
      <c r="P687" s="7" t="s">
        <v>1284</v>
      </c>
      <c r="Q687" s="7" t="s">
        <v>828</v>
      </c>
      <c r="R687" s="7" t="s">
        <v>828</v>
      </c>
      <c r="S687" s="7" t="s">
        <v>828</v>
      </c>
      <c r="T687" s="7" t="s">
        <v>828</v>
      </c>
      <c r="U687" s="7" t="s">
        <v>828</v>
      </c>
      <c r="V687" s="7" t="s">
        <v>828</v>
      </c>
      <c r="W687" s="7" t="s">
        <v>828</v>
      </c>
      <c r="X687" s="7" t="s">
        <v>828</v>
      </c>
      <c r="Y687" s="7" t="s">
        <v>828</v>
      </c>
      <c r="Z687" s="7" t="e">
        <v>#N/A</v>
      </c>
      <c r="AA687" s="7" t="s">
        <v>828</v>
      </c>
      <c r="AB687" s="7" t="s">
        <v>828</v>
      </c>
      <c r="AC687" s="7" t="s">
        <v>828</v>
      </c>
      <c r="AD687" s="7" t="s">
        <v>828</v>
      </c>
      <c r="AE687" s="7" t="s">
        <v>526</v>
      </c>
      <c r="AF687" s="8"/>
      <c r="AG687" s="7" t="s">
        <v>6751</v>
      </c>
      <c r="AH687" s="7" t="s">
        <v>6750</v>
      </c>
      <c r="AI687" s="7" t="s">
        <v>828</v>
      </c>
      <c r="AJ687" s="7" t="s">
        <v>6749</v>
      </c>
      <c r="AK687" s="7" t="s">
        <v>6748</v>
      </c>
      <c r="AL687" s="7" t="s">
        <v>6747</v>
      </c>
      <c r="AM687" s="7" t="s">
        <v>6746</v>
      </c>
      <c r="AN687" s="7" t="s">
        <v>828</v>
      </c>
      <c r="AO687" s="7" t="s">
        <v>828</v>
      </c>
      <c r="AP687" s="7" t="s">
        <v>828</v>
      </c>
      <c r="AQ687" s="7" t="s">
        <v>828</v>
      </c>
      <c r="AR687" s="7" t="s">
        <v>828</v>
      </c>
      <c r="AS687" s="7" t="s">
        <v>828</v>
      </c>
    </row>
    <row r="688" spans="1:45" ht="13.2">
      <c r="A688" s="7" t="s">
        <v>6745</v>
      </c>
      <c r="B688" s="8"/>
      <c r="C688" s="7" t="s">
        <v>833</v>
      </c>
      <c r="D688" s="9">
        <v>1</v>
      </c>
      <c r="E688" s="7" t="s">
        <v>861</v>
      </c>
      <c r="F688" s="7" t="s">
        <v>861</v>
      </c>
      <c r="G688" s="7" t="s">
        <v>828</v>
      </c>
      <c r="H688" s="7" t="s">
        <v>860</v>
      </c>
      <c r="I688" s="10">
        <v>100</v>
      </c>
      <c r="J688" s="10">
        <v>1</v>
      </c>
      <c r="K688" s="9">
        <v>0</v>
      </c>
      <c r="L688" s="7" t="s">
        <v>6742</v>
      </c>
      <c r="M688" s="9">
        <v>0</v>
      </c>
      <c r="N688" s="7" t="s">
        <v>6744</v>
      </c>
      <c r="O688" s="7" t="s">
        <v>993</v>
      </c>
      <c r="P688" s="7" t="s">
        <v>828</v>
      </c>
      <c r="Q688" s="7" t="s">
        <v>828</v>
      </c>
      <c r="R688" s="7" t="s">
        <v>828</v>
      </c>
      <c r="S688" s="7" t="s">
        <v>828</v>
      </c>
      <c r="T688" s="7" t="s">
        <v>828</v>
      </c>
      <c r="U688" s="7" t="s">
        <v>828</v>
      </c>
      <c r="V688" s="7" t="s">
        <v>828</v>
      </c>
      <c r="W688" s="7" t="s">
        <v>828</v>
      </c>
      <c r="X688" s="7" t="s">
        <v>828</v>
      </c>
      <c r="Y688" s="7" t="s">
        <v>828</v>
      </c>
      <c r="Z688" s="7" t="e">
        <v>#N/A</v>
      </c>
      <c r="AA688" s="7" t="s">
        <v>828</v>
      </c>
      <c r="AB688" s="7" t="s">
        <v>828</v>
      </c>
      <c r="AC688" s="7" t="s">
        <v>828</v>
      </c>
      <c r="AD688" s="7" t="s">
        <v>828</v>
      </c>
      <c r="AE688" s="7" t="s">
        <v>175</v>
      </c>
      <c r="AF688" s="8"/>
      <c r="AG688" s="7" t="s">
        <v>6743</v>
      </c>
      <c r="AH688" s="7" t="s">
        <v>6742</v>
      </c>
      <c r="AI688" s="7" t="s">
        <v>828</v>
      </c>
      <c r="AJ688" s="7" t="s">
        <v>6741</v>
      </c>
      <c r="AK688" s="7" t="s">
        <v>6740</v>
      </c>
      <c r="AL688" s="7" t="s">
        <v>828</v>
      </c>
      <c r="AM688" s="7" t="s">
        <v>6739</v>
      </c>
      <c r="AN688" s="7" t="s">
        <v>828</v>
      </c>
      <c r="AO688" s="7" t="s">
        <v>828</v>
      </c>
      <c r="AP688" s="7" t="s">
        <v>828</v>
      </c>
      <c r="AQ688" s="7" t="s">
        <v>828</v>
      </c>
      <c r="AR688" s="7" t="s">
        <v>828</v>
      </c>
      <c r="AS688" s="7" t="s">
        <v>828</v>
      </c>
    </row>
    <row r="689" spans="1:45" ht="13.2">
      <c r="A689" s="7" t="s">
        <v>6732</v>
      </c>
      <c r="B689" s="8"/>
      <c r="C689" s="7" t="s">
        <v>833</v>
      </c>
      <c r="D689" s="9">
        <v>1</v>
      </c>
      <c r="E689" s="7" t="s">
        <v>843</v>
      </c>
      <c r="F689" s="7" t="s">
        <v>843</v>
      </c>
      <c r="G689" s="7" t="s">
        <v>828</v>
      </c>
      <c r="H689" s="7" t="s">
        <v>842</v>
      </c>
      <c r="I689" s="10">
        <v>1</v>
      </c>
      <c r="J689" s="10">
        <v>1</v>
      </c>
      <c r="K689" s="9">
        <v>100</v>
      </c>
      <c r="L689" s="7" t="s">
        <v>6736</v>
      </c>
      <c r="M689" s="9">
        <v>0</v>
      </c>
      <c r="N689" s="7" t="s">
        <v>6738</v>
      </c>
      <c r="O689" s="7" t="s">
        <v>993</v>
      </c>
      <c r="P689" s="7" t="s">
        <v>828</v>
      </c>
      <c r="Q689" s="7" t="s">
        <v>828</v>
      </c>
      <c r="R689" s="7" t="s">
        <v>828</v>
      </c>
      <c r="S689" s="7" t="s">
        <v>828</v>
      </c>
      <c r="T689" s="7" t="s">
        <v>828</v>
      </c>
      <c r="U689" s="7" t="s">
        <v>828</v>
      </c>
      <c r="V689" s="7" t="s">
        <v>828</v>
      </c>
      <c r="W689" s="7" t="s">
        <v>828</v>
      </c>
      <c r="X689" s="7" t="s">
        <v>828</v>
      </c>
      <c r="Y689" s="7" t="s">
        <v>828</v>
      </c>
      <c r="Z689" s="7" t="e">
        <v>#N/A</v>
      </c>
      <c r="AA689" s="7" t="s">
        <v>828</v>
      </c>
      <c r="AB689" s="7" t="s">
        <v>828</v>
      </c>
      <c r="AC689" s="7" t="s">
        <v>828</v>
      </c>
      <c r="AD689" s="7" t="s">
        <v>828</v>
      </c>
      <c r="AE689" s="7" t="s">
        <v>169</v>
      </c>
      <c r="AF689" s="8"/>
      <c r="AG689" s="7" t="s">
        <v>6737</v>
      </c>
      <c r="AH689" s="7" t="s">
        <v>6736</v>
      </c>
      <c r="AI689" s="7" t="s">
        <v>6735</v>
      </c>
      <c r="AJ689" s="7" t="s">
        <v>6734</v>
      </c>
      <c r="AK689" s="7" t="s">
        <v>6733</v>
      </c>
      <c r="AL689" s="7" t="s">
        <v>6732</v>
      </c>
      <c r="AM689" s="7" t="s">
        <v>6731</v>
      </c>
      <c r="AN689" s="7" t="s">
        <v>6730</v>
      </c>
      <c r="AO689" s="7" t="s">
        <v>828</v>
      </c>
      <c r="AP689" s="7" t="s">
        <v>828</v>
      </c>
      <c r="AQ689" s="7" t="s">
        <v>828</v>
      </c>
      <c r="AR689" s="7" t="s">
        <v>828</v>
      </c>
      <c r="AS689" s="7" t="s">
        <v>828</v>
      </c>
    </row>
    <row r="690" spans="1:45" ht="13.2">
      <c r="A690" s="7" t="s">
        <v>6729</v>
      </c>
      <c r="B690" s="8"/>
      <c r="C690" s="7" t="s">
        <v>833</v>
      </c>
      <c r="D690" s="9">
        <v>1</v>
      </c>
      <c r="E690" s="7" t="s">
        <v>6728</v>
      </c>
      <c r="F690" s="7" t="s">
        <v>6728</v>
      </c>
      <c r="G690" s="7" t="s">
        <v>828</v>
      </c>
      <c r="H690" s="7" t="s">
        <v>6727</v>
      </c>
      <c r="I690" s="10">
        <v>1000</v>
      </c>
      <c r="J690" s="10">
        <v>1</v>
      </c>
      <c r="K690" s="9">
        <v>1</v>
      </c>
      <c r="L690" s="7" t="s">
        <v>6724</v>
      </c>
      <c r="M690" s="9">
        <v>0</v>
      </c>
      <c r="N690" s="7" t="s">
        <v>6726</v>
      </c>
      <c r="O690" s="7" t="s">
        <v>939</v>
      </c>
      <c r="P690" s="7" t="s">
        <v>828</v>
      </c>
      <c r="Q690" s="7" t="s">
        <v>828</v>
      </c>
      <c r="R690" s="7" t="s">
        <v>828</v>
      </c>
      <c r="S690" s="7" t="s">
        <v>828</v>
      </c>
      <c r="T690" s="7" t="s">
        <v>828</v>
      </c>
      <c r="U690" s="7" t="s">
        <v>828</v>
      </c>
      <c r="V690" s="7" t="s">
        <v>907</v>
      </c>
      <c r="W690" s="7" t="s">
        <v>493</v>
      </c>
      <c r="X690" s="7" t="s">
        <v>840</v>
      </c>
      <c r="Y690" s="7" t="s">
        <v>906</v>
      </c>
      <c r="Z690" s="7" t="s">
        <v>2</v>
      </c>
      <c r="AA690" s="7" t="s">
        <v>828</v>
      </c>
      <c r="AB690" s="7" t="s">
        <v>828</v>
      </c>
      <c r="AC690" s="7" t="s">
        <v>828</v>
      </c>
      <c r="AD690" s="7" t="s">
        <v>828</v>
      </c>
      <c r="AE690" s="7" t="s">
        <v>493</v>
      </c>
      <c r="AF690" s="8"/>
      <c r="AG690" s="7" t="s">
        <v>6725</v>
      </c>
      <c r="AH690" s="7" t="s">
        <v>6724</v>
      </c>
      <c r="AI690" s="7" t="s">
        <v>828</v>
      </c>
      <c r="AJ690" s="7" t="s">
        <v>6723</v>
      </c>
      <c r="AK690" s="7" t="s">
        <v>6722</v>
      </c>
      <c r="AL690" s="7" t="s">
        <v>828</v>
      </c>
      <c r="AM690" s="7" t="s">
        <v>6721</v>
      </c>
      <c r="AN690" s="7" t="s">
        <v>828</v>
      </c>
      <c r="AO690" s="7" t="s">
        <v>828</v>
      </c>
      <c r="AP690" s="7" t="s">
        <v>828</v>
      </c>
      <c r="AQ690" s="7" t="s">
        <v>828</v>
      </c>
      <c r="AR690" s="7" t="s">
        <v>828</v>
      </c>
      <c r="AS690" s="7" t="s">
        <v>828</v>
      </c>
    </row>
    <row r="691" spans="1:45" ht="13.2">
      <c r="A691" s="7" t="s">
        <v>6715</v>
      </c>
      <c r="B691" s="8"/>
      <c r="C691" s="7" t="s">
        <v>833</v>
      </c>
      <c r="D691" s="9">
        <v>1</v>
      </c>
      <c r="E691" s="7" t="s">
        <v>843</v>
      </c>
      <c r="F691" s="7" t="s">
        <v>843</v>
      </c>
      <c r="G691" s="7" t="s">
        <v>828</v>
      </c>
      <c r="H691" s="7" t="s">
        <v>860</v>
      </c>
      <c r="I691" s="10">
        <v>1</v>
      </c>
      <c r="J691" s="10">
        <v>1</v>
      </c>
      <c r="K691" s="9">
        <v>1</v>
      </c>
      <c r="L691" s="7" t="s">
        <v>6718</v>
      </c>
      <c r="M691" s="9">
        <v>0</v>
      </c>
      <c r="N691" s="7" t="s">
        <v>6720</v>
      </c>
      <c r="O691" s="7" t="s">
        <v>993</v>
      </c>
      <c r="P691" s="7" t="s">
        <v>828</v>
      </c>
      <c r="Q691" s="7" t="s">
        <v>828</v>
      </c>
      <c r="R691" s="7" t="s">
        <v>828</v>
      </c>
      <c r="S691" s="7" t="s">
        <v>828</v>
      </c>
      <c r="T691" s="7" t="s">
        <v>828</v>
      </c>
      <c r="U691" s="7" t="s">
        <v>828</v>
      </c>
      <c r="V691" s="7" t="s">
        <v>828</v>
      </c>
      <c r="W691" s="7" t="s">
        <v>828</v>
      </c>
      <c r="X691" s="7" t="s">
        <v>828</v>
      </c>
      <c r="Y691" s="7" t="s">
        <v>828</v>
      </c>
      <c r="Z691" s="7" t="e">
        <v>#N/A</v>
      </c>
      <c r="AA691" s="7" t="s">
        <v>828</v>
      </c>
      <c r="AB691" s="7" t="s">
        <v>828</v>
      </c>
      <c r="AC691" s="7" t="s">
        <v>828</v>
      </c>
      <c r="AD691" s="7" t="s">
        <v>828</v>
      </c>
      <c r="AE691" s="7" t="s">
        <v>175</v>
      </c>
      <c r="AF691" s="8"/>
      <c r="AG691" s="7" t="s">
        <v>6719</v>
      </c>
      <c r="AH691" s="7" t="s">
        <v>6718</v>
      </c>
      <c r="AI691" s="7" t="s">
        <v>828</v>
      </c>
      <c r="AJ691" s="7" t="s">
        <v>6717</v>
      </c>
      <c r="AK691" s="7" t="s">
        <v>6716</v>
      </c>
      <c r="AL691" s="7" t="s">
        <v>6715</v>
      </c>
      <c r="AM691" s="7" t="s">
        <v>6714</v>
      </c>
      <c r="AN691" s="7" t="s">
        <v>6713</v>
      </c>
      <c r="AO691" s="7" t="s">
        <v>828</v>
      </c>
      <c r="AP691" s="7" t="s">
        <v>828</v>
      </c>
      <c r="AQ691" s="7" t="s">
        <v>828</v>
      </c>
      <c r="AR691" s="7" t="s">
        <v>828</v>
      </c>
      <c r="AS691" s="7" t="s">
        <v>828</v>
      </c>
    </row>
    <row r="692" spans="1:45" ht="13.2">
      <c r="A692" s="7" t="s">
        <v>6712</v>
      </c>
      <c r="B692" s="8"/>
      <c r="C692" s="7" t="s">
        <v>833</v>
      </c>
      <c r="D692" s="9">
        <v>1</v>
      </c>
      <c r="E692" s="7" t="s">
        <v>843</v>
      </c>
      <c r="F692" s="7" t="s">
        <v>843</v>
      </c>
      <c r="G692" s="7" t="s">
        <v>828</v>
      </c>
      <c r="H692" s="7" t="s">
        <v>860</v>
      </c>
      <c r="I692" s="10">
        <v>100</v>
      </c>
      <c r="J692" s="10">
        <v>1</v>
      </c>
      <c r="K692" s="9">
        <v>0</v>
      </c>
      <c r="L692" s="7" t="s">
        <v>6709</v>
      </c>
      <c r="M692" s="9">
        <v>0</v>
      </c>
      <c r="N692" s="7" t="s">
        <v>6711</v>
      </c>
      <c r="O692" s="7" t="s">
        <v>104</v>
      </c>
      <c r="P692" s="7" t="s">
        <v>3245</v>
      </c>
      <c r="Q692" s="7" t="s">
        <v>828</v>
      </c>
      <c r="R692" s="7" t="s">
        <v>828</v>
      </c>
      <c r="S692" s="7" t="s">
        <v>828</v>
      </c>
      <c r="T692" s="7" t="s">
        <v>828</v>
      </c>
      <c r="U692" s="7" t="s">
        <v>828</v>
      </c>
      <c r="V692" s="7" t="s">
        <v>1297</v>
      </c>
      <c r="W692" s="7" t="s">
        <v>796</v>
      </c>
      <c r="X692" s="7" t="s">
        <v>828</v>
      </c>
      <c r="Y692" s="7" t="s">
        <v>828</v>
      </c>
      <c r="Z692" s="7" t="s">
        <v>46</v>
      </c>
      <c r="AA692" s="7" t="s">
        <v>828</v>
      </c>
      <c r="AB692" s="7" t="s">
        <v>828</v>
      </c>
      <c r="AC692" s="7" t="s">
        <v>828</v>
      </c>
      <c r="AD692" s="7" t="s">
        <v>828</v>
      </c>
      <c r="AE692" s="7" t="s">
        <v>175</v>
      </c>
      <c r="AF692" s="8"/>
      <c r="AG692" s="7" t="s">
        <v>6710</v>
      </c>
      <c r="AH692" s="7" t="s">
        <v>6709</v>
      </c>
      <c r="AI692" s="7" t="s">
        <v>6708</v>
      </c>
      <c r="AJ692" s="7" t="s">
        <v>828</v>
      </c>
      <c r="AK692" s="7" t="s">
        <v>6707</v>
      </c>
      <c r="AL692" s="7" t="s">
        <v>828</v>
      </c>
      <c r="AM692" s="7" t="s">
        <v>828</v>
      </c>
      <c r="AN692" s="7" t="s">
        <v>828</v>
      </c>
      <c r="AO692" s="7" t="s">
        <v>934</v>
      </c>
      <c r="AP692" s="7" t="s">
        <v>828</v>
      </c>
      <c r="AQ692" s="7" t="s">
        <v>828</v>
      </c>
      <c r="AR692" s="7" t="s">
        <v>828</v>
      </c>
      <c r="AS692" s="7" t="s">
        <v>828</v>
      </c>
    </row>
    <row r="693" spans="1:45" ht="13.2">
      <c r="A693" s="7" t="s">
        <v>6702</v>
      </c>
      <c r="B693" s="8"/>
      <c r="C693" s="7" t="s">
        <v>833</v>
      </c>
      <c r="D693" s="9">
        <v>1</v>
      </c>
      <c r="E693" s="7" t="s">
        <v>843</v>
      </c>
      <c r="F693" s="7" t="s">
        <v>843</v>
      </c>
      <c r="G693" s="7" t="s">
        <v>828</v>
      </c>
      <c r="H693" s="7" t="s">
        <v>963</v>
      </c>
      <c r="I693" s="10">
        <v>1</v>
      </c>
      <c r="J693" s="10">
        <v>1</v>
      </c>
      <c r="K693" s="9">
        <v>100</v>
      </c>
      <c r="L693" s="7" t="s">
        <v>6705</v>
      </c>
      <c r="M693" s="9">
        <v>0</v>
      </c>
      <c r="N693" s="7" t="s">
        <v>6704</v>
      </c>
      <c r="O693" s="7" t="s">
        <v>828</v>
      </c>
      <c r="P693" s="7" t="s">
        <v>828</v>
      </c>
      <c r="Q693" s="7" t="s">
        <v>828</v>
      </c>
      <c r="R693" s="7" t="s">
        <v>828</v>
      </c>
      <c r="S693" s="7" t="s">
        <v>934</v>
      </c>
      <c r="T693" s="7" t="s">
        <v>1331</v>
      </c>
      <c r="U693" s="7" t="s">
        <v>828</v>
      </c>
      <c r="V693" s="7" t="s">
        <v>828</v>
      </c>
      <c r="W693" s="7" t="s">
        <v>828</v>
      </c>
      <c r="X693" s="7" t="s">
        <v>828</v>
      </c>
      <c r="Y693" s="7" t="s">
        <v>828</v>
      </c>
      <c r="Z693" s="7" t="e">
        <v>#N/A</v>
      </c>
      <c r="AA693" s="7" t="s">
        <v>828</v>
      </c>
      <c r="AB693" s="7" t="s">
        <v>828</v>
      </c>
      <c r="AC693" s="7" t="s">
        <v>828</v>
      </c>
      <c r="AD693" s="7" t="s">
        <v>828</v>
      </c>
      <c r="AE693" s="7" t="s">
        <v>169</v>
      </c>
      <c r="AF693" s="8"/>
      <c r="AG693" s="7" t="s">
        <v>6706</v>
      </c>
      <c r="AH693" s="7" t="s">
        <v>6705</v>
      </c>
      <c r="AI693" s="7" t="s">
        <v>828</v>
      </c>
      <c r="AJ693" s="7" t="s">
        <v>6704</v>
      </c>
      <c r="AK693" s="7" t="s">
        <v>6703</v>
      </c>
      <c r="AL693" s="7" t="s">
        <v>6702</v>
      </c>
      <c r="AM693" s="7" t="s">
        <v>828</v>
      </c>
      <c r="AN693" s="7" t="s">
        <v>828</v>
      </c>
      <c r="AO693" s="7" t="s">
        <v>828</v>
      </c>
      <c r="AP693" s="7" t="s">
        <v>828</v>
      </c>
      <c r="AQ693" s="7" t="s">
        <v>828</v>
      </c>
      <c r="AR693" s="7" t="s">
        <v>828</v>
      </c>
      <c r="AS693" s="7" t="s">
        <v>828</v>
      </c>
    </row>
    <row r="694" spans="1:45" ht="13.2">
      <c r="A694" s="7" t="s">
        <v>6701</v>
      </c>
      <c r="B694" s="8"/>
      <c r="C694" s="7" t="s">
        <v>833</v>
      </c>
      <c r="D694" s="9">
        <v>1</v>
      </c>
      <c r="E694" s="7" t="s">
        <v>843</v>
      </c>
      <c r="F694" s="7" t="s">
        <v>843</v>
      </c>
      <c r="G694" s="7" t="s">
        <v>828</v>
      </c>
      <c r="H694" s="7" t="s">
        <v>842</v>
      </c>
      <c r="I694" s="10">
        <v>1</v>
      </c>
      <c r="J694" s="10">
        <v>1</v>
      </c>
      <c r="K694" s="9">
        <v>100</v>
      </c>
      <c r="L694" s="7" t="s">
        <v>6695</v>
      </c>
      <c r="M694" s="9">
        <v>0</v>
      </c>
      <c r="N694" s="7" t="s">
        <v>6694</v>
      </c>
      <c r="O694" s="7" t="s">
        <v>104</v>
      </c>
      <c r="P694" s="7" t="s">
        <v>3902</v>
      </c>
      <c r="Q694" s="7" t="s">
        <v>828</v>
      </c>
      <c r="R694" s="7" t="s">
        <v>828</v>
      </c>
      <c r="S694" s="7" t="s">
        <v>828</v>
      </c>
      <c r="T694" s="7" t="s">
        <v>828</v>
      </c>
      <c r="U694" s="7" t="s">
        <v>828</v>
      </c>
      <c r="V694" s="7" t="s">
        <v>828</v>
      </c>
      <c r="W694" s="7" t="s">
        <v>169</v>
      </c>
      <c r="X694" s="7" t="s">
        <v>828</v>
      </c>
      <c r="Y694" s="7" t="s">
        <v>828</v>
      </c>
      <c r="Z694" s="7" t="s">
        <v>39</v>
      </c>
      <c r="AA694" s="7" t="s">
        <v>3901</v>
      </c>
      <c r="AB694" s="7" t="s">
        <v>828</v>
      </c>
      <c r="AC694" s="7" t="s">
        <v>828</v>
      </c>
      <c r="AD694" s="7" t="s">
        <v>828</v>
      </c>
      <c r="AE694" s="7" t="s">
        <v>169</v>
      </c>
      <c r="AF694" s="8"/>
      <c r="AG694" s="7" t="s">
        <v>6700</v>
      </c>
      <c r="AH694" s="7" t="s">
        <v>6695</v>
      </c>
      <c r="AI694" s="7" t="s">
        <v>6699</v>
      </c>
      <c r="AJ694" s="7" t="s">
        <v>828</v>
      </c>
      <c r="AK694" s="7" t="s">
        <v>6698</v>
      </c>
      <c r="AL694" s="7" t="s">
        <v>828</v>
      </c>
      <c r="AM694" s="7" t="s">
        <v>6697</v>
      </c>
      <c r="AN694" s="7" t="s">
        <v>828</v>
      </c>
      <c r="AO694" s="7" t="s">
        <v>828</v>
      </c>
      <c r="AP694" s="7" t="s">
        <v>828</v>
      </c>
      <c r="AQ694" s="7" t="s">
        <v>828</v>
      </c>
      <c r="AR694" s="7" t="s">
        <v>828</v>
      </c>
      <c r="AS694" s="7" t="s">
        <v>828</v>
      </c>
    </row>
    <row r="695" spans="1:45" ht="13.2">
      <c r="A695" s="7" t="s">
        <v>6696</v>
      </c>
      <c r="B695" s="8"/>
      <c r="C695" s="7" t="s">
        <v>833</v>
      </c>
      <c r="D695" s="9">
        <v>1</v>
      </c>
      <c r="E695" s="7" t="s">
        <v>843</v>
      </c>
      <c r="F695" s="7" t="s">
        <v>843</v>
      </c>
      <c r="G695" s="7" t="s">
        <v>828</v>
      </c>
      <c r="H695" s="7" t="s">
        <v>842</v>
      </c>
      <c r="I695" s="10">
        <v>1</v>
      </c>
      <c r="J695" s="10">
        <v>1</v>
      </c>
      <c r="K695" s="9">
        <v>0</v>
      </c>
      <c r="L695" s="7" t="s">
        <v>6695</v>
      </c>
      <c r="M695" s="9">
        <v>0</v>
      </c>
      <c r="N695" s="7" t="s">
        <v>6694</v>
      </c>
      <c r="O695" s="7" t="s">
        <v>828</v>
      </c>
      <c r="P695" s="7" t="s">
        <v>828</v>
      </c>
      <c r="Q695" s="7" t="s">
        <v>828</v>
      </c>
      <c r="R695" s="7" t="s">
        <v>828</v>
      </c>
      <c r="S695" s="7" t="s">
        <v>828</v>
      </c>
      <c r="T695" s="7" t="s">
        <v>828</v>
      </c>
      <c r="U695" s="7" t="s">
        <v>828</v>
      </c>
      <c r="V695" s="7" t="s">
        <v>828</v>
      </c>
      <c r="W695" s="7" t="s">
        <v>828</v>
      </c>
      <c r="X695" s="7" t="s">
        <v>828</v>
      </c>
      <c r="Y695" s="7" t="s">
        <v>828</v>
      </c>
      <c r="Z695" s="7" t="e">
        <v>#N/A</v>
      </c>
      <c r="AA695" s="7" t="s">
        <v>828</v>
      </c>
      <c r="AB695" s="7" t="s">
        <v>828</v>
      </c>
      <c r="AC695" s="7" t="s">
        <v>828</v>
      </c>
      <c r="AD695" s="7" t="s">
        <v>828</v>
      </c>
      <c r="AE695" s="7" t="s">
        <v>169</v>
      </c>
      <c r="AF695" s="8"/>
      <c r="AG695" s="7" t="s">
        <v>975</v>
      </c>
      <c r="AH695" s="7" t="s">
        <v>6693</v>
      </c>
      <c r="AI695" s="7" t="s">
        <v>828</v>
      </c>
      <c r="AJ695" s="7" t="s">
        <v>828</v>
      </c>
      <c r="AK695" s="7" t="s">
        <v>828</v>
      </c>
      <c r="AL695" s="7" t="s">
        <v>828</v>
      </c>
      <c r="AM695" s="7" t="s">
        <v>828</v>
      </c>
      <c r="AN695" s="7" t="s">
        <v>828</v>
      </c>
      <c r="AO695" s="7" t="s">
        <v>828</v>
      </c>
      <c r="AP695" s="7" t="s">
        <v>828</v>
      </c>
      <c r="AQ695" s="7" t="s">
        <v>828</v>
      </c>
      <c r="AR695" s="7" t="s">
        <v>828</v>
      </c>
      <c r="AS695" s="7" t="s">
        <v>828</v>
      </c>
    </row>
    <row r="696" spans="1:45" ht="13.2">
      <c r="A696" s="7" t="s">
        <v>6687</v>
      </c>
      <c r="B696" s="8"/>
      <c r="C696" s="7" t="s">
        <v>833</v>
      </c>
      <c r="D696" s="9">
        <v>1</v>
      </c>
      <c r="E696" s="7" t="s">
        <v>843</v>
      </c>
      <c r="F696" s="7" t="s">
        <v>843</v>
      </c>
      <c r="G696" s="7" t="s">
        <v>828</v>
      </c>
      <c r="H696" s="7" t="s">
        <v>860</v>
      </c>
      <c r="I696" s="10">
        <v>1</v>
      </c>
      <c r="J696" s="10">
        <v>1</v>
      </c>
      <c r="K696" s="9">
        <v>1</v>
      </c>
      <c r="L696" s="7" t="s">
        <v>6690</v>
      </c>
      <c r="M696" s="9">
        <v>0</v>
      </c>
      <c r="N696" s="7" t="s">
        <v>6692</v>
      </c>
      <c r="O696" s="7" t="s">
        <v>993</v>
      </c>
      <c r="P696" s="7" t="s">
        <v>828</v>
      </c>
      <c r="Q696" s="7" t="s">
        <v>828</v>
      </c>
      <c r="R696" s="7" t="s">
        <v>828</v>
      </c>
      <c r="S696" s="7" t="s">
        <v>828</v>
      </c>
      <c r="T696" s="7" t="s">
        <v>828</v>
      </c>
      <c r="U696" s="7" t="s">
        <v>828</v>
      </c>
      <c r="V696" s="7" t="s">
        <v>828</v>
      </c>
      <c r="W696" s="7" t="s">
        <v>828</v>
      </c>
      <c r="X696" s="7" t="s">
        <v>828</v>
      </c>
      <c r="Y696" s="7" t="s">
        <v>828</v>
      </c>
      <c r="Z696" s="7" t="e">
        <v>#N/A</v>
      </c>
      <c r="AA696" s="7" t="s">
        <v>828</v>
      </c>
      <c r="AB696" s="7" t="s">
        <v>828</v>
      </c>
      <c r="AC696" s="7" t="s">
        <v>828</v>
      </c>
      <c r="AD696" s="7" t="s">
        <v>828</v>
      </c>
      <c r="AE696" s="7" t="s">
        <v>175</v>
      </c>
      <c r="AF696" s="8"/>
      <c r="AG696" s="7" t="s">
        <v>6691</v>
      </c>
      <c r="AH696" s="7" t="s">
        <v>6690</v>
      </c>
      <c r="AI696" s="7" t="s">
        <v>828</v>
      </c>
      <c r="AJ696" s="7" t="s">
        <v>6689</v>
      </c>
      <c r="AK696" s="7" t="s">
        <v>6688</v>
      </c>
      <c r="AL696" s="7" t="s">
        <v>6687</v>
      </c>
      <c r="AM696" s="7" t="s">
        <v>6686</v>
      </c>
      <c r="AN696" s="7" t="s">
        <v>6685</v>
      </c>
      <c r="AO696" s="7" t="s">
        <v>828</v>
      </c>
      <c r="AP696" s="7" t="s">
        <v>828</v>
      </c>
      <c r="AQ696" s="7" t="s">
        <v>828</v>
      </c>
      <c r="AR696" s="7" t="s">
        <v>828</v>
      </c>
      <c r="AS696" s="7" t="s">
        <v>828</v>
      </c>
    </row>
    <row r="697" spans="1:45" ht="13.2">
      <c r="A697" s="7" t="s">
        <v>6679</v>
      </c>
      <c r="B697" s="8"/>
      <c r="C697" s="7" t="s">
        <v>833</v>
      </c>
      <c r="D697" s="9">
        <v>1</v>
      </c>
      <c r="E697" s="7" t="s">
        <v>843</v>
      </c>
      <c r="F697" s="7" t="s">
        <v>843</v>
      </c>
      <c r="G697" s="7" t="s">
        <v>828</v>
      </c>
      <c r="H697" s="7" t="s">
        <v>860</v>
      </c>
      <c r="I697" s="10">
        <v>1</v>
      </c>
      <c r="J697" s="10">
        <v>1</v>
      </c>
      <c r="K697" s="9">
        <v>0</v>
      </c>
      <c r="L697" s="7" t="s">
        <v>6682</v>
      </c>
      <c r="M697" s="9">
        <v>0</v>
      </c>
      <c r="N697" s="7" t="s">
        <v>6684</v>
      </c>
      <c r="O697" s="7" t="s">
        <v>1285</v>
      </c>
      <c r="P697" s="7" t="s">
        <v>2134</v>
      </c>
      <c r="Q697" s="7" t="s">
        <v>828</v>
      </c>
      <c r="R697" s="7" t="s">
        <v>828</v>
      </c>
      <c r="S697" s="7" t="s">
        <v>828</v>
      </c>
      <c r="T697" s="7" t="s">
        <v>828</v>
      </c>
      <c r="U697" s="7" t="s">
        <v>828</v>
      </c>
      <c r="V697" s="7" t="s">
        <v>828</v>
      </c>
      <c r="W697" s="7" t="s">
        <v>828</v>
      </c>
      <c r="X697" s="7" t="s">
        <v>828</v>
      </c>
      <c r="Y697" s="7" t="s">
        <v>828</v>
      </c>
      <c r="Z697" s="7" t="e">
        <v>#N/A</v>
      </c>
      <c r="AA697" s="7" t="s">
        <v>828</v>
      </c>
      <c r="AB697" s="7" t="s">
        <v>828</v>
      </c>
      <c r="AC697" s="7" t="s">
        <v>828</v>
      </c>
      <c r="AD697" s="7" t="s">
        <v>828</v>
      </c>
      <c r="AE697" s="7" t="s">
        <v>175</v>
      </c>
      <c r="AF697" s="8"/>
      <c r="AG697" s="7" t="s">
        <v>6683</v>
      </c>
      <c r="AH697" s="7" t="s">
        <v>6682</v>
      </c>
      <c r="AI697" s="7" t="s">
        <v>828</v>
      </c>
      <c r="AJ697" s="7" t="s">
        <v>6681</v>
      </c>
      <c r="AK697" s="7" t="s">
        <v>6680</v>
      </c>
      <c r="AL697" s="7" t="s">
        <v>6679</v>
      </c>
      <c r="AM697" s="7" t="s">
        <v>828</v>
      </c>
      <c r="AN697" s="7" t="s">
        <v>6678</v>
      </c>
      <c r="AO697" s="7" t="s">
        <v>828</v>
      </c>
      <c r="AP697" s="7" t="s">
        <v>828</v>
      </c>
      <c r="AQ697" s="7" t="s">
        <v>828</v>
      </c>
      <c r="AR697" s="7" t="s">
        <v>828</v>
      </c>
      <c r="AS697" s="7" t="s">
        <v>828</v>
      </c>
    </row>
    <row r="698" spans="1:45" ht="13.2">
      <c r="A698" s="7" t="s">
        <v>6672</v>
      </c>
      <c r="B698" s="8"/>
      <c r="C698" s="7" t="s">
        <v>833</v>
      </c>
      <c r="D698" s="9">
        <v>1</v>
      </c>
      <c r="E698" s="7" t="s">
        <v>843</v>
      </c>
      <c r="F698" s="7" t="s">
        <v>843</v>
      </c>
      <c r="G698" s="7" t="s">
        <v>828</v>
      </c>
      <c r="H698" s="7" t="s">
        <v>860</v>
      </c>
      <c r="I698" s="10">
        <v>1</v>
      </c>
      <c r="J698" s="10">
        <v>1</v>
      </c>
      <c r="K698" s="9">
        <v>0</v>
      </c>
      <c r="L698" s="7" t="s">
        <v>6675</v>
      </c>
      <c r="M698" s="9">
        <v>0</v>
      </c>
      <c r="N698" s="7" t="s">
        <v>6677</v>
      </c>
      <c r="O698" s="7" t="s">
        <v>1285</v>
      </c>
      <c r="P698" s="7" t="s">
        <v>2134</v>
      </c>
      <c r="Q698" s="7" t="s">
        <v>828</v>
      </c>
      <c r="R698" s="7" t="s">
        <v>828</v>
      </c>
      <c r="S698" s="7" t="s">
        <v>828</v>
      </c>
      <c r="T698" s="7" t="s">
        <v>828</v>
      </c>
      <c r="U698" s="7" t="s">
        <v>828</v>
      </c>
      <c r="V698" s="7" t="s">
        <v>828</v>
      </c>
      <c r="W698" s="7" t="s">
        <v>828</v>
      </c>
      <c r="X698" s="7" t="s">
        <v>828</v>
      </c>
      <c r="Y698" s="7" t="s">
        <v>828</v>
      </c>
      <c r="Z698" s="7" t="e">
        <v>#N/A</v>
      </c>
      <c r="AA698" s="7" t="s">
        <v>828</v>
      </c>
      <c r="AB698" s="7" t="s">
        <v>828</v>
      </c>
      <c r="AC698" s="7" t="s">
        <v>828</v>
      </c>
      <c r="AD698" s="7" t="s">
        <v>828</v>
      </c>
      <c r="AE698" s="7" t="s">
        <v>175</v>
      </c>
      <c r="AF698" s="8"/>
      <c r="AG698" s="7" t="s">
        <v>6676</v>
      </c>
      <c r="AH698" s="7" t="s">
        <v>6675</v>
      </c>
      <c r="AI698" s="7" t="s">
        <v>828</v>
      </c>
      <c r="AJ698" s="7" t="s">
        <v>6674</v>
      </c>
      <c r="AK698" s="7" t="s">
        <v>6673</v>
      </c>
      <c r="AL698" s="7" t="s">
        <v>6672</v>
      </c>
      <c r="AM698" s="7" t="s">
        <v>828</v>
      </c>
      <c r="AN698" s="7" t="s">
        <v>6671</v>
      </c>
      <c r="AO698" s="7" t="s">
        <v>828</v>
      </c>
      <c r="AP698" s="7" t="s">
        <v>828</v>
      </c>
      <c r="AQ698" s="7" t="s">
        <v>828</v>
      </c>
      <c r="AR698" s="7" t="s">
        <v>828</v>
      </c>
      <c r="AS698" s="7" t="s">
        <v>828</v>
      </c>
    </row>
    <row r="699" spans="1:45" ht="13.2">
      <c r="A699" s="7" t="s">
        <v>6670</v>
      </c>
      <c r="B699" s="8"/>
      <c r="C699" s="7" t="s">
        <v>833</v>
      </c>
      <c r="D699" s="9">
        <v>1</v>
      </c>
      <c r="E699" s="7" t="s">
        <v>843</v>
      </c>
      <c r="F699" s="7" t="s">
        <v>843</v>
      </c>
      <c r="G699" s="7" t="s">
        <v>828</v>
      </c>
      <c r="H699" s="7" t="s">
        <v>842</v>
      </c>
      <c r="I699" s="10">
        <v>1</v>
      </c>
      <c r="J699" s="10">
        <v>1</v>
      </c>
      <c r="K699" s="9">
        <v>100</v>
      </c>
      <c r="L699" s="7" t="s">
        <v>6664</v>
      </c>
      <c r="M699" s="9">
        <v>0</v>
      </c>
      <c r="N699" s="7" t="s">
        <v>6663</v>
      </c>
      <c r="O699" s="7" t="s">
        <v>892</v>
      </c>
      <c r="P699" s="7" t="s">
        <v>2267</v>
      </c>
      <c r="Q699" s="7" t="s">
        <v>828</v>
      </c>
      <c r="R699" s="7" t="s">
        <v>828</v>
      </c>
      <c r="S699" s="7" t="s">
        <v>828</v>
      </c>
      <c r="T699" s="7" t="s">
        <v>828</v>
      </c>
      <c r="U699" s="7" t="s">
        <v>828</v>
      </c>
      <c r="V699" s="7" t="s">
        <v>828</v>
      </c>
      <c r="W699" s="7" t="s">
        <v>169</v>
      </c>
      <c r="X699" s="7" t="s">
        <v>828</v>
      </c>
      <c r="Y699" s="7" t="s">
        <v>828</v>
      </c>
      <c r="Z699" s="7" t="s">
        <v>39</v>
      </c>
      <c r="AA699" s="7" t="s">
        <v>6131</v>
      </c>
      <c r="AB699" s="7" t="s">
        <v>828</v>
      </c>
      <c r="AC699" s="7" t="s">
        <v>828</v>
      </c>
      <c r="AD699" s="7" t="s">
        <v>828</v>
      </c>
      <c r="AE699" s="7" t="s">
        <v>169</v>
      </c>
      <c r="AF699" s="8"/>
      <c r="AG699" s="7" t="s">
        <v>6669</v>
      </c>
      <c r="AH699" s="7" t="s">
        <v>6664</v>
      </c>
      <c r="AI699" s="7" t="s">
        <v>6668</v>
      </c>
      <c r="AJ699" s="7" t="s">
        <v>828</v>
      </c>
      <c r="AK699" s="7" t="s">
        <v>6667</v>
      </c>
      <c r="AL699" s="7" t="s">
        <v>828</v>
      </c>
      <c r="AM699" s="7" t="s">
        <v>6666</v>
      </c>
      <c r="AN699" s="7" t="s">
        <v>828</v>
      </c>
      <c r="AO699" s="7" t="s">
        <v>828</v>
      </c>
      <c r="AP699" s="7" t="s">
        <v>828</v>
      </c>
      <c r="AQ699" s="7" t="s">
        <v>828</v>
      </c>
      <c r="AR699" s="7" t="s">
        <v>828</v>
      </c>
      <c r="AS699" s="7" t="s">
        <v>828</v>
      </c>
    </row>
    <row r="700" spans="1:45" ht="13.2">
      <c r="A700" s="7" t="s">
        <v>6665</v>
      </c>
      <c r="B700" s="8"/>
      <c r="C700" s="7" t="s">
        <v>833</v>
      </c>
      <c r="D700" s="9">
        <v>1</v>
      </c>
      <c r="E700" s="7" t="s">
        <v>843</v>
      </c>
      <c r="F700" s="7" t="s">
        <v>843</v>
      </c>
      <c r="G700" s="7" t="s">
        <v>828</v>
      </c>
      <c r="H700" s="7" t="s">
        <v>842</v>
      </c>
      <c r="I700" s="10">
        <v>1</v>
      </c>
      <c r="J700" s="10">
        <v>1</v>
      </c>
      <c r="K700" s="9">
        <v>0</v>
      </c>
      <c r="L700" s="7" t="s">
        <v>6664</v>
      </c>
      <c r="M700" s="9">
        <v>0</v>
      </c>
      <c r="N700" s="7" t="s">
        <v>6663</v>
      </c>
      <c r="O700" s="7" t="s">
        <v>828</v>
      </c>
      <c r="P700" s="7" t="s">
        <v>828</v>
      </c>
      <c r="Q700" s="7" t="s">
        <v>828</v>
      </c>
      <c r="R700" s="7" t="s">
        <v>828</v>
      </c>
      <c r="S700" s="7" t="s">
        <v>828</v>
      </c>
      <c r="T700" s="7" t="s">
        <v>828</v>
      </c>
      <c r="U700" s="7" t="s">
        <v>828</v>
      </c>
      <c r="V700" s="7" t="s">
        <v>828</v>
      </c>
      <c r="W700" s="7" t="s">
        <v>828</v>
      </c>
      <c r="X700" s="7" t="s">
        <v>828</v>
      </c>
      <c r="Y700" s="7" t="s">
        <v>828</v>
      </c>
      <c r="Z700" s="7" t="e">
        <v>#N/A</v>
      </c>
      <c r="AA700" s="7" t="s">
        <v>828</v>
      </c>
      <c r="AB700" s="7" t="s">
        <v>828</v>
      </c>
      <c r="AC700" s="7" t="s">
        <v>828</v>
      </c>
      <c r="AD700" s="7" t="s">
        <v>828</v>
      </c>
      <c r="AE700" s="7" t="s">
        <v>169</v>
      </c>
      <c r="AF700" s="8"/>
      <c r="AG700" s="7" t="s">
        <v>975</v>
      </c>
      <c r="AH700" s="7" t="s">
        <v>6662</v>
      </c>
      <c r="AI700" s="7" t="s">
        <v>828</v>
      </c>
      <c r="AJ700" s="7" t="s">
        <v>828</v>
      </c>
      <c r="AK700" s="7" t="s">
        <v>828</v>
      </c>
      <c r="AL700" s="7" t="s">
        <v>828</v>
      </c>
      <c r="AM700" s="7" t="s">
        <v>828</v>
      </c>
      <c r="AN700" s="7" t="s">
        <v>828</v>
      </c>
      <c r="AO700" s="7" t="s">
        <v>828</v>
      </c>
      <c r="AP700" s="7" t="s">
        <v>828</v>
      </c>
      <c r="AQ700" s="7" t="s">
        <v>828</v>
      </c>
      <c r="AR700" s="7" t="s">
        <v>828</v>
      </c>
      <c r="AS700" s="7" t="s">
        <v>828</v>
      </c>
    </row>
    <row r="701" spans="1:45" ht="13.2">
      <c r="A701" s="7" t="s">
        <v>6661</v>
      </c>
      <c r="B701" s="8"/>
      <c r="C701" s="7" t="s">
        <v>833</v>
      </c>
      <c r="D701" s="9">
        <v>1</v>
      </c>
      <c r="E701" s="7" t="s">
        <v>861</v>
      </c>
      <c r="F701" s="7" t="s">
        <v>861</v>
      </c>
      <c r="G701" s="7" t="s">
        <v>828</v>
      </c>
      <c r="H701" s="7" t="s">
        <v>860</v>
      </c>
      <c r="I701" s="10">
        <v>100</v>
      </c>
      <c r="J701" s="10">
        <v>1</v>
      </c>
      <c r="K701" s="9">
        <v>0</v>
      </c>
      <c r="L701" s="7" t="s">
        <v>6657</v>
      </c>
      <c r="M701" s="9">
        <v>0</v>
      </c>
      <c r="N701" s="7" t="s">
        <v>6660</v>
      </c>
      <c r="O701" s="7" t="s">
        <v>969</v>
      </c>
      <c r="P701" s="7" t="s">
        <v>6659</v>
      </c>
      <c r="Q701" s="7" t="s">
        <v>828</v>
      </c>
      <c r="R701" s="7" t="s">
        <v>828</v>
      </c>
      <c r="S701" s="7" t="s">
        <v>828</v>
      </c>
      <c r="T701" s="7" t="s">
        <v>828</v>
      </c>
      <c r="U701" s="7" t="s">
        <v>828</v>
      </c>
      <c r="V701" s="7" t="s">
        <v>828</v>
      </c>
      <c r="W701" s="7" t="s">
        <v>828</v>
      </c>
      <c r="X701" s="7" t="s">
        <v>828</v>
      </c>
      <c r="Y701" s="7" t="s">
        <v>828</v>
      </c>
      <c r="Z701" s="7" t="e">
        <v>#N/A</v>
      </c>
      <c r="AA701" s="7" t="s">
        <v>828</v>
      </c>
      <c r="AB701" s="7" t="s">
        <v>828</v>
      </c>
      <c r="AC701" s="7" t="s">
        <v>828</v>
      </c>
      <c r="AD701" s="7" t="s">
        <v>828</v>
      </c>
      <c r="AE701" s="7" t="s">
        <v>175</v>
      </c>
      <c r="AF701" s="8"/>
      <c r="AG701" s="7" t="s">
        <v>6658</v>
      </c>
      <c r="AH701" s="7" t="s">
        <v>6657</v>
      </c>
      <c r="AI701" s="7" t="s">
        <v>1110</v>
      </c>
      <c r="AJ701" s="7" t="s">
        <v>6656</v>
      </c>
      <c r="AK701" s="7" t="s">
        <v>6655</v>
      </c>
      <c r="AL701" s="7" t="s">
        <v>828</v>
      </c>
      <c r="AM701" s="7" t="s">
        <v>828</v>
      </c>
      <c r="AN701" s="7" t="s">
        <v>6654</v>
      </c>
      <c r="AO701" s="7" t="s">
        <v>828</v>
      </c>
      <c r="AP701" s="7" t="s">
        <v>828</v>
      </c>
      <c r="AQ701" s="7" t="s">
        <v>828</v>
      </c>
      <c r="AR701" s="7" t="s">
        <v>828</v>
      </c>
      <c r="AS701" s="7" t="s">
        <v>828</v>
      </c>
    </row>
    <row r="702" spans="1:45" ht="13.2">
      <c r="A702" s="7" t="s">
        <v>6653</v>
      </c>
      <c r="B702" s="8"/>
      <c r="C702" s="7" t="s">
        <v>833</v>
      </c>
      <c r="D702" s="9">
        <v>1</v>
      </c>
      <c r="E702" s="7" t="s">
        <v>861</v>
      </c>
      <c r="F702" s="7" t="s">
        <v>861</v>
      </c>
      <c r="G702" s="7" t="s">
        <v>828</v>
      </c>
      <c r="H702" s="7" t="s">
        <v>860</v>
      </c>
      <c r="I702" s="10">
        <v>100</v>
      </c>
      <c r="J702" s="10">
        <v>1</v>
      </c>
      <c r="K702" s="9">
        <v>0</v>
      </c>
      <c r="L702" s="7" t="s">
        <v>6650</v>
      </c>
      <c r="M702" s="9">
        <v>0</v>
      </c>
      <c r="N702" s="7" t="s">
        <v>6652</v>
      </c>
      <c r="O702" s="7" t="s">
        <v>120</v>
      </c>
      <c r="P702" s="7" t="s">
        <v>828</v>
      </c>
      <c r="Q702" s="7" t="s">
        <v>828</v>
      </c>
      <c r="R702" s="7" t="s">
        <v>828</v>
      </c>
      <c r="S702" s="7" t="s">
        <v>828</v>
      </c>
      <c r="T702" s="7" t="s">
        <v>828</v>
      </c>
      <c r="U702" s="7" t="s">
        <v>828</v>
      </c>
      <c r="V702" s="7" t="s">
        <v>828</v>
      </c>
      <c r="W702" s="7" t="s">
        <v>828</v>
      </c>
      <c r="X702" s="7" t="s">
        <v>828</v>
      </c>
      <c r="Y702" s="7" t="s">
        <v>828</v>
      </c>
      <c r="Z702" s="7" t="e">
        <v>#N/A</v>
      </c>
      <c r="AA702" s="7" t="s">
        <v>828</v>
      </c>
      <c r="AB702" s="7" t="s">
        <v>828</v>
      </c>
      <c r="AC702" s="7" t="s">
        <v>828</v>
      </c>
      <c r="AD702" s="7" t="s">
        <v>828</v>
      </c>
      <c r="AE702" s="7" t="s">
        <v>175</v>
      </c>
      <c r="AF702" s="8"/>
      <c r="AG702" s="7" t="s">
        <v>6651</v>
      </c>
      <c r="AH702" s="7" t="s">
        <v>6650</v>
      </c>
      <c r="AI702" s="7" t="s">
        <v>828</v>
      </c>
      <c r="AJ702" s="7" t="s">
        <v>6649</v>
      </c>
      <c r="AK702" s="7" t="s">
        <v>6648</v>
      </c>
      <c r="AL702" s="7" t="s">
        <v>828</v>
      </c>
      <c r="AM702" s="7" t="s">
        <v>828</v>
      </c>
      <c r="AN702" s="7" t="s">
        <v>6647</v>
      </c>
      <c r="AO702" s="7" t="s">
        <v>828</v>
      </c>
      <c r="AP702" s="7" t="s">
        <v>828</v>
      </c>
      <c r="AQ702" s="7" t="s">
        <v>828</v>
      </c>
      <c r="AR702" s="7" t="s">
        <v>828</v>
      </c>
      <c r="AS702" s="7" t="s">
        <v>828</v>
      </c>
    </row>
    <row r="703" spans="1:45" ht="13.2">
      <c r="A703" s="7" t="s">
        <v>6646</v>
      </c>
      <c r="B703" s="8"/>
      <c r="C703" s="7" t="s">
        <v>833</v>
      </c>
      <c r="D703" s="9">
        <v>1</v>
      </c>
      <c r="E703" s="7" t="s">
        <v>1301</v>
      </c>
      <c r="F703" s="7" t="s">
        <v>1301</v>
      </c>
      <c r="G703" s="7" t="s">
        <v>828</v>
      </c>
      <c r="H703" s="7" t="s">
        <v>1300</v>
      </c>
      <c r="I703" s="10">
        <v>1</v>
      </c>
      <c r="J703" s="10">
        <v>1</v>
      </c>
      <c r="K703" s="9">
        <v>0</v>
      </c>
      <c r="L703" s="7" t="s">
        <v>6643</v>
      </c>
      <c r="M703" s="9">
        <v>0</v>
      </c>
      <c r="N703" s="7" t="s">
        <v>6645</v>
      </c>
      <c r="O703" s="7" t="s">
        <v>939</v>
      </c>
      <c r="P703" s="7" t="s">
        <v>828</v>
      </c>
      <c r="Q703" s="7" t="s">
        <v>828</v>
      </c>
      <c r="R703" s="7" t="s">
        <v>828</v>
      </c>
      <c r="S703" s="7" t="s">
        <v>828</v>
      </c>
      <c r="T703" s="7" t="s">
        <v>828</v>
      </c>
      <c r="U703" s="7" t="s">
        <v>828</v>
      </c>
      <c r="V703" s="7" t="s">
        <v>1297</v>
      </c>
      <c r="W703" s="7" t="s">
        <v>427</v>
      </c>
      <c r="X703" s="7" t="s">
        <v>840</v>
      </c>
      <c r="Y703" s="7" t="s">
        <v>906</v>
      </c>
      <c r="Z703" s="7" t="s">
        <v>48</v>
      </c>
      <c r="AA703" s="7" t="s">
        <v>828</v>
      </c>
      <c r="AB703" s="7" t="s">
        <v>828</v>
      </c>
      <c r="AC703" s="7" t="s">
        <v>828</v>
      </c>
      <c r="AD703" s="7" t="s">
        <v>828</v>
      </c>
      <c r="AE703" s="7" t="s">
        <v>427</v>
      </c>
      <c r="AF703" s="8"/>
      <c r="AG703" s="7" t="s">
        <v>6644</v>
      </c>
      <c r="AH703" s="7" t="s">
        <v>6643</v>
      </c>
      <c r="AI703" s="7" t="s">
        <v>828</v>
      </c>
      <c r="AJ703" s="7" t="s">
        <v>828</v>
      </c>
      <c r="AK703" s="7" t="s">
        <v>6642</v>
      </c>
      <c r="AL703" s="7" t="s">
        <v>828</v>
      </c>
      <c r="AM703" s="7" t="s">
        <v>828</v>
      </c>
      <c r="AN703" s="7" t="s">
        <v>828</v>
      </c>
      <c r="AO703" s="7" t="s">
        <v>934</v>
      </c>
      <c r="AP703" s="7" t="s">
        <v>828</v>
      </c>
      <c r="AQ703" s="7" t="s">
        <v>828</v>
      </c>
      <c r="AR703" s="7" t="s">
        <v>828</v>
      </c>
      <c r="AS703" s="7" t="s">
        <v>828</v>
      </c>
    </row>
    <row r="704" spans="1:45" ht="13.2">
      <c r="A704" s="7" t="s">
        <v>6641</v>
      </c>
      <c r="B704" s="8"/>
      <c r="C704" s="7" t="s">
        <v>833</v>
      </c>
      <c r="D704" s="9">
        <v>1</v>
      </c>
      <c r="E704" s="7" t="s">
        <v>867</v>
      </c>
      <c r="F704" s="7" t="s">
        <v>867</v>
      </c>
      <c r="G704" s="7" t="s">
        <v>828</v>
      </c>
      <c r="H704" s="7" t="s">
        <v>1798</v>
      </c>
      <c r="I704" s="10">
        <v>1</v>
      </c>
      <c r="J704" s="10">
        <v>1</v>
      </c>
      <c r="K704" s="9">
        <v>1</v>
      </c>
      <c r="L704" s="7" t="s">
        <v>6639</v>
      </c>
      <c r="M704" s="9">
        <v>0</v>
      </c>
      <c r="N704" s="7" t="s">
        <v>6635</v>
      </c>
      <c r="O704" s="7" t="s">
        <v>929</v>
      </c>
      <c r="P704" s="7" t="s">
        <v>828</v>
      </c>
      <c r="Q704" s="7" t="s">
        <v>828</v>
      </c>
      <c r="R704" s="7" t="s">
        <v>828</v>
      </c>
      <c r="S704" s="7" t="s">
        <v>828</v>
      </c>
      <c r="T704" s="7" t="s">
        <v>828</v>
      </c>
      <c r="U704" s="7" t="s">
        <v>828</v>
      </c>
      <c r="V704" s="7" t="s">
        <v>828</v>
      </c>
      <c r="W704" s="7" t="s">
        <v>612</v>
      </c>
      <c r="X704" s="7" t="s">
        <v>828</v>
      </c>
      <c r="Y704" s="7" t="s">
        <v>828</v>
      </c>
      <c r="Z704" s="7" t="s">
        <v>22</v>
      </c>
      <c r="AA704" s="7" t="s">
        <v>828</v>
      </c>
      <c r="AB704" s="7" t="s">
        <v>828</v>
      </c>
      <c r="AC704" s="7" t="s">
        <v>828</v>
      </c>
      <c r="AD704" s="7" t="s">
        <v>828</v>
      </c>
      <c r="AE704" s="7" t="s">
        <v>612</v>
      </c>
      <c r="AF704" s="8"/>
      <c r="AG704" s="7" t="s">
        <v>6640</v>
      </c>
      <c r="AH704" s="7" t="s">
        <v>6639</v>
      </c>
      <c r="AI704" s="7" t="s">
        <v>828</v>
      </c>
      <c r="AJ704" s="7" t="s">
        <v>828</v>
      </c>
      <c r="AK704" s="7" t="s">
        <v>6638</v>
      </c>
      <c r="AL704" s="7" t="s">
        <v>828</v>
      </c>
      <c r="AM704" s="7" t="s">
        <v>6637</v>
      </c>
      <c r="AN704" s="7" t="s">
        <v>828</v>
      </c>
      <c r="AO704" s="7" t="s">
        <v>828</v>
      </c>
      <c r="AP704" s="7" t="s">
        <v>828</v>
      </c>
      <c r="AQ704" s="7" t="s">
        <v>828</v>
      </c>
      <c r="AR704" s="7" t="s">
        <v>828</v>
      </c>
      <c r="AS704" s="7" t="s">
        <v>828</v>
      </c>
    </row>
    <row r="705" spans="1:45" ht="13.2">
      <c r="A705" s="7" t="s">
        <v>6636</v>
      </c>
      <c r="B705" s="8"/>
      <c r="C705" s="7" t="s">
        <v>833</v>
      </c>
      <c r="D705" s="9">
        <v>1</v>
      </c>
      <c r="E705" s="7" t="s">
        <v>843</v>
      </c>
      <c r="F705" s="7" t="s">
        <v>843</v>
      </c>
      <c r="G705" s="7" t="s">
        <v>828</v>
      </c>
      <c r="H705" s="7" t="s">
        <v>842</v>
      </c>
      <c r="I705" s="10">
        <v>1</v>
      </c>
      <c r="J705" s="10">
        <v>1</v>
      </c>
      <c r="K705" s="9">
        <v>0</v>
      </c>
      <c r="L705" s="7" t="s">
        <v>6634</v>
      </c>
      <c r="M705" s="9">
        <v>0</v>
      </c>
      <c r="N705" s="7" t="s">
        <v>6635</v>
      </c>
      <c r="O705" s="7" t="s">
        <v>828</v>
      </c>
      <c r="P705" s="7" t="s">
        <v>828</v>
      </c>
      <c r="Q705" s="7" t="s">
        <v>828</v>
      </c>
      <c r="R705" s="7" t="s">
        <v>828</v>
      </c>
      <c r="S705" s="7" t="s">
        <v>828</v>
      </c>
      <c r="T705" s="7" t="s">
        <v>828</v>
      </c>
      <c r="U705" s="7" t="s">
        <v>828</v>
      </c>
      <c r="V705" s="7" t="s">
        <v>828</v>
      </c>
      <c r="W705" s="7" t="s">
        <v>828</v>
      </c>
      <c r="X705" s="7" t="s">
        <v>828</v>
      </c>
      <c r="Y705" s="7" t="s">
        <v>828</v>
      </c>
      <c r="Z705" s="7" t="e">
        <v>#N/A</v>
      </c>
      <c r="AA705" s="7" t="s">
        <v>828</v>
      </c>
      <c r="AB705" s="7" t="s">
        <v>828</v>
      </c>
      <c r="AC705" s="7" t="s">
        <v>828</v>
      </c>
      <c r="AD705" s="7" t="s">
        <v>828</v>
      </c>
      <c r="AE705" s="7" t="s">
        <v>169</v>
      </c>
      <c r="AF705" s="8"/>
      <c r="AG705" s="7" t="s">
        <v>975</v>
      </c>
      <c r="AH705" s="7" t="s">
        <v>6634</v>
      </c>
      <c r="AI705" s="7" t="s">
        <v>828</v>
      </c>
      <c r="AJ705" s="7" t="s">
        <v>828</v>
      </c>
      <c r="AK705" s="7" t="s">
        <v>828</v>
      </c>
      <c r="AL705" s="7" t="s">
        <v>828</v>
      </c>
      <c r="AM705" s="7" t="s">
        <v>828</v>
      </c>
      <c r="AN705" s="7" t="s">
        <v>828</v>
      </c>
      <c r="AO705" s="7" t="s">
        <v>828</v>
      </c>
      <c r="AP705" s="7" t="s">
        <v>828</v>
      </c>
      <c r="AQ705" s="7" t="s">
        <v>828</v>
      </c>
      <c r="AR705" s="7" t="s">
        <v>828</v>
      </c>
      <c r="AS705" s="7" t="s">
        <v>828</v>
      </c>
    </row>
    <row r="706" spans="1:45" ht="13.2">
      <c r="A706" s="7" t="s">
        <v>6628</v>
      </c>
      <c r="B706" s="8"/>
      <c r="C706" s="7" t="s">
        <v>833</v>
      </c>
      <c r="D706" s="9">
        <v>1</v>
      </c>
      <c r="E706" s="7" t="s">
        <v>861</v>
      </c>
      <c r="F706" s="7" t="s">
        <v>861</v>
      </c>
      <c r="G706" s="7" t="s">
        <v>828</v>
      </c>
      <c r="H706" s="7" t="s">
        <v>860</v>
      </c>
      <c r="I706" s="10">
        <v>100</v>
      </c>
      <c r="J706" s="10">
        <v>1</v>
      </c>
      <c r="K706" s="9">
        <v>0</v>
      </c>
      <c r="L706" s="7" t="s">
        <v>6631</v>
      </c>
      <c r="M706" s="9">
        <v>0</v>
      </c>
      <c r="N706" s="7" t="s">
        <v>6633</v>
      </c>
      <c r="O706" s="7" t="s">
        <v>83</v>
      </c>
      <c r="P706" s="7" t="s">
        <v>828</v>
      </c>
      <c r="Q706" s="7" t="s">
        <v>828</v>
      </c>
      <c r="R706" s="7" t="s">
        <v>828</v>
      </c>
      <c r="S706" s="7" t="s">
        <v>828</v>
      </c>
      <c r="T706" s="7" t="s">
        <v>828</v>
      </c>
      <c r="U706" s="7" t="s">
        <v>828</v>
      </c>
      <c r="V706" s="7" t="s">
        <v>828</v>
      </c>
      <c r="W706" s="7" t="s">
        <v>828</v>
      </c>
      <c r="X706" s="7" t="s">
        <v>828</v>
      </c>
      <c r="Y706" s="7" t="s">
        <v>828</v>
      </c>
      <c r="Z706" s="7" t="e">
        <v>#N/A</v>
      </c>
      <c r="AA706" s="7" t="s">
        <v>828</v>
      </c>
      <c r="AB706" s="7" t="s">
        <v>828</v>
      </c>
      <c r="AC706" s="7" t="s">
        <v>828</v>
      </c>
      <c r="AD706" s="7" t="s">
        <v>828</v>
      </c>
      <c r="AE706" s="7" t="s">
        <v>175</v>
      </c>
      <c r="AF706" s="8"/>
      <c r="AG706" s="7" t="s">
        <v>6632</v>
      </c>
      <c r="AH706" s="7" t="s">
        <v>6631</v>
      </c>
      <c r="AI706" s="7" t="s">
        <v>828</v>
      </c>
      <c r="AJ706" s="7" t="s">
        <v>6630</v>
      </c>
      <c r="AK706" s="7" t="s">
        <v>6629</v>
      </c>
      <c r="AL706" s="7" t="s">
        <v>6628</v>
      </c>
      <c r="AM706" s="7" t="s">
        <v>828</v>
      </c>
      <c r="AN706" s="7" t="s">
        <v>6627</v>
      </c>
      <c r="AO706" s="7" t="s">
        <v>828</v>
      </c>
      <c r="AP706" s="7" t="s">
        <v>828</v>
      </c>
      <c r="AQ706" s="7" t="s">
        <v>828</v>
      </c>
      <c r="AR706" s="7" t="s">
        <v>828</v>
      </c>
      <c r="AS706" s="7" t="s">
        <v>828</v>
      </c>
    </row>
    <row r="707" spans="1:45" ht="13.2">
      <c r="A707" s="7" t="s">
        <v>6626</v>
      </c>
      <c r="B707" s="8"/>
      <c r="C707" s="7" t="s">
        <v>833</v>
      </c>
      <c r="D707" s="9">
        <v>1</v>
      </c>
      <c r="E707" s="7" t="s">
        <v>843</v>
      </c>
      <c r="F707" s="7" t="s">
        <v>843</v>
      </c>
      <c r="G707" s="7" t="s">
        <v>828</v>
      </c>
      <c r="H707" s="7" t="s">
        <v>842</v>
      </c>
      <c r="I707" s="10">
        <v>1</v>
      </c>
      <c r="J707" s="10">
        <v>1</v>
      </c>
      <c r="K707" s="9">
        <v>100</v>
      </c>
      <c r="L707" s="7" t="s">
        <v>6621</v>
      </c>
      <c r="M707" s="9">
        <v>0</v>
      </c>
      <c r="N707" s="7" t="s">
        <v>6625</v>
      </c>
      <c r="O707" s="7" t="s">
        <v>929</v>
      </c>
      <c r="P707" s="7" t="s">
        <v>6624</v>
      </c>
      <c r="Q707" s="7" t="s">
        <v>828</v>
      </c>
      <c r="R707" s="7" t="s">
        <v>1101</v>
      </c>
      <c r="S707" s="7" t="s">
        <v>828</v>
      </c>
      <c r="T707" s="7" t="s">
        <v>828</v>
      </c>
      <c r="U707" s="7" t="s">
        <v>828</v>
      </c>
      <c r="V707" s="7" t="s">
        <v>828</v>
      </c>
      <c r="W707" s="7" t="s">
        <v>169</v>
      </c>
      <c r="X707" s="7" t="s">
        <v>1101</v>
      </c>
      <c r="Y707" s="7" t="s">
        <v>828</v>
      </c>
      <c r="Z707" s="7" t="s">
        <v>39</v>
      </c>
      <c r="AA707" s="7" t="s">
        <v>6623</v>
      </c>
      <c r="AB707" s="7" t="s">
        <v>828</v>
      </c>
      <c r="AC707" s="7" t="s">
        <v>828</v>
      </c>
      <c r="AD707" s="7" t="s">
        <v>828</v>
      </c>
      <c r="AE707" s="7" t="s">
        <v>169</v>
      </c>
      <c r="AF707" s="8"/>
      <c r="AG707" s="7" t="s">
        <v>6622</v>
      </c>
      <c r="AH707" s="7" t="s">
        <v>6621</v>
      </c>
      <c r="AI707" s="7" t="s">
        <v>6620</v>
      </c>
      <c r="AJ707" s="7" t="s">
        <v>6619</v>
      </c>
      <c r="AK707" s="7" t="s">
        <v>6618</v>
      </c>
      <c r="AL707" s="7" t="s">
        <v>828</v>
      </c>
      <c r="AM707" s="7" t="s">
        <v>6617</v>
      </c>
      <c r="AN707" s="7" t="s">
        <v>828</v>
      </c>
      <c r="AO707" s="7" t="s">
        <v>828</v>
      </c>
      <c r="AP707" s="7" t="s">
        <v>828</v>
      </c>
      <c r="AQ707" s="7" t="s">
        <v>828</v>
      </c>
      <c r="AR707" s="7" t="s">
        <v>828</v>
      </c>
      <c r="AS707" s="7" t="s">
        <v>828</v>
      </c>
    </row>
    <row r="708" spans="1:45" ht="13.2">
      <c r="A708" s="7" t="s">
        <v>6616</v>
      </c>
      <c r="B708" s="8"/>
      <c r="C708" s="7" t="s">
        <v>833</v>
      </c>
      <c r="D708" s="9">
        <v>1</v>
      </c>
      <c r="E708" s="7" t="s">
        <v>1301</v>
      </c>
      <c r="F708" s="7" t="s">
        <v>1301</v>
      </c>
      <c r="G708" s="7" t="s">
        <v>828</v>
      </c>
      <c r="H708" s="7" t="s">
        <v>1300</v>
      </c>
      <c r="I708" s="10">
        <v>1</v>
      </c>
      <c r="J708" s="10">
        <v>1</v>
      </c>
      <c r="K708" s="9">
        <v>100</v>
      </c>
      <c r="L708" s="7" t="s">
        <v>6613</v>
      </c>
      <c r="M708" s="9">
        <v>0</v>
      </c>
      <c r="N708" s="7" t="s">
        <v>6615</v>
      </c>
      <c r="O708" s="7" t="s">
        <v>939</v>
      </c>
      <c r="P708" s="7" t="s">
        <v>828</v>
      </c>
      <c r="Q708" s="7" t="s">
        <v>828</v>
      </c>
      <c r="R708" s="7" t="s">
        <v>828</v>
      </c>
      <c r="S708" s="7" t="s">
        <v>828</v>
      </c>
      <c r="T708" s="7" t="s">
        <v>828</v>
      </c>
      <c r="U708" s="7" t="s">
        <v>828</v>
      </c>
      <c r="V708" s="7" t="s">
        <v>828</v>
      </c>
      <c r="W708" s="7" t="s">
        <v>427</v>
      </c>
      <c r="X708" s="7" t="s">
        <v>840</v>
      </c>
      <c r="Y708" s="7" t="s">
        <v>968</v>
      </c>
      <c r="Z708" s="7" t="s">
        <v>48</v>
      </c>
      <c r="AA708" s="7" t="s">
        <v>828</v>
      </c>
      <c r="AB708" s="7" t="s">
        <v>828</v>
      </c>
      <c r="AC708" s="7" t="s">
        <v>828</v>
      </c>
      <c r="AD708" s="7" t="s">
        <v>828</v>
      </c>
      <c r="AE708" s="7" t="s">
        <v>427</v>
      </c>
      <c r="AF708" s="8"/>
      <c r="AG708" s="7" t="s">
        <v>6614</v>
      </c>
      <c r="AH708" s="7" t="s">
        <v>6613</v>
      </c>
      <c r="AI708" s="7" t="s">
        <v>828</v>
      </c>
      <c r="AJ708" s="7" t="s">
        <v>828</v>
      </c>
      <c r="AK708" s="7" t="s">
        <v>6612</v>
      </c>
      <c r="AL708" s="7" t="s">
        <v>828</v>
      </c>
      <c r="AM708" s="7" t="s">
        <v>6611</v>
      </c>
      <c r="AN708" s="7" t="s">
        <v>828</v>
      </c>
      <c r="AO708" s="7" t="s">
        <v>828</v>
      </c>
      <c r="AP708" s="7" t="s">
        <v>828</v>
      </c>
      <c r="AQ708" s="7" t="s">
        <v>828</v>
      </c>
      <c r="AR708" s="7" t="s">
        <v>828</v>
      </c>
      <c r="AS708" s="7" t="s">
        <v>828</v>
      </c>
    </row>
    <row r="709" spans="1:45" ht="13.2">
      <c r="A709" s="7" t="s">
        <v>6610</v>
      </c>
      <c r="B709" s="8"/>
      <c r="C709" s="7" t="s">
        <v>833</v>
      </c>
      <c r="D709" s="9">
        <v>1</v>
      </c>
      <c r="E709" s="7" t="s">
        <v>861</v>
      </c>
      <c r="F709" s="7" t="s">
        <v>861</v>
      </c>
      <c r="G709" s="7" t="s">
        <v>828</v>
      </c>
      <c r="H709" s="7" t="s">
        <v>860</v>
      </c>
      <c r="I709" s="10">
        <v>100</v>
      </c>
      <c r="J709" s="10">
        <v>1</v>
      </c>
      <c r="K709" s="9">
        <v>0</v>
      </c>
      <c r="L709" s="7" t="s">
        <v>6607</v>
      </c>
      <c r="M709" s="9">
        <v>0</v>
      </c>
      <c r="N709" s="7" t="s">
        <v>6609</v>
      </c>
      <c r="O709" s="7" t="s">
        <v>1084</v>
      </c>
      <c r="P709" s="7" t="s">
        <v>828</v>
      </c>
      <c r="Q709" s="7" t="s">
        <v>828</v>
      </c>
      <c r="R709" s="7" t="s">
        <v>828</v>
      </c>
      <c r="S709" s="7" t="s">
        <v>828</v>
      </c>
      <c r="T709" s="7" t="s">
        <v>828</v>
      </c>
      <c r="U709" s="7" t="s">
        <v>828</v>
      </c>
      <c r="V709" s="7" t="s">
        <v>828</v>
      </c>
      <c r="W709" s="7" t="s">
        <v>828</v>
      </c>
      <c r="X709" s="7" t="s">
        <v>828</v>
      </c>
      <c r="Y709" s="7" t="s">
        <v>828</v>
      </c>
      <c r="Z709" s="7" t="e">
        <v>#N/A</v>
      </c>
      <c r="AA709" s="7" t="s">
        <v>828</v>
      </c>
      <c r="AB709" s="7" t="s">
        <v>828</v>
      </c>
      <c r="AC709" s="7" t="s">
        <v>828</v>
      </c>
      <c r="AD709" s="7" t="s">
        <v>828</v>
      </c>
      <c r="AE709" s="7" t="s">
        <v>175</v>
      </c>
      <c r="AF709" s="8"/>
      <c r="AG709" s="7" t="s">
        <v>6608</v>
      </c>
      <c r="AH709" s="7" t="s">
        <v>6607</v>
      </c>
      <c r="AI709" s="7" t="s">
        <v>828</v>
      </c>
      <c r="AJ709" s="7" t="s">
        <v>6606</v>
      </c>
      <c r="AK709" s="7" t="s">
        <v>6605</v>
      </c>
      <c r="AL709" s="7" t="s">
        <v>828</v>
      </c>
      <c r="AM709" s="7" t="s">
        <v>828</v>
      </c>
      <c r="AN709" s="7" t="s">
        <v>6604</v>
      </c>
      <c r="AO709" s="7" t="s">
        <v>828</v>
      </c>
      <c r="AP709" s="7" t="s">
        <v>828</v>
      </c>
      <c r="AQ709" s="7" t="s">
        <v>828</v>
      </c>
      <c r="AR709" s="7" t="s">
        <v>828</v>
      </c>
      <c r="AS709" s="7" t="s">
        <v>828</v>
      </c>
    </row>
    <row r="710" spans="1:45" ht="13.2">
      <c r="A710" s="7" t="s">
        <v>6603</v>
      </c>
      <c r="B710" s="8"/>
      <c r="C710" s="7" t="s">
        <v>833</v>
      </c>
      <c r="D710" s="9">
        <v>1</v>
      </c>
      <c r="E710" s="7" t="s">
        <v>861</v>
      </c>
      <c r="F710" s="7" t="s">
        <v>861</v>
      </c>
      <c r="G710" s="7" t="s">
        <v>828</v>
      </c>
      <c r="H710" s="7" t="s">
        <v>860</v>
      </c>
      <c r="I710" s="10">
        <v>100</v>
      </c>
      <c r="J710" s="10">
        <v>1</v>
      </c>
      <c r="K710" s="9">
        <v>0</v>
      </c>
      <c r="L710" s="7" t="s">
        <v>6600</v>
      </c>
      <c r="M710" s="9">
        <v>0</v>
      </c>
      <c r="N710" s="7" t="s">
        <v>6602</v>
      </c>
      <c r="O710" s="7" t="s">
        <v>947</v>
      </c>
      <c r="P710" s="7" t="s">
        <v>828</v>
      </c>
      <c r="Q710" s="7" t="s">
        <v>828</v>
      </c>
      <c r="R710" s="7" t="s">
        <v>828</v>
      </c>
      <c r="S710" s="7" t="s">
        <v>828</v>
      </c>
      <c r="T710" s="7" t="s">
        <v>828</v>
      </c>
      <c r="U710" s="7" t="s">
        <v>828</v>
      </c>
      <c r="V710" s="7" t="s">
        <v>828</v>
      </c>
      <c r="W710" s="7" t="s">
        <v>828</v>
      </c>
      <c r="X710" s="7" t="s">
        <v>828</v>
      </c>
      <c r="Y710" s="7" t="s">
        <v>828</v>
      </c>
      <c r="Z710" s="7" t="e">
        <v>#N/A</v>
      </c>
      <c r="AA710" s="7" t="s">
        <v>828</v>
      </c>
      <c r="AB710" s="7" t="s">
        <v>828</v>
      </c>
      <c r="AC710" s="7" t="s">
        <v>828</v>
      </c>
      <c r="AD710" s="7" t="s">
        <v>828</v>
      </c>
      <c r="AE710" s="7" t="s">
        <v>175</v>
      </c>
      <c r="AF710" s="8"/>
      <c r="AG710" s="7" t="s">
        <v>6601</v>
      </c>
      <c r="AH710" s="7" t="s">
        <v>6600</v>
      </c>
      <c r="AI710" s="7" t="s">
        <v>828</v>
      </c>
      <c r="AJ710" s="7" t="s">
        <v>6599</v>
      </c>
      <c r="AK710" s="7" t="s">
        <v>6598</v>
      </c>
      <c r="AL710" s="7" t="s">
        <v>828</v>
      </c>
      <c r="AM710" s="7" t="s">
        <v>828</v>
      </c>
      <c r="AN710" s="7" t="s">
        <v>6597</v>
      </c>
      <c r="AO710" s="7" t="s">
        <v>828</v>
      </c>
      <c r="AP710" s="7" t="s">
        <v>828</v>
      </c>
      <c r="AQ710" s="7" t="s">
        <v>828</v>
      </c>
      <c r="AR710" s="7" t="s">
        <v>828</v>
      </c>
      <c r="AS710" s="7" t="s">
        <v>828</v>
      </c>
    </row>
    <row r="711" spans="1:45" ht="13.2">
      <c r="A711" s="7" t="s">
        <v>6596</v>
      </c>
      <c r="B711" s="8"/>
      <c r="C711" s="7" t="s">
        <v>833</v>
      </c>
      <c r="D711" s="9">
        <v>1</v>
      </c>
      <c r="E711" s="7" t="s">
        <v>861</v>
      </c>
      <c r="F711" s="7" t="s">
        <v>861</v>
      </c>
      <c r="G711" s="7" t="s">
        <v>828</v>
      </c>
      <c r="H711" s="7" t="s">
        <v>860</v>
      </c>
      <c r="I711" s="10">
        <v>100</v>
      </c>
      <c r="J711" s="10">
        <v>1</v>
      </c>
      <c r="K711" s="9">
        <v>0</v>
      </c>
      <c r="L711" s="7" t="s">
        <v>6593</v>
      </c>
      <c r="M711" s="9">
        <v>0</v>
      </c>
      <c r="N711" s="7" t="s">
        <v>6595</v>
      </c>
      <c r="O711" s="7" t="s">
        <v>1084</v>
      </c>
      <c r="P711" s="7" t="s">
        <v>828</v>
      </c>
      <c r="Q711" s="7" t="s">
        <v>828</v>
      </c>
      <c r="R711" s="7" t="s">
        <v>828</v>
      </c>
      <c r="S711" s="7" t="s">
        <v>828</v>
      </c>
      <c r="T711" s="7" t="s">
        <v>828</v>
      </c>
      <c r="U711" s="7" t="s">
        <v>828</v>
      </c>
      <c r="V711" s="7" t="s">
        <v>828</v>
      </c>
      <c r="W711" s="7" t="s">
        <v>828</v>
      </c>
      <c r="X711" s="7" t="s">
        <v>828</v>
      </c>
      <c r="Y711" s="7" t="s">
        <v>828</v>
      </c>
      <c r="Z711" s="7" t="e">
        <v>#N/A</v>
      </c>
      <c r="AA711" s="7" t="s">
        <v>828</v>
      </c>
      <c r="AB711" s="7" t="s">
        <v>828</v>
      </c>
      <c r="AC711" s="7" t="s">
        <v>828</v>
      </c>
      <c r="AD711" s="7" t="s">
        <v>828</v>
      </c>
      <c r="AE711" s="7" t="s">
        <v>175</v>
      </c>
      <c r="AF711" s="8"/>
      <c r="AG711" s="7" t="s">
        <v>6594</v>
      </c>
      <c r="AH711" s="7" t="s">
        <v>6593</v>
      </c>
      <c r="AI711" s="7" t="s">
        <v>828</v>
      </c>
      <c r="AJ711" s="7" t="s">
        <v>6592</v>
      </c>
      <c r="AK711" s="7" t="s">
        <v>6591</v>
      </c>
      <c r="AL711" s="7" t="s">
        <v>828</v>
      </c>
      <c r="AM711" s="7" t="s">
        <v>828</v>
      </c>
      <c r="AN711" s="7" t="s">
        <v>6590</v>
      </c>
      <c r="AO711" s="7" t="s">
        <v>828</v>
      </c>
      <c r="AP711" s="7" t="s">
        <v>828</v>
      </c>
      <c r="AQ711" s="7" t="s">
        <v>828</v>
      </c>
      <c r="AR711" s="7" t="s">
        <v>828</v>
      </c>
      <c r="AS711" s="7" t="s">
        <v>828</v>
      </c>
    </row>
    <row r="712" spans="1:45" ht="13.2">
      <c r="A712" s="7" t="s">
        <v>6589</v>
      </c>
      <c r="B712" s="8"/>
      <c r="C712" s="7" t="s">
        <v>833</v>
      </c>
      <c r="D712" s="9">
        <v>1</v>
      </c>
      <c r="E712" s="7" t="s">
        <v>843</v>
      </c>
      <c r="F712" s="7" t="s">
        <v>843</v>
      </c>
      <c r="G712" s="7" t="s">
        <v>828</v>
      </c>
      <c r="H712" s="7" t="s">
        <v>842</v>
      </c>
      <c r="I712" s="10">
        <v>1</v>
      </c>
      <c r="J712" s="10">
        <v>1</v>
      </c>
      <c r="K712" s="9">
        <v>0</v>
      </c>
      <c r="L712" s="7" t="s">
        <v>6586</v>
      </c>
      <c r="M712" s="9">
        <v>0</v>
      </c>
      <c r="N712" s="7" t="s">
        <v>6588</v>
      </c>
      <c r="O712" s="7" t="s">
        <v>939</v>
      </c>
      <c r="P712" s="7" t="s">
        <v>3332</v>
      </c>
      <c r="Q712" s="7" t="s">
        <v>828</v>
      </c>
      <c r="R712" s="7" t="s">
        <v>828</v>
      </c>
      <c r="S712" s="7" t="s">
        <v>828</v>
      </c>
      <c r="T712" s="7" t="s">
        <v>828</v>
      </c>
      <c r="U712" s="7" t="s">
        <v>828</v>
      </c>
      <c r="V712" s="7" t="s">
        <v>1297</v>
      </c>
      <c r="W712" s="7" t="s">
        <v>796</v>
      </c>
      <c r="X712" s="7" t="s">
        <v>828</v>
      </c>
      <c r="Y712" s="7" t="s">
        <v>828</v>
      </c>
      <c r="Z712" s="7" t="s">
        <v>46</v>
      </c>
      <c r="AA712" s="7" t="s">
        <v>828</v>
      </c>
      <c r="AB712" s="7" t="s">
        <v>828</v>
      </c>
      <c r="AC712" s="7" t="s">
        <v>828</v>
      </c>
      <c r="AD712" s="7" t="s">
        <v>828</v>
      </c>
      <c r="AE712" s="7" t="s">
        <v>169</v>
      </c>
      <c r="AF712" s="8"/>
      <c r="AG712" s="7" t="s">
        <v>6587</v>
      </c>
      <c r="AH712" s="7" t="s">
        <v>6586</v>
      </c>
      <c r="AI712" s="7" t="s">
        <v>6585</v>
      </c>
      <c r="AJ712" s="7" t="s">
        <v>828</v>
      </c>
      <c r="AK712" s="7" t="s">
        <v>6584</v>
      </c>
      <c r="AL712" s="7" t="s">
        <v>828</v>
      </c>
      <c r="AM712" s="7" t="s">
        <v>828</v>
      </c>
      <c r="AN712" s="7" t="s">
        <v>828</v>
      </c>
      <c r="AO712" s="7" t="s">
        <v>934</v>
      </c>
      <c r="AP712" s="7" t="s">
        <v>828</v>
      </c>
      <c r="AQ712" s="7" t="s">
        <v>828</v>
      </c>
      <c r="AR712" s="7" t="s">
        <v>828</v>
      </c>
      <c r="AS712" s="7" t="s">
        <v>828</v>
      </c>
    </row>
    <row r="713" spans="1:45" ht="13.2">
      <c r="A713" s="7" t="s">
        <v>6583</v>
      </c>
      <c r="B713" s="8"/>
      <c r="C713" s="7" t="s">
        <v>833</v>
      </c>
      <c r="D713" s="9">
        <v>1</v>
      </c>
      <c r="E713" s="7" t="s">
        <v>843</v>
      </c>
      <c r="F713" s="7" t="s">
        <v>843</v>
      </c>
      <c r="G713" s="7" t="s">
        <v>828</v>
      </c>
      <c r="H713" s="7" t="s">
        <v>842</v>
      </c>
      <c r="I713" s="10">
        <v>1</v>
      </c>
      <c r="J713" s="10">
        <v>1</v>
      </c>
      <c r="K713" s="9">
        <v>100</v>
      </c>
      <c r="L713" s="7" t="s">
        <v>6577</v>
      </c>
      <c r="M713" s="9">
        <v>0</v>
      </c>
      <c r="N713" s="7" t="s">
        <v>6576</v>
      </c>
      <c r="O713" s="7" t="s">
        <v>929</v>
      </c>
      <c r="P713" s="7" t="s">
        <v>985</v>
      </c>
      <c r="Q713" s="7" t="s">
        <v>828</v>
      </c>
      <c r="R713" s="7" t="s">
        <v>828</v>
      </c>
      <c r="S713" s="7" t="s">
        <v>828</v>
      </c>
      <c r="T713" s="7" t="s">
        <v>828</v>
      </c>
      <c r="U713" s="7" t="s">
        <v>828</v>
      </c>
      <c r="V713" s="7" t="s">
        <v>828</v>
      </c>
      <c r="W713" s="7" t="s">
        <v>169</v>
      </c>
      <c r="X713" s="7" t="s">
        <v>828</v>
      </c>
      <c r="Y713" s="7" t="s">
        <v>828</v>
      </c>
      <c r="Z713" s="7" t="s">
        <v>39</v>
      </c>
      <c r="AA713" s="7" t="s">
        <v>984</v>
      </c>
      <c r="AB713" s="7" t="s">
        <v>828</v>
      </c>
      <c r="AC713" s="7" t="s">
        <v>828</v>
      </c>
      <c r="AD713" s="7" t="s">
        <v>828</v>
      </c>
      <c r="AE713" s="7" t="s">
        <v>169</v>
      </c>
      <c r="AF713" s="8"/>
      <c r="AG713" s="7" t="s">
        <v>6582</v>
      </c>
      <c r="AH713" s="7" t="s">
        <v>6577</v>
      </c>
      <c r="AI713" s="7" t="s">
        <v>6581</v>
      </c>
      <c r="AJ713" s="7" t="s">
        <v>828</v>
      </c>
      <c r="AK713" s="7" t="s">
        <v>6580</v>
      </c>
      <c r="AL713" s="7" t="s">
        <v>828</v>
      </c>
      <c r="AM713" s="7" t="s">
        <v>6579</v>
      </c>
      <c r="AN713" s="7" t="s">
        <v>828</v>
      </c>
      <c r="AO713" s="7" t="s">
        <v>828</v>
      </c>
      <c r="AP713" s="7" t="s">
        <v>828</v>
      </c>
      <c r="AQ713" s="7" t="s">
        <v>828</v>
      </c>
      <c r="AR713" s="7" t="s">
        <v>828</v>
      </c>
      <c r="AS713" s="7" t="s">
        <v>828</v>
      </c>
    </row>
    <row r="714" spans="1:45" ht="13.2">
      <c r="A714" s="7" t="s">
        <v>6578</v>
      </c>
      <c r="B714" s="8"/>
      <c r="C714" s="7" t="s">
        <v>833</v>
      </c>
      <c r="D714" s="9">
        <v>1</v>
      </c>
      <c r="E714" s="7" t="s">
        <v>843</v>
      </c>
      <c r="F714" s="7" t="s">
        <v>843</v>
      </c>
      <c r="G714" s="7" t="s">
        <v>828</v>
      </c>
      <c r="H714" s="7" t="s">
        <v>842</v>
      </c>
      <c r="I714" s="10">
        <v>1</v>
      </c>
      <c r="J714" s="10">
        <v>1</v>
      </c>
      <c r="K714" s="9">
        <v>0</v>
      </c>
      <c r="L714" s="7" t="s">
        <v>6577</v>
      </c>
      <c r="M714" s="9">
        <v>0</v>
      </c>
      <c r="N714" s="7" t="s">
        <v>6576</v>
      </c>
      <c r="O714" s="7" t="s">
        <v>828</v>
      </c>
      <c r="P714" s="7" t="s">
        <v>828</v>
      </c>
      <c r="Q714" s="7" t="s">
        <v>828</v>
      </c>
      <c r="R714" s="7" t="s">
        <v>828</v>
      </c>
      <c r="S714" s="7" t="s">
        <v>828</v>
      </c>
      <c r="T714" s="7" t="s">
        <v>828</v>
      </c>
      <c r="U714" s="7" t="s">
        <v>828</v>
      </c>
      <c r="V714" s="7" t="s">
        <v>828</v>
      </c>
      <c r="W714" s="7" t="s">
        <v>828</v>
      </c>
      <c r="X714" s="7" t="s">
        <v>828</v>
      </c>
      <c r="Y714" s="7" t="s">
        <v>828</v>
      </c>
      <c r="Z714" s="7" t="e">
        <v>#N/A</v>
      </c>
      <c r="AA714" s="7" t="s">
        <v>828</v>
      </c>
      <c r="AB714" s="7" t="s">
        <v>828</v>
      </c>
      <c r="AC714" s="7" t="s">
        <v>828</v>
      </c>
      <c r="AD714" s="7" t="s">
        <v>828</v>
      </c>
      <c r="AE714" s="7" t="s">
        <v>169</v>
      </c>
      <c r="AF714" s="8"/>
      <c r="AG714" s="7" t="s">
        <v>975</v>
      </c>
      <c r="AH714" s="7" t="s">
        <v>6575</v>
      </c>
      <c r="AI714" s="7" t="s">
        <v>828</v>
      </c>
      <c r="AJ714" s="7" t="s">
        <v>828</v>
      </c>
      <c r="AK714" s="7" t="s">
        <v>828</v>
      </c>
      <c r="AL714" s="7" t="s">
        <v>828</v>
      </c>
      <c r="AM714" s="7" t="s">
        <v>828</v>
      </c>
      <c r="AN714" s="7" t="s">
        <v>828</v>
      </c>
      <c r="AO714" s="7" t="s">
        <v>828</v>
      </c>
      <c r="AP714" s="7" t="s">
        <v>828</v>
      </c>
      <c r="AQ714" s="7" t="s">
        <v>828</v>
      </c>
      <c r="AR714" s="7" t="s">
        <v>828</v>
      </c>
      <c r="AS714" s="7" t="s">
        <v>828</v>
      </c>
    </row>
    <row r="715" spans="1:45" ht="13.2">
      <c r="A715" s="7" t="s">
        <v>6574</v>
      </c>
      <c r="B715" s="8"/>
      <c r="C715" s="7" t="s">
        <v>833</v>
      </c>
      <c r="D715" s="9">
        <v>1</v>
      </c>
      <c r="E715" s="7" t="s">
        <v>861</v>
      </c>
      <c r="F715" s="7" t="s">
        <v>861</v>
      </c>
      <c r="G715" s="7" t="s">
        <v>828</v>
      </c>
      <c r="H715" s="7" t="s">
        <v>860</v>
      </c>
      <c r="I715" s="10">
        <v>100</v>
      </c>
      <c r="J715" s="10">
        <v>1</v>
      </c>
      <c r="K715" s="9">
        <v>0</v>
      </c>
      <c r="L715" s="7" t="s">
        <v>6571</v>
      </c>
      <c r="M715" s="9">
        <v>0</v>
      </c>
      <c r="N715" s="7" t="s">
        <v>6573</v>
      </c>
      <c r="O715" s="7" t="s">
        <v>993</v>
      </c>
      <c r="P715" s="7" t="s">
        <v>828</v>
      </c>
      <c r="Q715" s="7" t="s">
        <v>828</v>
      </c>
      <c r="R715" s="7" t="s">
        <v>828</v>
      </c>
      <c r="S715" s="7" t="s">
        <v>828</v>
      </c>
      <c r="T715" s="7" t="s">
        <v>828</v>
      </c>
      <c r="U715" s="7" t="s">
        <v>828</v>
      </c>
      <c r="V715" s="7" t="s">
        <v>828</v>
      </c>
      <c r="W715" s="7" t="s">
        <v>828</v>
      </c>
      <c r="X715" s="7" t="s">
        <v>828</v>
      </c>
      <c r="Y715" s="7" t="s">
        <v>828</v>
      </c>
      <c r="Z715" s="7" t="e">
        <v>#N/A</v>
      </c>
      <c r="AA715" s="7" t="s">
        <v>828</v>
      </c>
      <c r="AB715" s="7" t="s">
        <v>828</v>
      </c>
      <c r="AC715" s="7" t="s">
        <v>828</v>
      </c>
      <c r="AD715" s="7" t="s">
        <v>828</v>
      </c>
      <c r="AE715" s="7" t="s">
        <v>175</v>
      </c>
      <c r="AF715" s="8"/>
      <c r="AG715" s="7" t="s">
        <v>6572</v>
      </c>
      <c r="AH715" s="7" t="s">
        <v>6571</v>
      </c>
      <c r="AI715" s="7" t="s">
        <v>828</v>
      </c>
      <c r="AJ715" s="7" t="s">
        <v>6570</v>
      </c>
      <c r="AK715" s="7" t="s">
        <v>6569</v>
      </c>
      <c r="AL715" s="7" t="s">
        <v>828</v>
      </c>
      <c r="AM715" s="7" t="s">
        <v>6568</v>
      </c>
      <c r="AN715" s="7" t="s">
        <v>6567</v>
      </c>
      <c r="AO715" s="7" t="s">
        <v>828</v>
      </c>
      <c r="AP715" s="7" t="s">
        <v>828</v>
      </c>
      <c r="AQ715" s="7" t="s">
        <v>828</v>
      </c>
      <c r="AR715" s="7" t="s">
        <v>828</v>
      </c>
      <c r="AS715" s="7" t="s">
        <v>828</v>
      </c>
    </row>
    <row r="716" spans="1:45" ht="13.2">
      <c r="A716" s="7" t="s">
        <v>6566</v>
      </c>
      <c r="B716" s="8"/>
      <c r="C716" s="7" t="s">
        <v>833</v>
      </c>
      <c r="D716" s="9">
        <v>1</v>
      </c>
      <c r="E716" s="7" t="s">
        <v>843</v>
      </c>
      <c r="F716" s="7" t="s">
        <v>843</v>
      </c>
      <c r="G716" s="7" t="s">
        <v>828</v>
      </c>
      <c r="H716" s="7" t="s">
        <v>842</v>
      </c>
      <c r="I716" s="10">
        <v>1</v>
      </c>
      <c r="J716" s="10">
        <v>1</v>
      </c>
      <c r="K716" s="9">
        <v>100</v>
      </c>
      <c r="L716" s="7" t="s">
        <v>6563</v>
      </c>
      <c r="M716" s="9">
        <v>0</v>
      </c>
      <c r="N716" s="7" t="s">
        <v>6565</v>
      </c>
      <c r="O716" s="7" t="s">
        <v>892</v>
      </c>
      <c r="P716" s="7" t="s">
        <v>4295</v>
      </c>
      <c r="Q716" s="7" t="s">
        <v>828</v>
      </c>
      <c r="R716" s="7" t="s">
        <v>828</v>
      </c>
      <c r="S716" s="7" t="s">
        <v>828</v>
      </c>
      <c r="T716" s="7" t="s">
        <v>828</v>
      </c>
      <c r="U716" s="7" t="s">
        <v>828</v>
      </c>
      <c r="V716" s="7" t="s">
        <v>828</v>
      </c>
      <c r="W716" s="7" t="s">
        <v>169</v>
      </c>
      <c r="X716" s="7" t="s">
        <v>828</v>
      </c>
      <c r="Y716" s="7" t="s">
        <v>828</v>
      </c>
      <c r="Z716" s="7" t="s">
        <v>39</v>
      </c>
      <c r="AA716" s="7" t="s">
        <v>4294</v>
      </c>
      <c r="AB716" s="7" t="s">
        <v>828</v>
      </c>
      <c r="AC716" s="7" t="s">
        <v>828</v>
      </c>
      <c r="AD716" s="7" t="s">
        <v>828</v>
      </c>
      <c r="AE716" s="7" t="s">
        <v>169</v>
      </c>
      <c r="AF716" s="8"/>
      <c r="AG716" s="7" t="s">
        <v>6564</v>
      </c>
      <c r="AH716" s="7" t="s">
        <v>6563</v>
      </c>
      <c r="AI716" s="7" t="s">
        <v>6562</v>
      </c>
      <c r="AJ716" s="7" t="s">
        <v>828</v>
      </c>
      <c r="AK716" s="7" t="s">
        <v>6561</v>
      </c>
      <c r="AL716" s="7" t="s">
        <v>828</v>
      </c>
      <c r="AM716" s="7" t="s">
        <v>6560</v>
      </c>
      <c r="AN716" s="7" t="s">
        <v>828</v>
      </c>
      <c r="AO716" s="7" t="s">
        <v>828</v>
      </c>
      <c r="AP716" s="7" t="s">
        <v>828</v>
      </c>
      <c r="AQ716" s="7" t="s">
        <v>828</v>
      </c>
      <c r="AR716" s="7" t="s">
        <v>828</v>
      </c>
      <c r="AS716" s="7" t="s">
        <v>828</v>
      </c>
    </row>
    <row r="717" spans="1:45" ht="13.2">
      <c r="A717" s="7" t="s">
        <v>6559</v>
      </c>
      <c r="B717" s="8"/>
      <c r="C717" s="7" t="s">
        <v>833</v>
      </c>
      <c r="D717" s="9">
        <v>1</v>
      </c>
      <c r="E717" s="7" t="s">
        <v>861</v>
      </c>
      <c r="F717" s="7" t="s">
        <v>861</v>
      </c>
      <c r="G717" s="7" t="s">
        <v>828</v>
      </c>
      <c r="H717" s="7" t="s">
        <v>860</v>
      </c>
      <c r="I717" s="10">
        <v>100</v>
      </c>
      <c r="J717" s="10">
        <v>1</v>
      </c>
      <c r="K717" s="9">
        <v>0</v>
      </c>
      <c r="L717" s="7" t="s">
        <v>6557</v>
      </c>
      <c r="M717" s="9">
        <v>0</v>
      </c>
      <c r="N717" s="7" t="s">
        <v>6558</v>
      </c>
      <c r="O717" s="7" t="s">
        <v>828</v>
      </c>
      <c r="P717" s="7" t="s">
        <v>828</v>
      </c>
      <c r="Q717" s="7" t="s">
        <v>828</v>
      </c>
      <c r="R717" s="7" t="s">
        <v>828</v>
      </c>
      <c r="S717" s="7" t="s">
        <v>828</v>
      </c>
      <c r="T717" s="7" t="s">
        <v>828</v>
      </c>
      <c r="U717" s="7" t="s">
        <v>828</v>
      </c>
      <c r="V717" s="7" t="s">
        <v>828</v>
      </c>
      <c r="W717" s="7" t="s">
        <v>828</v>
      </c>
      <c r="X717" s="7" t="s">
        <v>828</v>
      </c>
      <c r="Y717" s="7" t="s">
        <v>828</v>
      </c>
      <c r="Z717" s="7" t="e">
        <v>#N/A</v>
      </c>
      <c r="AA717" s="7" t="s">
        <v>828</v>
      </c>
      <c r="AB717" s="7" t="s">
        <v>828</v>
      </c>
      <c r="AC717" s="7" t="s">
        <v>828</v>
      </c>
      <c r="AD717" s="7" t="s">
        <v>828</v>
      </c>
      <c r="AE717" s="7" t="s">
        <v>175</v>
      </c>
      <c r="AF717" s="8"/>
      <c r="AG717" s="7" t="s">
        <v>6558</v>
      </c>
      <c r="AH717" s="7" t="s">
        <v>6557</v>
      </c>
      <c r="AI717" s="7" t="s">
        <v>828</v>
      </c>
      <c r="AJ717" s="7" t="s">
        <v>6556</v>
      </c>
      <c r="AK717" s="7" t="s">
        <v>6555</v>
      </c>
      <c r="AL717" s="7" t="s">
        <v>828</v>
      </c>
      <c r="AM717" s="7" t="s">
        <v>828</v>
      </c>
      <c r="AN717" s="7" t="s">
        <v>6554</v>
      </c>
      <c r="AO717" s="7" t="s">
        <v>828</v>
      </c>
      <c r="AP717" s="7" t="s">
        <v>828</v>
      </c>
      <c r="AQ717" s="7" t="s">
        <v>828</v>
      </c>
      <c r="AR717" s="7" t="s">
        <v>828</v>
      </c>
      <c r="AS717" s="7" t="s">
        <v>828</v>
      </c>
    </row>
    <row r="718" spans="1:45" ht="13.2">
      <c r="A718" s="7" t="s">
        <v>6553</v>
      </c>
      <c r="B718" s="8"/>
      <c r="C718" s="7" t="s">
        <v>833</v>
      </c>
      <c r="D718" s="9">
        <v>1</v>
      </c>
      <c r="E718" s="7" t="s">
        <v>849</v>
      </c>
      <c r="F718" s="7" t="s">
        <v>849</v>
      </c>
      <c r="G718" s="7" t="s">
        <v>828</v>
      </c>
      <c r="H718" s="7" t="s">
        <v>963</v>
      </c>
      <c r="I718" s="10">
        <v>1</v>
      </c>
      <c r="J718" s="10">
        <v>1</v>
      </c>
      <c r="K718" s="9">
        <v>0</v>
      </c>
      <c r="L718" s="7" t="s">
        <v>6550</v>
      </c>
      <c r="M718" s="9">
        <v>0</v>
      </c>
      <c r="N718" s="7" t="s">
        <v>6552</v>
      </c>
      <c r="O718" s="7" t="s">
        <v>993</v>
      </c>
      <c r="P718" s="7" t="s">
        <v>828</v>
      </c>
      <c r="Q718" s="7" t="s">
        <v>828</v>
      </c>
      <c r="R718" s="7" t="s">
        <v>828</v>
      </c>
      <c r="S718" s="7" t="s">
        <v>828</v>
      </c>
      <c r="T718" s="7" t="s">
        <v>828</v>
      </c>
      <c r="U718" s="7" t="s">
        <v>828</v>
      </c>
      <c r="V718" s="7" t="s">
        <v>828</v>
      </c>
      <c r="W718" s="7" t="s">
        <v>828</v>
      </c>
      <c r="X718" s="7" t="s">
        <v>828</v>
      </c>
      <c r="Y718" s="7" t="s">
        <v>828</v>
      </c>
      <c r="Z718" s="7" t="e">
        <v>#N/A</v>
      </c>
      <c r="AA718" s="7" t="s">
        <v>828</v>
      </c>
      <c r="AB718" s="7" t="s">
        <v>828</v>
      </c>
      <c r="AC718" s="7" t="s">
        <v>828</v>
      </c>
      <c r="AD718" s="7" t="s">
        <v>828</v>
      </c>
      <c r="AE718" s="7" t="s">
        <v>526</v>
      </c>
      <c r="AF718" s="8"/>
      <c r="AG718" s="7" t="s">
        <v>6551</v>
      </c>
      <c r="AH718" s="7" t="s">
        <v>6550</v>
      </c>
      <c r="AI718" s="7" t="s">
        <v>828</v>
      </c>
      <c r="AJ718" s="7" t="s">
        <v>6549</v>
      </c>
      <c r="AK718" s="7" t="s">
        <v>6548</v>
      </c>
      <c r="AL718" s="7" t="s">
        <v>828</v>
      </c>
      <c r="AM718" s="7" t="s">
        <v>6547</v>
      </c>
      <c r="AN718" s="7" t="s">
        <v>828</v>
      </c>
      <c r="AO718" s="7" t="s">
        <v>828</v>
      </c>
      <c r="AP718" s="7" t="s">
        <v>828</v>
      </c>
      <c r="AQ718" s="7" t="s">
        <v>828</v>
      </c>
      <c r="AR718" s="7" t="s">
        <v>828</v>
      </c>
      <c r="AS718" s="7" t="s">
        <v>828</v>
      </c>
    </row>
    <row r="719" spans="1:45" ht="13.2">
      <c r="A719" s="7" t="s">
        <v>6546</v>
      </c>
      <c r="B719" s="8"/>
      <c r="C719" s="7" t="s">
        <v>833</v>
      </c>
      <c r="D719" s="9">
        <v>1</v>
      </c>
      <c r="E719" s="7" t="s">
        <v>843</v>
      </c>
      <c r="F719" s="7" t="s">
        <v>843</v>
      </c>
      <c r="G719" s="7" t="s">
        <v>828</v>
      </c>
      <c r="H719" s="7" t="s">
        <v>860</v>
      </c>
      <c r="I719" s="10">
        <v>1</v>
      </c>
      <c r="J719" s="10">
        <v>1</v>
      </c>
      <c r="K719" s="9">
        <v>1</v>
      </c>
      <c r="L719" s="7" t="s">
        <v>6543</v>
      </c>
      <c r="M719" s="9">
        <v>0</v>
      </c>
      <c r="N719" s="7" t="s">
        <v>6545</v>
      </c>
      <c r="O719" s="7" t="s">
        <v>1333</v>
      </c>
      <c r="P719" s="7" t="s">
        <v>828</v>
      </c>
      <c r="Q719" s="7" t="s">
        <v>828</v>
      </c>
      <c r="R719" s="7" t="s">
        <v>828</v>
      </c>
      <c r="S719" s="7" t="s">
        <v>828</v>
      </c>
      <c r="T719" s="7" t="s">
        <v>828</v>
      </c>
      <c r="U719" s="7" t="s">
        <v>828</v>
      </c>
      <c r="V719" s="7" t="s">
        <v>828</v>
      </c>
      <c r="W719" s="7" t="s">
        <v>828</v>
      </c>
      <c r="X719" s="7" t="s">
        <v>828</v>
      </c>
      <c r="Y719" s="7" t="s">
        <v>828</v>
      </c>
      <c r="Z719" s="7" t="e">
        <v>#N/A</v>
      </c>
      <c r="AA719" s="7" t="s">
        <v>828</v>
      </c>
      <c r="AB719" s="7" t="s">
        <v>828</v>
      </c>
      <c r="AC719" s="7" t="s">
        <v>828</v>
      </c>
      <c r="AD719" s="7" t="s">
        <v>828</v>
      </c>
      <c r="AE719" s="7" t="s">
        <v>175</v>
      </c>
      <c r="AF719" s="8"/>
      <c r="AG719" s="7" t="s">
        <v>6544</v>
      </c>
      <c r="AH719" s="7" t="s">
        <v>6543</v>
      </c>
      <c r="AI719" s="7" t="s">
        <v>828</v>
      </c>
      <c r="AJ719" s="7" t="s">
        <v>6542</v>
      </c>
      <c r="AK719" s="7" t="s">
        <v>6541</v>
      </c>
      <c r="AL719" s="7" t="s">
        <v>828</v>
      </c>
      <c r="AM719" s="7" t="s">
        <v>6540</v>
      </c>
      <c r="AN719" s="7" t="s">
        <v>828</v>
      </c>
      <c r="AO719" s="7" t="s">
        <v>828</v>
      </c>
      <c r="AP719" s="7" t="s">
        <v>828</v>
      </c>
      <c r="AQ719" s="7" t="s">
        <v>828</v>
      </c>
      <c r="AR719" s="7" t="s">
        <v>828</v>
      </c>
      <c r="AS719" s="7" t="s">
        <v>828</v>
      </c>
    </row>
    <row r="720" spans="1:45" ht="13.2">
      <c r="A720" s="7" t="s">
        <v>6539</v>
      </c>
      <c r="B720" s="8"/>
      <c r="C720" s="7" t="s">
        <v>833</v>
      </c>
      <c r="D720" s="9">
        <v>1</v>
      </c>
      <c r="E720" s="7" t="s">
        <v>861</v>
      </c>
      <c r="F720" s="7" t="s">
        <v>861</v>
      </c>
      <c r="G720" s="7" t="s">
        <v>828</v>
      </c>
      <c r="H720" s="7" t="s">
        <v>1176</v>
      </c>
      <c r="I720" s="10">
        <v>100</v>
      </c>
      <c r="J720" s="10">
        <v>1</v>
      </c>
      <c r="K720" s="9">
        <v>0</v>
      </c>
      <c r="L720" s="7" t="s">
        <v>6536</v>
      </c>
      <c r="M720" s="9">
        <v>0</v>
      </c>
      <c r="N720" s="7" t="s">
        <v>6538</v>
      </c>
      <c r="O720" s="7" t="s">
        <v>828</v>
      </c>
      <c r="P720" s="7" t="s">
        <v>828</v>
      </c>
      <c r="Q720" s="7" t="s">
        <v>828</v>
      </c>
      <c r="R720" s="7" t="s">
        <v>828</v>
      </c>
      <c r="S720" s="7" t="s">
        <v>828</v>
      </c>
      <c r="T720" s="7" t="s">
        <v>828</v>
      </c>
      <c r="U720" s="7" t="s">
        <v>828</v>
      </c>
      <c r="V720" s="7" t="s">
        <v>828</v>
      </c>
      <c r="W720" s="7" t="s">
        <v>828</v>
      </c>
      <c r="X720" s="7" t="s">
        <v>828</v>
      </c>
      <c r="Y720" s="7" t="s">
        <v>828</v>
      </c>
      <c r="Z720" s="7" t="e">
        <v>#N/A</v>
      </c>
      <c r="AA720" s="7" t="s">
        <v>828</v>
      </c>
      <c r="AB720" s="7" t="s">
        <v>828</v>
      </c>
      <c r="AC720" s="7" t="s">
        <v>828</v>
      </c>
      <c r="AD720" s="7" t="s">
        <v>828</v>
      </c>
      <c r="AE720" s="7" t="s">
        <v>175</v>
      </c>
      <c r="AF720" s="8"/>
      <c r="AG720" s="7" t="s">
        <v>6537</v>
      </c>
      <c r="AH720" s="7" t="s">
        <v>6536</v>
      </c>
      <c r="AI720" s="7" t="s">
        <v>828</v>
      </c>
      <c r="AJ720" s="7" t="s">
        <v>6535</v>
      </c>
      <c r="AK720" s="7" t="s">
        <v>6534</v>
      </c>
      <c r="AL720" s="7" t="s">
        <v>828</v>
      </c>
      <c r="AM720" s="7" t="s">
        <v>828</v>
      </c>
      <c r="AN720" s="7" t="s">
        <v>828</v>
      </c>
      <c r="AO720" s="7" t="s">
        <v>828</v>
      </c>
      <c r="AP720" s="7" t="s">
        <v>828</v>
      </c>
      <c r="AQ720" s="7" t="s">
        <v>828</v>
      </c>
      <c r="AR720" s="7" t="s">
        <v>828</v>
      </c>
      <c r="AS720" s="7" t="s">
        <v>828</v>
      </c>
    </row>
    <row r="721" spans="1:45" ht="13.2">
      <c r="A721" s="7" t="s">
        <v>6533</v>
      </c>
      <c r="B721" s="8"/>
      <c r="C721" s="7" t="s">
        <v>833</v>
      </c>
      <c r="D721" s="9">
        <v>1</v>
      </c>
      <c r="E721" s="7" t="s">
        <v>861</v>
      </c>
      <c r="F721" s="7" t="s">
        <v>861</v>
      </c>
      <c r="G721" s="7" t="s">
        <v>828</v>
      </c>
      <c r="H721" s="7" t="s">
        <v>860</v>
      </c>
      <c r="I721" s="10">
        <v>100</v>
      </c>
      <c r="J721" s="10">
        <v>1</v>
      </c>
      <c r="K721" s="9">
        <v>0</v>
      </c>
      <c r="L721" s="7" t="s">
        <v>6531</v>
      </c>
      <c r="M721" s="9">
        <v>0</v>
      </c>
      <c r="N721" s="7" t="s">
        <v>6530</v>
      </c>
      <c r="O721" s="7" t="s">
        <v>1333</v>
      </c>
      <c r="P721" s="7" t="s">
        <v>1332</v>
      </c>
      <c r="Q721" s="7" t="s">
        <v>828</v>
      </c>
      <c r="R721" s="7" t="s">
        <v>828</v>
      </c>
      <c r="S721" s="7" t="s">
        <v>828</v>
      </c>
      <c r="T721" s="7" t="s">
        <v>828</v>
      </c>
      <c r="U721" s="7" t="s">
        <v>828</v>
      </c>
      <c r="V721" s="7" t="s">
        <v>828</v>
      </c>
      <c r="W721" s="7" t="s">
        <v>828</v>
      </c>
      <c r="X721" s="7" t="s">
        <v>828</v>
      </c>
      <c r="Y721" s="7" t="s">
        <v>828</v>
      </c>
      <c r="Z721" s="7" t="e">
        <v>#N/A</v>
      </c>
      <c r="AA721" s="7" t="s">
        <v>828</v>
      </c>
      <c r="AB721" s="7" t="s">
        <v>828</v>
      </c>
      <c r="AC721" s="7" t="s">
        <v>828</v>
      </c>
      <c r="AD721" s="7" t="s">
        <v>828</v>
      </c>
      <c r="AE721" s="7" t="s">
        <v>175</v>
      </c>
      <c r="AF721" s="8"/>
      <c r="AG721" s="7" t="s">
        <v>6532</v>
      </c>
      <c r="AH721" s="7" t="s">
        <v>6531</v>
      </c>
      <c r="AI721" s="7" t="s">
        <v>828</v>
      </c>
      <c r="AJ721" s="7" t="s">
        <v>4820</v>
      </c>
      <c r="AK721" s="7" t="s">
        <v>828</v>
      </c>
      <c r="AL721" s="7" t="s">
        <v>6530</v>
      </c>
      <c r="AM721" s="7" t="s">
        <v>828</v>
      </c>
      <c r="AN721" s="7" t="s">
        <v>6529</v>
      </c>
      <c r="AO721" s="7" t="s">
        <v>828</v>
      </c>
      <c r="AP721" s="7" t="s">
        <v>828</v>
      </c>
      <c r="AQ721" s="7" t="s">
        <v>828</v>
      </c>
      <c r="AR721" s="7" t="s">
        <v>828</v>
      </c>
      <c r="AS721" s="7" t="s">
        <v>828</v>
      </c>
    </row>
    <row r="722" spans="1:45" ht="13.2">
      <c r="A722" s="7" t="s">
        <v>6523</v>
      </c>
      <c r="B722" s="8"/>
      <c r="C722" s="7" t="s">
        <v>833</v>
      </c>
      <c r="D722" s="9">
        <v>1</v>
      </c>
      <c r="E722" s="7" t="s">
        <v>861</v>
      </c>
      <c r="F722" s="7" t="s">
        <v>861</v>
      </c>
      <c r="G722" s="7" t="s">
        <v>828</v>
      </c>
      <c r="H722" s="7" t="s">
        <v>963</v>
      </c>
      <c r="I722" s="10">
        <v>1</v>
      </c>
      <c r="J722" s="10">
        <v>1</v>
      </c>
      <c r="K722" s="9">
        <v>0</v>
      </c>
      <c r="L722" s="7" t="s">
        <v>6526</v>
      </c>
      <c r="M722" s="9">
        <v>0</v>
      </c>
      <c r="N722" s="7" t="s">
        <v>6528</v>
      </c>
      <c r="O722" s="7" t="s">
        <v>1285</v>
      </c>
      <c r="P722" s="7" t="s">
        <v>4957</v>
      </c>
      <c r="Q722" s="7" t="s">
        <v>828</v>
      </c>
      <c r="R722" s="7" t="s">
        <v>828</v>
      </c>
      <c r="S722" s="7" t="s">
        <v>828</v>
      </c>
      <c r="T722" s="7" t="s">
        <v>828</v>
      </c>
      <c r="U722" s="7" t="s">
        <v>828</v>
      </c>
      <c r="V722" s="7" t="s">
        <v>828</v>
      </c>
      <c r="W722" s="7" t="s">
        <v>828</v>
      </c>
      <c r="X722" s="7" t="s">
        <v>828</v>
      </c>
      <c r="Y722" s="7" t="s">
        <v>828</v>
      </c>
      <c r="Z722" s="7" t="e">
        <v>#N/A</v>
      </c>
      <c r="AA722" s="7" t="s">
        <v>828</v>
      </c>
      <c r="AB722" s="7" t="s">
        <v>828</v>
      </c>
      <c r="AC722" s="7" t="s">
        <v>828</v>
      </c>
      <c r="AD722" s="7" t="s">
        <v>828</v>
      </c>
      <c r="AE722" s="7" t="s">
        <v>526</v>
      </c>
      <c r="AF722" s="8"/>
      <c r="AG722" s="7" t="s">
        <v>6527</v>
      </c>
      <c r="AH722" s="7" t="s">
        <v>6526</v>
      </c>
      <c r="AI722" s="7" t="s">
        <v>828</v>
      </c>
      <c r="AJ722" s="7" t="s">
        <v>6525</v>
      </c>
      <c r="AK722" s="7" t="s">
        <v>6524</v>
      </c>
      <c r="AL722" s="7" t="s">
        <v>6523</v>
      </c>
      <c r="AM722" s="7" t="s">
        <v>828</v>
      </c>
      <c r="AN722" s="7" t="s">
        <v>828</v>
      </c>
      <c r="AO722" s="7" t="s">
        <v>828</v>
      </c>
      <c r="AP722" s="7" t="s">
        <v>828</v>
      </c>
      <c r="AQ722" s="7" t="s">
        <v>828</v>
      </c>
      <c r="AR722" s="7" t="s">
        <v>828</v>
      </c>
      <c r="AS722" s="7" t="s">
        <v>828</v>
      </c>
    </row>
    <row r="723" spans="1:45" ht="13.2">
      <c r="A723" s="7" t="s">
        <v>6522</v>
      </c>
      <c r="B723" s="8"/>
      <c r="C723" s="7" t="s">
        <v>833</v>
      </c>
      <c r="D723" s="9">
        <v>1</v>
      </c>
      <c r="E723" s="7" t="s">
        <v>843</v>
      </c>
      <c r="F723" s="7" t="s">
        <v>843</v>
      </c>
      <c r="G723" s="7" t="s">
        <v>828</v>
      </c>
      <c r="H723" s="7" t="s">
        <v>842</v>
      </c>
      <c r="I723" s="10">
        <v>1</v>
      </c>
      <c r="J723" s="10">
        <v>1</v>
      </c>
      <c r="K723" s="9">
        <v>0</v>
      </c>
      <c r="L723" s="7" t="s">
        <v>6519</v>
      </c>
      <c r="M723" s="9">
        <v>0</v>
      </c>
      <c r="N723" s="7" t="s">
        <v>6521</v>
      </c>
      <c r="O723" s="7" t="s">
        <v>83</v>
      </c>
      <c r="P723" s="7" t="s">
        <v>2329</v>
      </c>
      <c r="Q723" s="7" t="s">
        <v>828</v>
      </c>
      <c r="R723" s="7" t="s">
        <v>828</v>
      </c>
      <c r="S723" s="7" t="s">
        <v>828</v>
      </c>
      <c r="T723" s="7" t="s">
        <v>828</v>
      </c>
      <c r="U723" s="7" t="s">
        <v>828</v>
      </c>
      <c r="V723" s="7" t="s">
        <v>1297</v>
      </c>
      <c r="W723" s="7" t="s">
        <v>828</v>
      </c>
      <c r="X723" s="7" t="s">
        <v>828</v>
      </c>
      <c r="Y723" s="7" t="s">
        <v>828</v>
      </c>
      <c r="Z723" s="7" t="e">
        <v>#N/A</v>
      </c>
      <c r="AA723" s="7" t="s">
        <v>828</v>
      </c>
      <c r="AB723" s="7" t="s">
        <v>828</v>
      </c>
      <c r="AC723" s="7" t="s">
        <v>828</v>
      </c>
      <c r="AD723" s="7" t="s">
        <v>828</v>
      </c>
      <c r="AE723" s="7" t="s">
        <v>169</v>
      </c>
      <c r="AF723" s="8"/>
      <c r="AG723" s="7" t="s">
        <v>6520</v>
      </c>
      <c r="AH723" s="7" t="s">
        <v>6519</v>
      </c>
      <c r="AI723" s="7" t="s">
        <v>828</v>
      </c>
      <c r="AJ723" s="7" t="s">
        <v>828</v>
      </c>
      <c r="AK723" s="7" t="s">
        <v>6518</v>
      </c>
      <c r="AL723" s="7" t="s">
        <v>828</v>
      </c>
      <c r="AM723" s="7" t="s">
        <v>828</v>
      </c>
      <c r="AN723" s="7" t="s">
        <v>828</v>
      </c>
      <c r="AO723" s="7" t="s">
        <v>934</v>
      </c>
      <c r="AP723" s="7" t="s">
        <v>828</v>
      </c>
      <c r="AQ723" s="7" t="s">
        <v>828</v>
      </c>
      <c r="AR723" s="7" t="s">
        <v>828</v>
      </c>
      <c r="AS723" s="7" t="s">
        <v>828</v>
      </c>
    </row>
    <row r="724" spans="1:45" ht="13.2">
      <c r="A724" s="7" t="s">
        <v>6517</v>
      </c>
      <c r="B724" s="8"/>
      <c r="C724" s="7" t="s">
        <v>833</v>
      </c>
      <c r="D724" s="9">
        <v>1</v>
      </c>
      <c r="E724" s="7" t="s">
        <v>867</v>
      </c>
      <c r="F724" s="7" t="s">
        <v>867</v>
      </c>
      <c r="G724" s="7" t="s">
        <v>828</v>
      </c>
      <c r="H724" s="7" t="s">
        <v>963</v>
      </c>
      <c r="I724" s="10">
        <v>1</v>
      </c>
      <c r="J724" s="10">
        <v>1</v>
      </c>
      <c r="K724" s="9">
        <v>1</v>
      </c>
      <c r="L724" s="7" t="s">
        <v>6514</v>
      </c>
      <c r="M724" s="9">
        <v>0</v>
      </c>
      <c r="N724" s="7" t="s">
        <v>6516</v>
      </c>
      <c r="O724" s="7" t="s">
        <v>908</v>
      </c>
      <c r="P724" s="7" t="s">
        <v>828</v>
      </c>
      <c r="Q724" s="7" t="s">
        <v>828</v>
      </c>
      <c r="R724" s="7" t="s">
        <v>828</v>
      </c>
      <c r="S724" s="7" t="s">
        <v>828</v>
      </c>
      <c r="T724" s="7" t="s">
        <v>828</v>
      </c>
      <c r="U724" s="7" t="s">
        <v>828</v>
      </c>
      <c r="V724" s="7" t="s">
        <v>828</v>
      </c>
      <c r="W724" s="7" t="s">
        <v>828</v>
      </c>
      <c r="X724" s="7" t="s">
        <v>828</v>
      </c>
      <c r="Y724" s="7" t="s">
        <v>828</v>
      </c>
      <c r="Z724" s="7" t="e">
        <v>#N/A</v>
      </c>
      <c r="AA724" s="7" t="s">
        <v>828</v>
      </c>
      <c r="AB724" s="7" t="s">
        <v>828</v>
      </c>
      <c r="AC724" s="7" t="s">
        <v>828</v>
      </c>
      <c r="AD724" s="7" t="s">
        <v>828</v>
      </c>
      <c r="AE724" s="7" t="s">
        <v>526</v>
      </c>
      <c r="AF724" s="8"/>
      <c r="AG724" s="7" t="s">
        <v>6515</v>
      </c>
      <c r="AH724" s="7" t="s">
        <v>6514</v>
      </c>
      <c r="AI724" s="7" t="s">
        <v>828</v>
      </c>
      <c r="AJ724" s="7" t="s">
        <v>6513</v>
      </c>
      <c r="AK724" s="7" t="s">
        <v>6512</v>
      </c>
      <c r="AL724" s="7" t="s">
        <v>828</v>
      </c>
      <c r="AM724" s="7" t="s">
        <v>6511</v>
      </c>
      <c r="AN724" s="7" t="s">
        <v>828</v>
      </c>
      <c r="AO724" s="7" t="s">
        <v>828</v>
      </c>
      <c r="AP724" s="7" t="s">
        <v>828</v>
      </c>
      <c r="AQ724" s="7" t="s">
        <v>828</v>
      </c>
      <c r="AR724" s="7" t="s">
        <v>828</v>
      </c>
      <c r="AS724" s="7" t="s">
        <v>828</v>
      </c>
    </row>
    <row r="725" spans="1:45" ht="13.2">
      <c r="A725" s="7" t="s">
        <v>6510</v>
      </c>
      <c r="B725" s="8"/>
      <c r="C725" s="7" t="s">
        <v>833</v>
      </c>
      <c r="D725" s="9">
        <v>1</v>
      </c>
      <c r="E725" s="7" t="s">
        <v>861</v>
      </c>
      <c r="F725" s="7" t="s">
        <v>861</v>
      </c>
      <c r="G725" s="7" t="s">
        <v>828</v>
      </c>
      <c r="H725" s="7" t="s">
        <v>860</v>
      </c>
      <c r="I725" s="10">
        <v>100</v>
      </c>
      <c r="J725" s="10">
        <v>1</v>
      </c>
      <c r="K725" s="9">
        <v>0</v>
      </c>
      <c r="L725" s="7" t="s">
        <v>6507</v>
      </c>
      <c r="M725" s="9">
        <v>0</v>
      </c>
      <c r="N725" s="7" t="s">
        <v>6509</v>
      </c>
      <c r="O725" s="7" t="s">
        <v>1084</v>
      </c>
      <c r="P725" s="7" t="s">
        <v>828</v>
      </c>
      <c r="Q725" s="7" t="s">
        <v>828</v>
      </c>
      <c r="R725" s="7" t="s">
        <v>828</v>
      </c>
      <c r="S725" s="7" t="s">
        <v>828</v>
      </c>
      <c r="T725" s="7" t="s">
        <v>828</v>
      </c>
      <c r="U725" s="7" t="s">
        <v>828</v>
      </c>
      <c r="V725" s="7" t="s">
        <v>828</v>
      </c>
      <c r="W725" s="7" t="s">
        <v>828</v>
      </c>
      <c r="X725" s="7" t="s">
        <v>828</v>
      </c>
      <c r="Y725" s="7" t="s">
        <v>828</v>
      </c>
      <c r="Z725" s="7" t="e">
        <v>#N/A</v>
      </c>
      <c r="AA725" s="7" t="s">
        <v>828</v>
      </c>
      <c r="AB725" s="7" t="s">
        <v>828</v>
      </c>
      <c r="AC725" s="7" t="s">
        <v>828</v>
      </c>
      <c r="AD725" s="7" t="s">
        <v>828</v>
      </c>
      <c r="AE725" s="7" t="s">
        <v>175</v>
      </c>
      <c r="AF725" s="8"/>
      <c r="AG725" s="7" t="s">
        <v>6508</v>
      </c>
      <c r="AH725" s="7" t="s">
        <v>6507</v>
      </c>
      <c r="AI725" s="7" t="s">
        <v>828</v>
      </c>
      <c r="AJ725" s="7" t="s">
        <v>6506</v>
      </c>
      <c r="AK725" s="7" t="s">
        <v>6505</v>
      </c>
      <c r="AL725" s="7" t="s">
        <v>828</v>
      </c>
      <c r="AM725" s="7" t="s">
        <v>828</v>
      </c>
      <c r="AN725" s="7" t="s">
        <v>6504</v>
      </c>
      <c r="AO725" s="7" t="s">
        <v>828</v>
      </c>
      <c r="AP725" s="7" t="s">
        <v>828</v>
      </c>
      <c r="AQ725" s="7" t="s">
        <v>828</v>
      </c>
      <c r="AR725" s="7" t="s">
        <v>828</v>
      </c>
      <c r="AS725" s="7" t="s">
        <v>828</v>
      </c>
    </row>
    <row r="726" spans="1:45" ht="13.2">
      <c r="A726" s="7" t="s">
        <v>6503</v>
      </c>
      <c r="B726" s="8"/>
      <c r="C726" s="7" t="s">
        <v>833</v>
      </c>
      <c r="D726" s="9">
        <v>1</v>
      </c>
      <c r="E726" s="7" t="s">
        <v>861</v>
      </c>
      <c r="F726" s="7" t="s">
        <v>861</v>
      </c>
      <c r="G726" s="7" t="s">
        <v>828</v>
      </c>
      <c r="H726" s="7" t="s">
        <v>860</v>
      </c>
      <c r="I726" s="10">
        <v>100</v>
      </c>
      <c r="J726" s="10">
        <v>1</v>
      </c>
      <c r="K726" s="9">
        <v>0</v>
      </c>
      <c r="L726" s="7" t="s">
        <v>6500</v>
      </c>
      <c r="M726" s="9">
        <v>0</v>
      </c>
      <c r="N726" s="7" t="s">
        <v>6502</v>
      </c>
      <c r="O726" s="7" t="s">
        <v>947</v>
      </c>
      <c r="P726" s="7" t="s">
        <v>828</v>
      </c>
      <c r="Q726" s="7" t="s">
        <v>828</v>
      </c>
      <c r="R726" s="7" t="s">
        <v>828</v>
      </c>
      <c r="S726" s="7" t="s">
        <v>828</v>
      </c>
      <c r="T726" s="7" t="s">
        <v>828</v>
      </c>
      <c r="U726" s="7" t="s">
        <v>828</v>
      </c>
      <c r="V726" s="7" t="s">
        <v>828</v>
      </c>
      <c r="W726" s="7" t="s">
        <v>828</v>
      </c>
      <c r="X726" s="7" t="s">
        <v>828</v>
      </c>
      <c r="Y726" s="7" t="s">
        <v>828</v>
      </c>
      <c r="Z726" s="7" t="e">
        <v>#N/A</v>
      </c>
      <c r="AA726" s="7" t="s">
        <v>828</v>
      </c>
      <c r="AB726" s="7" t="s">
        <v>828</v>
      </c>
      <c r="AC726" s="7" t="s">
        <v>828</v>
      </c>
      <c r="AD726" s="7" t="s">
        <v>828</v>
      </c>
      <c r="AE726" s="7" t="s">
        <v>175</v>
      </c>
      <c r="AF726" s="8"/>
      <c r="AG726" s="7" t="s">
        <v>6501</v>
      </c>
      <c r="AH726" s="7" t="s">
        <v>6500</v>
      </c>
      <c r="AI726" s="7" t="s">
        <v>828</v>
      </c>
      <c r="AJ726" s="7" t="s">
        <v>6499</v>
      </c>
      <c r="AK726" s="7" t="s">
        <v>6498</v>
      </c>
      <c r="AL726" s="7" t="s">
        <v>828</v>
      </c>
      <c r="AM726" s="7" t="s">
        <v>828</v>
      </c>
      <c r="AN726" s="7" t="s">
        <v>6497</v>
      </c>
      <c r="AO726" s="7" t="s">
        <v>828</v>
      </c>
      <c r="AP726" s="7" t="s">
        <v>828</v>
      </c>
      <c r="AQ726" s="7" t="s">
        <v>828</v>
      </c>
      <c r="AR726" s="7" t="s">
        <v>828</v>
      </c>
      <c r="AS726" s="7" t="s">
        <v>828</v>
      </c>
    </row>
    <row r="727" spans="1:45" ht="13.2">
      <c r="A727" s="7" t="s">
        <v>6496</v>
      </c>
      <c r="B727" s="8"/>
      <c r="C727" s="7" t="s">
        <v>833</v>
      </c>
      <c r="D727" s="9">
        <v>1</v>
      </c>
      <c r="E727" s="7" t="s">
        <v>861</v>
      </c>
      <c r="F727" s="7" t="s">
        <v>861</v>
      </c>
      <c r="G727" s="7" t="s">
        <v>828</v>
      </c>
      <c r="H727" s="7" t="s">
        <v>860</v>
      </c>
      <c r="I727" s="10">
        <v>100</v>
      </c>
      <c r="J727" s="10">
        <v>1</v>
      </c>
      <c r="K727" s="9">
        <v>0</v>
      </c>
      <c r="L727" s="7" t="s">
        <v>6493</v>
      </c>
      <c r="M727" s="9">
        <v>0</v>
      </c>
      <c r="N727" s="7" t="s">
        <v>6495</v>
      </c>
      <c r="O727" s="7" t="s">
        <v>947</v>
      </c>
      <c r="P727" s="7" t="s">
        <v>828</v>
      </c>
      <c r="Q727" s="7" t="s">
        <v>828</v>
      </c>
      <c r="R727" s="7" t="s">
        <v>828</v>
      </c>
      <c r="S727" s="7" t="s">
        <v>828</v>
      </c>
      <c r="T727" s="7" t="s">
        <v>828</v>
      </c>
      <c r="U727" s="7" t="s">
        <v>828</v>
      </c>
      <c r="V727" s="7" t="s">
        <v>828</v>
      </c>
      <c r="W727" s="7" t="s">
        <v>828</v>
      </c>
      <c r="X727" s="7" t="s">
        <v>828</v>
      </c>
      <c r="Y727" s="7" t="s">
        <v>828</v>
      </c>
      <c r="Z727" s="7" t="e">
        <v>#N/A</v>
      </c>
      <c r="AA727" s="7" t="s">
        <v>828</v>
      </c>
      <c r="AB727" s="7" t="s">
        <v>828</v>
      </c>
      <c r="AC727" s="7" t="s">
        <v>828</v>
      </c>
      <c r="AD727" s="7" t="s">
        <v>828</v>
      </c>
      <c r="AE727" s="7" t="s">
        <v>175</v>
      </c>
      <c r="AF727" s="8"/>
      <c r="AG727" s="7" t="s">
        <v>6494</v>
      </c>
      <c r="AH727" s="7" t="s">
        <v>6493</v>
      </c>
      <c r="AI727" s="7" t="s">
        <v>828</v>
      </c>
      <c r="AJ727" s="7" t="s">
        <v>6492</v>
      </c>
      <c r="AK727" s="7" t="s">
        <v>6491</v>
      </c>
      <c r="AL727" s="7" t="s">
        <v>828</v>
      </c>
      <c r="AM727" s="7" t="s">
        <v>828</v>
      </c>
      <c r="AN727" s="7" t="s">
        <v>6490</v>
      </c>
      <c r="AO727" s="7" t="s">
        <v>828</v>
      </c>
      <c r="AP727" s="7" t="s">
        <v>828</v>
      </c>
      <c r="AQ727" s="7" t="s">
        <v>828</v>
      </c>
      <c r="AR727" s="7" t="s">
        <v>828</v>
      </c>
      <c r="AS727" s="7" t="s">
        <v>828</v>
      </c>
    </row>
    <row r="728" spans="1:45" ht="13.2">
      <c r="A728" s="7" t="s">
        <v>6484</v>
      </c>
      <c r="B728" s="8"/>
      <c r="C728" s="7" t="s">
        <v>833</v>
      </c>
      <c r="D728" s="9">
        <v>1</v>
      </c>
      <c r="E728" s="7" t="s">
        <v>1105</v>
      </c>
      <c r="F728" s="7" t="s">
        <v>1105</v>
      </c>
      <c r="G728" s="7" t="s">
        <v>828</v>
      </c>
      <c r="H728" s="7" t="s">
        <v>1104</v>
      </c>
      <c r="I728" s="10">
        <v>1</v>
      </c>
      <c r="J728" s="10">
        <v>1</v>
      </c>
      <c r="K728" s="9">
        <v>500</v>
      </c>
      <c r="L728" s="7" t="s">
        <v>6487</v>
      </c>
      <c r="M728" s="9">
        <v>0</v>
      </c>
      <c r="N728" s="7" t="s">
        <v>6489</v>
      </c>
      <c r="O728" s="7" t="s">
        <v>120</v>
      </c>
      <c r="P728" s="7" t="s">
        <v>828</v>
      </c>
      <c r="Q728" s="7" t="s">
        <v>828</v>
      </c>
      <c r="R728" s="7" t="s">
        <v>828</v>
      </c>
      <c r="S728" s="7" t="s">
        <v>828</v>
      </c>
      <c r="T728" s="7" t="s">
        <v>828</v>
      </c>
      <c r="U728" s="7" t="s">
        <v>828</v>
      </c>
      <c r="V728" s="7" t="s">
        <v>828</v>
      </c>
      <c r="W728" s="7" t="s">
        <v>828</v>
      </c>
      <c r="X728" s="7" t="s">
        <v>828</v>
      </c>
      <c r="Y728" s="7" t="s">
        <v>828</v>
      </c>
      <c r="Z728" s="7" t="e">
        <v>#N/A</v>
      </c>
      <c r="AA728" s="7" t="s">
        <v>828</v>
      </c>
      <c r="AB728" s="7" t="s">
        <v>828</v>
      </c>
      <c r="AC728" s="7" t="s">
        <v>828</v>
      </c>
      <c r="AD728" s="7" t="s">
        <v>828</v>
      </c>
      <c r="AE728" s="7" t="s">
        <v>713</v>
      </c>
      <c r="AF728" s="8"/>
      <c r="AG728" s="7" t="s">
        <v>6488</v>
      </c>
      <c r="AH728" s="7" t="s">
        <v>6487</v>
      </c>
      <c r="AI728" s="7" t="s">
        <v>828</v>
      </c>
      <c r="AJ728" s="7" t="s">
        <v>6486</v>
      </c>
      <c r="AK728" s="7" t="s">
        <v>6485</v>
      </c>
      <c r="AL728" s="7" t="s">
        <v>6484</v>
      </c>
      <c r="AM728" s="7" t="s">
        <v>828</v>
      </c>
      <c r="AN728" s="7" t="s">
        <v>6483</v>
      </c>
      <c r="AO728" s="7" t="s">
        <v>828</v>
      </c>
      <c r="AP728" s="7" t="s">
        <v>828</v>
      </c>
      <c r="AQ728" s="7" t="s">
        <v>828</v>
      </c>
      <c r="AR728" s="7" t="s">
        <v>828</v>
      </c>
      <c r="AS728" s="7" t="s">
        <v>828</v>
      </c>
    </row>
    <row r="729" spans="1:45" ht="13.2">
      <c r="A729" s="7" t="s">
        <v>6482</v>
      </c>
      <c r="B729" s="8"/>
      <c r="C729" s="7" t="s">
        <v>833</v>
      </c>
      <c r="D729" s="9">
        <v>1</v>
      </c>
      <c r="E729" s="7" t="s">
        <v>861</v>
      </c>
      <c r="F729" s="7" t="s">
        <v>861</v>
      </c>
      <c r="G729" s="7" t="s">
        <v>828</v>
      </c>
      <c r="H729" s="7" t="s">
        <v>860</v>
      </c>
      <c r="I729" s="10">
        <v>100</v>
      </c>
      <c r="J729" s="10">
        <v>1</v>
      </c>
      <c r="K729" s="9">
        <v>0</v>
      </c>
      <c r="L729" s="7" t="s">
        <v>6479</v>
      </c>
      <c r="M729" s="9">
        <v>0</v>
      </c>
      <c r="N729" s="7" t="s">
        <v>6481</v>
      </c>
      <c r="O729" s="7" t="s">
        <v>1084</v>
      </c>
      <c r="P729" s="7" t="s">
        <v>828</v>
      </c>
      <c r="Q729" s="7" t="s">
        <v>828</v>
      </c>
      <c r="R729" s="7" t="s">
        <v>828</v>
      </c>
      <c r="S729" s="7" t="s">
        <v>828</v>
      </c>
      <c r="T729" s="7" t="s">
        <v>828</v>
      </c>
      <c r="U729" s="7" t="s">
        <v>828</v>
      </c>
      <c r="V729" s="7" t="s">
        <v>828</v>
      </c>
      <c r="W729" s="7" t="s">
        <v>828</v>
      </c>
      <c r="X729" s="7" t="s">
        <v>828</v>
      </c>
      <c r="Y729" s="7" t="s">
        <v>828</v>
      </c>
      <c r="Z729" s="7" t="e">
        <v>#N/A</v>
      </c>
      <c r="AA729" s="7" t="s">
        <v>828</v>
      </c>
      <c r="AB729" s="7" t="s">
        <v>828</v>
      </c>
      <c r="AC729" s="7" t="s">
        <v>828</v>
      </c>
      <c r="AD729" s="7" t="s">
        <v>828</v>
      </c>
      <c r="AE729" s="7" t="s">
        <v>175</v>
      </c>
      <c r="AF729" s="8"/>
      <c r="AG729" s="7" t="s">
        <v>6480</v>
      </c>
      <c r="AH729" s="7" t="s">
        <v>6479</v>
      </c>
      <c r="AI729" s="7" t="s">
        <v>828</v>
      </c>
      <c r="AJ729" s="7" t="s">
        <v>6478</v>
      </c>
      <c r="AK729" s="7" t="s">
        <v>6477</v>
      </c>
      <c r="AL729" s="7" t="s">
        <v>828</v>
      </c>
      <c r="AM729" s="7" t="s">
        <v>828</v>
      </c>
      <c r="AN729" s="7" t="s">
        <v>6476</v>
      </c>
      <c r="AO729" s="7" t="s">
        <v>828</v>
      </c>
      <c r="AP729" s="7" t="s">
        <v>828</v>
      </c>
      <c r="AQ729" s="7" t="s">
        <v>828</v>
      </c>
      <c r="AR729" s="7" t="s">
        <v>828</v>
      </c>
      <c r="AS729" s="7" t="s">
        <v>828</v>
      </c>
    </row>
    <row r="730" spans="1:45" ht="13.2">
      <c r="A730" s="7" t="s">
        <v>6470</v>
      </c>
      <c r="B730" s="8"/>
      <c r="C730" s="7" t="s">
        <v>833</v>
      </c>
      <c r="D730" s="9">
        <v>1</v>
      </c>
      <c r="E730" s="7" t="s">
        <v>861</v>
      </c>
      <c r="F730" s="7" t="s">
        <v>861</v>
      </c>
      <c r="G730" s="7" t="s">
        <v>828</v>
      </c>
      <c r="H730" s="7" t="s">
        <v>860</v>
      </c>
      <c r="I730" s="10">
        <v>100</v>
      </c>
      <c r="J730" s="10">
        <v>1</v>
      </c>
      <c r="K730" s="9">
        <v>0</v>
      </c>
      <c r="L730" s="7" t="s">
        <v>6473</v>
      </c>
      <c r="M730" s="9">
        <v>0</v>
      </c>
      <c r="N730" s="7" t="s">
        <v>6475</v>
      </c>
      <c r="O730" s="7" t="s">
        <v>947</v>
      </c>
      <c r="P730" s="7" t="s">
        <v>828</v>
      </c>
      <c r="Q730" s="7" t="s">
        <v>828</v>
      </c>
      <c r="R730" s="7" t="s">
        <v>828</v>
      </c>
      <c r="S730" s="7" t="s">
        <v>828</v>
      </c>
      <c r="T730" s="7" t="s">
        <v>828</v>
      </c>
      <c r="U730" s="7" t="s">
        <v>828</v>
      </c>
      <c r="V730" s="7" t="s">
        <v>828</v>
      </c>
      <c r="W730" s="7" t="s">
        <v>828</v>
      </c>
      <c r="X730" s="7" t="s">
        <v>828</v>
      </c>
      <c r="Y730" s="7" t="s">
        <v>828</v>
      </c>
      <c r="Z730" s="7" t="e">
        <v>#N/A</v>
      </c>
      <c r="AA730" s="7" t="s">
        <v>828</v>
      </c>
      <c r="AB730" s="7" t="s">
        <v>828</v>
      </c>
      <c r="AC730" s="7" t="s">
        <v>828</v>
      </c>
      <c r="AD730" s="7" t="s">
        <v>828</v>
      </c>
      <c r="AE730" s="7" t="s">
        <v>175</v>
      </c>
      <c r="AF730" s="8"/>
      <c r="AG730" s="7" t="s">
        <v>6474</v>
      </c>
      <c r="AH730" s="7" t="s">
        <v>6473</v>
      </c>
      <c r="AI730" s="7" t="s">
        <v>828</v>
      </c>
      <c r="AJ730" s="7" t="s">
        <v>6472</v>
      </c>
      <c r="AK730" s="7" t="s">
        <v>6471</v>
      </c>
      <c r="AL730" s="7" t="s">
        <v>6470</v>
      </c>
      <c r="AM730" s="7" t="s">
        <v>828</v>
      </c>
      <c r="AN730" s="7" t="s">
        <v>6469</v>
      </c>
      <c r="AO730" s="7" t="s">
        <v>828</v>
      </c>
      <c r="AP730" s="7" t="s">
        <v>828</v>
      </c>
      <c r="AQ730" s="7" t="s">
        <v>828</v>
      </c>
      <c r="AR730" s="7" t="s">
        <v>828</v>
      </c>
      <c r="AS730" s="7" t="s">
        <v>828</v>
      </c>
    </row>
    <row r="731" spans="1:45" ht="13.2">
      <c r="A731" s="7" t="s">
        <v>6468</v>
      </c>
      <c r="B731" s="8"/>
      <c r="C731" s="7" t="s">
        <v>833</v>
      </c>
      <c r="D731" s="9">
        <v>1</v>
      </c>
      <c r="E731" s="7" t="s">
        <v>861</v>
      </c>
      <c r="F731" s="7" t="s">
        <v>861</v>
      </c>
      <c r="G731" s="7" t="s">
        <v>828</v>
      </c>
      <c r="H731" s="7" t="s">
        <v>860</v>
      </c>
      <c r="I731" s="10">
        <v>100</v>
      </c>
      <c r="J731" s="10">
        <v>1</v>
      </c>
      <c r="K731" s="9">
        <v>0</v>
      </c>
      <c r="L731" s="7" t="s">
        <v>6465</v>
      </c>
      <c r="M731" s="9">
        <v>0</v>
      </c>
      <c r="N731" s="7" t="s">
        <v>6467</v>
      </c>
      <c r="O731" s="7" t="s">
        <v>104</v>
      </c>
      <c r="P731" s="7" t="s">
        <v>828</v>
      </c>
      <c r="Q731" s="7" t="s">
        <v>828</v>
      </c>
      <c r="R731" s="7" t="s">
        <v>828</v>
      </c>
      <c r="S731" s="7" t="s">
        <v>828</v>
      </c>
      <c r="T731" s="7" t="s">
        <v>828</v>
      </c>
      <c r="U731" s="7" t="s">
        <v>828</v>
      </c>
      <c r="V731" s="7" t="s">
        <v>828</v>
      </c>
      <c r="W731" s="7" t="s">
        <v>828</v>
      </c>
      <c r="X731" s="7" t="s">
        <v>828</v>
      </c>
      <c r="Y731" s="7" t="s">
        <v>828</v>
      </c>
      <c r="Z731" s="7" t="e">
        <v>#N/A</v>
      </c>
      <c r="AA731" s="7" t="s">
        <v>828</v>
      </c>
      <c r="AB731" s="7" t="s">
        <v>828</v>
      </c>
      <c r="AC731" s="7" t="s">
        <v>828</v>
      </c>
      <c r="AD731" s="7" t="s">
        <v>828</v>
      </c>
      <c r="AE731" s="7" t="s">
        <v>175</v>
      </c>
      <c r="AF731" s="8"/>
      <c r="AG731" s="7" t="s">
        <v>6466</v>
      </c>
      <c r="AH731" s="7" t="s">
        <v>6465</v>
      </c>
      <c r="AI731" s="7" t="s">
        <v>828</v>
      </c>
      <c r="AJ731" s="7" t="s">
        <v>6464</v>
      </c>
      <c r="AK731" s="7" t="s">
        <v>6463</v>
      </c>
      <c r="AL731" s="7" t="s">
        <v>828</v>
      </c>
      <c r="AM731" s="7" t="s">
        <v>828</v>
      </c>
      <c r="AN731" s="7" t="s">
        <v>6462</v>
      </c>
      <c r="AO731" s="7" t="s">
        <v>828</v>
      </c>
      <c r="AP731" s="7" t="s">
        <v>828</v>
      </c>
      <c r="AQ731" s="7" t="s">
        <v>828</v>
      </c>
      <c r="AR731" s="7" t="s">
        <v>828</v>
      </c>
      <c r="AS731" s="7" t="s">
        <v>828</v>
      </c>
    </row>
    <row r="732" spans="1:45" ht="13.2">
      <c r="A732" s="7" t="s">
        <v>6461</v>
      </c>
      <c r="B732" s="8"/>
      <c r="C732" s="7" t="s">
        <v>833</v>
      </c>
      <c r="D732" s="9">
        <v>1</v>
      </c>
      <c r="E732" s="7" t="s">
        <v>924</v>
      </c>
      <c r="F732" s="7" t="s">
        <v>924</v>
      </c>
      <c r="G732" s="7" t="s">
        <v>828</v>
      </c>
      <c r="H732" s="7" t="s">
        <v>923</v>
      </c>
      <c r="I732" s="10">
        <v>1</v>
      </c>
      <c r="J732" s="10">
        <v>1</v>
      </c>
      <c r="K732" s="9">
        <v>1</v>
      </c>
      <c r="L732" s="7" t="s">
        <v>6458</v>
      </c>
      <c r="M732" s="9">
        <v>0</v>
      </c>
      <c r="N732" s="7" t="s">
        <v>6460</v>
      </c>
      <c r="O732" s="7" t="s">
        <v>908</v>
      </c>
      <c r="P732" s="7" t="s">
        <v>828</v>
      </c>
      <c r="Q732" s="7" t="s">
        <v>828</v>
      </c>
      <c r="R732" s="7" t="s">
        <v>828</v>
      </c>
      <c r="S732" s="7" t="s">
        <v>828</v>
      </c>
      <c r="T732" s="7" t="s">
        <v>828</v>
      </c>
      <c r="U732" s="7" t="s">
        <v>828</v>
      </c>
      <c r="V732" s="7" t="s">
        <v>907</v>
      </c>
      <c r="W732" s="7" t="s">
        <v>536</v>
      </c>
      <c r="X732" s="7" t="s">
        <v>840</v>
      </c>
      <c r="Y732" s="7" t="s">
        <v>906</v>
      </c>
      <c r="Z732" s="7" t="s">
        <v>65</v>
      </c>
      <c r="AA732" s="7" t="s">
        <v>828</v>
      </c>
      <c r="AB732" s="7" t="s">
        <v>828</v>
      </c>
      <c r="AC732" s="7" t="s">
        <v>828</v>
      </c>
      <c r="AD732" s="7" t="s">
        <v>828</v>
      </c>
      <c r="AE732" s="7" t="s">
        <v>536</v>
      </c>
      <c r="AF732" s="8"/>
      <c r="AG732" s="7" t="s">
        <v>6459</v>
      </c>
      <c r="AH732" s="7" t="s">
        <v>6458</v>
      </c>
      <c r="AI732" s="7" t="s">
        <v>828</v>
      </c>
      <c r="AJ732" s="7" t="s">
        <v>828</v>
      </c>
      <c r="AK732" s="7" t="s">
        <v>6457</v>
      </c>
      <c r="AL732" s="7" t="s">
        <v>828</v>
      </c>
      <c r="AM732" s="7" t="s">
        <v>6456</v>
      </c>
      <c r="AN732" s="7" t="s">
        <v>828</v>
      </c>
      <c r="AO732" s="7" t="s">
        <v>828</v>
      </c>
      <c r="AP732" s="7" t="s">
        <v>828</v>
      </c>
      <c r="AQ732" s="7" t="s">
        <v>828</v>
      </c>
      <c r="AR732" s="7" t="s">
        <v>828</v>
      </c>
      <c r="AS732" s="7" t="s">
        <v>828</v>
      </c>
    </row>
    <row r="733" spans="1:45" ht="13.2">
      <c r="A733" s="7" t="s">
        <v>6455</v>
      </c>
      <c r="B733" s="8"/>
      <c r="C733" s="7" t="s">
        <v>833</v>
      </c>
      <c r="D733" s="9">
        <v>1</v>
      </c>
      <c r="E733" s="7" t="s">
        <v>861</v>
      </c>
      <c r="F733" s="7" t="s">
        <v>861</v>
      </c>
      <c r="G733" s="7" t="s">
        <v>828</v>
      </c>
      <c r="H733" s="7" t="s">
        <v>860</v>
      </c>
      <c r="I733" s="10">
        <v>100</v>
      </c>
      <c r="J733" s="10">
        <v>1</v>
      </c>
      <c r="K733" s="9">
        <v>0</v>
      </c>
      <c r="L733" s="7" t="s">
        <v>6452</v>
      </c>
      <c r="M733" s="9">
        <v>0</v>
      </c>
      <c r="N733" s="7" t="s">
        <v>6454</v>
      </c>
      <c r="O733" s="7" t="s">
        <v>929</v>
      </c>
      <c r="P733" s="7" t="s">
        <v>828</v>
      </c>
      <c r="Q733" s="7" t="s">
        <v>828</v>
      </c>
      <c r="R733" s="7" t="s">
        <v>828</v>
      </c>
      <c r="S733" s="7" t="s">
        <v>828</v>
      </c>
      <c r="T733" s="7" t="s">
        <v>828</v>
      </c>
      <c r="U733" s="7" t="s">
        <v>828</v>
      </c>
      <c r="V733" s="7" t="s">
        <v>828</v>
      </c>
      <c r="W733" s="7" t="s">
        <v>828</v>
      </c>
      <c r="X733" s="7" t="s">
        <v>828</v>
      </c>
      <c r="Y733" s="7" t="s">
        <v>828</v>
      </c>
      <c r="Z733" s="7" t="e">
        <v>#N/A</v>
      </c>
      <c r="AA733" s="7" t="s">
        <v>828</v>
      </c>
      <c r="AB733" s="7" t="s">
        <v>828</v>
      </c>
      <c r="AC733" s="7" t="s">
        <v>828</v>
      </c>
      <c r="AD733" s="7" t="s">
        <v>828</v>
      </c>
      <c r="AE733" s="7" t="s">
        <v>175</v>
      </c>
      <c r="AF733" s="8"/>
      <c r="AG733" s="7" t="s">
        <v>6453</v>
      </c>
      <c r="AH733" s="7" t="s">
        <v>6452</v>
      </c>
      <c r="AI733" s="7" t="s">
        <v>828</v>
      </c>
      <c r="AJ733" s="7" t="s">
        <v>6451</v>
      </c>
      <c r="AK733" s="7" t="s">
        <v>6450</v>
      </c>
      <c r="AL733" s="7" t="s">
        <v>828</v>
      </c>
      <c r="AM733" s="7" t="s">
        <v>828</v>
      </c>
      <c r="AN733" s="7" t="s">
        <v>6449</v>
      </c>
      <c r="AO733" s="7" t="s">
        <v>828</v>
      </c>
      <c r="AP733" s="7" t="s">
        <v>828</v>
      </c>
      <c r="AQ733" s="7" t="s">
        <v>828</v>
      </c>
      <c r="AR733" s="7" t="s">
        <v>828</v>
      </c>
      <c r="AS733" s="7" t="s">
        <v>828</v>
      </c>
    </row>
    <row r="734" spans="1:45" ht="13.2">
      <c r="A734" s="7" t="s">
        <v>6442</v>
      </c>
      <c r="B734" s="8"/>
      <c r="C734" s="7" t="s">
        <v>833</v>
      </c>
      <c r="D734" s="9">
        <v>1</v>
      </c>
      <c r="E734" s="7" t="s">
        <v>843</v>
      </c>
      <c r="F734" s="7" t="s">
        <v>843</v>
      </c>
      <c r="G734" s="7" t="s">
        <v>828</v>
      </c>
      <c r="H734" s="7" t="s">
        <v>842</v>
      </c>
      <c r="I734" s="10">
        <v>1</v>
      </c>
      <c r="J734" s="10">
        <v>1</v>
      </c>
      <c r="K734" s="9">
        <v>100</v>
      </c>
      <c r="L734" s="7" t="s">
        <v>6446</v>
      </c>
      <c r="M734" s="9">
        <v>0</v>
      </c>
      <c r="N734" s="7" t="s">
        <v>6448</v>
      </c>
      <c r="O734" s="7" t="s">
        <v>104</v>
      </c>
      <c r="P734" s="7" t="s">
        <v>4688</v>
      </c>
      <c r="Q734" s="7" t="s">
        <v>828</v>
      </c>
      <c r="R734" s="7" t="s">
        <v>828</v>
      </c>
      <c r="S734" s="7" t="s">
        <v>828</v>
      </c>
      <c r="T734" s="7" t="s">
        <v>828</v>
      </c>
      <c r="U734" s="7" t="s">
        <v>828</v>
      </c>
      <c r="V734" s="7" t="s">
        <v>828</v>
      </c>
      <c r="W734" s="7" t="s">
        <v>828</v>
      </c>
      <c r="X734" s="7" t="s">
        <v>828</v>
      </c>
      <c r="Y734" s="7" t="s">
        <v>828</v>
      </c>
      <c r="Z734" s="7" t="e">
        <v>#N/A</v>
      </c>
      <c r="AA734" s="7" t="s">
        <v>828</v>
      </c>
      <c r="AB734" s="7" t="s">
        <v>828</v>
      </c>
      <c r="AC734" s="7" t="s">
        <v>828</v>
      </c>
      <c r="AD734" s="7" t="s">
        <v>828</v>
      </c>
      <c r="AE734" s="7" t="s">
        <v>169</v>
      </c>
      <c r="AF734" s="8"/>
      <c r="AG734" s="7" t="s">
        <v>6447</v>
      </c>
      <c r="AH734" s="7" t="s">
        <v>6446</v>
      </c>
      <c r="AI734" s="7" t="s">
        <v>6445</v>
      </c>
      <c r="AJ734" s="7" t="s">
        <v>6444</v>
      </c>
      <c r="AK734" s="7" t="s">
        <v>6443</v>
      </c>
      <c r="AL734" s="7" t="s">
        <v>6442</v>
      </c>
      <c r="AM734" s="7" t="s">
        <v>6441</v>
      </c>
      <c r="AN734" s="7" t="s">
        <v>828</v>
      </c>
      <c r="AO734" s="7" t="s">
        <v>828</v>
      </c>
      <c r="AP734" s="7" t="s">
        <v>828</v>
      </c>
      <c r="AQ734" s="7"/>
      <c r="AR734" s="7"/>
      <c r="AS734" s="7"/>
    </row>
    <row r="735" spans="1:45" ht="13.2">
      <c r="A735" s="7" t="s">
        <v>6435</v>
      </c>
      <c r="B735" s="8"/>
      <c r="C735" s="7" t="s">
        <v>833</v>
      </c>
      <c r="D735" s="9">
        <v>1</v>
      </c>
      <c r="E735" s="7" t="s">
        <v>861</v>
      </c>
      <c r="F735" s="7" t="s">
        <v>861</v>
      </c>
      <c r="G735" s="7" t="s">
        <v>828</v>
      </c>
      <c r="H735" s="7" t="s">
        <v>860</v>
      </c>
      <c r="I735" s="10">
        <v>100</v>
      </c>
      <c r="J735" s="10">
        <v>1</v>
      </c>
      <c r="K735" s="9">
        <v>0</v>
      </c>
      <c r="L735" s="7" t="s">
        <v>6438</v>
      </c>
      <c r="M735" s="9">
        <v>0</v>
      </c>
      <c r="N735" s="7" t="s">
        <v>6440</v>
      </c>
      <c r="O735" s="7" t="s">
        <v>939</v>
      </c>
      <c r="P735" s="7" t="s">
        <v>828</v>
      </c>
      <c r="Q735" s="7" t="s">
        <v>828</v>
      </c>
      <c r="R735" s="7" t="s">
        <v>828</v>
      </c>
      <c r="S735" s="7" t="s">
        <v>828</v>
      </c>
      <c r="T735" s="7" t="s">
        <v>828</v>
      </c>
      <c r="U735" s="7" t="s">
        <v>828</v>
      </c>
      <c r="V735" s="7" t="s">
        <v>828</v>
      </c>
      <c r="W735" s="7" t="s">
        <v>828</v>
      </c>
      <c r="X735" s="7" t="s">
        <v>828</v>
      </c>
      <c r="Y735" s="7" t="s">
        <v>828</v>
      </c>
      <c r="Z735" s="7" t="e">
        <v>#N/A</v>
      </c>
      <c r="AA735" s="7" t="s">
        <v>828</v>
      </c>
      <c r="AB735" s="7" t="s">
        <v>828</v>
      </c>
      <c r="AC735" s="7" t="s">
        <v>828</v>
      </c>
      <c r="AD735" s="7" t="s">
        <v>828</v>
      </c>
      <c r="AE735" s="7" t="s">
        <v>175</v>
      </c>
      <c r="AF735" s="8"/>
      <c r="AG735" s="7" t="s">
        <v>6439</v>
      </c>
      <c r="AH735" s="7" t="s">
        <v>6438</v>
      </c>
      <c r="AI735" s="7" t="s">
        <v>828</v>
      </c>
      <c r="AJ735" s="7" t="s">
        <v>6437</v>
      </c>
      <c r="AK735" s="7" t="s">
        <v>6436</v>
      </c>
      <c r="AL735" s="7" t="s">
        <v>6435</v>
      </c>
      <c r="AM735" s="7" t="s">
        <v>828</v>
      </c>
      <c r="AN735" s="7" t="s">
        <v>6434</v>
      </c>
      <c r="AO735" s="7" t="s">
        <v>828</v>
      </c>
      <c r="AP735" s="7" t="s">
        <v>828</v>
      </c>
      <c r="AQ735" s="7" t="s">
        <v>828</v>
      </c>
      <c r="AR735" s="7" t="s">
        <v>828</v>
      </c>
      <c r="AS735" s="7" t="s">
        <v>828</v>
      </c>
    </row>
    <row r="736" spans="1:45" ht="13.2">
      <c r="A736" s="7" t="s">
        <v>6433</v>
      </c>
      <c r="B736" s="8"/>
      <c r="C736" s="7" t="s">
        <v>833</v>
      </c>
      <c r="D736" s="9">
        <v>1</v>
      </c>
      <c r="E736" s="7" t="s">
        <v>861</v>
      </c>
      <c r="F736" s="7" t="s">
        <v>861</v>
      </c>
      <c r="G736" s="7" t="s">
        <v>828</v>
      </c>
      <c r="H736" s="7" t="s">
        <v>963</v>
      </c>
      <c r="I736" s="10">
        <v>1</v>
      </c>
      <c r="J736" s="10">
        <v>1</v>
      </c>
      <c r="K736" s="9">
        <v>0</v>
      </c>
      <c r="L736" s="7" t="s">
        <v>6430</v>
      </c>
      <c r="M736" s="9">
        <v>0</v>
      </c>
      <c r="N736" s="7" t="s">
        <v>6432</v>
      </c>
      <c r="O736" s="7" t="s">
        <v>993</v>
      </c>
      <c r="P736" s="7" t="s">
        <v>828</v>
      </c>
      <c r="Q736" s="7" t="s">
        <v>828</v>
      </c>
      <c r="R736" s="7" t="s">
        <v>828</v>
      </c>
      <c r="S736" s="7" t="s">
        <v>828</v>
      </c>
      <c r="T736" s="7" t="s">
        <v>828</v>
      </c>
      <c r="U736" s="7" t="s">
        <v>828</v>
      </c>
      <c r="V736" s="7" t="s">
        <v>828</v>
      </c>
      <c r="W736" s="7" t="s">
        <v>828</v>
      </c>
      <c r="X736" s="7" t="s">
        <v>828</v>
      </c>
      <c r="Y736" s="7" t="s">
        <v>828</v>
      </c>
      <c r="Z736" s="7" t="e">
        <v>#N/A</v>
      </c>
      <c r="AA736" s="7" t="s">
        <v>828</v>
      </c>
      <c r="AB736" s="7" t="s">
        <v>828</v>
      </c>
      <c r="AC736" s="7" t="s">
        <v>828</v>
      </c>
      <c r="AD736" s="7" t="s">
        <v>828</v>
      </c>
      <c r="AE736" s="7" t="s">
        <v>526</v>
      </c>
      <c r="AF736" s="8"/>
      <c r="AG736" s="7" t="s">
        <v>6431</v>
      </c>
      <c r="AH736" s="7" t="s">
        <v>6430</v>
      </c>
      <c r="AI736" s="7" t="s">
        <v>828</v>
      </c>
      <c r="AJ736" s="7" t="s">
        <v>828</v>
      </c>
      <c r="AK736" s="7" t="s">
        <v>6429</v>
      </c>
      <c r="AL736" s="7" t="s">
        <v>828</v>
      </c>
      <c r="AM736" s="7" t="s">
        <v>6428</v>
      </c>
      <c r="AN736" s="7" t="s">
        <v>828</v>
      </c>
      <c r="AO736" s="7" t="s">
        <v>828</v>
      </c>
      <c r="AP736" s="7" t="s">
        <v>828</v>
      </c>
      <c r="AQ736" s="7" t="s">
        <v>828</v>
      </c>
      <c r="AR736" s="7" t="s">
        <v>828</v>
      </c>
      <c r="AS736" s="7" t="s">
        <v>828</v>
      </c>
    </row>
    <row r="737" spans="1:45" ht="13.2">
      <c r="A737" s="7" t="s">
        <v>6427</v>
      </c>
      <c r="B737" s="8"/>
      <c r="C737" s="7" t="s">
        <v>833</v>
      </c>
      <c r="D737" s="9">
        <v>1</v>
      </c>
      <c r="E737" s="7" t="s">
        <v>861</v>
      </c>
      <c r="F737" s="7" t="s">
        <v>861</v>
      </c>
      <c r="G737" s="7" t="s">
        <v>828</v>
      </c>
      <c r="H737" s="7" t="s">
        <v>860</v>
      </c>
      <c r="I737" s="10">
        <v>1</v>
      </c>
      <c r="J737" s="10">
        <v>1</v>
      </c>
      <c r="K737" s="9">
        <v>1</v>
      </c>
      <c r="L737" s="7" t="s">
        <v>6424</v>
      </c>
      <c r="M737" s="9">
        <v>0</v>
      </c>
      <c r="N737" s="7" t="s">
        <v>6426</v>
      </c>
      <c r="O737" s="7" t="s">
        <v>993</v>
      </c>
      <c r="P737" s="7" t="s">
        <v>828</v>
      </c>
      <c r="Q737" s="7" t="s">
        <v>828</v>
      </c>
      <c r="R737" s="7" t="s">
        <v>828</v>
      </c>
      <c r="S737" s="7" t="s">
        <v>828</v>
      </c>
      <c r="T737" s="7" t="s">
        <v>828</v>
      </c>
      <c r="U737" s="7" t="s">
        <v>828</v>
      </c>
      <c r="V737" s="7" t="s">
        <v>828</v>
      </c>
      <c r="W737" s="7" t="s">
        <v>828</v>
      </c>
      <c r="X737" s="7" t="s">
        <v>828</v>
      </c>
      <c r="Y737" s="7" t="s">
        <v>828</v>
      </c>
      <c r="Z737" s="7" t="e">
        <v>#N/A</v>
      </c>
      <c r="AA737" s="7" t="s">
        <v>828</v>
      </c>
      <c r="AB737" s="7" t="s">
        <v>828</v>
      </c>
      <c r="AC737" s="7" t="s">
        <v>828</v>
      </c>
      <c r="AD737" s="7" t="s">
        <v>828</v>
      </c>
      <c r="AE737" s="7" t="s">
        <v>175</v>
      </c>
      <c r="AF737" s="8"/>
      <c r="AG737" s="7" t="s">
        <v>6425</v>
      </c>
      <c r="AH737" s="7" t="s">
        <v>6424</v>
      </c>
      <c r="AI737" s="7" t="s">
        <v>828</v>
      </c>
      <c r="AJ737" s="7" t="s">
        <v>828</v>
      </c>
      <c r="AK737" s="7" t="s">
        <v>6423</v>
      </c>
      <c r="AL737" s="7" t="s">
        <v>828</v>
      </c>
      <c r="AM737" s="7" t="s">
        <v>6422</v>
      </c>
      <c r="AN737" s="7" t="s">
        <v>828</v>
      </c>
      <c r="AO737" s="7" t="s">
        <v>828</v>
      </c>
      <c r="AP737" s="7" t="s">
        <v>828</v>
      </c>
      <c r="AQ737" s="7" t="s">
        <v>828</v>
      </c>
      <c r="AR737" s="7" t="s">
        <v>828</v>
      </c>
      <c r="AS737" s="7" t="s">
        <v>828</v>
      </c>
    </row>
    <row r="738" spans="1:45" ht="13.2">
      <c r="A738" s="7" t="s">
        <v>6421</v>
      </c>
      <c r="B738" s="8"/>
      <c r="C738" s="7" t="s">
        <v>833</v>
      </c>
      <c r="D738" s="9">
        <v>1</v>
      </c>
      <c r="E738" s="7" t="s">
        <v>861</v>
      </c>
      <c r="F738" s="7" t="s">
        <v>861</v>
      </c>
      <c r="G738" s="7" t="s">
        <v>828</v>
      </c>
      <c r="H738" s="7" t="s">
        <v>860</v>
      </c>
      <c r="I738" s="10">
        <v>100</v>
      </c>
      <c r="J738" s="10">
        <v>1</v>
      </c>
      <c r="K738" s="9">
        <v>0</v>
      </c>
      <c r="L738" s="7" t="s">
        <v>6418</v>
      </c>
      <c r="M738" s="9">
        <v>0</v>
      </c>
      <c r="N738" s="7" t="s">
        <v>6420</v>
      </c>
      <c r="O738" s="7" t="s">
        <v>939</v>
      </c>
      <c r="P738" s="7" t="s">
        <v>828</v>
      </c>
      <c r="Q738" s="7" t="s">
        <v>828</v>
      </c>
      <c r="R738" s="7" t="s">
        <v>828</v>
      </c>
      <c r="S738" s="7" t="s">
        <v>828</v>
      </c>
      <c r="T738" s="7" t="s">
        <v>828</v>
      </c>
      <c r="U738" s="7" t="s">
        <v>828</v>
      </c>
      <c r="V738" s="7" t="s">
        <v>828</v>
      </c>
      <c r="W738" s="7" t="s">
        <v>828</v>
      </c>
      <c r="X738" s="7" t="s">
        <v>828</v>
      </c>
      <c r="Y738" s="7" t="s">
        <v>828</v>
      </c>
      <c r="Z738" s="7" t="e">
        <v>#N/A</v>
      </c>
      <c r="AA738" s="7" t="s">
        <v>828</v>
      </c>
      <c r="AB738" s="7" t="s">
        <v>828</v>
      </c>
      <c r="AC738" s="7" t="s">
        <v>828</v>
      </c>
      <c r="AD738" s="7" t="s">
        <v>828</v>
      </c>
      <c r="AE738" s="7" t="s">
        <v>175</v>
      </c>
      <c r="AF738" s="8"/>
      <c r="AG738" s="7" t="s">
        <v>6419</v>
      </c>
      <c r="AH738" s="7" t="s">
        <v>6418</v>
      </c>
      <c r="AI738" s="7" t="s">
        <v>828</v>
      </c>
      <c r="AJ738" s="7" t="s">
        <v>6417</v>
      </c>
      <c r="AK738" s="7" t="s">
        <v>6416</v>
      </c>
      <c r="AL738" s="7" t="s">
        <v>828</v>
      </c>
      <c r="AM738" s="7" t="s">
        <v>828</v>
      </c>
      <c r="AN738" s="7" t="s">
        <v>6415</v>
      </c>
      <c r="AO738" s="7" t="s">
        <v>828</v>
      </c>
      <c r="AP738" s="7" t="s">
        <v>828</v>
      </c>
      <c r="AQ738" s="7" t="s">
        <v>828</v>
      </c>
      <c r="AR738" s="7" t="s">
        <v>828</v>
      </c>
      <c r="AS738" s="7" t="s">
        <v>828</v>
      </c>
    </row>
    <row r="739" spans="1:45" ht="13.2">
      <c r="A739" s="7" t="s">
        <v>6414</v>
      </c>
      <c r="B739" s="8"/>
      <c r="C739" s="7" t="s">
        <v>833</v>
      </c>
      <c r="D739" s="9">
        <v>1</v>
      </c>
      <c r="E739" s="7" t="s">
        <v>861</v>
      </c>
      <c r="F739" s="7" t="s">
        <v>861</v>
      </c>
      <c r="G739" s="7" t="s">
        <v>828</v>
      </c>
      <c r="H739" s="7" t="s">
        <v>860</v>
      </c>
      <c r="I739" s="10">
        <v>100</v>
      </c>
      <c r="J739" s="10">
        <v>1</v>
      </c>
      <c r="K739" s="9">
        <v>0</v>
      </c>
      <c r="L739" s="7" t="s">
        <v>6411</v>
      </c>
      <c r="M739" s="9">
        <v>0</v>
      </c>
      <c r="N739" s="7" t="s">
        <v>6413</v>
      </c>
      <c r="O739" s="7" t="s">
        <v>120</v>
      </c>
      <c r="P739" s="7" t="s">
        <v>4253</v>
      </c>
      <c r="Q739" s="7" t="s">
        <v>828</v>
      </c>
      <c r="R739" s="7" t="s">
        <v>828</v>
      </c>
      <c r="S739" s="7" t="s">
        <v>828</v>
      </c>
      <c r="T739" s="7" t="s">
        <v>828</v>
      </c>
      <c r="U739" s="7" t="s">
        <v>828</v>
      </c>
      <c r="V739" s="7" t="s">
        <v>828</v>
      </c>
      <c r="W739" s="7" t="s">
        <v>828</v>
      </c>
      <c r="X739" s="7" t="s">
        <v>828</v>
      </c>
      <c r="Y739" s="7" t="s">
        <v>828</v>
      </c>
      <c r="Z739" s="7" t="e">
        <v>#N/A</v>
      </c>
      <c r="AA739" s="7" t="s">
        <v>828</v>
      </c>
      <c r="AB739" s="7" t="s">
        <v>828</v>
      </c>
      <c r="AC739" s="7" t="s">
        <v>828</v>
      </c>
      <c r="AD739" s="7" t="s">
        <v>828</v>
      </c>
      <c r="AE739" s="7" t="s">
        <v>175</v>
      </c>
      <c r="AF739" s="8"/>
      <c r="AG739" s="7" t="s">
        <v>6412</v>
      </c>
      <c r="AH739" s="7" t="s">
        <v>6411</v>
      </c>
      <c r="AI739" s="7" t="s">
        <v>1110</v>
      </c>
      <c r="AJ739" s="7" t="s">
        <v>6410</v>
      </c>
      <c r="AK739" s="7" t="s">
        <v>6409</v>
      </c>
      <c r="AL739" s="7" t="s">
        <v>828</v>
      </c>
      <c r="AM739" s="7" t="s">
        <v>828</v>
      </c>
      <c r="AN739" s="7" t="s">
        <v>6408</v>
      </c>
      <c r="AO739" s="7" t="s">
        <v>828</v>
      </c>
      <c r="AP739" s="7" t="s">
        <v>828</v>
      </c>
      <c r="AQ739" s="7" t="s">
        <v>828</v>
      </c>
      <c r="AR739" s="7" t="s">
        <v>828</v>
      </c>
      <c r="AS739" s="7" t="s">
        <v>828</v>
      </c>
    </row>
    <row r="740" spans="1:45" ht="13.2">
      <c r="A740" s="7" t="s">
        <v>6407</v>
      </c>
      <c r="B740" s="8"/>
      <c r="C740" s="7" t="s">
        <v>833</v>
      </c>
      <c r="D740" s="9">
        <v>1</v>
      </c>
      <c r="E740" s="7" t="s">
        <v>843</v>
      </c>
      <c r="F740" s="7" t="s">
        <v>843</v>
      </c>
      <c r="G740" s="7" t="s">
        <v>828</v>
      </c>
      <c r="H740" s="7" t="s">
        <v>842</v>
      </c>
      <c r="I740" s="10">
        <v>1</v>
      </c>
      <c r="J740" s="10">
        <v>1</v>
      </c>
      <c r="K740" s="9">
        <v>100</v>
      </c>
      <c r="L740" s="7" t="s">
        <v>6404</v>
      </c>
      <c r="M740" s="9">
        <v>0</v>
      </c>
      <c r="N740" s="7" t="s">
        <v>6406</v>
      </c>
      <c r="O740" s="7" t="s">
        <v>892</v>
      </c>
      <c r="P740" s="7" t="s">
        <v>4295</v>
      </c>
      <c r="Q740" s="7" t="s">
        <v>828</v>
      </c>
      <c r="R740" s="7" t="s">
        <v>828</v>
      </c>
      <c r="S740" s="7" t="s">
        <v>828</v>
      </c>
      <c r="T740" s="7" t="s">
        <v>828</v>
      </c>
      <c r="U740" s="7" t="s">
        <v>828</v>
      </c>
      <c r="V740" s="7" t="s">
        <v>828</v>
      </c>
      <c r="W740" s="7" t="s">
        <v>828</v>
      </c>
      <c r="X740" s="7" t="s">
        <v>828</v>
      </c>
      <c r="Y740" s="7" t="s">
        <v>828</v>
      </c>
      <c r="Z740" s="7" t="e">
        <v>#N/A</v>
      </c>
      <c r="AA740" s="7" t="s">
        <v>828</v>
      </c>
      <c r="AB740" s="7" t="s">
        <v>828</v>
      </c>
      <c r="AC740" s="7" t="s">
        <v>828</v>
      </c>
      <c r="AD740" s="7" t="s">
        <v>828</v>
      </c>
      <c r="AE740" s="7" t="s">
        <v>169</v>
      </c>
      <c r="AF740" s="8"/>
      <c r="AG740" s="7" t="s">
        <v>6405</v>
      </c>
      <c r="AH740" s="7" t="s">
        <v>6404</v>
      </c>
      <c r="AI740" s="7" t="s">
        <v>6403</v>
      </c>
      <c r="AJ740" s="7" t="s">
        <v>6402</v>
      </c>
      <c r="AK740" s="7" t="s">
        <v>6401</v>
      </c>
      <c r="AL740" s="7" t="s">
        <v>828</v>
      </c>
      <c r="AM740" s="7" t="s">
        <v>6400</v>
      </c>
      <c r="AN740" s="7" t="s">
        <v>828</v>
      </c>
      <c r="AO740" s="7" t="s">
        <v>828</v>
      </c>
      <c r="AP740" s="7" t="s">
        <v>1417</v>
      </c>
      <c r="AQ740" s="7"/>
      <c r="AR740" s="7"/>
      <c r="AS740" s="7"/>
    </row>
    <row r="741" spans="1:45" ht="13.2">
      <c r="A741" s="7" t="s">
        <v>6399</v>
      </c>
      <c r="B741" s="8"/>
      <c r="C741" s="7" t="s">
        <v>833</v>
      </c>
      <c r="D741" s="9">
        <v>1</v>
      </c>
      <c r="E741" s="7" t="s">
        <v>861</v>
      </c>
      <c r="F741" s="7" t="s">
        <v>861</v>
      </c>
      <c r="G741" s="7" t="s">
        <v>828</v>
      </c>
      <c r="H741" s="7" t="s">
        <v>860</v>
      </c>
      <c r="I741" s="10">
        <v>100</v>
      </c>
      <c r="J741" s="10">
        <v>1</v>
      </c>
      <c r="K741" s="9">
        <v>0</v>
      </c>
      <c r="L741" s="7" t="s">
        <v>6396</v>
      </c>
      <c r="M741" s="9">
        <v>0</v>
      </c>
      <c r="N741" s="7" t="s">
        <v>6398</v>
      </c>
      <c r="O741" s="7" t="s">
        <v>947</v>
      </c>
      <c r="P741" s="7" t="s">
        <v>828</v>
      </c>
      <c r="Q741" s="7" t="s">
        <v>828</v>
      </c>
      <c r="R741" s="7" t="s">
        <v>828</v>
      </c>
      <c r="S741" s="7" t="s">
        <v>828</v>
      </c>
      <c r="T741" s="7" t="s">
        <v>828</v>
      </c>
      <c r="U741" s="7" t="s">
        <v>828</v>
      </c>
      <c r="V741" s="7" t="s">
        <v>828</v>
      </c>
      <c r="W741" s="7" t="s">
        <v>828</v>
      </c>
      <c r="X741" s="7" t="s">
        <v>828</v>
      </c>
      <c r="Y741" s="7" t="s">
        <v>828</v>
      </c>
      <c r="Z741" s="7" t="e">
        <v>#N/A</v>
      </c>
      <c r="AA741" s="7" t="s">
        <v>828</v>
      </c>
      <c r="AB741" s="7" t="s">
        <v>828</v>
      </c>
      <c r="AC741" s="7" t="s">
        <v>828</v>
      </c>
      <c r="AD741" s="7" t="s">
        <v>828</v>
      </c>
      <c r="AE741" s="7" t="s">
        <v>175</v>
      </c>
      <c r="AF741" s="8"/>
      <c r="AG741" s="7" t="s">
        <v>6397</v>
      </c>
      <c r="AH741" s="7" t="s">
        <v>6396</v>
      </c>
      <c r="AI741" s="7" t="s">
        <v>828</v>
      </c>
      <c r="AJ741" s="7" t="s">
        <v>6395</v>
      </c>
      <c r="AK741" s="7" t="s">
        <v>6394</v>
      </c>
      <c r="AL741" s="7" t="s">
        <v>828</v>
      </c>
      <c r="AM741" s="7" t="s">
        <v>828</v>
      </c>
      <c r="AN741" s="7" t="s">
        <v>6393</v>
      </c>
      <c r="AO741" s="7" t="s">
        <v>828</v>
      </c>
      <c r="AP741" s="7" t="s">
        <v>828</v>
      </c>
      <c r="AQ741" s="7" t="s">
        <v>828</v>
      </c>
      <c r="AR741" s="7" t="s">
        <v>828</v>
      </c>
      <c r="AS741" s="7" t="s">
        <v>828</v>
      </c>
    </row>
    <row r="742" spans="1:45" ht="13.2">
      <c r="A742" s="7" t="s">
        <v>6392</v>
      </c>
      <c r="B742" s="8"/>
      <c r="C742" s="7" t="s">
        <v>833</v>
      </c>
      <c r="D742" s="9">
        <v>1</v>
      </c>
      <c r="E742" s="7" t="s">
        <v>861</v>
      </c>
      <c r="F742" s="7" t="s">
        <v>861</v>
      </c>
      <c r="G742" s="7" t="s">
        <v>828</v>
      </c>
      <c r="H742" s="7" t="s">
        <v>860</v>
      </c>
      <c r="I742" s="10">
        <v>100</v>
      </c>
      <c r="J742" s="10">
        <v>1</v>
      </c>
      <c r="K742" s="9">
        <v>0</v>
      </c>
      <c r="L742" s="7" t="s">
        <v>6389</v>
      </c>
      <c r="M742" s="9">
        <v>0</v>
      </c>
      <c r="N742" s="7" t="s">
        <v>6391</v>
      </c>
      <c r="O742" s="7" t="s">
        <v>939</v>
      </c>
      <c r="P742" s="7" t="s">
        <v>828</v>
      </c>
      <c r="Q742" s="7" t="s">
        <v>828</v>
      </c>
      <c r="R742" s="7" t="s">
        <v>828</v>
      </c>
      <c r="S742" s="7" t="s">
        <v>828</v>
      </c>
      <c r="T742" s="7" t="s">
        <v>828</v>
      </c>
      <c r="U742" s="7" t="s">
        <v>828</v>
      </c>
      <c r="V742" s="7" t="s">
        <v>828</v>
      </c>
      <c r="W742" s="7" t="s">
        <v>828</v>
      </c>
      <c r="X742" s="7" t="s">
        <v>828</v>
      </c>
      <c r="Y742" s="7" t="s">
        <v>828</v>
      </c>
      <c r="Z742" s="7" t="e">
        <v>#N/A</v>
      </c>
      <c r="AA742" s="7" t="s">
        <v>828</v>
      </c>
      <c r="AB742" s="7" t="s">
        <v>828</v>
      </c>
      <c r="AC742" s="7" t="s">
        <v>828</v>
      </c>
      <c r="AD742" s="7" t="s">
        <v>828</v>
      </c>
      <c r="AE742" s="7" t="s">
        <v>175</v>
      </c>
      <c r="AF742" s="8"/>
      <c r="AG742" s="7" t="s">
        <v>6390</v>
      </c>
      <c r="AH742" s="7" t="s">
        <v>6389</v>
      </c>
      <c r="AI742" s="7" t="s">
        <v>828</v>
      </c>
      <c r="AJ742" s="7" t="s">
        <v>6388</v>
      </c>
      <c r="AK742" s="7" t="s">
        <v>6387</v>
      </c>
      <c r="AL742" s="7" t="s">
        <v>828</v>
      </c>
      <c r="AM742" s="7" t="s">
        <v>828</v>
      </c>
      <c r="AN742" s="7" t="s">
        <v>6386</v>
      </c>
      <c r="AO742" s="7" t="s">
        <v>828</v>
      </c>
      <c r="AP742" s="7" t="s">
        <v>828</v>
      </c>
      <c r="AQ742" s="7" t="s">
        <v>828</v>
      </c>
      <c r="AR742" s="7" t="s">
        <v>828</v>
      </c>
      <c r="AS742" s="7" t="s">
        <v>828</v>
      </c>
    </row>
    <row r="743" spans="1:45" ht="13.2">
      <c r="A743" s="7" t="s">
        <v>6385</v>
      </c>
      <c r="B743" s="8"/>
      <c r="C743" s="7" t="s">
        <v>833</v>
      </c>
      <c r="D743" s="9">
        <v>1</v>
      </c>
      <c r="E743" s="7" t="s">
        <v>1231</v>
      </c>
      <c r="F743" s="7" t="s">
        <v>1231</v>
      </c>
      <c r="G743" s="7" t="s">
        <v>828</v>
      </c>
      <c r="H743" s="7" t="s">
        <v>1230</v>
      </c>
      <c r="I743" s="10">
        <v>1</v>
      </c>
      <c r="J743" s="10">
        <v>1</v>
      </c>
      <c r="K743" s="9">
        <v>0</v>
      </c>
      <c r="L743" s="7" t="s">
        <v>6382</v>
      </c>
      <c r="M743" s="9">
        <v>0</v>
      </c>
      <c r="N743" s="7" t="s">
        <v>6384</v>
      </c>
      <c r="O743" s="7" t="s">
        <v>908</v>
      </c>
      <c r="P743" s="7" t="s">
        <v>828</v>
      </c>
      <c r="Q743" s="7" t="s">
        <v>828</v>
      </c>
      <c r="R743" s="7" t="s">
        <v>828</v>
      </c>
      <c r="S743" s="7" t="s">
        <v>828</v>
      </c>
      <c r="T743" s="7" t="s">
        <v>828</v>
      </c>
      <c r="U743" s="7" t="s">
        <v>828</v>
      </c>
      <c r="V743" s="7" t="s">
        <v>1297</v>
      </c>
      <c r="W743" s="7" t="s">
        <v>739</v>
      </c>
      <c r="X743" s="7" t="s">
        <v>840</v>
      </c>
      <c r="Y743" s="7" t="s">
        <v>906</v>
      </c>
      <c r="Z743" s="7" t="s">
        <v>50</v>
      </c>
      <c r="AA743" s="7" t="s">
        <v>828</v>
      </c>
      <c r="AB743" s="7" t="s">
        <v>828</v>
      </c>
      <c r="AC743" s="7" t="s">
        <v>828</v>
      </c>
      <c r="AD743" s="7" t="s">
        <v>828</v>
      </c>
      <c r="AE743" s="7" t="s">
        <v>739</v>
      </c>
      <c r="AF743" s="8"/>
      <c r="AG743" s="7" t="s">
        <v>6383</v>
      </c>
      <c r="AH743" s="7" t="s">
        <v>6382</v>
      </c>
      <c r="AI743" s="7" t="s">
        <v>828</v>
      </c>
      <c r="AJ743" s="7" t="s">
        <v>828</v>
      </c>
      <c r="AK743" s="7" t="s">
        <v>6381</v>
      </c>
      <c r="AL743" s="7" t="s">
        <v>828</v>
      </c>
      <c r="AM743" s="7" t="s">
        <v>828</v>
      </c>
      <c r="AN743" s="7" t="s">
        <v>828</v>
      </c>
      <c r="AO743" s="7" t="s">
        <v>934</v>
      </c>
      <c r="AP743" s="7" t="s">
        <v>828</v>
      </c>
      <c r="AQ743" s="7" t="s">
        <v>828</v>
      </c>
      <c r="AR743" s="7" t="s">
        <v>828</v>
      </c>
      <c r="AS743" s="7" t="s">
        <v>828</v>
      </c>
    </row>
    <row r="744" spans="1:45" ht="13.2">
      <c r="A744" s="7" t="s">
        <v>6375</v>
      </c>
      <c r="B744" s="8"/>
      <c r="C744" s="7" t="s">
        <v>833</v>
      </c>
      <c r="D744" s="9">
        <v>1</v>
      </c>
      <c r="E744" s="7" t="s">
        <v>861</v>
      </c>
      <c r="F744" s="7" t="s">
        <v>861</v>
      </c>
      <c r="G744" s="7" t="s">
        <v>828</v>
      </c>
      <c r="H744" s="7" t="s">
        <v>860</v>
      </c>
      <c r="I744" s="10">
        <v>100</v>
      </c>
      <c r="J744" s="10">
        <v>1</v>
      </c>
      <c r="K744" s="9">
        <v>0</v>
      </c>
      <c r="L744" s="7" t="s">
        <v>6378</v>
      </c>
      <c r="M744" s="9">
        <v>0</v>
      </c>
      <c r="N744" s="7" t="s">
        <v>6380</v>
      </c>
      <c r="O744" s="7" t="s">
        <v>939</v>
      </c>
      <c r="P744" s="7" t="s">
        <v>828</v>
      </c>
      <c r="Q744" s="7" t="s">
        <v>828</v>
      </c>
      <c r="R744" s="7" t="s">
        <v>828</v>
      </c>
      <c r="S744" s="7" t="s">
        <v>828</v>
      </c>
      <c r="T744" s="7" t="s">
        <v>828</v>
      </c>
      <c r="U744" s="7" t="s">
        <v>828</v>
      </c>
      <c r="V744" s="7" t="s">
        <v>828</v>
      </c>
      <c r="W744" s="7" t="s">
        <v>828</v>
      </c>
      <c r="X744" s="7" t="s">
        <v>828</v>
      </c>
      <c r="Y744" s="7" t="s">
        <v>828</v>
      </c>
      <c r="Z744" s="7" t="e">
        <v>#N/A</v>
      </c>
      <c r="AA744" s="7" t="s">
        <v>828</v>
      </c>
      <c r="AB744" s="7" t="s">
        <v>828</v>
      </c>
      <c r="AC744" s="7" t="s">
        <v>828</v>
      </c>
      <c r="AD744" s="7" t="s">
        <v>828</v>
      </c>
      <c r="AE744" s="7" t="s">
        <v>175</v>
      </c>
      <c r="AF744" s="8"/>
      <c r="AG744" s="7" t="s">
        <v>6379</v>
      </c>
      <c r="AH744" s="7" t="s">
        <v>6378</v>
      </c>
      <c r="AI744" s="7" t="s">
        <v>828</v>
      </c>
      <c r="AJ744" s="7" t="s">
        <v>6377</v>
      </c>
      <c r="AK744" s="7" t="s">
        <v>6376</v>
      </c>
      <c r="AL744" s="7" t="s">
        <v>6375</v>
      </c>
      <c r="AM744" s="7" t="s">
        <v>828</v>
      </c>
      <c r="AN744" s="7" t="s">
        <v>6374</v>
      </c>
      <c r="AO744" s="7" t="s">
        <v>828</v>
      </c>
      <c r="AP744" s="7" t="s">
        <v>828</v>
      </c>
      <c r="AQ744" s="7" t="s">
        <v>828</v>
      </c>
      <c r="AR744" s="7" t="s">
        <v>828</v>
      </c>
      <c r="AS744" s="7" t="s">
        <v>828</v>
      </c>
    </row>
    <row r="745" spans="1:45" ht="13.2">
      <c r="A745" s="7" t="s">
        <v>6373</v>
      </c>
      <c r="B745" s="8"/>
      <c r="C745" s="7" t="s">
        <v>833</v>
      </c>
      <c r="D745" s="9">
        <v>1</v>
      </c>
      <c r="E745" s="7" t="s">
        <v>861</v>
      </c>
      <c r="F745" s="7" t="s">
        <v>861</v>
      </c>
      <c r="G745" s="7" t="s">
        <v>828</v>
      </c>
      <c r="H745" s="7" t="s">
        <v>860</v>
      </c>
      <c r="I745" s="10">
        <v>100</v>
      </c>
      <c r="J745" s="10">
        <v>1</v>
      </c>
      <c r="K745" s="9">
        <v>0</v>
      </c>
      <c r="L745" s="7" t="s">
        <v>6370</v>
      </c>
      <c r="M745" s="9">
        <v>0</v>
      </c>
      <c r="N745" s="7" t="s">
        <v>6372</v>
      </c>
      <c r="O745" s="7" t="s">
        <v>828</v>
      </c>
      <c r="P745" s="7" t="s">
        <v>828</v>
      </c>
      <c r="Q745" s="7" t="s">
        <v>828</v>
      </c>
      <c r="R745" s="7" t="s">
        <v>828</v>
      </c>
      <c r="S745" s="7" t="s">
        <v>828</v>
      </c>
      <c r="T745" s="7" t="s">
        <v>828</v>
      </c>
      <c r="U745" s="7" t="s">
        <v>828</v>
      </c>
      <c r="V745" s="7" t="s">
        <v>828</v>
      </c>
      <c r="W745" s="7" t="s">
        <v>828</v>
      </c>
      <c r="X745" s="7" t="s">
        <v>828</v>
      </c>
      <c r="Y745" s="7" t="s">
        <v>828</v>
      </c>
      <c r="Z745" s="7" t="e">
        <v>#N/A</v>
      </c>
      <c r="AA745" s="7" t="s">
        <v>828</v>
      </c>
      <c r="AB745" s="7" t="s">
        <v>828</v>
      </c>
      <c r="AC745" s="7" t="s">
        <v>828</v>
      </c>
      <c r="AD745" s="7" t="s">
        <v>828</v>
      </c>
      <c r="AE745" s="7" t="s">
        <v>175</v>
      </c>
      <c r="AF745" s="8"/>
      <c r="AG745" s="7" t="s">
        <v>6371</v>
      </c>
      <c r="AH745" s="7" t="s">
        <v>6370</v>
      </c>
      <c r="AI745" s="7" t="s">
        <v>828</v>
      </c>
      <c r="AJ745" s="7" t="s">
        <v>6369</v>
      </c>
      <c r="AK745" s="7" t="s">
        <v>6368</v>
      </c>
      <c r="AL745" s="7" t="s">
        <v>828</v>
      </c>
      <c r="AM745" s="7" t="s">
        <v>828</v>
      </c>
      <c r="AN745" s="7" t="s">
        <v>6367</v>
      </c>
      <c r="AO745" s="7" t="s">
        <v>828</v>
      </c>
      <c r="AP745" s="7" t="s">
        <v>828</v>
      </c>
      <c r="AQ745" s="7" t="s">
        <v>828</v>
      </c>
      <c r="AR745" s="7" t="s">
        <v>828</v>
      </c>
      <c r="AS745" s="7" t="s">
        <v>828</v>
      </c>
    </row>
    <row r="746" spans="1:45" ht="13.2">
      <c r="A746" s="7" t="s">
        <v>6366</v>
      </c>
      <c r="B746" s="8"/>
      <c r="C746" s="7" t="s">
        <v>833</v>
      </c>
      <c r="D746" s="9">
        <v>1</v>
      </c>
      <c r="E746" s="7" t="s">
        <v>861</v>
      </c>
      <c r="F746" s="7" t="s">
        <v>861</v>
      </c>
      <c r="G746" s="7" t="s">
        <v>828</v>
      </c>
      <c r="H746" s="7" t="s">
        <v>860</v>
      </c>
      <c r="I746" s="10">
        <v>100</v>
      </c>
      <c r="J746" s="10">
        <v>1</v>
      </c>
      <c r="K746" s="9">
        <v>0</v>
      </c>
      <c r="L746" s="7" t="s">
        <v>6363</v>
      </c>
      <c r="M746" s="9">
        <v>0</v>
      </c>
      <c r="N746" s="7" t="s">
        <v>6365</v>
      </c>
      <c r="O746" s="7" t="s">
        <v>939</v>
      </c>
      <c r="P746" s="7" t="s">
        <v>828</v>
      </c>
      <c r="Q746" s="7" t="s">
        <v>828</v>
      </c>
      <c r="R746" s="7" t="s">
        <v>828</v>
      </c>
      <c r="S746" s="7" t="s">
        <v>828</v>
      </c>
      <c r="T746" s="7" t="s">
        <v>828</v>
      </c>
      <c r="U746" s="7" t="s">
        <v>828</v>
      </c>
      <c r="V746" s="7" t="s">
        <v>828</v>
      </c>
      <c r="W746" s="7" t="s">
        <v>828</v>
      </c>
      <c r="X746" s="7" t="s">
        <v>828</v>
      </c>
      <c r="Y746" s="7" t="s">
        <v>828</v>
      </c>
      <c r="Z746" s="7" t="e">
        <v>#N/A</v>
      </c>
      <c r="AA746" s="7" t="s">
        <v>828</v>
      </c>
      <c r="AB746" s="7" t="s">
        <v>828</v>
      </c>
      <c r="AC746" s="7" t="s">
        <v>828</v>
      </c>
      <c r="AD746" s="7" t="s">
        <v>828</v>
      </c>
      <c r="AE746" s="7" t="s">
        <v>175</v>
      </c>
      <c r="AF746" s="8"/>
      <c r="AG746" s="7" t="s">
        <v>6364</v>
      </c>
      <c r="AH746" s="7" t="s">
        <v>6363</v>
      </c>
      <c r="AI746" s="7" t="s">
        <v>828</v>
      </c>
      <c r="AJ746" s="7" t="s">
        <v>6362</v>
      </c>
      <c r="AK746" s="7" t="s">
        <v>6361</v>
      </c>
      <c r="AL746" s="7" t="s">
        <v>828</v>
      </c>
      <c r="AM746" s="7" t="s">
        <v>828</v>
      </c>
      <c r="AN746" s="7" t="s">
        <v>6360</v>
      </c>
      <c r="AO746" s="7" t="s">
        <v>828</v>
      </c>
      <c r="AP746" s="7" t="s">
        <v>828</v>
      </c>
      <c r="AQ746" s="7" t="s">
        <v>828</v>
      </c>
      <c r="AR746" s="7" t="s">
        <v>828</v>
      </c>
      <c r="AS746" s="7" t="s">
        <v>828</v>
      </c>
    </row>
    <row r="747" spans="1:45" ht="13.2">
      <c r="A747" s="7" t="s">
        <v>6354</v>
      </c>
      <c r="B747" s="8"/>
      <c r="C747" s="7" t="s">
        <v>833</v>
      </c>
      <c r="D747" s="9">
        <v>1</v>
      </c>
      <c r="E747" s="7" t="s">
        <v>843</v>
      </c>
      <c r="F747" s="7" t="s">
        <v>843</v>
      </c>
      <c r="G747" s="7" t="s">
        <v>828</v>
      </c>
      <c r="H747" s="7" t="s">
        <v>963</v>
      </c>
      <c r="I747" s="10">
        <v>1</v>
      </c>
      <c r="J747" s="10">
        <v>1</v>
      </c>
      <c r="K747" s="9">
        <v>0</v>
      </c>
      <c r="L747" s="7" t="s">
        <v>6357</v>
      </c>
      <c r="M747" s="9">
        <v>0</v>
      </c>
      <c r="N747" s="7" t="s">
        <v>6359</v>
      </c>
      <c r="O747" s="7" t="s">
        <v>993</v>
      </c>
      <c r="P747" s="7" t="s">
        <v>828</v>
      </c>
      <c r="Q747" s="7" t="s">
        <v>828</v>
      </c>
      <c r="R747" s="7" t="s">
        <v>828</v>
      </c>
      <c r="S747" s="7" t="s">
        <v>891</v>
      </c>
      <c r="T747" s="7" t="s">
        <v>891</v>
      </c>
      <c r="U747" s="7" t="s">
        <v>828</v>
      </c>
      <c r="V747" s="7" t="s">
        <v>828</v>
      </c>
      <c r="W747" s="7" t="s">
        <v>828</v>
      </c>
      <c r="X747" s="7" t="s">
        <v>828</v>
      </c>
      <c r="Y747" s="7" t="s">
        <v>828</v>
      </c>
      <c r="Z747" s="7" t="e">
        <v>#N/A</v>
      </c>
      <c r="AA747" s="7" t="s">
        <v>828</v>
      </c>
      <c r="AB747" s="7" t="s">
        <v>828</v>
      </c>
      <c r="AC747" s="7" t="s">
        <v>828</v>
      </c>
      <c r="AD747" s="7" t="s">
        <v>828</v>
      </c>
      <c r="AE747" s="7" t="s">
        <v>526</v>
      </c>
      <c r="AF747" s="8"/>
      <c r="AG747" s="7" t="s">
        <v>6358</v>
      </c>
      <c r="AH747" s="7" t="s">
        <v>6357</v>
      </c>
      <c r="AI747" s="7" t="s">
        <v>828</v>
      </c>
      <c r="AJ747" s="7" t="s">
        <v>6356</v>
      </c>
      <c r="AK747" s="7" t="s">
        <v>6355</v>
      </c>
      <c r="AL747" s="7" t="s">
        <v>6354</v>
      </c>
      <c r="AM747" s="7" t="s">
        <v>6353</v>
      </c>
      <c r="AN747" s="7" t="s">
        <v>828</v>
      </c>
      <c r="AO747" s="7" t="s">
        <v>828</v>
      </c>
      <c r="AP747" s="7" t="s">
        <v>828</v>
      </c>
      <c r="AQ747" s="7" t="s">
        <v>828</v>
      </c>
      <c r="AR747" s="7" t="s">
        <v>828</v>
      </c>
      <c r="AS747" s="7" t="s">
        <v>828</v>
      </c>
    </row>
    <row r="748" spans="1:45" ht="13.2">
      <c r="A748" s="7" t="s">
        <v>6347</v>
      </c>
      <c r="B748" s="8"/>
      <c r="C748" s="7" t="s">
        <v>833</v>
      </c>
      <c r="D748" s="9">
        <v>1</v>
      </c>
      <c r="E748" s="7" t="s">
        <v>861</v>
      </c>
      <c r="F748" s="7" t="s">
        <v>861</v>
      </c>
      <c r="G748" s="7" t="s">
        <v>828</v>
      </c>
      <c r="H748" s="7" t="s">
        <v>860</v>
      </c>
      <c r="I748" s="10">
        <v>100</v>
      </c>
      <c r="J748" s="10">
        <v>1</v>
      </c>
      <c r="K748" s="9">
        <v>0</v>
      </c>
      <c r="L748" s="7" t="s">
        <v>6350</v>
      </c>
      <c r="M748" s="9">
        <v>0</v>
      </c>
      <c r="N748" s="7" t="s">
        <v>6352</v>
      </c>
      <c r="O748" s="7" t="s">
        <v>1084</v>
      </c>
      <c r="P748" s="7" t="s">
        <v>828</v>
      </c>
      <c r="Q748" s="7" t="s">
        <v>828</v>
      </c>
      <c r="R748" s="7" t="s">
        <v>828</v>
      </c>
      <c r="S748" s="7" t="s">
        <v>828</v>
      </c>
      <c r="T748" s="7" t="s">
        <v>828</v>
      </c>
      <c r="U748" s="7" t="s">
        <v>828</v>
      </c>
      <c r="V748" s="7" t="s">
        <v>828</v>
      </c>
      <c r="W748" s="7" t="s">
        <v>828</v>
      </c>
      <c r="X748" s="7" t="s">
        <v>828</v>
      </c>
      <c r="Y748" s="7" t="s">
        <v>828</v>
      </c>
      <c r="Z748" s="7" t="e">
        <v>#N/A</v>
      </c>
      <c r="AA748" s="7" t="s">
        <v>828</v>
      </c>
      <c r="AB748" s="7" t="s">
        <v>828</v>
      </c>
      <c r="AC748" s="7" t="s">
        <v>828</v>
      </c>
      <c r="AD748" s="7" t="s">
        <v>828</v>
      </c>
      <c r="AE748" s="7" t="s">
        <v>175</v>
      </c>
      <c r="AF748" s="8"/>
      <c r="AG748" s="7" t="s">
        <v>6351</v>
      </c>
      <c r="AH748" s="7" t="s">
        <v>6350</v>
      </c>
      <c r="AI748" s="7" t="s">
        <v>828</v>
      </c>
      <c r="AJ748" s="7" t="s">
        <v>6349</v>
      </c>
      <c r="AK748" s="7" t="s">
        <v>6348</v>
      </c>
      <c r="AL748" s="7" t="s">
        <v>6347</v>
      </c>
      <c r="AM748" s="7" t="s">
        <v>828</v>
      </c>
      <c r="AN748" s="7" t="s">
        <v>6346</v>
      </c>
      <c r="AO748" s="7" t="s">
        <v>828</v>
      </c>
      <c r="AP748" s="7" t="s">
        <v>828</v>
      </c>
      <c r="AQ748" s="7" t="s">
        <v>828</v>
      </c>
      <c r="AR748" s="7" t="s">
        <v>828</v>
      </c>
      <c r="AS748" s="7" t="s">
        <v>828</v>
      </c>
    </row>
    <row r="749" spans="1:45" ht="13.2">
      <c r="A749" s="7" t="s">
        <v>6339</v>
      </c>
      <c r="B749" s="8"/>
      <c r="C749" s="7" t="s">
        <v>833</v>
      </c>
      <c r="D749" s="9">
        <v>1</v>
      </c>
      <c r="E749" s="7" t="s">
        <v>843</v>
      </c>
      <c r="F749" s="7" t="s">
        <v>843</v>
      </c>
      <c r="G749" s="7" t="s">
        <v>828</v>
      </c>
      <c r="H749" s="7" t="s">
        <v>3999</v>
      </c>
      <c r="I749" s="10">
        <v>1</v>
      </c>
      <c r="J749" s="10">
        <v>1</v>
      </c>
      <c r="K749" s="9">
        <v>100</v>
      </c>
      <c r="L749" s="7" t="s">
        <v>6343</v>
      </c>
      <c r="M749" s="9">
        <v>0</v>
      </c>
      <c r="N749" s="7" t="s">
        <v>6345</v>
      </c>
      <c r="O749" s="7" t="s">
        <v>892</v>
      </c>
      <c r="P749" s="7" t="s">
        <v>1372</v>
      </c>
      <c r="Q749" s="7" t="s">
        <v>828</v>
      </c>
      <c r="R749" s="7" t="s">
        <v>828</v>
      </c>
      <c r="S749" s="7" t="s">
        <v>828</v>
      </c>
      <c r="T749" s="7" t="s">
        <v>828</v>
      </c>
      <c r="U749" s="7" t="s">
        <v>828</v>
      </c>
      <c r="V749" s="7" t="s">
        <v>828</v>
      </c>
      <c r="W749" s="7" t="s">
        <v>828</v>
      </c>
      <c r="X749" s="7" t="s">
        <v>828</v>
      </c>
      <c r="Y749" s="7" t="s">
        <v>828</v>
      </c>
      <c r="Z749" s="7" t="e">
        <v>#N/A</v>
      </c>
      <c r="AA749" s="7" t="s">
        <v>828</v>
      </c>
      <c r="AB749" s="7" t="s">
        <v>828</v>
      </c>
      <c r="AC749" s="7" t="s">
        <v>828</v>
      </c>
      <c r="AD749" s="7" t="s">
        <v>828</v>
      </c>
      <c r="AE749" s="7" t="s">
        <v>169</v>
      </c>
      <c r="AF749" s="8"/>
      <c r="AG749" s="7" t="s">
        <v>6344</v>
      </c>
      <c r="AH749" s="7" t="s">
        <v>6343</v>
      </c>
      <c r="AI749" s="7" t="s">
        <v>6342</v>
      </c>
      <c r="AJ749" s="7" t="s">
        <v>6341</v>
      </c>
      <c r="AK749" s="7" t="s">
        <v>6340</v>
      </c>
      <c r="AL749" s="7" t="s">
        <v>6339</v>
      </c>
      <c r="AM749" s="7" t="s">
        <v>6338</v>
      </c>
      <c r="AN749" s="7" t="s">
        <v>6337</v>
      </c>
      <c r="AO749" s="7" t="s">
        <v>828</v>
      </c>
      <c r="AP749" s="7" t="s">
        <v>828</v>
      </c>
      <c r="AQ749" s="7" t="s">
        <v>828</v>
      </c>
      <c r="AR749" s="7" t="s">
        <v>828</v>
      </c>
      <c r="AS749" s="7" t="s">
        <v>828</v>
      </c>
    </row>
    <row r="750" spans="1:45" ht="13.2">
      <c r="A750" s="7" t="s">
        <v>6331</v>
      </c>
      <c r="B750" s="8"/>
      <c r="C750" s="7" t="s">
        <v>833</v>
      </c>
      <c r="D750" s="9">
        <v>1</v>
      </c>
      <c r="E750" s="7" t="s">
        <v>867</v>
      </c>
      <c r="F750" s="7" t="s">
        <v>867</v>
      </c>
      <c r="G750" s="7" t="s">
        <v>828</v>
      </c>
      <c r="H750" s="7" t="s">
        <v>901</v>
      </c>
      <c r="I750" s="10">
        <v>1</v>
      </c>
      <c r="J750" s="10">
        <v>1</v>
      </c>
      <c r="K750" s="9">
        <v>0</v>
      </c>
      <c r="L750" s="7" t="s">
        <v>6334</v>
      </c>
      <c r="M750" s="9">
        <v>0</v>
      </c>
      <c r="N750" s="7" t="s">
        <v>6336</v>
      </c>
      <c r="O750" s="7" t="s">
        <v>939</v>
      </c>
      <c r="P750" s="7" t="s">
        <v>828</v>
      </c>
      <c r="Q750" s="7" t="s">
        <v>828</v>
      </c>
      <c r="R750" s="7" t="s">
        <v>828</v>
      </c>
      <c r="S750" s="7" t="s">
        <v>828</v>
      </c>
      <c r="T750" s="7" t="s">
        <v>828</v>
      </c>
      <c r="U750" s="7" t="s">
        <v>828</v>
      </c>
      <c r="V750" s="7" t="s">
        <v>828</v>
      </c>
      <c r="W750" s="7" t="s">
        <v>828</v>
      </c>
      <c r="X750" s="7" t="s">
        <v>828</v>
      </c>
      <c r="Y750" s="7" t="s">
        <v>828</v>
      </c>
      <c r="Z750" s="7" t="e">
        <v>#N/A</v>
      </c>
      <c r="AA750" s="7" t="s">
        <v>828</v>
      </c>
      <c r="AB750" s="7" t="s">
        <v>828</v>
      </c>
      <c r="AC750" s="7" t="s">
        <v>828</v>
      </c>
      <c r="AD750" s="7" t="s">
        <v>828</v>
      </c>
      <c r="AE750" s="7" t="s">
        <v>592</v>
      </c>
      <c r="AF750" s="8"/>
      <c r="AG750" s="7" t="s">
        <v>6335</v>
      </c>
      <c r="AH750" s="7" t="s">
        <v>6334</v>
      </c>
      <c r="AI750" s="7" t="s">
        <v>828</v>
      </c>
      <c r="AJ750" s="7" t="s">
        <v>6333</v>
      </c>
      <c r="AK750" s="7" t="s">
        <v>6332</v>
      </c>
      <c r="AL750" s="7" t="s">
        <v>6331</v>
      </c>
      <c r="AM750" s="7" t="s">
        <v>828</v>
      </c>
      <c r="AN750" s="7" t="s">
        <v>6330</v>
      </c>
      <c r="AO750" s="7" t="s">
        <v>828</v>
      </c>
      <c r="AP750" s="7" t="s">
        <v>828</v>
      </c>
      <c r="AQ750" s="7" t="s">
        <v>828</v>
      </c>
      <c r="AR750" s="7" t="s">
        <v>828</v>
      </c>
      <c r="AS750" s="7" t="s">
        <v>828</v>
      </c>
    </row>
    <row r="751" spans="1:45" ht="13.2">
      <c r="A751" s="7" t="s">
        <v>6329</v>
      </c>
      <c r="B751" s="8"/>
      <c r="C751" s="7" t="s">
        <v>833</v>
      </c>
      <c r="D751" s="9">
        <v>1</v>
      </c>
      <c r="E751" s="7" t="s">
        <v>1231</v>
      </c>
      <c r="F751" s="7" t="s">
        <v>1231</v>
      </c>
      <c r="G751" s="7" t="s">
        <v>828</v>
      </c>
      <c r="H751" s="7" t="s">
        <v>1230</v>
      </c>
      <c r="I751" s="10">
        <v>1</v>
      </c>
      <c r="J751" s="10">
        <v>1</v>
      </c>
      <c r="K751" s="9">
        <v>0</v>
      </c>
      <c r="L751" s="7" t="s">
        <v>6326</v>
      </c>
      <c r="M751" s="9">
        <v>0</v>
      </c>
      <c r="N751" s="7" t="s">
        <v>6328</v>
      </c>
      <c r="O751" s="7" t="s">
        <v>939</v>
      </c>
      <c r="P751" s="7" t="s">
        <v>828</v>
      </c>
      <c r="Q751" s="7" t="s">
        <v>828</v>
      </c>
      <c r="R751" s="7" t="s">
        <v>828</v>
      </c>
      <c r="S751" s="7" t="s">
        <v>828</v>
      </c>
      <c r="T751" s="7" t="s">
        <v>828</v>
      </c>
      <c r="U751" s="7" t="s">
        <v>828</v>
      </c>
      <c r="V751" s="7" t="s">
        <v>907</v>
      </c>
      <c r="W751" s="7" t="s">
        <v>739</v>
      </c>
      <c r="X751" s="7" t="s">
        <v>840</v>
      </c>
      <c r="Y751" s="7" t="s">
        <v>906</v>
      </c>
      <c r="Z751" s="7" t="s">
        <v>50</v>
      </c>
      <c r="AA751" s="7" t="s">
        <v>828</v>
      </c>
      <c r="AB751" s="7" t="s">
        <v>828</v>
      </c>
      <c r="AC751" s="7" t="s">
        <v>828</v>
      </c>
      <c r="AD751" s="7" t="s">
        <v>828</v>
      </c>
      <c r="AE751" s="7" t="s">
        <v>739</v>
      </c>
      <c r="AF751" s="8"/>
      <c r="AG751" s="7" t="s">
        <v>6327</v>
      </c>
      <c r="AH751" s="7" t="s">
        <v>6326</v>
      </c>
      <c r="AI751" s="7" t="s">
        <v>828</v>
      </c>
      <c r="AJ751" s="7" t="s">
        <v>828</v>
      </c>
      <c r="AK751" s="7" t="s">
        <v>6325</v>
      </c>
      <c r="AL751" s="7" t="s">
        <v>828</v>
      </c>
      <c r="AM751" s="7" t="s">
        <v>828</v>
      </c>
      <c r="AN751" s="7" t="s">
        <v>828</v>
      </c>
      <c r="AO751" s="7" t="s">
        <v>934</v>
      </c>
      <c r="AP751" s="7" t="s">
        <v>828</v>
      </c>
      <c r="AQ751" s="7" t="s">
        <v>828</v>
      </c>
      <c r="AR751" s="7" t="s">
        <v>828</v>
      </c>
      <c r="AS751" s="7" t="s">
        <v>828</v>
      </c>
    </row>
    <row r="752" spans="1:45" ht="13.2">
      <c r="A752" s="7" t="s">
        <v>6324</v>
      </c>
      <c r="B752" s="8"/>
      <c r="C752" s="7" t="s">
        <v>833</v>
      </c>
      <c r="D752" s="9">
        <v>1</v>
      </c>
      <c r="E752" s="7" t="s">
        <v>861</v>
      </c>
      <c r="F752" s="7" t="s">
        <v>861</v>
      </c>
      <c r="G752" s="7" t="s">
        <v>828</v>
      </c>
      <c r="H752" s="7" t="s">
        <v>860</v>
      </c>
      <c r="I752" s="10">
        <v>100</v>
      </c>
      <c r="J752" s="10">
        <v>1</v>
      </c>
      <c r="K752" s="9">
        <v>0</v>
      </c>
      <c r="L752" s="7" t="s">
        <v>6321</v>
      </c>
      <c r="M752" s="9">
        <v>0</v>
      </c>
      <c r="N752" s="7" t="s">
        <v>6323</v>
      </c>
      <c r="O752" s="7" t="s">
        <v>947</v>
      </c>
      <c r="P752" s="7" t="s">
        <v>828</v>
      </c>
      <c r="Q752" s="7" t="s">
        <v>828</v>
      </c>
      <c r="R752" s="7" t="s">
        <v>828</v>
      </c>
      <c r="S752" s="7" t="s">
        <v>828</v>
      </c>
      <c r="T752" s="7" t="s">
        <v>828</v>
      </c>
      <c r="U752" s="7" t="s">
        <v>828</v>
      </c>
      <c r="V752" s="7" t="s">
        <v>828</v>
      </c>
      <c r="W752" s="7" t="s">
        <v>828</v>
      </c>
      <c r="X752" s="7" t="s">
        <v>828</v>
      </c>
      <c r="Y752" s="7" t="s">
        <v>828</v>
      </c>
      <c r="Z752" s="7" t="e">
        <v>#N/A</v>
      </c>
      <c r="AA752" s="7" t="s">
        <v>828</v>
      </c>
      <c r="AB752" s="7" t="s">
        <v>828</v>
      </c>
      <c r="AC752" s="7" t="s">
        <v>828</v>
      </c>
      <c r="AD752" s="7" t="s">
        <v>828</v>
      </c>
      <c r="AE752" s="7" t="s">
        <v>175</v>
      </c>
      <c r="AF752" s="8"/>
      <c r="AG752" s="7" t="s">
        <v>6322</v>
      </c>
      <c r="AH752" s="7" t="s">
        <v>6321</v>
      </c>
      <c r="AI752" s="7" t="s">
        <v>828</v>
      </c>
      <c r="AJ752" s="7" t="s">
        <v>6320</v>
      </c>
      <c r="AK752" s="7" t="s">
        <v>6319</v>
      </c>
      <c r="AL752" s="7" t="s">
        <v>828</v>
      </c>
      <c r="AM752" s="7" t="s">
        <v>828</v>
      </c>
      <c r="AN752" s="7" t="s">
        <v>6318</v>
      </c>
      <c r="AO752" s="7" t="s">
        <v>828</v>
      </c>
      <c r="AP752" s="7" t="s">
        <v>828</v>
      </c>
      <c r="AQ752" s="7" t="s">
        <v>828</v>
      </c>
      <c r="AR752" s="7" t="s">
        <v>828</v>
      </c>
      <c r="AS752" s="7" t="s">
        <v>828</v>
      </c>
    </row>
    <row r="753" spans="1:45" ht="13.2">
      <c r="A753" s="7" t="s">
        <v>6317</v>
      </c>
      <c r="B753" s="8"/>
      <c r="C753" s="7" t="s">
        <v>833</v>
      </c>
      <c r="D753" s="9">
        <v>1</v>
      </c>
      <c r="E753" s="7" t="s">
        <v>924</v>
      </c>
      <c r="F753" s="7" t="s">
        <v>924</v>
      </c>
      <c r="G753" s="7" t="s">
        <v>828</v>
      </c>
      <c r="H753" s="7" t="s">
        <v>923</v>
      </c>
      <c r="I753" s="10">
        <v>1</v>
      </c>
      <c r="J753" s="10">
        <v>1</v>
      </c>
      <c r="K753" s="9">
        <v>1</v>
      </c>
      <c r="L753" s="7" t="s">
        <v>6314</v>
      </c>
      <c r="M753" s="9">
        <v>0</v>
      </c>
      <c r="N753" s="7" t="s">
        <v>6316</v>
      </c>
      <c r="O753" s="7" t="s">
        <v>929</v>
      </c>
      <c r="P753" s="7" t="s">
        <v>828</v>
      </c>
      <c r="Q753" s="7" t="s">
        <v>828</v>
      </c>
      <c r="R753" s="7" t="s">
        <v>828</v>
      </c>
      <c r="S753" s="7" t="s">
        <v>828</v>
      </c>
      <c r="T753" s="7" t="s">
        <v>828</v>
      </c>
      <c r="U753" s="7" t="s">
        <v>828</v>
      </c>
      <c r="V753" s="7" t="s">
        <v>1229</v>
      </c>
      <c r="W753" s="7" t="s">
        <v>536</v>
      </c>
      <c r="X753" s="7" t="s">
        <v>840</v>
      </c>
      <c r="Y753" s="7" t="s">
        <v>906</v>
      </c>
      <c r="Z753" s="7" t="s">
        <v>65</v>
      </c>
      <c r="AA753" s="7" t="s">
        <v>828</v>
      </c>
      <c r="AB753" s="7" t="s">
        <v>828</v>
      </c>
      <c r="AC753" s="7" t="s">
        <v>828</v>
      </c>
      <c r="AD753" s="7" t="s">
        <v>828</v>
      </c>
      <c r="AE753" s="7" t="s">
        <v>536</v>
      </c>
      <c r="AF753" s="8"/>
      <c r="AG753" s="7" t="s">
        <v>6315</v>
      </c>
      <c r="AH753" s="7" t="s">
        <v>6314</v>
      </c>
      <c r="AI753" s="7" t="s">
        <v>828</v>
      </c>
      <c r="AJ753" s="7" t="s">
        <v>828</v>
      </c>
      <c r="AK753" s="7" t="s">
        <v>6313</v>
      </c>
      <c r="AL753" s="7" t="s">
        <v>828</v>
      </c>
      <c r="AM753" s="7" t="s">
        <v>6312</v>
      </c>
      <c r="AN753" s="7" t="s">
        <v>828</v>
      </c>
      <c r="AO753" s="7" t="s">
        <v>828</v>
      </c>
      <c r="AP753" s="7" t="s">
        <v>828</v>
      </c>
      <c r="AQ753" s="7" t="s">
        <v>828</v>
      </c>
      <c r="AR753" s="7" t="s">
        <v>828</v>
      </c>
      <c r="AS753" s="7" t="s">
        <v>828</v>
      </c>
    </row>
    <row r="754" spans="1:45" ht="13.2">
      <c r="A754" s="7" t="s">
        <v>6311</v>
      </c>
      <c r="B754" s="8"/>
      <c r="C754" s="7" t="s">
        <v>833</v>
      </c>
      <c r="D754" s="9">
        <v>1</v>
      </c>
      <c r="E754" s="7" t="s">
        <v>867</v>
      </c>
      <c r="F754" s="7" t="s">
        <v>867</v>
      </c>
      <c r="G754" s="7" t="s">
        <v>828</v>
      </c>
      <c r="H754" s="7" t="s">
        <v>963</v>
      </c>
      <c r="I754" s="10">
        <v>1</v>
      </c>
      <c r="J754" s="10">
        <v>1</v>
      </c>
      <c r="K754" s="9">
        <v>1</v>
      </c>
      <c r="L754" s="7" t="s">
        <v>6308</v>
      </c>
      <c r="M754" s="9">
        <v>0</v>
      </c>
      <c r="N754" s="7" t="s">
        <v>6310</v>
      </c>
      <c r="O754" s="7" t="s">
        <v>939</v>
      </c>
      <c r="P754" s="7" t="s">
        <v>828</v>
      </c>
      <c r="Q754" s="7" t="s">
        <v>828</v>
      </c>
      <c r="R754" s="7" t="s">
        <v>828</v>
      </c>
      <c r="S754" s="7" t="s">
        <v>828</v>
      </c>
      <c r="T754" s="7" t="s">
        <v>828</v>
      </c>
      <c r="U754" s="7" t="s">
        <v>828</v>
      </c>
      <c r="V754" s="7" t="s">
        <v>828</v>
      </c>
      <c r="W754" s="7" t="s">
        <v>828</v>
      </c>
      <c r="X754" s="7" t="s">
        <v>828</v>
      </c>
      <c r="Y754" s="7" t="s">
        <v>828</v>
      </c>
      <c r="Z754" s="7" t="e">
        <v>#N/A</v>
      </c>
      <c r="AA754" s="7" t="s">
        <v>828</v>
      </c>
      <c r="AB754" s="7" t="s">
        <v>828</v>
      </c>
      <c r="AC754" s="7" t="s">
        <v>828</v>
      </c>
      <c r="AD754" s="7" t="s">
        <v>828</v>
      </c>
      <c r="AE754" s="7" t="s">
        <v>526</v>
      </c>
      <c r="AF754" s="8"/>
      <c r="AG754" s="7" t="s">
        <v>6309</v>
      </c>
      <c r="AH754" s="7" t="s">
        <v>6308</v>
      </c>
      <c r="AI754" s="7" t="s">
        <v>828</v>
      </c>
      <c r="AJ754" s="7" t="s">
        <v>6307</v>
      </c>
      <c r="AK754" s="7" t="s">
        <v>6306</v>
      </c>
      <c r="AL754" s="7" t="s">
        <v>828</v>
      </c>
      <c r="AM754" s="7" t="s">
        <v>6305</v>
      </c>
      <c r="AN754" s="7" t="s">
        <v>828</v>
      </c>
      <c r="AO754" s="7" t="s">
        <v>828</v>
      </c>
      <c r="AP754" s="7" t="s">
        <v>828</v>
      </c>
      <c r="AQ754" s="7" t="s">
        <v>828</v>
      </c>
      <c r="AR754" s="7" t="s">
        <v>828</v>
      </c>
      <c r="AS754" s="7" t="s">
        <v>828</v>
      </c>
    </row>
    <row r="755" spans="1:45" ht="13.2">
      <c r="A755" s="7" t="s">
        <v>6299</v>
      </c>
      <c r="B755" s="8"/>
      <c r="C755" s="7" t="s">
        <v>833</v>
      </c>
      <c r="D755" s="9">
        <v>1</v>
      </c>
      <c r="E755" s="7" t="s">
        <v>843</v>
      </c>
      <c r="F755" s="7" t="s">
        <v>843</v>
      </c>
      <c r="G755" s="7" t="s">
        <v>828</v>
      </c>
      <c r="H755" s="7" t="s">
        <v>842</v>
      </c>
      <c r="I755" s="10">
        <v>1</v>
      </c>
      <c r="J755" s="10">
        <v>1</v>
      </c>
      <c r="K755" s="9">
        <v>100</v>
      </c>
      <c r="L755" s="7" t="s">
        <v>6303</v>
      </c>
      <c r="M755" s="9">
        <v>0</v>
      </c>
      <c r="N755" s="7" t="s">
        <v>6297</v>
      </c>
      <c r="O755" s="7" t="s">
        <v>939</v>
      </c>
      <c r="P755" s="7" t="s">
        <v>3332</v>
      </c>
      <c r="Q755" s="7" t="s">
        <v>828</v>
      </c>
      <c r="R755" s="7" t="s">
        <v>828</v>
      </c>
      <c r="S755" s="7" t="s">
        <v>828</v>
      </c>
      <c r="T755" s="7" t="s">
        <v>828</v>
      </c>
      <c r="U755" s="7" t="s">
        <v>828</v>
      </c>
      <c r="V755" s="7" t="s">
        <v>1059</v>
      </c>
      <c r="W755" s="7" t="s">
        <v>536</v>
      </c>
      <c r="X755" s="7" t="s">
        <v>840</v>
      </c>
      <c r="Y755" s="7" t="s">
        <v>906</v>
      </c>
      <c r="Z755" s="7" t="s">
        <v>65</v>
      </c>
      <c r="AA755" s="7" t="s">
        <v>828</v>
      </c>
      <c r="AB755" s="7" t="s">
        <v>828</v>
      </c>
      <c r="AC755" s="7" t="s">
        <v>828</v>
      </c>
      <c r="AD755" s="7" t="s">
        <v>828</v>
      </c>
      <c r="AE755" s="7" t="s">
        <v>169</v>
      </c>
      <c r="AF755" s="8"/>
      <c r="AG755" s="7" t="s">
        <v>6304</v>
      </c>
      <c r="AH755" s="7" t="s">
        <v>6303</v>
      </c>
      <c r="AI755" s="7" t="s">
        <v>6302</v>
      </c>
      <c r="AJ755" s="7" t="s">
        <v>6301</v>
      </c>
      <c r="AK755" s="7" t="s">
        <v>6300</v>
      </c>
      <c r="AL755" s="7" t="s">
        <v>6299</v>
      </c>
      <c r="AM755" s="7" t="s">
        <v>6298</v>
      </c>
      <c r="AN755" s="7" t="s">
        <v>6297</v>
      </c>
      <c r="AO755" s="7" t="s">
        <v>828</v>
      </c>
      <c r="AP755" s="7" t="s">
        <v>828</v>
      </c>
      <c r="AQ755" s="7" t="s">
        <v>828</v>
      </c>
      <c r="AR755" s="7" t="s">
        <v>828</v>
      </c>
      <c r="AS755" s="7" t="s">
        <v>828</v>
      </c>
    </row>
    <row r="756" spans="1:45" ht="13.2">
      <c r="A756" s="7" t="s">
        <v>6291</v>
      </c>
      <c r="B756" s="8"/>
      <c r="C756" s="7" t="s">
        <v>833</v>
      </c>
      <c r="D756" s="9">
        <v>1</v>
      </c>
      <c r="E756" s="7" t="s">
        <v>924</v>
      </c>
      <c r="F756" s="7" t="s">
        <v>924</v>
      </c>
      <c r="G756" s="7" t="s">
        <v>828</v>
      </c>
      <c r="H756" s="7" t="s">
        <v>923</v>
      </c>
      <c r="I756" s="10">
        <v>1</v>
      </c>
      <c r="J756" s="10">
        <v>1</v>
      </c>
      <c r="K756" s="9">
        <v>0</v>
      </c>
      <c r="L756" s="7" t="s">
        <v>6294</v>
      </c>
      <c r="M756" s="9">
        <v>0</v>
      </c>
      <c r="N756" s="7" t="s">
        <v>6296</v>
      </c>
      <c r="O756" s="7" t="s">
        <v>939</v>
      </c>
      <c r="P756" s="7" t="s">
        <v>828</v>
      </c>
      <c r="Q756" s="7" t="s">
        <v>828</v>
      </c>
      <c r="R756" s="7" t="s">
        <v>828</v>
      </c>
      <c r="S756" s="7" t="s">
        <v>828</v>
      </c>
      <c r="T756" s="7" t="s">
        <v>828</v>
      </c>
      <c r="U756" s="7" t="s">
        <v>828</v>
      </c>
      <c r="V756" s="7" t="s">
        <v>1297</v>
      </c>
      <c r="W756" s="7" t="s">
        <v>536</v>
      </c>
      <c r="X756" s="7" t="s">
        <v>840</v>
      </c>
      <c r="Y756" s="7" t="s">
        <v>906</v>
      </c>
      <c r="Z756" s="7" t="s">
        <v>65</v>
      </c>
      <c r="AA756" s="7" t="s">
        <v>828</v>
      </c>
      <c r="AB756" s="7" t="s">
        <v>828</v>
      </c>
      <c r="AC756" s="7" t="s">
        <v>828</v>
      </c>
      <c r="AD756" s="7" t="s">
        <v>828</v>
      </c>
      <c r="AE756" s="7" t="s">
        <v>536</v>
      </c>
      <c r="AF756" s="8"/>
      <c r="AG756" s="7" t="s">
        <v>6295</v>
      </c>
      <c r="AH756" s="7" t="s">
        <v>6294</v>
      </c>
      <c r="AI756" s="7" t="s">
        <v>828</v>
      </c>
      <c r="AJ756" s="7" t="s">
        <v>6293</v>
      </c>
      <c r="AK756" s="7" t="s">
        <v>6292</v>
      </c>
      <c r="AL756" s="7" t="s">
        <v>6291</v>
      </c>
      <c r="AM756" s="7" t="s">
        <v>6290</v>
      </c>
      <c r="AN756" s="7" t="s">
        <v>6289</v>
      </c>
      <c r="AO756" s="7" t="s">
        <v>828</v>
      </c>
      <c r="AP756" s="7" t="s">
        <v>828</v>
      </c>
      <c r="AQ756" s="7" t="s">
        <v>828</v>
      </c>
      <c r="AR756" s="7" t="s">
        <v>828</v>
      </c>
      <c r="AS756" s="7" t="s">
        <v>828</v>
      </c>
    </row>
    <row r="757" spans="1:45" ht="13.2">
      <c r="A757" s="7" t="s">
        <v>6288</v>
      </c>
      <c r="B757" s="8"/>
      <c r="C757" s="7" t="s">
        <v>833</v>
      </c>
      <c r="D757" s="9">
        <v>1</v>
      </c>
      <c r="E757" s="7" t="s">
        <v>924</v>
      </c>
      <c r="F757" s="7" t="s">
        <v>924</v>
      </c>
      <c r="G757" s="7" t="s">
        <v>828</v>
      </c>
      <c r="H757" s="7" t="s">
        <v>923</v>
      </c>
      <c r="I757" s="10">
        <v>1</v>
      </c>
      <c r="J757" s="10">
        <v>1</v>
      </c>
      <c r="K757" s="9">
        <v>1</v>
      </c>
      <c r="L757" s="7" t="s">
        <v>6285</v>
      </c>
      <c r="M757" s="9">
        <v>0</v>
      </c>
      <c r="N757" s="7" t="s">
        <v>6287</v>
      </c>
      <c r="O757" s="7" t="s">
        <v>939</v>
      </c>
      <c r="P757" s="7" t="s">
        <v>3332</v>
      </c>
      <c r="Q757" s="7" t="s">
        <v>828</v>
      </c>
      <c r="R757" s="7" t="s">
        <v>828</v>
      </c>
      <c r="S757" s="7" t="s">
        <v>828</v>
      </c>
      <c r="T757" s="7" t="s">
        <v>828</v>
      </c>
      <c r="U757" s="7" t="s">
        <v>828</v>
      </c>
      <c r="V757" s="7" t="s">
        <v>1059</v>
      </c>
      <c r="W757" s="7" t="s">
        <v>536</v>
      </c>
      <c r="X757" s="7" t="s">
        <v>840</v>
      </c>
      <c r="Y757" s="7" t="s">
        <v>906</v>
      </c>
      <c r="Z757" s="7" t="s">
        <v>65</v>
      </c>
      <c r="AA757" s="7" t="s">
        <v>4315</v>
      </c>
      <c r="AB757" s="7" t="s">
        <v>828</v>
      </c>
      <c r="AC757" s="7" t="s">
        <v>828</v>
      </c>
      <c r="AD757" s="7" t="s">
        <v>828</v>
      </c>
      <c r="AE757" s="7" t="s">
        <v>536</v>
      </c>
      <c r="AF757" s="8"/>
      <c r="AG757" s="7" t="s">
        <v>6286</v>
      </c>
      <c r="AH757" s="7" t="s">
        <v>6285</v>
      </c>
      <c r="AI757" s="7" t="s">
        <v>828</v>
      </c>
      <c r="AJ757" s="7" t="s">
        <v>828</v>
      </c>
      <c r="AK757" s="7" t="s">
        <v>6284</v>
      </c>
      <c r="AL757" s="7" t="s">
        <v>828</v>
      </c>
      <c r="AM757" s="7" t="s">
        <v>6283</v>
      </c>
      <c r="AN757" s="7" t="s">
        <v>828</v>
      </c>
      <c r="AO757" s="7" t="s">
        <v>828</v>
      </c>
      <c r="AP757" s="7" t="s">
        <v>828</v>
      </c>
      <c r="AQ757" s="7" t="s">
        <v>828</v>
      </c>
      <c r="AR757" s="7" t="s">
        <v>828</v>
      </c>
      <c r="AS757" s="7" t="s">
        <v>828</v>
      </c>
    </row>
    <row r="758" spans="1:45" ht="13.2">
      <c r="A758" s="7" t="s">
        <v>6282</v>
      </c>
      <c r="B758" s="8"/>
      <c r="C758" s="7" t="s">
        <v>833</v>
      </c>
      <c r="D758" s="9">
        <v>1</v>
      </c>
      <c r="E758" s="7" t="s">
        <v>861</v>
      </c>
      <c r="F758" s="7" t="s">
        <v>861</v>
      </c>
      <c r="G758" s="7" t="s">
        <v>828</v>
      </c>
      <c r="H758" s="7" t="s">
        <v>860</v>
      </c>
      <c r="I758" s="10">
        <v>100</v>
      </c>
      <c r="J758" s="10">
        <v>1</v>
      </c>
      <c r="K758" s="9">
        <v>0</v>
      </c>
      <c r="L758" s="7" t="s">
        <v>6279</v>
      </c>
      <c r="M758" s="9">
        <v>0</v>
      </c>
      <c r="N758" s="7" t="s">
        <v>6281</v>
      </c>
      <c r="O758" s="7" t="s">
        <v>1084</v>
      </c>
      <c r="P758" s="7" t="s">
        <v>828</v>
      </c>
      <c r="Q758" s="7" t="s">
        <v>828</v>
      </c>
      <c r="R758" s="7" t="s">
        <v>828</v>
      </c>
      <c r="S758" s="7" t="s">
        <v>828</v>
      </c>
      <c r="T758" s="7" t="s">
        <v>828</v>
      </c>
      <c r="U758" s="7" t="s">
        <v>828</v>
      </c>
      <c r="V758" s="7" t="s">
        <v>828</v>
      </c>
      <c r="W758" s="7" t="s">
        <v>828</v>
      </c>
      <c r="X758" s="7" t="s">
        <v>828</v>
      </c>
      <c r="Y758" s="7" t="s">
        <v>828</v>
      </c>
      <c r="Z758" s="7" t="e">
        <v>#N/A</v>
      </c>
      <c r="AA758" s="7" t="s">
        <v>828</v>
      </c>
      <c r="AB758" s="7" t="s">
        <v>828</v>
      </c>
      <c r="AC758" s="7" t="s">
        <v>828</v>
      </c>
      <c r="AD758" s="7" t="s">
        <v>828</v>
      </c>
      <c r="AE758" s="7" t="s">
        <v>175</v>
      </c>
      <c r="AF758" s="8"/>
      <c r="AG758" s="7" t="s">
        <v>6280</v>
      </c>
      <c r="AH758" s="7" t="s">
        <v>6279</v>
      </c>
      <c r="AI758" s="7" t="s">
        <v>828</v>
      </c>
      <c r="AJ758" s="7" t="s">
        <v>6278</v>
      </c>
      <c r="AK758" s="7" t="s">
        <v>6277</v>
      </c>
      <c r="AL758" s="7" t="s">
        <v>828</v>
      </c>
      <c r="AM758" s="7" t="s">
        <v>828</v>
      </c>
      <c r="AN758" s="7" t="s">
        <v>6276</v>
      </c>
      <c r="AO758" s="7" t="s">
        <v>828</v>
      </c>
      <c r="AP758" s="7" t="s">
        <v>828</v>
      </c>
      <c r="AQ758" s="7" t="s">
        <v>828</v>
      </c>
      <c r="AR758" s="7" t="s">
        <v>828</v>
      </c>
      <c r="AS758" s="7" t="s">
        <v>828</v>
      </c>
    </row>
    <row r="759" spans="1:45" ht="13.2">
      <c r="A759" s="7" t="s">
        <v>6275</v>
      </c>
      <c r="B759" s="8"/>
      <c r="C759" s="7" t="s">
        <v>833</v>
      </c>
      <c r="D759" s="9">
        <v>1</v>
      </c>
      <c r="E759" s="7" t="s">
        <v>3668</v>
      </c>
      <c r="F759" s="7" t="s">
        <v>3668</v>
      </c>
      <c r="G759" s="7" t="s">
        <v>828</v>
      </c>
      <c r="H759" s="7" t="s">
        <v>3667</v>
      </c>
      <c r="I759" s="10">
        <v>1</v>
      </c>
      <c r="J759" s="10">
        <v>1</v>
      </c>
      <c r="K759" s="9">
        <v>100</v>
      </c>
      <c r="L759" s="7" t="s">
        <v>6272</v>
      </c>
      <c r="M759" s="9">
        <v>0</v>
      </c>
      <c r="N759" s="7" t="s">
        <v>6274</v>
      </c>
      <c r="O759" s="7" t="s">
        <v>892</v>
      </c>
      <c r="P759" s="7" t="s">
        <v>828</v>
      </c>
      <c r="Q759" s="7" t="s">
        <v>828</v>
      </c>
      <c r="R759" s="7" t="s">
        <v>828</v>
      </c>
      <c r="S759" s="7" t="s">
        <v>828</v>
      </c>
      <c r="T759" s="7" t="s">
        <v>828</v>
      </c>
      <c r="U759" s="7" t="s">
        <v>828</v>
      </c>
      <c r="V759" s="7" t="s">
        <v>828</v>
      </c>
      <c r="W759" s="7" t="s">
        <v>452</v>
      </c>
      <c r="X759" s="7" t="s">
        <v>840</v>
      </c>
      <c r="Y759" s="7" t="s">
        <v>828</v>
      </c>
      <c r="Z759" s="7" t="s">
        <v>37</v>
      </c>
      <c r="AA759" s="7" t="s">
        <v>828</v>
      </c>
      <c r="AB759" s="7" t="s">
        <v>828</v>
      </c>
      <c r="AC759" s="7" t="s">
        <v>828</v>
      </c>
      <c r="AD759" s="7" t="s">
        <v>828</v>
      </c>
      <c r="AE759" s="7" t="s">
        <v>452</v>
      </c>
      <c r="AF759" s="8"/>
      <c r="AG759" s="7" t="s">
        <v>6273</v>
      </c>
      <c r="AH759" s="7" t="s">
        <v>6272</v>
      </c>
      <c r="AI759" s="7" t="s">
        <v>828</v>
      </c>
      <c r="AJ759" s="7" t="s">
        <v>6271</v>
      </c>
      <c r="AK759" s="7" t="s">
        <v>6270</v>
      </c>
      <c r="AL759" s="7" t="s">
        <v>828</v>
      </c>
      <c r="AM759" s="7" t="s">
        <v>6269</v>
      </c>
      <c r="AN759" s="7" t="s">
        <v>828</v>
      </c>
      <c r="AO759" s="7" t="s">
        <v>828</v>
      </c>
      <c r="AP759" s="7" t="s">
        <v>828</v>
      </c>
      <c r="AQ759" s="7" t="s">
        <v>828</v>
      </c>
      <c r="AR759" s="7" t="s">
        <v>828</v>
      </c>
      <c r="AS759" s="7" t="s">
        <v>828</v>
      </c>
    </row>
    <row r="760" spans="1:45" ht="13.2">
      <c r="A760" s="7" t="s">
        <v>6263</v>
      </c>
      <c r="B760" s="8"/>
      <c r="C760" s="7" t="s">
        <v>833</v>
      </c>
      <c r="D760" s="9">
        <v>1</v>
      </c>
      <c r="E760" s="7" t="s">
        <v>867</v>
      </c>
      <c r="F760" s="7" t="s">
        <v>867</v>
      </c>
      <c r="G760" s="7" t="s">
        <v>828</v>
      </c>
      <c r="H760" s="7" t="s">
        <v>901</v>
      </c>
      <c r="I760" s="10">
        <v>1</v>
      </c>
      <c r="J760" s="10">
        <v>1</v>
      </c>
      <c r="K760" s="9">
        <v>0</v>
      </c>
      <c r="L760" s="7" t="s">
        <v>6266</v>
      </c>
      <c r="M760" s="9">
        <v>0</v>
      </c>
      <c r="N760" s="7" t="s">
        <v>6268</v>
      </c>
      <c r="O760" s="7" t="s">
        <v>947</v>
      </c>
      <c r="P760" s="7" t="s">
        <v>828</v>
      </c>
      <c r="Q760" s="7" t="s">
        <v>828</v>
      </c>
      <c r="R760" s="7" t="s">
        <v>828</v>
      </c>
      <c r="S760" s="7" t="s">
        <v>828</v>
      </c>
      <c r="T760" s="7" t="s">
        <v>828</v>
      </c>
      <c r="U760" s="7" t="s">
        <v>828</v>
      </c>
      <c r="V760" s="7" t="s">
        <v>828</v>
      </c>
      <c r="W760" s="7" t="s">
        <v>592</v>
      </c>
      <c r="X760" s="7" t="s">
        <v>828</v>
      </c>
      <c r="Y760" s="7" t="s">
        <v>828</v>
      </c>
      <c r="Z760" s="7" t="s">
        <v>21</v>
      </c>
      <c r="AA760" s="7" t="s">
        <v>828</v>
      </c>
      <c r="AB760" s="7" t="s">
        <v>828</v>
      </c>
      <c r="AC760" s="7" t="s">
        <v>828</v>
      </c>
      <c r="AD760" s="7" t="s">
        <v>828</v>
      </c>
      <c r="AE760" s="7" t="s">
        <v>592</v>
      </c>
      <c r="AF760" s="8"/>
      <c r="AG760" s="7" t="s">
        <v>6267</v>
      </c>
      <c r="AH760" s="7" t="s">
        <v>6266</v>
      </c>
      <c r="AI760" s="7" t="s">
        <v>828</v>
      </c>
      <c r="AJ760" s="7" t="s">
        <v>6265</v>
      </c>
      <c r="AK760" s="7" t="s">
        <v>6264</v>
      </c>
      <c r="AL760" s="7" t="s">
        <v>6263</v>
      </c>
      <c r="AM760" s="7" t="s">
        <v>828</v>
      </c>
      <c r="AN760" s="7" t="s">
        <v>6262</v>
      </c>
      <c r="AO760" s="7" t="s">
        <v>828</v>
      </c>
      <c r="AP760" s="7" t="s">
        <v>828</v>
      </c>
      <c r="AQ760" s="7" t="s">
        <v>828</v>
      </c>
      <c r="AR760" s="7" t="s">
        <v>828</v>
      </c>
      <c r="AS760" s="7" t="s">
        <v>828</v>
      </c>
    </row>
    <row r="761" spans="1:45" ht="13.2">
      <c r="A761" s="7" t="s">
        <v>6261</v>
      </c>
      <c r="B761" s="8"/>
      <c r="C761" s="7" t="s">
        <v>833</v>
      </c>
      <c r="D761" s="9">
        <v>1</v>
      </c>
      <c r="E761" s="7" t="s">
        <v>1301</v>
      </c>
      <c r="F761" s="7" t="s">
        <v>1301</v>
      </c>
      <c r="G761" s="7" t="s">
        <v>828</v>
      </c>
      <c r="H761" s="7" t="s">
        <v>1300</v>
      </c>
      <c r="I761" s="10">
        <v>1</v>
      </c>
      <c r="J761" s="10">
        <v>1</v>
      </c>
      <c r="K761" s="9">
        <v>0</v>
      </c>
      <c r="L761" s="7" t="s">
        <v>6258</v>
      </c>
      <c r="M761" s="9">
        <v>0</v>
      </c>
      <c r="N761" s="7" t="s">
        <v>6260</v>
      </c>
      <c r="O761" s="7" t="s">
        <v>892</v>
      </c>
      <c r="P761" s="7" t="s">
        <v>828</v>
      </c>
      <c r="Q761" s="7" t="s">
        <v>828</v>
      </c>
      <c r="R761" s="7" t="s">
        <v>828</v>
      </c>
      <c r="S761" s="7" t="s">
        <v>828</v>
      </c>
      <c r="T761" s="7" t="s">
        <v>828</v>
      </c>
      <c r="U761" s="7" t="s">
        <v>828</v>
      </c>
      <c r="V761" s="7" t="s">
        <v>1297</v>
      </c>
      <c r="W761" s="7" t="s">
        <v>427</v>
      </c>
      <c r="X761" s="7" t="s">
        <v>840</v>
      </c>
      <c r="Y761" s="7" t="s">
        <v>906</v>
      </c>
      <c r="Z761" s="7" t="s">
        <v>48</v>
      </c>
      <c r="AA761" s="7" t="s">
        <v>828</v>
      </c>
      <c r="AB761" s="7" t="s">
        <v>828</v>
      </c>
      <c r="AC761" s="7" t="s">
        <v>828</v>
      </c>
      <c r="AD761" s="7" t="s">
        <v>828</v>
      </c>
      <c r="AE761" s="7" t="s">
        <v>427</v>
      </c>
      <c r="AF761" s="8"/>
      <c r="AG761" s="7" t="s">
        <v>6259</v>
      </c>
      <c r="AH761" s="7" t="s">
        <v>6258</v>
      </c>
      <c r="AI761" s="7" t="s">
        <v>828</v>
      </c>
      <c r="AJ761" s="7" t="s">
        <v>828</v>
      </c>
      <c r="AK761" s="7" t="s">
        <v>6257</v>
      </c>
      <c r="AL761" s="7" t="s">
        <v>828</v>
      </c>
      <c r="AM761" s="7" t="s">
        <v>828</v>
      </c>
      <c r="AN761" s="7" t="s">
        <v>828</v>
      </c>
      <c r="AO761" s="7" t="s">
        <v>934</v>
      </c>
      <c r="AP761" s="7" t="s">
        <v>828</v>
      </c>
      <c r="AQ761" s="7" t="s">
        <v>828</v>
      </c>
      <c r="AR761" s="7" t="s">
        <v>828</v>
      </c>
      <c r="AS761" s="7" t="s">
        <v>828</v>
      </c>
    </row>
    <row r="762" spans="1:45" ht="13.2">
      <c r="A762" s="7" t="s">
        <v>6251</v>
      </c>
      <c r="B762" s="8"/>
      <c r="C762" s="7" t="s">
        <v>833</v>
      </c>
      <c r="D762" s="9">
        <v>1</v>
      </c>
      <c r="E762" s="7" t="s">
        <v>843</v>
      </c>
      <c r="F762" s="7" t="s">
        <v>843</v>
      </c>
      <c r="G762" s="7" t="s">
        <v>828</v>
      </c>
      <c r="H762" s="7" t="s">
        <v>2403</v>
      </c>
      <c r="I762" s="10">
        <v>1</v>
      </c>
      <c r="J762" s="10">
        <v>1</v>
      </c>
      <c r="K762" s="9">
        <v>0</v>
      </c>
      <c r="L762" s="7" t="s">
        <v>6254</v>
      </c>
      <c r="M762" s="9">
        <v>0</v>
      </c>
      <c r="N762" s="7" t="s">
        <v>6256</v>
      </c>
      <c r="O762" s="7" t="s">
        <v>993</v>
      </c>
      <c r="P762" s="7" t="s">
        <v>828</v>
      </c>
      <c r="Q762" s="7" t="s">
        <v>828</v>
      </c>
      <c r="R762" s="7" t="s">
        <v>828</v>
      </c>
      <c r="S762" s="7" t="s">
        <v>828</v>
      </c>
      <c r="T762" s="7" t="s">
        <v>828</v>
      </c>
      <c r="U762" s="7" t="s">
        <v>828</v>
      </c>
      <c r="V762" s="7" t="s">
        <v>828</v>
      </c>
      <c r="W762" s="7" t="s">
        <v>828</v>
      </c>
      <c r="X762" s="7" t="s">
        <v>828</v>
      </c>
      <c r="Y762" s="7" t="s">
        <v>828</v>
      </c>
      <c r="Z762" s="7" t="e">
        <v>#N/A</v>
      </c>
      <c r="AA762" s="7" t="s">
        <v>828</v>
      </c>
      <c r="AB762" s="7" t="s">
        <v>828</v>
      </c>
      <c r="AC762" s="7" t="s">
        <v>828</v>
      </c>
      <c r="AD762" s="7" t="s">
        <v>828</v>
      </c>
      <c r="AE762" s="7" t="s">
        <v>464</v>
      </c>
      <c r="AF762" s="8"/>
      <c r="AG762" s="7" t="s">
        <v>6255</v>
      </c>
      <c r="AH762" s="7" t="s">
        <v>6254</v>
      </c>
      <c r="AI762" s="7" t="s">
        <v>828</v>
      </c>
      <c r="AJ762" s="7" t="s">
        <v>6253</v>
      </c>
      <c r="AK762" s="7" t="s">
        <v>6252</v>
      </c>
      <c r="AL762" s="7" t="s">
        <v>6251</v>
      </c>
      <c r="AM762" s="7" t="s">
        <v>6250</v>
      </c>
      <c r="AN762" s="7" t="s">
        <v>828</v>
      </c>
      <c r="AO762" s="7" t="s">
        <v>828</v>
      </c>
      <c r="AP762" s="7" t="s">
        <v>828</v>
      </c>
      <c r="AQ762" s="7" t="s">
        <v>828</v>
      </c>
      <c r="AR762" s="7" t="s">
        <v>828</v>
      </c>
      <c r="AS762" s="7" t="s">
        <v>828</v>
      </c>
    </row>
    <row r="763" spans="1:45" ht="13.2">
      <c r="A763" s="7" t="s">
        <v>6245</v>
      </c>
      <c r="B763" s="8"/>
      <c r="C763" s="7" t="s">
        <v>833</v>
      </c>
      <c r="D763" s="9">
        <v>1</v>
      </c>
      <c r="E763" s="7" t="s">
        <v>843</v>
      </c>
      <c r="F763" s="7" t="s">
        <v>843</v>
      </c>
      <c r="G763" s="7" t="s">
        <v>828</v>
      </c>
      <c r="H763" s="7" t="s">
        <v>2403</v>
      </c>
      <c r="I763" s="10">
        <v>1</v>
      </c>
      <c r="J763" s="10">
        <v>1</v>
      </c>
      <c r="K763" s="9">
        <v>0</v>
      </c>
      <c r="L763" s="7" t="s">
        <v>6247</v>
      </c>
      <c r="M763" s="9">
        <v>0</v>
      </c>
      <c r="N763" s="7" t="s">
        <v>6249</v>
      </c>
      <c r="O763" s="7" t="s">
        <v>1285</v>
      </c>
      <c r="P763" s="7" t="s">
        <v>1482</v>
      </c>
      <c r="Q763" s="7" t="s">
        <v>828</v>
      </c>
      <c r="R763" s="7" t="s">
        <v>828</v>
      </c>
      <c r="S763" s="7" t="s">
        <v>828</v>
      </c>
      <c r="T763" s="7" t="s">
        <v>828</v>
      </c>
      <c r="U763" s="7" t="s">
        <v>828</v>
      </c>
      <c r="V763" s="7" t="s">
        <v>828</v>
      </c>
      <c r="W763" s="7" t="s">
        <v>828</v>
      </c>
      <c r="X763" s="7" t="s">
        <v>828</v>
      </c>
      <c r="Y763" s="7" t="s">
        <v>828</v>
      </c>
      <c r="Z763" s="7" t="e">
        <v>#N/A</v>
      </c>
      <c r="AA763" s="7" t="s">
        <v>828</v>
      </c>
      <c r="AB763" s="7" t="s">
        <v>828</v>
      </c>
      <c r="AC763" s="7" t="s">
        <v>828</v>
      </c>
      <c r="AD763" s="7" t="s">
        <v>828</v>
      </c>
      <c r="AE763" s="7" t="s">
        <v>464</v>
      </c>
      <c r="AF763" s="8"/>
      <c r="AG763" s="7" t="s">
        <v>6248</v>
      </c>
      <c r="AH763" s="7" t="s">
        <v>6247</v>
      </c>
      <c r="AI763" s="7" t="s">
        <v>828</v>
      </c>
      <c r="AJ763" s="7" t="s">
        <v>828</v>
      </c>
      <c r="AK763" s="7" t="s">
        <v>6246</v>
      </c>
      <c r="AL763" s="7" t="s">
        <v>6245</v>
      </c>
      <c r="AM763" s="7" t="s">
        <v>6244</v>
      </c>
      <c r="AN763" s="7" t="s">
        <v>828</v>
      </c>
      <c r="AO763" s="7" t="s">
        <v>828</v>
      </c>
      <c r="AP763" s="7" t="s">
        <v>828</v>
      </c>
      <c r="AQ763" s="7" t="s">
        <v>828</v>
      </c>
      <c r="AR763" s="7" t="s">
        <v>828</v>
      </c>
      <c r="AS763" s="7" t="s">
        <v>828</v>
      </c>
    </row>
    <row r="764" spans="1:45" ht="13.2">
      <c r="A764" s="7" t="s">
        <v>6243</v>
      </c>
      <c r="B764" s="8"/>
      <c r="C764" s="7" t="s">
        <v>833</v>
      </c>
      <c r="D764" s="9">
        <v>1</v>
      </c>
      <c r="E764" s="7" t="s">
        <v>861</v>
      </c>
      <c r="F764" s="7" t="s">
        <v>861</v>
      </c>
      <c r="G764" s="7" t="s">
        <v>828</v>
      </c>
      <c r="H764" s="7" t="s">
        <v>860</v>
      </c>
      <c r="I764" s="10">
        <v>100</v>
      </c>
      <c r="J764" s="10">
        <v>1</v>
      </c>
      <c r="K764" s="9">
        <v>0</v>
      </c>
      <c r="L764" s="7" t="s">
        <v>6240</v>
      </c>
      <c r="M764" s="9">
        <v>0</v>
      </c>
      <c r="N764" s="7" t="s">
        <v>6242</v>
      </c>
      <c r="O764" s="7" t="s">
        <v>1084</v>
      </c>
      <c r="P764" s="7" t="s">
        <v>828</v>
      </c>
      <c r="Q764" s="7" t="s">
        <v>828</v>
      </c>
      <c r="R764" s="7" t="s">
        <v>828</v>
      </c>
      <c r="S764" s="7" t="s">
        <v>828</v>
      </c>
      <c r="T764" s="7" t="s">
        <v>828</v>
      </c>
      <c r="U764" s="7" t="s">
        <v>828</v>
      </c>
      <c r="V764" s="7" t="s">
        <v>828</v>
      </c>
      <c r="W764" s="7" t="s">
        <v>828</v>
      </c>
      <c r="X764" s="7" t="s">
        <v>828</v>
      </c>
      <c r="Y764" s="7" t="s">
        <v>828</v>
      </c>
      <c r="Z764" s="7" t="e">
        <v>#N/A</v>
      </c>
      <c r="AA764" s="7" t="s">
        <v>828</v>
      </c>
      <c r="AB764" s="7" t="s">
        <v>828</v>
      </c>
      <c r="AC764" s="7" t="s">
        <v>828</v>
      </c>
      <c r="AD764" s="7" t="s">
        <v>828</v>
      </c>
      <c r="AE764" s="7" t="s">
        <v>175</v>
      </c>
      <c r="AF764" s="8"/>
      <c r="AG764" s="7" t="s">
        <v>6241</v>
      </c>
      <c r="AH764" s="7" t="s">
        <v>6240</v>
      </c>
      <c r="AI764" s="7" t="s">
        <v>828</v>
      </c>
      <c r="AJ764" s="7" t="s">
        <v>6239</v>
      </c>
      <c r="AK764" s="7" t="s">
        <v>6238</v>
      </c>
      <c r="AL764" s="7" t="s">
        <v>828</v>
      </c>
      <c r="AM764" s="7" t="s">
        <v>828</v>
      </c>
      <c r="AN764" s="7" t="s">
        <v>6237</v>
      </c>
      <c r="AO764" s="7" t="s">
        <v>828</v>
      </c>
      <c r="AP764" s="7" t="s">
        <v>828</v>
      </c>
      <c r="AQ764" s="7" t="s">
        <v>828</v>
      </c>
      <c r="AR764" s="7" t="s">
        <v>828</v>
      </c>
      <c r="AS764" s="7" t="s">
        <v>828</v>
      </c>
    </row>
    <row r="765" spans="1:45" ht="13.2">
      <c r="A765" s="7" t="s">
        <v>6236</v>
      </c>
      <c r="B765" s="8"/>
      <c r="C765" s="7" t="s">
        <v>833</v>
      </c>
      <c r="D765" s="9">
        <v>1</v>
      </c>
      <c r="E765" s="7" t="s">
        <v>861</v>
      </c>
      <c r="F765" s="7" t="s">
        <v>861</v>
      </c>
      <c r="G765" s="7" t="s">
        <v>828</v>
      </c>
      <c r="H765" s="7" t="s">
        <v>860</v>
      </c>
      <c r="I765" s="10">
        <v>100</v>
      </c>
      <c r="J765" s="10">
        <v>1</v>
      </c>
      <c r="K765" s="9">
        <v>0</v>
      </c>
      <c r="L765" s="7" t="s">
        <v>6233</v>
      </c>
      <c r="M765" s="9">
        <v>0</v>
      </c>
      <c r="N765" s="7" t="s">
        <v>6235</v>
      </c>
      <c r="O765" s="7" t="s">
        <v>939</v>
      </c>
      <c r="P765" s="7" t="s">
        <v>828</v>
      </c>
      <c r="Q765" s="7" t="s">
        <v>828</v>
      </c>
      <c r="R765" s="7" t="s">
        <v>828</v>
      </c>
      <c r="S765" s="7" t="s">
        <v>828</v>
      </c>
      <c r="T765" s="7" t="s">
        <v>828</v>
      </c>
      <c r="U765" s="7" t="s">
        <v>828</v>
      </c>
      <c r="V765" s="7" t="s">
        <v>828</v>
      </c>
      <c r="W765" s="7" t="s">
        <v>828</v>
      </c>
      <c r="X765" s="7" t="s">
        <v>828</v>
      </c>
      <c r="Y765" s="7" t="s">
        <v>828</v>
      </c>
      <c r="Z765" s="7" t="e">
        <v>#N/A</v>
      </c>
      <c r="AA765" s="7" t="s">
        <v>828</v>
      </c>
      <c r="AB765" s="7" t="s">
        <v>828</v>
      </c>
      <c r="AC765" s="7" t="s">
        <v>828</v>
      </c>
      <c r="AD765" s="7" t="s">
        <v>828</v>
      </c>
      <c r="AE765" s="7" t="s">
        <v>175</v>
      </c>
      <c r="AF765" s="8"/>
      <c r="AG765" s="7" t="s">
        <v>6234</v>
      </c>
      <c r="AH765" s="7" t="s">
        <v>6233</v>
      </c>
      <c r="AI765" s="7" t="s">
        <v>828</v>
      </c>
      <c r="AJ765" s="7" t="s">
        <v>6232</v>
      </c>
      <c r="AK765" s="7" t="s">
        <v>6231</v>
      </c>
      <c r="AL765" s="7" t="s">
        <v>828</v>
      </c>
      <c r="AM765" s="7" t="s">
        <v>828</v>
      </c>
      <c r="AN765" s="7" t="s">
        <v>6230</v>
      </c>
      <c r="AO765" s="7" t="s">
        <v>828</v>
      </c>
      <c r="AP765" s="7" t="s">
        <v>828</v>
      </c>
      <c r="AQ765" s="7" t="s">
        <v>828</v>
      </c>
      <c r="AR765" s="7" t="s">
        <v>828</v>
      </c>
      <c r="AS765" s="7" t="s">
        <v>828</v>
      </c>
    </row>
    <row r="766" spans="1:45" ht="13.2">
      <c r="A766" s="7" t="s">
        <v>6229</v>
      </c>
      <c r="B766" s="8"/>
      <c r="C766" s="7" t="s">
        <v>833</v>
      </c>
      <c r="D766" s="9">
        <v>1</v>
      </c>
      <c r="E766" s="7" t="s">
        <v>843</v>
      </c>
      <c r="F766" s="7" t="s">
        <v>843</v>
      </c>
      <c r="G766" s="7" t="s">
        <v>828</v>
      </c>
      <c r="H766" s="7" t="s">
        <v>842</v>
      </c>
      <c r="I766" s="10">
        <v>1</v>
      </c>
      <c r="J766" s="10">
        <v>1</v>
      </c>
      <c r="K766" s="9">
        <v>0</v>
      </c>
      <c r="L766" s="7" t="s">
        <v>6226</v>
      </c>
      <c r="M766" s="9">
        <v>0</v>
      </c>
      <c r="N766" s="7" t="s">
        <v>6228</v>
      </c>
      <c r="O766" s="7" t="s">
        <v>104</v>
      </c>
      <c r="P766" s="7" t="s">
        <v>828</v>
      </c>
      <c r="Q766" s="7" t="s">
        <v>828</v>
      </c>
      <c r="R766" s="7" t="s">
        <v>828</v>
      </c>
      <c r="S766" s="7" t="s">
        <v>828</v>
      </c>
      <c r="T766" s="7" t="s">
        <v>828</v>
      </c>
      <c r="U766" s="7" t="s">
        <v>828</v>
      </c>
      <c r="V766" s="7" t="s">
        <v>907</v>
      </c>
      <c r="W766" s="7" t="s">
        <v>828</v>
      </c>
      <c r="X766" s="7" t="s">
        <v>828</v>
      </c>
      <c r="Y766" s="7" t="s">
        <v>828</v>
      </c>
      <c r="Z766" s="7" t="e">
        <v>#N/A</v>
      </c>
      <c r="AA766" s="7" t="s">
        <v>828</v>
      </c>
      <c r="AB766" s="7" t="s">
        <v>828</v>
      </c>
      <c r="AC766" s="7" t="s">
        <v>828</v>
      </c>
      <c r="AD766" s="7" t="s">
        <v>828</v>
      </c>
      <c r="AE766" s="7" t="s">
        <v>169</v>
      </c>
      <c r="AF766" s="8"/>
      <c r="AG766" s="7" t="s">
        <v>6227</v>
      </c>
      <c r="AH766" s="7" t="s">
        <v>6226</v>
      </c>
      <c r="AI766" s="7" t="s">
        <v>6225</v>
      </c>
      <c r="AJ766" s="7" t="s">
        <v>828</v>
      </c>
      <c r="AK766" s="7" t="s">
        <v>6224</v>
      </c>
      <c r="AL766" s="7" t="s">
        <v>828</v>
      </c>
      <c r="AM766" s="7" t="s">
        <v>828</v>
      </c>
      <c r="AN766" s="7" t="s">
        <v>828</v>
      </c>
      <c r="AO766" s="7" t="s">
        <v>934</v>
      </c>
      <c r="AP766" s="7" t="s">
        <v>828</v>
      </c>
      <c r="AQ766" s="7" t="s">
        <v>828</v>
      </c>
      <c r="AR766" s="7" t="s">
        <v>828</v>
      </c>
      <c r="AS766" s="7" t="s">
        <v>828</v>
      </c>
    </row>
    <row r="767" spans="1:45" ht="13.2">
      <c r="A767" s="7" t="s">
        <v>6223</v>
      </c>
      <c r="B767" s="8"/>
      <c r="C767" s="7" t="s">
        <v>833</v>
      </c>
      <c r="D767" s="9">
        <v>1</v>
      </c>
      <c r="E767" s="7" t="s">
        <v>861</v>
      </c>
      <c r="F767" s="7" t="s">
        <v>861</v>
      </c>
      <c r="G767" s="7" t="s">
        <v>828</v>
      </c>
      <c r="H767" s="7" t="s">
        <v>860</v>
      </c>
      <c r="I767" s="10">
        <v>100</v>
      </c>
      <c r="J767" s="10">
        <v>1</v>
      </c>
      <c r="K767" s="9">
        <v>0</v>
      </c>
      <c r="L767" s="7" t="s">
        <v>6220</v>
      </c>
      <c r="M767" s="9">
        <v>0</v>
      </c>
      <c r="N767" s="7" t="s">
        <v>6222</v>
      </c>
      <c r="O767" s="7" t="s">
        <v>939</v>
      </c>
      <c r="P767" s="7" t="s">
        <v>828</v>
      </c>
      <c r="Q767" s="7" t="s">
        <v>828</v>
      </c>
      <c r="R767" s="7" t="s">
        <v>828</v>
      </c>
      <c r="S767" s="7" t="s">
        <v>828</v>
      </c>
      <c r="T767" s="7" t="s">
        <v>828</v>
      </c>
      <c r="U767" s="7" t="s">
        <v>828</v>
      </c>
      <c r="V767" s="7" t="s">
        <v>828</v>
      </c>
      <c r="W767" s="7" t="s">
        <v>828</v>
      </c>
      <c r="X767" s="7" t="s">
        <v>828</v>
      </c>
      <c r="Y767" s="7" t="s">
        <v>828</v>
      </c>
      <c r="Z767" s="7" t="e">
        <v>#N/A</v>
      </c>
      <c r="AA767" s="7" t="s">
        <v>828</v>
      </c>
      <c r="AB767" s="7" t="s">
        <v>828</v>
      </c>
      <c r="AC767" s="7" t="s">
        <v>828</v>
      </c>
      <c r="AD767" s="7" t="s">
        <v>828</v>
      </c>
      <c r="AE767" s="7" t="s">
        <v>175</v>
      </c>
      <c r="AF767" s="8"/>
      <c r="AG767" s="7" t="s">
        <v>6221</v>
      </c>
      <c r="AH767" s="7" t="s">
        <v>6220</v>
      </c>
      <c r="AI767" s="7" t="s">
        <v>828</v>
      </c>
      <c r="AJ767" s="7" t="s">
        <v>6219</v>
      </c>
      <c r="AK767" s="7" t="s">
        <v>6218</v>
      </c>
      <c r="AL767" s="7" t="s">
        <v>828</v>
      </c>
      <c r="AM767" s="7" t="s">
        <v>828</v>
      </c>
      <c r="AN767" s="7" t="s">
        <v>6217</v>
      </c>
      <c r="AO767" s="7" t="s">
        <v>828</v>
      </c>
      <c r="AP767" s="7" t="s">
        <v>828</v>
      </c>
      <c r="AQ767" s="7" t="s">
        <v>828</v>
      </c>
      <c r="AR767" s="7" t="s">
        <v>828</v>
      </c>
      <c r="AS767" s="7" t="s">
        <v>828</v>
      </c>
    </row>
    <row r="768" spans="1:45" ht="13.2">
      <c r="A768" s="7" t="s">
        <v>6216</v>
      </c>
      <c r="B768" s="8"/>
      <c r="C768" s="7" t="s">
        <v>833</v>
      </c>
      <c r="D768" s="9">
        <v>1</v>
      </c>
      <c r="E768" s="7" t="s">
        <v>861</v>
      </c>
      <c r="F768" s="7" t="s">
        <v>861</v>
      </c>
      <c r="G768" s="7" t="s">
        <v>828</v>
      </c>
      <c r="H768" s="7" t="s">
        <v>860</v>
      </c>
      <c r="I768" s="10">
        <v>100</v>
      </c>
      <c r="J768" s="10">
        <v>1</v>
      </c>
      <c r="K768" s="9">
        <v>0</v>
      </c>
      <c r="L768" s="7" t="s">
        <v>6213</v>
      </c>
      <c r="M768" s="9">
        <v>0</v>
      </c>
      <c r="N768" s="7" t="s">
        <v>6215</v>
      </c>
      <c r="O768" s="7" t="s">
        <v>947</v>
      </c>
      <c r="P768" s="7" t="s">
        <v>828</v>
      </c>
      <c r="Q768" s="7" t="s">
        <v>828</v>
      </c>
      <c r="R768" s="7" t="s">
        <v>828</v>
      </c>
      <c r="S768" s="7" t="s">
        <v>828</v>
      </c>
      <c r="T768" s="7" t="s">
        <v>828</v>
      </c>
      <c r="U768" s="7" t="s">
        <v>828</v>
      </c>
      <c r="V768" s="7" t="s">
        <v>828</v>
      </c>
      <c r="W768" s="7" t="s">
        <v>828</v>
      </c>
      <c r="X768" s="7" t="s">
        <v>828</v>
      </c>
      <c r="Y768" s="7" t="s">
        <v>828</v>
      </c>
      <c r="Z768" s="7" t="e">
        <v>#N/A</v>
      </c>
      <c r="AA768" s="7" t="s">
        <v>828</v>
      </c>
      <c r="AB768" s="7" t="s">
        <v>828</v>
      </c>
      <c r="AC768" s="7" t="s">
        <v>828</v>
      </c>
      <c r="AD768" s="7" t="s">
        <v>828</v>
      </c>
      <c r="AE768" s="7" t="s">
        <v>175</v>
      </c>
      <c r="AF768" s="8"/>
      <c r="AG768" s="7" t="s">
        <v>6214</v>
      </c>
      <c r="AH768" s="7" t="s">
        <v>6213</v>
      </c>
      <c r="AI768" s="7" t="s">
        <v>828</v>
      </c>
      <c r="AJ768" s="7" t="s">
        <v>6212</v>
      </c>
      <c r="AK768" s="7" t="s">
        <v>6211</v>
      </c>
      <c r="AL768" s="7" t="s">
        <v>828</v>
      </c>
      <c r="AM768" s="7" t="s">
        <v>828</v>
      </c>
      <c r="AN768" s="7" t="s">
        <v>6210</v>
      </c>
      <c r="AO768" s="7" t="s">
        <v>828</v>
      </c>
      <c r="AP768" s="7" t="s">
        <v>828</v>
      </c>
      <c r="AQ768" s="7" t="s">
        <v>828</v>
      </c>
      <c r="AR768" s="7" t="s">
        <v>828</v>
      </c>
      <c r="AS768" s="7" t="s">
        <v>828</v>
      </c>
    </row>
    <row r="769" spans="1:45" ht="13.2">
      <c r="A769" s="7" t="s">
        <v>6209</v>
      </c>
      <c r="B769" s="8"/>
      <c r="C769" s="7" t="s">
        <v>833</v>
      </c>
      <c r="D769" s="9">
        <v>1</v>
      </c>
      <c r="E769" s="7" t="s">
        <v>861</v>
      </c>
      <c r="F769" s="7" t="s">
        <v>861</v>
      </c>
      <c r="G769" s="7" t="s">
        <v>828</v>
      </c>
      <c r="H769" s="7" t="s">
        <v>860</v>
      </c>
      <c r="I769" s="10">
        <v>100</v>
      </c>
      <c r="J769" s="10">
        <v>1</v>
      </c>
      <c r="K769" s="9">
        <v>0</v>
      </c>
      <c r="L769" s="7" t="s">
        <v>6206</v>
      </c>
      <c r="M769" s="9">
        <v>0</v>
      </c>
      <c r="N769" s="7" t="s">
        <v>6208</v>
      </c>
      <c r="O769" s="7" t="s">
        <v>929</v>
      </c>
      <c r="P769" s="7" t="s">
        <v>828</v>
      </c>
      <c r="Q769" s="7" t="s">
        <v>828</v>
      </c>
      <c r="R769" s="7" t="s">
        <v>828</v>
      </c>
      <c r="S769" s="7" t="s">
        <v>828</v>
      </c>
      <c r="T769" s="7" t="s">
        <v>828</v>
      </c>
      <c r="U769" s="7" t="s">
        <v>828</v>
      </c>
      <c r="V769" s="7" t="s">
        <v>828</v>
      </c>
      <c r="W769" s="7" t="s">
        <v>828</v>
      </c>
      <c r="X769" s="7" t="s">
        <v>828</v>
      </c>
      <c r="Y769" s="7" t="s">
        <v>828</v>
      </c>
      <c r="Z769" s="7" t="e">
        <v>#N/A</v>
      </c>
      <c r="AA769" s="7" t="s">
        <v>828</v>
      </c>
      <c r="AB769" s="7" t="s">
        <v>828</v>
      </c>
      <c r="AC769" s="7" t="s">
        <v>828</v>
      </c>
      <c r="AD769" s="7" t="s">
        <v>828</v>
      </c>
      <c r="AE769" s="7" t="s">
        <v>175</v>
      </c>
      <c r="AF769" s="8"/>
      <c r="AG769" s="7" t="s">
        <v>6207</v>
      </c>
      <c r="AH769" s="7" t="s">
        <v>6206</v>
      </c>
      <c r="AI769" s="7" t="s">
        <v>828</v>
      </c>
      <c r="AJ769" s="7" t="s">
        <v>6205</v>
      </c>
      <c r="AK769" s="7" t="s">
        <v>6204</v>
      </c>
      <c r="AL769" s="7" t="s">
        <v>828</v>
      </c>
      <c r="AM769" s="7" t="s">
        <v>828</v>
      </c>
      <c r="AN769" s="7" t="s">
        <v>6203</v>
      </c>
      <c r="AO769" s="7" t="s">
        <v>828</v>
      </c>
      <c r="AP769" s="7" t="s">
        <v>828</v>
      </c>
      <c r="AQ769" s="7" t="s">
        <v>828</v>
      </c>
      <c r="AR769" s="7" t="s">
        <v>828</v>
      </c>
      <c r="AS769" s="7" t="s">
        <v>828</v>
      </c>
    </row>
    <row r="770" spans="1:45" ht="13.2">
      <c r="A770" s="7" t="s">
        <v>6202</v>
      </c>
      <c r="B770" s="8"/>
      <c r="C770" s="7" t="s">
        <v>833</v>
      </c>
      <c r="D770" s="9">
        <v>1</v>
      </c>
      <c r="E770" s="7" t="s">
        <v>843</v>
      </c>
      <c r="F770" s="7" t="s">
        <v>843</v>
      </c>
      <c r="G770" s="7" t="s">
        <v>828</v>
      </c>
      <c r="H770" s="7" t="s">
        <v>931</v>
      </c>
      <c r="I770" s="10">
        <v>1</v>
      </c>
      <c r="J770" s="10">
        <v>1</v>
      </c>
      <c r="K770" s="9">
        <v>0</v>
      </c>
      <c r="L770" s="7" t="s">
        <v>6199</v>
      </c>
      <c r="M770" s="9">
        <v>0</v>
      </c>
      <c r="N770" s="7" t="s">
        <v>6201</v>
      </c>
      <c r="O770" s="7" t="s">
        <v>939</v>
      </c>
      <c r="P770" s="7" t="s">
        <v>828</v>
      </c>
      <c r="Q770" s="7" t="s">
        <v>828</v>
      </c>
      <c r="R770" s="7" t="s">
        <v>828</v>
      </c>
      <c r="S770" s="7" t="s">
        <v>828</v>
      </c>
      <c r="T770" s="7" t="s">
        <v>828</v>
      </c>
      <c r="U770" s="7" t="s">
        <v>828</v>
      </c>
      <c r="V770" s="7" t="s">
        <v>1229</v>
      </c>
      <c r="W770" s="7" t="s">
        <v>828</v>
      </c>
      <c r="X770" s="7" t="s">
        <v>828</v>
      </c>
      <c r="Y770" s="7" t="s">
        <v>828</v>
      </c>
      <c r="Z770" s="7" t="e">
        <v>#N/A</v>
      </c>
      <c r="AA770" s="7" t="s">
        <v>828</v>
      </c>
      <c r="AB770" s="7" t="s">
        <v>828</v>
      </c>
      <c r="AC770" s="7" t="s">
        <v>828</v>
      </c>
      <c r="AD770" s="7" t="s">
        <v>828</v>
      </c>
      <c r="AE770" s="7" t="s">
        <v>268</v>
      </c>
      <c r="AF770" s="8"/>
      <c r="AG770" s="7" t="s">
        <v>6200</v>
      </c>
      <c r="AH770" s="7" t="s">
        <v>6199</v>
      </c>
      <c r="AI770" s="7" t="s">
        <v>828</v>
      </c>
      <c r="AJ770" s="7" t="s">
        <v>828</v>
      </c>
      <c r="AK770" s="7" t="s">
        <v>6198</v>
      </c>
      <c r="AL770" s="7" t="s">
        <v>828</v>
      </c>
      <c r="AM770" s="7" t="s">
        <v>828</v>
      </c>
      <c r="AN770" s="7" t="s">
        <v>828</v>
      </c>
      <c r="AO770" s="7" t="s">
        <v>934</v>
      </c>
      <c r="AP770" s="7" t="s">
        <v>828</v>
      </c>
      <c r="AQ770" s="7" t="s">
        <v>828</v>
      </c>
      <c r="AR770" s="7" t="s">
        <v>828</v>
      </c>
      <c r="AS770" s="7" t="s">
        <v>828</v>
      </c>
    </row>
    <row r="771" spans="1:45" ht="13.2">
      <c r="A771" s="7" t="s">
        <v>6192</v>
      </c>
      <c r="B771" s="8"/>
      <c r="C771" s="7" t="s">
        <v>833</v>
      </c>
      <c r="D771" s="9">
        <v>1</v>
      </c>
      <c r="E771" s="7" t="s">
        <v>861</v>
      </c>
      <c r="F771" s="7" t="s">
        <v>861</v>
      </c>
      <c r="G771" s="7" t="s">
        <v>828</v>
      </c>
      <c r="H771" s="7" t="s">
        <v>860</v>
      </c>
      <c r="I771" s="10">
        <v>100</v>
      </c>
      <c r="J771" s="10">
        <v>1</v>
      </c>
      <c r="K771" s="9">
        <v>0</v>
      </c>
      <c r="L771" s="7" t="s">
        <v>6195</v>
      </c>
      <c r="M771" s="9">
        <v>0</v>
      </c>
      <c r="N771" s="7" t="s">
        <v>6197</v>
      </c>
      <c r="O771" s="7" t="s">
        <v>939</v>
      </c>
      <c r="P771" s="7" t="s">
        <v>828</v>
      </c>
      <c r="Q771" s="7" t="s">
        <v>828</v>
      </c>
      <c r="R771" s="7" t="s">
        <v>828</v>
      </c>
      <c r="S771" s="7" t="s">
        <v>828</v>
      </c>
      <c r="T771" s="7" t="s">
        <v>828</v>
      </c>
      <c r="U771" s="7" t="s">
        <v>828</v>
      </c>
      <c r="V771" s="7" t="s">
        <v>828</v>
      </c>
      <c r="W771" s="7" t="s">
        <v>828</v>
      </c>
      <c r="X771" s="7" t="s">
        <v>828</v>
      </c>
      <c r="Y771" s="7" t="s">
        <v>828</v>
      </c>
      <c r="Z771" s="7" t="e">
        <v>#N/A</v>
      </c>
      <c r="AA771" s="7" t="s">
        <v>828</v>
      </c>
      <c r="AB771" s="7" t="s">
        <v>828</v>
      </c>
      <c r="AC771" s="7" t="s">
        <v>828</v>
      </c>
      <c r="AD771" s="7" t="s">
        <v>828</v>
      </c>
      <c r="AE771" s="7" t="s">
        <v>175</v>
      </c>
      <c r="AF771" s="8"/>
      <c r="AG771" s="7" t="s">
        <v>6196</v>
      </c>
      <c r="AH771" s="7" t="s">
        <v>6195</v>
      </c>
      <c r="AI771" s="7" t="s">
        <v>828</v>
      </c>
      <c r="AJ771" s="7" t="s">
        <v>6194</v>
      </c>
      <c r="AK771" s="7" t="s">
        <v>6193</v>
      </c>
      <c r="AL771" s="7" t="s">
        <v>6192</v>
      </c>
      <c r="AM771" s="7" t="s">
        <v>828</v>
      </c>
      <c r="AN771" s="7" t="s">
        <v>6191</v>
      </c>
      <c r="AO771" s="7" t="s">
        <v>828</v>
      </c>
      <c r="AP771" s="7" t="s">
        <v>828</v>
      </c>
      <c r="AQ771" s="7" t="s">
        <v>828</v>
      </c>
      <c r="AR771" s="7" t="s">
        <v>828</v>
      </c>
      <c r="AS771" s="7" t="s">
        <v>828</v>
      </c>
    </row>
    <row r="772" spans="1:45" ht="13.2">
      <c r="A772" s="7" t="s">
        <v>6190</v>
      </c>
      <c r="B772" s="8"/>
      <c r="C772" s="7" t="s">
        <v>833</v>
      </c>
      <c r="D772" s="9">
        <v>1</v>
      </c>
      <c r="E772" s="7" t="s">
        <v>861</v>
      </c>
      <c r="F772" s="7" t="s">
        <v>861</v>
      </c>
      <c r="G772" s="7" t="s">
        <v>828</v>
      </c>
      <c r="H772" s="7" t="s">
        <v>860</v>
      </c>
      <c r="I772" s="10">
        <v>100</v>
      </c>
      <c r="J772" s="10">
        <v>1</v>
      </c>
      <c r="K772" s="9">
        <v>0</v>
      </c>
      <c r="L772" s="7" t="s">
        <v>6187</v>
      </c>
      <c r="M772" s="9">
        <v>0</v>
      </c>
      <c r="N772" s="7" t="s">
        <v>6189</v>
      </c>
      <c r="O772" s="7" t="s">
        <v>939</v>
      </c>
      <c r="P772" s="7" t="s">
        <v>828</v>
      </c>
      <c r="Q772" s="7" t="s">
        <v>828</v>
      </c>
      <c r="R772" s="7" t="s">
        <v>828</v>
      </c>
      <c r="S772" s="7" t="s">
        <v>828</v>
      </c>
      <c r="T772" s="7" t="s">
        <v>828</v>
      </c>
      <c r="U772" s="7" t="s">
        <v>828</v>
      </c>
      <c r="V772" s="7" t="s">
        <v>828</v>
      </c>
      <c r="W772" s="7" t="s">
        <v>828</v>
      </c>
      <c r="X772" s="7" t="s">
        <v>828</v>
      </c>
      <c r="Y772" s="7" t="s">
        <v>828</v>
      </c>
      <c r="Z772" s="7" t="e">
        <v>#N/A</v>
      </c>
      <c r="AA772" s="7" t="s">
        <v>828</v>
      </c>
      <c r="AB772" s="7" t="s">
        <v>828</v>
      </c>
      <c r="AC772" s="7" t="s">
        <v>828</v>
      </c>
      <c r="AD772" s="7" t="s">
        <v>828</v>
      </c>
      <c r="AE772" s="7" t="s">
        <v>175</v>
      </c>
      <c r="AF772" s="8"/>
      <c r="AG772" s="7" t="s">
        <v>6188</v>
      </c>
      <c r="AH772" s="7" t="s">
        <v>6187</v>
      </c>
      <c r="AI772" s="7" t="s">
        <v>828</v>
      </c>
      <c r="AJ772" s="7" t="s">
        <v>6186</v>
      </c>
      <c r="AK772" s="7" t="s">
        <v>6185</v>
      </c>
      <c r="AL772" s="7" t="s">
        <v>828</v>
      </c>
      <c r="AM772" s="7" t="s">
        <v>828</v>
      </c>
      <c r="AN772" s="7" t="s">
        <v>6184</v>
      </c>
      <c r="AO772" s="7" t="s">
        <v>828</v>
      </c>
      <c r="AP772" s="7" t="s">
        <v>828</v>
      </c>
      <c r="AQ772" s="7" t="s">
        <v>828</v>
      </c>
      <c r="AR772" s="7" t="s">
        <v>828</v>
      </c>
      <c r="AS772" s="7" t="s">
        <v>828</v>
      </c>
    </row>
    <row r="773" spans="1:45" ht="13.2">
      <c r="A773" s="7" t="s">
        <v>6183</v>
      </c>
      <c r="B773" s="8"/>
      <c r="C773" s="7" t="s">
        <v>833</v>
      </c>
      <c r="D773" s="9">
        <v>1</v>
      </c>
      <c r="E773" s="7" t="s">
        <v>861</v>
      </c>
      <c r="F773" s="7" t="s">
        <v>861</v>
      </c>
      <c r="G773" s="7" t="s">
        <v>828</v>
      </c>
      <c r="H773" s="7" t="s">
        <v>860</v>
      </c>
      <c r="I773" s="10">
        <v>100</v>
      </c>
      <c r="J773" s="10">
        <v>1</v>
      </c>
      <c r="K773" s="9">
        <v>0</v>
      </c>
      <c r="L773" s="7" t="s">
        <v>6181</v>
      </c>
      <c r="M773" s="9">
        <v>0</v>
      </c>
      <c r="N773" s="7" t="s">
        <v>6176</v>
      </c>
      <c r="O773" s="7" t="s">
        <v>929</v>
      </c>
      <c r="P773" s="7" t="s">
        <v>828</v>
      </c>
      <c r="Q773" s="7" t="s">
        <v>828</v>
      </c>
      <c r="R773" s="7" t="s">
        <v>828</v>
      </c>
      <c r="S773" s="7" t="s">
        <v>828</v>
      </c>
      <c r="T773" s="7" t="s">
        <v>828</v>
      </c>
      <c r="U773" s="7" t="s">
        <v>828</v>
      </c>
      <c r="V773" s="7" t="s">
        <v>828</v>
      </c>
      <c r="W773" s="7" t="s">
        <v>175</v>
      </c>
      <c r="X773" s="7" t="s">
        <v>828</v>
      </c>
      <c r="Y773" s="7" t="s">
        <v>828</v>
      </c>
      <c r="Z773" s="7" t="s">
        <v>43</v>
      </c>
      <c r="AA773" s="7" t="s">
        <v>828</v>
      </c>
      <c r="AB773" s="7" t="s">
        <v>828</v>
      </c>
      <c r="AC773" s="7" t="s">
        <v>828</v>
      </c>
      <c r="AD773" s="7" t="s">
        <v>828</v>
      </c>
      <c r="AE773" s="7" t="s">
        <v>175</v>
      </c>
      <c r="AF773" s="8"/>
      <c r="AG773" s="7" t="s">
        <v>6182</v>
      </c>
      <c r="AH773" s="7" t="s">
        <v>6181</v>
      </c>
      <c r="AI773" s="7" t="s">
        <v>828</v>
      </c>
      <c r="AJ773" s="7" t="s">
        <v>6180</v>
      </c>
      <c r="AK773" s="7" t="s">
        <v>6179</v>
      </c>
      <c r="AL773" s="7" t="s">
        <v>828</v>
      </c>
      <c r="AM773" s="7" t="s">
        <v>828</v>
      </c>
      <c r="AN773" s="7" t="s">
        <v>6178</v>
      </c>
      <c r="AO773" s="7" t="s">
        <v>828</v>
      </c>
      <c r="AP773" s="7" t="s">
        <v>828</v>
      </c>
      <c r="AQ773" s="7" t="s">
        <v>828</v>
      </c>
      <c r="AR773" s="7" t="s">
        <v>828</v>
      </c>
      <c r="AS773" s="7" t="s">
        <v>828</v>
      </c>
    </row>
    <row r="774" spans="1:45" ht="13.2">
      <c r="A774" s="7" t="s">
        <v>6177</v>
      </c>
      <c r="B774" s="8"/>
      <c r="C774" s="7" t="s">
        <v>833</v>
      </c>
      <c r="D774" s="9">
        <v>1</v>
      </c>
      <c r="E774" s="7" t="s">
        <v>843</v>
      </c>
      <c r="F774" s="7" t="s">
        <v>843</v>
      </c>
      <c r="G774" s="7" t="s">
        <v>828</v>
      </c>
      <c r="H774" s="7" t="s">
        <v>842</v>
      </c>
      <c r="I774" s="10">
        <v>1</v>
      </c>
      <c r="J774" s="10">
        <v>1</v>
      </c>
      <c r="K774" s="9">
        <v>0</v>
      </c>
      <c r="L774" s="7" t="s">
        <v>6175</v>
      </c>
      <c r="M774" s="9">
        <v>0</v>
      </c>
      <c r="N774" s="7" t="s">
        <v>6176</v>
      </c>
      <c r="O774" s="7" t="s">
        <v>828</v>
      </c>
      <c r="P774" s="7" t="s">
        <v>828</v>
      </c>
      <c r="Q774" s="7" t="s">
        <v>828</v>
      </c>
      <c r="R774" s="7" t="s">
        <v>828</v>
      </c>
      <c r="S774" s="7" t="s">
        <v>828</v>
      </c>
      <c r="T774" s="7" t="s">
        <v>828</v>
      </c>
      <c r="U774" s="7" t="s">
        <v>828</v>
      </c>
      <c r="V774" s="7" t="s">
        <v>828</v>
      </c>
      <c r="W774" s="7" t="s">
        <v>828</v>
      </c>
      <c r="X774" s="7" t="s">
        <v>828</v>
      </c>
      <c r="Y774" s="7" t="s">
        <v>828</v>
      </c>
      <c r="Z774" s="7" t="e">
        <v>#N/A</v>
      </c>
      <c r="AA774" s="7" t="s">
        <v>828</v>
      </c>
      <c r="AB774" s="7" t="s">
        <v>828</v>
      </c>
      <c r="AC774" s="7" t="s">
        <v>828</v>
      </c>
      <c r="AD774" s="7" t="s">
        <v>828</v>
      </c>
      <c r="AE774" s="7" t="s">
        <v>169</v>
      </c>
      <c r="AF774" s="8"/>
      <c r="AG774" s="7" t="s">
        <v>975</v>
      </c>
      <c r="AH774" s="7" t="s">
        <v>6175</v>
      </c>
      <c r="AI774" s="7" t="s">
        <v>828</v>
      </c>
      <c r="AJ774" s="7" t="s">
        <v>828</v>
      </c>
      <c r="AK774" s="7" t="s">
        <v>828</v>
      </c>
      <c r="AL774" s="7" t="s">
        <v>828</v>
      </c>
      <c r="AM774" s="7" t="s">
        <v>828</v>
      </c>
      <c r="AN774" s="7" t="s">
        <v>828</v>
      </c>
      <c r="AO774" s="7" t="s">
        <v>828</v>
      </c>
      <c r="AP774" s="7" t="s">
        <v>828</v>
      </c>
      <c r="AQ774" s="7" t="s">
        <v>828</v>
      </c>
      <c r="AR774" s="7" t="s">
        <v>828</v>
      </c>
      <c r="AS774" s="7" t="s">
        <v>828</v>
      </c>
    </row>
    <row r="775" spans="1:45" ht="13.2">
      <c r="A775" s="7" t="s">
        <v>6174</v>
      </c>
      <c r="B775" s="8"/>
      <c r="C775" s="7" t="s">
        <v>833</v>
      </c>
      <c r="D775" s="9">
        <v>1</v>
      </c>
      <c r="E775" s="7" t="s">
        <v>861</v>
      </c>
      <c r="F775" s="7" t="s">
        <v>861</v>
      </c>
      <c r="G775" s="7" t="s">
        <v>828</v>
      </c>
      <c r="H775" s="7" t="s">
        <v>860</v>
      </c>
      <c r="I775" s="10">
        <v>100</v>
      </c>
      <c r="J775" s="10">
        <v>1</v>
      </c>
      <c r="K775" s="9">
        <v>1</v>
      </c>
      <c r="L775" s="7" t="s">
        <v>6172</v>
      </c>
      <c r="M775" s="9">
        <v>0</v>
      </c>
      <c r="N775" s="7" t="s">
        <v>6168</v>
      </c>
      <c r="O775" s="7" t="s">
        <v>892</v>
      </c>
      <c r="P775" s="7" t="s">
        <v>5117</v>
      </c>
      <c r="Q775" s="7" t="s">
        <v>828</v>
      </c>
      <c r="R775" s="7" t="s">
        <v>828</v>
      </c>
      <c r="S775" s="7" t="s">
        <v>828</v>
      </c>
      <c r="T775" s="7" t="s">
        <v>828</v>
      </c>
      <c r="U775" s="7" t="s">
        <v>828</v>
      </c>
      <c r="V775" s="7" t="s">
        <v>828</v>
      </c>
      <c r="W775" s="7" t="s">
        <v>175</v>
      </c>
      <c r="X775" s="7" t="s">
        <v>828</v>
      </c>
      <c r="Y775" s="7" t="s">
        <v>828</v>
      </c>
      <c r="Z775" s="7" t="s">
        <v>39</v>
      </c>
      <c r="AA775" s="7" t="s">
        <v>5116</v>
      </c>
      <c r="AB775" s="7" t="s">
        <v>828</v>
      </c>
      <c r="AC775" s="7" t="s">
        <v>828</v>
      </c>
      <c r="AD775" s="7" t="s">
        <v>828</v>
      </c>
      <c r="AE775" s="7" t="s">
        <v>175</v>
      </c>
      <c r="AF775" s="8"/>
      <c r="AG775" s="7" t="s">
        <v>6173</v>
      </c>
      <c r="AH775" s="7" t="s">
        <v>6172</v>
      </c>
      <c r="AI775" s="7" t="s">
        <v>828</v>
      </c>
      <c r="AJ775" s="7" t="s">
        <v>828</v>
      </c>
      <c r="AK775" s="7" t="s">
        <v>6171</v>
      </c>
      <c r="AL775" s="7" t="s">
        <v>828</v>
      </c>
      <c r="AM775" s="7" t="s">
        <v>6170</v>
      </c>
      <c r="AN775" s="7" t="s">
        <v>828</v>
      </c>
      <c r="AO775" s="7" t="s">
        <v>828</v>
      </c>
      <c r="AP775" s="7" t="s">
        <v>828</v>
      </c>
      <c r="AQ775" s="7" t="s">
        <v>828</v>
      </c>
      <c r="AR775" s="7" t="s">
        <v>828</v>
      </c>
      <c r="AS775" s="7" t="s">
        <v>828</v>
      </c>
    </row>
    <row r="776" spans="1:45" ht="13.2">
      <c r="A776" s="7" t="s">
        <v>6169</v>
      </c>
      <c r="B776" s="8"/>
      <c r="C776" s="7" t="s">
        <v>833</v>
      </c>
      <c r="D776" s="9">
        <v>1</v>
      </c>
      <c r="E776" s="7" t="s">
        <v>843</v>
      </c>
      <c r="F776" s="7" t="s">
        <v>843</v>
      </c>
      <c r="G776" s="7" t="s">
        <v>828</v>
      </c>
      <c r="H776" s="7" t="s">
        <v>842</v>
      </c>
      <c r="I776" s="10">
        <v>1</v>
      </c>
      <c r="J776" s="10">
        <v>1</v>
      </c>
      <c r="K776" s="9">
        <v>0</v>
      </c>
      <c r="L776" s="7" t="s">
        <v>6167</v>
      </c>
      <c r="M776" s="9">
        <v>0</v>
      </c>
      <c r="N776" s="7" t="s">
        <v>6168</v>
      </c>
      <c r="O776" s="7" t="s">
        <v>828</v>
      </c>
      <c r="P776" s="7" t="s">
        <v>828</v>
      </c>
      <c r="Q776" s="7" t="s">
        <v>828</v>
      </c>
      <c r="R776" s="7" t="s">
        <v>828</v>
      </c>
      <c r="S776" s="7" t="s">
        <v>828</v>
      </c>
      <c r="T776" s="7" t="s">
        <v>828</v>
      </c>
      <c r="U776" s="7" t="s">
        <v>828</v>
      </c>
      <c r="V776" s="7" t="s">
        <v>828</v>
      </c>
      <c r="W776" s="7" t="s">
        <v>828</v>
      </c>
      <c r="X776" s="7" t="s">
        <v>828</v>
      </c>
      <c r="Y776" s="7" t="s">
        <v>828</v>
      </c>
      <c r="Z776" s="7" t="e">
        <v>#N/A</v>
      </c>
      <c r="AA776" s="7" t="s">
        <v>828</v>
      </c>
      <c r="AB776" s="7" t="s">
        <v>828</v>
      </c>
      <c r="AC776" s="7" t="s">
        <v>828</v>
      </c>
      <c r="AD776" s="7" t="s">
        <v>828</v>
      </c>
      <c r="AE776" s="7" t="s">
        <v>169</v>
      </c>
      <c r="AF776" s="8"/>
      <c r="AG776" s="7" t="s">
        <v>975</v>
      </c>
      <c r="AH776" s="7" t="s">
        <v>6167</v>
      </c>
      <c r="AI776" s="7" t="s">
        <v>828</v>
      </c>
      <c r="AJ776" s="7" t="s">
        <v>828</v>
      </c>
      <c r="AK776" s="7" t="s">
        <v>828</v>
      </c>
      <c r="AL776" s="7" t="s">
        <v>828</v>
      </c>
      <c r="AM776" s="7" t="s">
        <v>828</v>
      </c>
      <c r="AN776" s="7" t="s">
        <v>828</v>
      </c>
      <c r="AO776" s="7" t="s">
        <v>828</v>
      </c>
      <c r="AP776" s="7" t="s">
        <v>828</v>
      </c>
      <c r="AQ776" s="7" t="s">
        <v>828</v>
      </c>
      <c r="AR776" s="7" t="s">
        <v>828</v>
      </c>
      <c r="AS776" s="7" t="s">
        <v>828</v>
      </c>
    </row>
    <row r="777" spans="1:45" ht="13.2">
      <c r="A777" s="7" t="s">
        <v>6166</v>
      </c>
      <c r="B777" s="8"/>
      <c r="C777" s="7" t="s">
        <v>833</v>
      </c>
      <c r="D777" s="9">
        <v>1</v>
      </c>
      <c r="E777" s="7" t="s">
        <v>924</v>
      </c>
      <c r="F777" s="7" t="s">
        <v>924</v>
      </c>
      <c r="G777" s="7" t="s">
        <v>828</v>
      </c>
      <c r="H777" s="7" t="s">
        <v>923</v>
      </c>
      <c r="I777" s="10">
        <v>1</v>
      </c>
      <c r="J777" s="10">
        <v>1</v>
      </c>
      <c r="K777" s="9">
        <v>1</v>
      </c>
      <c r="L777" s="7" t="s">
        <v>6163</v>
      </c>
      <c r="M777" s="9">
        <v>0</v>
      </c>
      <c r="N777" s="7" t="s">
        <v>6165</v>
      </c>
      <c r="O777" s="7" t="s">
        <v>908</v>
      </c>
      <c r="P777" s="7" t="s">
        <v>828</v>
      </c>
      <c r="Q777" s="7" t="s">
        <v>828</v>
      </c>
      <c r="R777" s="7" t="s">
        <v>828</v>
      </c>
      <c r="S777" s="7" t="s">
        <v>828</v>
      </c>
      <c r="T777" s="7" t="s">
        <v>828</v>
      </c>
      <c r="U777" s="7" t="s">
        <v>828</v>
      </c>
      <c r="V777" s="7" t="s">
        <v>1297</v>
      </c>
      <c r="W777" s="7" t="s">
        <v>536</v>
      </c>
      <c r="X777" s="7" t="s">
        <v>840</v>
      </c>
      <c r="Y777" s="7" t="s">
        <v>906</v>
      </c>
      <c r="Z777" s="7" t="s">
        <v>65</v>
      </c>
      <c r="AA777" s="7" t="s">
        <v>828</v>
      </c>
      <c r="AB777" s="7" t="s">
        <v>828</v>
      </c>
      <c r="AC777" s="7" t="s">
        <v>828</v>
      </c>
      <c r="AD777" s="7" t="s">
        <v>828</v>
      </c>
      <c r="AE777" s="7" t="s">
        <v>536</v>
      </c>
      <c r="AF777" s="8"/>
      <c r="AG777" s="7" t="s">
        <v>6164</v>
      </c>
      <c r="AH777" s="7" t="s">
        <v>6163</v>
      </c>
      <c r="AI777" s="7" t="s">
        <v>828</v>
      </c>
      <c r="AJ777" s="7" t="s">
        <v>828</v>
      </c>
      <c r="AK777" s="7" t="s">
        <v>6162</v>
      </c>
      <c r="AL777" s="7" t="s">
        <v>828</v>
      </c>
      <c r="AM777" s="7" t="s">
        <v>6161</v>
      </c>
      <c r="AN777" s="7" t="s">
        <v>828</v>
      </c>
      <c r="AO777" s="7" t="s">
        <v>828</v>
      </c>
      <c r="AP777" s="7" t="s">
        <v>828</v>
      </c>
      <c r="AQ777" s="7" t="s">
        <v>828</v>
      </c>
      <c r="AR777" s="7" t="s">
        <v>828</v>
      </c>
      <c r="AS777" s="7" t="s">
        <v>828</v>
      </c>
    </row>
    <row r="778" spans="1:45" ht="13.2">
      <c r="A778" s="7" t="s">
        <v>6160</v>
      </c>
      <c r="B778" s="8"/>
      <c r="C778" s="7" t="s">
        <v>833</v>
      </c>
      <c r="D778" s="9">
        <v>1</v>
      </c>
      <c r="E778" s="7" t="s">
        <v>2857</v>
      </c>
      <c r="F778" s="7" t="s">
        <v>2857</v>
      </c>
      <c r="G778" s="7" t="s">
        <v>828</v>
      </c>
      <c r="H778" s="7" t="s">
        <v>2856</v>
      </c>
      <c r="I778" s="10">
        <v>1</v>
      </c>
      <c r="J778" s="10">
        <v>1</v>
      </c>
      <c r="K778" s="9">
        <v>100</v>
      </c>
      <c r="L778" s="7" t="s">
        <v>6157</v>
      </c>
      <c r="M778" s="9">
        <v>0</v>
      </c>
      <c r="N778" s="7" t="s">
        <v>6159</v>
      </c>
      <c r="O778" s="7" t="s">
        <v>908</v>
      </c>
      <c r="P778" s="7" t="s">
        <v>828</v>
      </c>
      <c r="Q778" s="7" t="s">
        <v>828</v>
      </c>
      <c r="R778" s="7" t="s">
        <v>828</v>
      </c>
      <c r="S778" s="7" t="s">
        <v>828</v>
      </c>
      <c r="T778" s="7" t="s">
        <v>828</v>
      </c>
      <c r="U778" s="7" t="s">
        <v>828</v>
      </c>
      <c r="V778" s="7" t="s">
        <v>1297</v>
      </c>
      <c r="W778" s="7" t="s">
        <v>214</v>
      </c>
      <c r="X778" s="7" t="s">
        <v>840</v>
      </c>
      <c r="Y778" s="7" t="s">
        <v>906</v>
      </c>
      <c r="Z778" s="7" t="s">
        <v>57</v>
      </c>
      <c r="AA778" s="7" t="s">
        <v>828</v>
      </c>
      <c r="AB778" s="7" t="s">
        <v>828</v>
      </c>
      <c r="AC778" s="7" t="s">
        <v>828</v>
      </c>
      <c r="AD778" s="7" t="s">
        <v>828</v>
      </c>
      <c r="AE778" s="7" t="s">
        <v>214</v>
      </c>
      <c r="AF778" s="8"/>
      <c r="AG778" s="7" t="s">
        <v>6158</v>
      </c>
      <c r="AH778" s="7" t="s">
        <v>6157</v>
      </c>
      <c r="AI778" s="7" t="s">
        <v>828</v>
      </c>
      <c r="AJ778" s="7" t="s">
        <v>828</v>
      </c>
      <c r="AK778" s="7" t="s">
        <v>6156</v>
      </c>
      <c r="AL778" s="7" t="s">
        <v>828</v>
      </c>
      <c r="AM778" s="7" t="s">
        <v>6155</v>
      </c>
      <c r="AN778" s="7" t="s">
        <v>828</v>
      </c>
      <c r="AO778" s="7" t="s">
        <v>828</v>
      </c>
      <c r="AP778" s="7" t="s">
        <v>828</v>
      </c>
      <c r="AQ778" s="7" t="s">
        <v>828</v>
      </c>
      <c r="AR778" s="7" t="s">
        <v>828</v>
      </c>
      <c r="AS778" s="7" t="s">
        <v>828</v>
      </c>
    </row>
    <row r="779" spans="1:45" ht="13.2">
      <c r="A779" s="7" t="s">
        <v>6154</v>
      </c>
      <c r="B779" s="8"/>
      <c r="C779" s="7" t="s">
        <v>833</v>
      </c>
      <c r="D779" s="9">
        <v>1</v>
      </c>
      <c r="E779" s="7" t="s">
        <v>861</v>
      </c>
      <c r="F779" s="7" t="s">
        <v>861</v>
      </c>
      <c r="G779" s="7" t="s">
        <v>828</v>
      </c>
      <c r="H779" s="7" t="s">
        <v>860</v>
      </c>
      <c r="I779" s="10">
        <v>100</v>
      </c>
      <c r="J779" s="10">
        <v>1</v>
      </c>
      <c r="K779" s="9">
        <v>0</v>
      </c>
      <c r="L779" s="7" t="s">
        <v>6151</v>
      </c>
      <c r="M779" s="9">
        <v>0</v>
      </c>
      <c r="N779" s="7" t="s">
        <v>6153</v>
      </c>
      <c r="O779" s="7" t="s">
        <v>939</v>
      </c>
      <c r="P779" s="7" t="s">
        <v>828</v>
      </c>
      <c r="Q779" s="7" t="s">
        <v>828</v>
      </c>
      <c r="R779" s="7" t="s">
        <v>828</v>
      </c>
      <c r="S779" s="7" t="s">
        <v>828</v>
      </c>
      <c r="T779" s="7" t="s">
        <v>828</v>
      </c>
      <c r="U779" s="7" t="s">
        <v>828</v>
      </c>
      <c r="V779" s="7" t="s">
        <v>828</v>
      </c>
      <c r="W779" s="7" t="s">
        <v>828</v>
      </c>
      <c r="X779" s="7" t="s">
        <v>828</v>
      </c>
      <c r="Y779" s="7" t="s">
        <v>828</v>
      </c>
      <c r="Z779" s="7" t="e">
        <v>#N/A</v>
      </c>
      <c r="AA779" s="7" t="s">
        <v>828</v>
      </c>
      <c r="AB779" s="7" t="s">
        <v>828</v>
      </c>
      <c r="AC779" s="7" t="s">
        <v>828</v>
      </c>
      <c r="AD779" s="7" t="s">
        <v>828</v>
      </c>
      <c r="AE779" s="7" t="s">
        <v>175</v>
      </c>
      <c r="AF779" s="8"/>
      <c r="AG779" s="7" t="s">
        <v>6152</v>
      </c>
      <c r="AH779" s="7" t="s">
        <v>6151</v>
      </c>
      <c r="AI779" s="7" t="s">
        <v>828</v>
      </c>
      <c r="AJ779" s="7" t="s">
        <v>6150</v>
      </c>
      <c r="AK779" s="7" t="s">
        <v>6149</v>
      </c>
      <c r="AL779" s="7" t="s">
        <v>828</v>
      </c>
      <c r="AM779" s="7" t="s">
        <v>828</v>
      </c>
      <c r="AN779" s="7" t="s">
        <v>6148</v>
      </c>
      <c r="AO779" s="7" t="s">
        <v>828</v>
      </c>
      <c r="AP779" s="7" t="s">
        <v>828</v>
      </c>
      <c r="AQ779" s="7" t="s">
        <v>828</v>
      </c>
      <c r="AR779" s="7" t="s">
        <v>828</v>
      </c>
      <c r="AS779" s="7" t="s">
        <v>828</v>
      </c>
    </row>
    <row r="780" spans="1:45" ht="13.2">
      <c r="A780" s="7" t="s">
        <v>6147</v>
      </c>
      <c r="B780" s="8"/>
      <c r="C780" s="7" t="s">
        <v>833</v>
      </c>
      <c r="D780" s="9">
        <v>1</v>
      </c>
      <c r="E780" s="7" t="s">
        <v>861</v>
      </c>
      <c r="F780" s="7" t="s">
        <v>861</v>
      </c>
      <c r="G780" s="7" t="s">
        <v>828</v>
      </c>
      <c r="H780" s="7" t="s">
        <v>860</v>
      </c>
      <c r="I780" s="10">
        <v>100</v>
      </c>
      <c r="J780" s="10">
        <v>1</v>
      </c>
      <c r="K780" s="9">
        <v>0</v>
      </c>
      <c r="L780" s="7" t="s">
        <v>6144</v>
      </c>
      <c r="M780" s="9">
        <v>0</v>
      </c>
      <c r="N780" s="7" t="s">
        <v>6146</v>
      </c>
      <c r="O780" s="7" t="s">
        <v>939</v>
      </c>
      <c r="P780" s="7" t="s">
        <v>828</v>
      </c>
      <c r="Q780" s="7" t="s">
        <v>828</v>
      </c>
      <c r="R780" s="7" t="s">
        <v>828</v>
      </c>
      <c r="S780" s="7" t="s">
        <v>828</v>
      </c>
      <c r="T780" s="7" t="s">
        <v>828</v>
      </c>
      <c r="U780" s="7" t="s">
        <v>828</v>
      </c>
      <c r="V780" s="7" t="s">
        <v>828</v>
      </c>
      <c r="W780" s="7" t="s">
        <v>828</v>
      </c>
      <c r="X780" s="7" t="s">
        <v>828</v>
      </c>
      <c r="Y780" s="7" t="s">
        <v>828</v>
      </c>
      <c r="Z780" s="7" t="e">
        <v>#N/A</v>
      </c>
      <c r="AA780" s="7" t="s">
        <v>828</v>
      </c>
      <c r="AB780" s="7" t="s">
        <v>828</v>
      </c>
      <c r="AC780" s="7" t="s">
        <v>828</v>
      </c>
      <c r="AD780" s="7" t="s">
        <v>828</v>
      </c>
      <c r="AE780" s="7" t="s">
        <v>175</v>
      </c>
      <c r="AF780" s="8"/>
      <c r="AG780" s="7" t="s">
        <v>6145</v>
      </c>
      <c r="AH780" s="7" t="s">
        <v>6144</v>
      </c>
      <c r="AI780" s="7" t="s">
        <v>828</v>
      </c>
      <c r="AJ780" s="7" t="s">
        <v>6143</v>
      </c>
      <c r="AK780" s="7" t="s">
        <v>6142</v>
      </c>
      <c r="AL780" s="7" t="s">
        <v>828</v>
      </c>
      <c r="AM780" s="7" t="s">
        <v>828</v>
      </c>
      <c r="AN780" s="7" t="s">
        <v>6141</v>
      </c>
      <c r="AO780" s="7" t="s">
        <v>828</v>
      </c>
      <c r="AP780" s="7" t="s">
        <v>828</v>
      </c>
      <c r="AQ780" s="7" t="s">
        <v>828</v>
      </c>
      <c r="AR780" s="7" t="s">
        <v>828</v>
      </c>
      <c r="AS780" s="7" t="s">
        <v>828</v>
      </c>
    </row>
    <row r="781" spans="1:45" ht="13.2">
      <c r="A781" s="7" t="s">
        <v>6140</v>
      </c>
      <c r="B781" s="8"/>
      <c r="C781" s="7" t="s">
        <v>833</v>
      </c>
      <c r="D781" s="9">
        <v>1</v>
      </c>
      <c r="E781" s="7" t="s">
        <v>861</v>
      </c>
      <c r="F781" s="7" t="s">
        <v>861</v>
      </c>
      <c r="G781" s="7" t="s">
        <v>828</v>
      </c>
      <c r="H781" s="7" t="s">
        <v>860</v>
      </c>
      <c r="I781" s="10">
        <v>100</v>
      </c>
      <c r="J781" s="10">
        <v>1</v>
      </c>
      <c r="K781" s="9">
        <v>0</v>
      </c>
      <c r="L781" s="7" t="s">
        <v>6137</v>
      </c>
      <c r="M781" s="9">
        <v>0</v>
      </c>
      <c r="N781" s="7" t="s">
        <v>6139</v>
      </c>
      <c r="O781" s="7" t="s">
        <v>969</v>
      </c>
      <c r="P781" s="7" t="s">
        <v>828</v>
      </c>
      <c r="Q781" s="7" t="s">
        <v>828</v>
      </c>
      <c r="R781" s="7" t="s">
        <v>828</v>
      </c>
      <c r="S781" s="7" t="s">
        <v>828</v>
      </c>
      <c r="T781" s="7" t="s">
        <v>828</v>
      </c>
      <c r="U781" s="7" t="s">
        <v>828</v>
      </c>
      <c r="V781" s="7" t="s">
        <v>828</v>
      </c>
      <c r="W781" s="7" t="s">
        <v>828</v>
      </c>
      <c r="X781" s="7" t="s">
        <v>828</v>
      </c>
      <c r="Y781" s="7" t="s">
        <v>828</v>
      </c>
      <c r="Z781" s="7" t="e">
        <v>#N/A</v>
      </c>
      <c r="AA781" s="7" t="s">
        <v>828</v>
      </c>
      <c r="AB781" s="7" t="s">
        <v>828</v>
      </c>
      <c r="AC781" s="7" t="s">
        <v>828</v>
      </c>
      <c r="AD781" s="7" t="s">
        <v>828</v>
      </c>
      <c r="AE781" s="7" t="s">
        <v>175</v>
      </c>
      <c r="AF781" s="8"/>
      <c r="AG781" s="7" t="s">
        <v>6138</v>
      </c>
      <c r="AH781" s="7" t="s">
        <v>6137</v>
      </c>
      <c r="AI781" s="7" t="s">
        <v>828</v>
      </c>
      <c r="AJ781" s="7" t="s">
        <v>6136</v>
      </c>
      <c r="AK781" s="7" t="s">
        <v>6135</v>
      </c>
      <c r="AL781" s="7" t="s">
        <v>828</v>
      </c>
      <c r="AM781" s="7" t="s">
        <v>828</v>
      </c>
      <c r="AN781" s="7" t="s">
        <v>6134</v>
      </c>
      <c r="AO781" s="7" t="s">
        <v>828</v>
      </c>
      <c r="AP781" s="7" t="s">
        <v>828</v>
      </c>
      <c r="AQ781" s="7" t="s">
        <v>828</v>
      </c>
      <c r="AR781" s="7" t="s">
        <v>828</v>
      </c>
      <c r="AS781" s="7" t="s">
        <v>828</v>
      </c>
    </row>
    <row r="782" spans="1:45" ht="13.2">
      <c r="A782" s="7" t="s">
        <v>6133</v>
      </c>
      <c r="B782" s="8"/>
      <c r="C782" s="7" t="s">
        <v>833</v>
      </c>
      <c r="D782" s="9">
        <v>1</v>
      </c>
      <c r="E782" s="7" t="s">
        <v>843</v>
      </c>
      <c r="F782" s="7" t="s">
        <v>843</v>
      </c>
      <c r="G782" s="7" t="s">
        <v>828</v>
      </c>
      <c r="H782" s="7" t="s">
        <v>842</v>
      </c>
      <c r="I782" s="10">
        <v>1</v>
      </c>
      <c r="J782" s="10">
        <v>1</v>
      </c>
      <c r="K782" s="9">
        <v>100</v>
      </c>
      <c r="L782" s="7" t="s">
        <v>6129</v>
      </c>
      <c r="M782" s="9">
        <v>0</v>
      </c>
      <c r="N782" s="7" t="s">
        <v>6132</v>
      </c>
      <c r="O782" s="7" t="s">
        <v>892</v>
      </c>
      <c r="P782" s="7" t="s">
        <v>2267</v>
      </c>
      <c r="Q782" s="7" t="s">
        <v>828</v>
      </c>
      <c r="R782" s="7" t="s">
        <v>828</v>
      </c>
      <c r="S782" s="7" t="s">
        <v>828</v>
      </c>
      <c r="T782" s="7" t="s">
        <v>828</v>
      </c>
      <c r="U782" s="7" t="s">
        <v>828</v>
      </c>
      <c r="V782" s="7" t="s">
        <v>828</v>
      </c>
      <c r="W782" s="7" t="s">
        <v>169</v>
      </c>
      <c r="X782" s="7" t="s">
        <v>828</v>
      </c>
      <c r="Y782" s="7" t="s">
        <v>828</v>
      </c>
      <c r="Z782" s="7" t="s">
        <v>39</v>
      </c>
      <c r="AA782" s="7" t="s">
        <v>6131</v>
      </c>
      <c r="AB782" s="7" t="s">
        <v>828</v>
      </c>
      <c r="AC782" s="7" t="s">
        <v>828</v>
      </c>
      <c r="AD782" s="7" t="s">
        <v>828</v>
      </c>
      <c r="AE782" s="7" t="s">
        <v>169</v>
      </c>
      <c r="AF782" s="8"/>
      <c r="AG782" s="7" t="s">
        <v>6130</v>
      </c>
      <c r="AH782" s="7" t="s">
        <v>6129</v>
      </c>
      <c r="AI782" s="7" t="s">
        <v>6128</v>
      </c>
      <c r="AJ782" s="7" t="s">
        <v>828</v>
      </c>
      <c r="AK782" s="7" t="s">
        <v>6127</v>
      </c>
      <c r="AL782" s="7" t="s">
        <v>828</v>
      </c>
      <c r="AM782" s="7" t="s">
        <v>6126</v>
      </c>
      <c r="AN782" s="7" t="s">
        <v>828</v>
      </c>
      <c r="AO782" s="7" t="s">
        <v>828</v>
      </c>
      <c r="AP782" s="7" t="s">
        <v>828</v>
      </c>
      <c r="AQ782" s="7" t="s">
        <v>828</v>
      </c>
      <c r="AR782" s="7" t="s">
        <v>828</v>
      </c>
      <c r="AS782" s="7" t="s">
        <v>828</v>
      </c>
    </row>
    <row r="783" spans="1:45" ht="13.2">
      <c r="A783" s="7" t="s">
        <v>6125</v>
      </c>
      <c r="B783" s="8"/>
      <c r="C783" s="7" t="s">
        <v>833</v>
      </c>
      <c r="D783" s="9">
        <v>1</v>
      </c>
      <c r="E783" s="7" t="s">
        <v>843</v>
      </c>
      <c r="F783" s="7" t="s">
        <v>843</v>
      </c>
      <c r="G783" s="7" t="s">
        <v>828</v>
      </c>
      <c r="H783" s="7" t="s">
        <v>842</v>
      </c>
      <c r="I783" s="10">
        <v>1</v>
      </c>
      <c r="J783" s="10">
        <v>1</v>
      </c>
      <c r="K783" s="9">
        <v>100</v>
      </c>
      <c r="L783" s="7" t="s">
        <v>6119</v>
      </c>
      <c r="M783" s="9">
        <v>0</v>
      </c>
      <c r="N783" s="7" t="s">
        <v>6118</v>
      </c>
      <c r="O783" s="7" t="s">
        <v>83</v>
      </c>
      <c r="P783" s="7" t="s">
        <v>5990</v>
      </c>
      <c r="Q783" s="7" t="s">
        <v>828</v>
      </c>
      <c r="R783" s="7" t="s">
        <v>828</v>
      </c>
      <c r="S783" s="7" t="s">
        <v>828</v>
      </c>
      <c r="T783" s="7" t="s">
        <v>828</v>
      </c>
      <c r="U783" s="7" t="s">
        <v>828</v>
      </c>
      <c r="V783" s="7" t="s">
        <v>828</v>
      </c>
      <c r="W783" s="7" t="s">
        <v>169</v>
      </c>
      <c r="X783" s="7" t="s">
        <v>828</v>
      </c>
      <c r="Y783" s="7" t="s">
        <v>828</v>
      </c>
      <c r="Z783" s="7" t="s">
        <v>39</v>
      </c>
      <c r="AA783" s="7" t="s">
        <v>5989</v>
      </c>
      <c r="AB783" s="7" t="s">
        <v>828</v>
      </c>
      <c r="AC783" s="7" t="s">
        <v>828</v>
      </c>
      <c r="AD783" s="7" t="s">
        <v>828</v>
      </c>
      <c r="AE783" s="7" t="s">
        <v>169</v>
      </c>
      <c r="AF783" s="8"/>
      <c r="AG783" s="7" t="s">
        <v>6124</v>
      </c>
      <c r="AH783" s="7" t="s">
        <v>6119</v>
      </c>
      <c r="AI783" s="7" t="s">
        <v>6123</v>
      </c>
      <c r="AJ783" s="7" t="s">
        <v>828</v>
      </c>
      <c r="AK783" s="7" t="s">
        <v>6122</v>
      </c>
      <c r="AL783" s="7" t="s">
        <v>828</v>
      </c>
      <c r="AM783" s="7" t="s">
        <v>6121</v>
      </c>
      <c r="AN783" s="7" t="s">
        <v>828</v>
      </c>
      <c r="AO783" s="7" t="s">
        <v>828</v>
      </c>
      <c r="AP783" s="7" t="s">
        <v>828</v>
      </c>
      <c r="AQ783" s="7" t="s">
        <v>828</v>
      </c>
      <c r="AR783" s="7" t="s">
        <v>828</v>
      </c>
      <c r="AS783" s="7" t="s">
        <v>828</v>
      </c>
    </row>
    <row r="784" spans="1:45" ht="13.2">
      <c r="A784" s="7" t="s">
        <v>6120</v>
      </c>
      <c r="B784" s="8"/>
      <c r="C784" s="7" t="s">
        <v>833</v>
      </c>
      <c r="D784" s="9">
        <v>1</v>
      </c>
      <c r="E784" s="7" t="s">
        <v>843</v>
      </c>
      <c r="F784" s="7" t="s">
        <v>843</v>
      </c>
      <c r="G784" s="7" t="s">
        <v>828</v>
      </c>
      <c r="H784" s="7" t="s">
        <v>842</v>
      </c>
      <c r="I784" s="10">
        <v>1</v>
      </c>
      <c r="J784" s="10">
        <v>1</v>
      </c>
      <c r="K784" s="9">
        <v>0</v>
      </c>
      <c r="L784" s="7" t="s">
        <v>6119</v>
      </c>
      <c r="M784" s="9">
        <v>0</v>
      </c>
      <c r="N784" s="7" t="s">
        <v>6118</v>
      </c>
      <c r="O784" s="7" t="s">
        <v>828</v>
      </c>
      <c r="P784" s="7" t="s">
        <v>828</v>
      </c>
      <c r="Q784" s="7" t="s">
        <v>828</v>
      </c>
      <c r="R784" s="7" t="s">
        <v>828</v>
      </c>
      <c r="S784" s="7" t="s">
        <v>828</v>
      </c>
      <c r="T784" s="7" t="s">
        <v>828</v>
      </c>
      <c r="U784" s="7" t="s">
        <v>828</v>
      </c>
      <c r="V784" s="7" t="s">
        <v>828</v>
      </c>
      <c r="W784" s="7" t="s">
        <v>828</v>
      </c>
      <c r="X784" s="7" t="s">
        <v>828</v>
      </c>
      <c r="Y784" s="7" t="s">
        <v>828</v>
      </c>
      <c r="Z784" s="7" t="e">
        <v>#N/A</v>
      </c>
      <c r="AA784" s="7" t="s">
        <v>828</v>
      </c>
      <c r="AB784" s="7" t="s">
        <v>828</v>
      </c>
      <c r="AC784" s="7" t="s">
        <v>828</v>
      </c>
      <c r="AD784" s="7" t="s">
        <v>828</v>
      </c>
      <c r="AE784" s="7" t="s">
        <v>169</v>
      </c>
      <c r="AF784" s="8"/>
      <c r="AG784" s="7" t="s">
        <v>975</v>
      </c>
      <c r="AH784" s="7" t="s">
        <v>6117</v>
      </c>
      <c r="AI784" s="7" t="s">
        <v>828</v>
      </c>
      <c r="AJ784" s="7" t="s">
        <v>828</v>
      </c>
      <c r="AK784" s="7" t="s">
        <v>828</v>
      </c>
      <c r="AL784" s="7" t="s">
        <v>828</v>
      </c>
      <c r="AM784" s="7" t="s">
        <v>828</v>
      </c>
      <c r="AN784" s="7" t="s">
        <v>828</v>
      </c>
      <c r="AO784" s="7" t="s">
        <v>828</v>
      </c>
      <c r="AP784" s="7" t="s">
        <v>828</v>
      </c>
      <c r="AQ784" s="7" t="s">
        <v>828</v>
      </c>
      <c r="AR784" s="7" t="s">
        <v>828</v>
      </c>
      <c r="AS784" s="7" t="s">
        <v>828</v>
      </c>
    </row>
    <row r="785" spans="1:45" ht="13.2">
      <c r="A785" s="7" t="s">
        <v>6116</v>
      </c>
      <c r="B785" s="8"/>
      <c r="C785" s="7" t="s">
        <v>833</v>
      </c>
      <c r="D785" s="9">
        <v>1</v>
      </c>
      <c r="E785" s="7" t="s">
        <v>843</v>
      </c>
      <c r="F785" s="7" t="s">
        <v>843</v>
      </c>
      <c r="G785" s="7" t="s">
        <v>828</v>
      </c>
      <c r="H785" s="7" t="s">
        <v>842</v>
      </c>
      <c r="I785" s="10">
        <v>1</v>
      </c>
      <c r="J785" s="10">
        <v>1</v>
      </c>
      <c r="K785" s="9">
        <v>100</v>
      </c>
      <c r="L785" s="7" t="s">
        <v>6110</v>
      </c>
      <c r="M785" s="9">
        <v>0</v>
      </c>
      <c r="N785" s="7" t="s">
        <v>6109</v>
      </c>
      <c r="O785" s="7" t="s">
        <v>83</v>
      </c>
      <c r="P785" s="7" t="s">
        <v>5990</v>
      </c>
      <c r="Q785" s="7" t="s">
        <v>828</v>
      </c>
      <c r="R785" s="7" t="s">
        <v>828</v>
      </c>
      <c r="S785" s="7" t="s">
        <v>828</v>
      </c>
      <c r="T785" s="7" t="s">
        <v>828</v>
      </c>
      <c r="U785" s="7" t="s">
        <v>828</v>
      </c>
      <c r="V785" s="7" t="s">
        <v>828</v>
      </c>
      <c r="W785" s="7" t="s">
        <v>169</v>
      </c>
      <c r="X785" s="7" t="s">
        <v>828</v>
      </c>
      <c r="Y785" s="7" t="s">
        <v>828</v>
      </c>
      <c r="Z785" s="7" t="s">
        <v>39</v>
      </c>
      <c r="AA785" s="7" t="s">
        <v>5989</v>
      </c>
      <c r="AB785" s="7" t="s">
        <v>828</v>
      </c>
      <c r="AC785" s="7" t="s">
        <v>828</v>
      </c>
      <c r="AD785" s="7" t="s">
        <v>828</v>
      </c>
      <c r="AE785" s="7" t="s">
        <v>169</v>
      </c>
      <c r="AF785" s="8"/>
      <c r="AG785" s="7" t="s">
        <v>6115</v>
      </c>
      <c r="AH785" s="7" t="s">
        <v>6110</v>
      </c>
      <c r="AI785" s="7" t="s">
        <v>6114</v>
      </c>
      <c r="AJ785" s="7" t="s">
        <v>828</v>
      </c>
      <c r="AK785" s="7" t="s">
        <v>6113</v>
      </c>
      <c r="AL785" s="7" t="s">
        <v>828</v>
      </c>
      <c r="AM785" s="7" t="s">
        <v>6112</v>
      </c>
      <c r="AN785" s="7" t="s">
        <v>828</v>
      </c>
      <c r="AO785" s="7" t="s">
        <v>828</v>
      </c>
      <c r="AP785" s="7" t="s">
        <v>828</v>
      </c>
      <c r="AQ785" s="7" t="s">
        <v>828</v>
      </c>
      <c r="AR785" s="7" t="s">
        <v>828</v>
      </c>
      <c r="AS785" s="7" t="s">
        <v>828</v>
      </c>
    </row>
    <row r="786" spans="1:45" ht="13.2">
      <c r="A786" s="7" t="s">
        <v>6111</v>
      </c>
      <c r="B786" s="8"/>
      <c r="C786" s="7" t="s">
        <v>833</v>
      </c>
      <c r="D786" s="9">
        <v>1</v>
      </c>
      <c r="E786" s="7" t="s">
        <v>843</v>
      </c>
      <c r="F786" s="7" t="s">
        <v>843</v>
      </c>
      <c r="G786" s="7" t="s">
        <v>828</v>
      </c>
      <c r="H786" s="7" t="s">
        <v>842</v>
      </c>
      <c r="I786" s="10">
        <v>1</v>
      </c>
      <c r="J786" s="10">
        <v>1</v>
      </c>
      <c r="K786" s="9">
        <v>0</v>
      </c>
      <c r="L786" s="7" t="s">
        <v>6110</v>
      </c>
      <c r="M786" s="9">
        <v>0</v>
      </c>
      <c r="N786" s="7" t="s">
        <v>6109</v>
      </c>
      <c r="O786" s="7" t="s">
        <v>828</v>
      </c>
      <c r="P786" s="7" t="s">
        <v>828</v>
      </c>
      <c r="Q786" s="7" t="s">
        <v>828</v>
      </c>
      <c r="R786" s="7" t="s">
        <v>828</v>
      </c>
      <c r="S786" s="7" t="s">
        <v>828</v>
      </c>
      <c r="T786" s="7" t="s">
        <v>828</v>
      </c>
      <c r="U786" s="7" t="s">
        <v>828</v>
      </c>
      <c r="V786" s="7" t="s">
        <v>828</v>
      </c>
      <c r="W786" s="7" t="s">
        <v>828</v>
      </c>
      <c r="X786" s="7" t="s">
        <v>828</v>
      </c>
      <c r="Y786" s="7" t="s">
        <v>828</v>
      </c>
      <c r="Z786" s="7" t="e">
        <v>#N/A</v>
      </c>
      <c r="AA786" s="7" t="s">
        <v>828</v>
      </c>
      <c r="AB786" s="7" t="s">
        <v>828</v>
      </c>
      <c r="AC786" s="7" t="s">
        <v>828</v>
      </c>
      <c r="AD786" s="7" t="s">
        <v>828</v>
      </c>
      <c r="AE786" s="7" t="s">
        <v>169</v>
      </c>
      <c r="AF786" s="8"/>
      <c r="AG786" s="7" t="s">
        <v>975</v>
      </c>
      <c r="AH786" s="7" t="s">
        <v>6108</v>
      </c>
      <c r="AI786" s="7" t="s">
        <v>828</v>
      </c>
      <c r="AJ786" s="7" t="s">
        <v>828</v>
      </c>
      <c r="AK786" s="7" t="s">
        <v>828</v>
      </c>
      <c r="AL786" s="7" t="s">
        <v>828</v>
      </c>
      <c r="AM786" s="7" t="s">
        <v>828</v>
      </c>
      <c r="AN786" s="7" t="s">
        <v>828</v>
      </c>
      <c r="AO786" s="7" t="s">
        <v>828</v>
      </c>
      <c r="AP786" s="7" t="s">
        <v>828</v>
      </c>
      <c r="AQ786" s="7" t="s">
        <v>828</v>
      </c>
      <c r="AR786" s="7" t="s">
        <v>828</v>
      </c>
      <c r="AS786" s="7" t="s">
        <v>828</v>
      </c>
    </row>
    <row r="787" spans="1:45" ht="13.2">
      <c r="A787" s="7" t="s">
        <v>6107</v>
      </c>
      <c r="B787" s="8"/>
      <c r="C787" s="7" t="s">
        <v>833</v>
      </c>
      <c r="D787" s="9">
        <v>1</v>
      </c>
      <c r="E787" s="7" t="s">
        <v>861</v>
      </c>
      <c r="F787" s="7" t="s">
        <v>861</v>
      </c>
      <c r="G787" s="7" t="s">
        <v>828</v>
      </c>
      <c r="H787" s="7" t="s">
        <v>860</v>
      </c>
      <c r="I787" s="10">
        <v>100</v>
      </c>
      <c r="J787" s="10">
        <v>1</v>
      </c>
      <c r="K787" s="9">
        <v>0</v>
      </c>
      <c r="L787" s="7" t="s">
        <v>6104</v>
      </c>
      <c r="M787" s="9">
        <v>0</v>
      </c>
      <c r="N787" s="7" t="s">
        <v>6106</v>
      </c>
      <c r="O787" s="7" t="s">
        <v>939</v>
      </c>
      <c r="P787" s="7" t="s">
        <v>828</v>
      </c>
      <c r="Q787" s="7" t="s">
        <v>828</v>
      </c>
      <c r="R787" s="7" t="s">
        <v>828</v>
      </c>
      <c r="S787" s="7" t="s">
        <v>828</v>
      </c>
      <c r="T787" s="7" t="s">
        <v>828</v>
      </c>
      <c r="U787" s="7" t="s">
        <v>828</v>
      </c>
      <c r="V787" s="7" t="s">
        <v>828</v>
      </c>
      <c r="W787" s="7" t="s">
        <v>828</v>
      </c>
      <c r="X787" s="7" t="s">
        <v>828</v>
      </c>
      <c r="Y787" s="7" t="s">
        <v>828</v>
      </c>
      <c r="Z787" s="7" t="e">
        <v>#N/A</v>
      </c>
      <c r="AA787" s="7" t="s">
        <v>828</v>
      </c>
      <c r="AB787" s="7" t="s">
        <v>828</v>
      </c>
      <c r="AC787" s="7" t="s">
        <v>828</v>
      </c>
      <c r="AD787" s="7" t="s">
        <v>828</v>
      </c>
      <c r="AE787" s="7" t="s">
        <v>175</v>
      </c>
      <c r="AF787" s="8"/>
      <c r="AG787" s="7" t="s">
        <v>6105</v>
      </c>
      <c r="AH787" s="7" t="s">
        <v>6104</v>
      </c>
      <c r="AI787" s="7" t="s">
        <v>828</v>
      </c>
      <c r="AJ787" s="7" t="s">
        <v>6103</v>
      </c>
      <c r="AK787" s="7" t="s">
        <v>6102</v>
      </c>
      <c r="AL787" s="7" t="s">
        <v>828</v>
      </c>
      <c r="AM787" s="7" t="s">
        <v>828</v>
      </c>
      <c r="AN787" s="7" t="s">
        <v>6101</v>
      </c>
      <c r="AO787" s="7" t="s">
        <v>828</v>
      </c>
      <c r="AP787" s="7" t="s">
        <v>828</v>
      </c>
      <c r="AQ787" s="7" t="s">
        <v>828</v>
      </c>
      <c r="AR787" s="7" t="s">
        <v>828</v>
      </c>
      <c r="AS787" s="7" t="s">
        <v>828</v>
      </c>
    </row>
    <row r="788" spans="1:45" ht="13.2">
      <c r="A788" s="7" t="s">
        <v>6100</v>
      </c>
      <c r="B788" s="8"/>
      <c r="C788" s="7" t="s">
        <v>833</v>
      </c>
      <c r="D788" s="9">
        <v>1</v>
      </c>
      <c r="E788" s="7" t="s">
        <v>843</v>
      </c>
      <c r="F788" s="7" t="s">
        <v>843</v>
      </c>
      <c r="G788" s="7" t="s">
        <v>828</v>
      </c>
      <c r="H788" s="7" t="s">
        <v>842</v>
      </c>
      <c r="I788" s="10">
        <v>1</v>
      </c>
      <c r="J788" s="10">
        <v>1</v>
      </c>
      <c r="K788" s="9">
        <v>100</v>
      </c>
      <c r="L788" s="7" t="s">
        <v>6097</v>
      </c>
      <c r="M788" s="9">
        <v>0</v>
      </c>
      <c r="N788" s="7" t="s">
        <v>6099</v>
      </c>
      <c r="O788" s="7" t="s">
        <v>120</v>
      </c>
      <c r="P788" s="7" t="s">
        <v>828</v>
      </c>
      <c r="Q788" s="7" t="s">
        <v>828</v>
      </c>
      <c r="R788" s="7" t="s">
        <v>828</v>
      </c>
      <c r="S788" s="7" t="s">
        <v>828</v>
      </c>
      <c r="T788" s="7" t="s">
        <v>828</v>
      </c>
      <c r="U788" s="7" t="s">
        <v>828</v>
      </c>
      <c r="V788" s="7" t="s">
        <v>828</v>
      </c>
      <c r="W788" s="7" t="s">
        <v>828</v>
      </c>
      <c r="X788" s="7" t="s">
        <v>828</v>
      </c>
      <c r="Y788" s="7" t="s">
        <v>828</v>
      </c>
      <c r="Z788" s="7" t="e">
        <v>#N/A</v>
      </c>
      <c r="AA788" s="7" t="s">
        <v>828</v>
      </c>
      <c r="AB788" s="7" t="s">
        <v>828</v>
      </c>
      <c r="AC788" s="7" t="s">
        <v>828</v>
      </c>
      <c r="AD788" s="7" t="s">
        <v>828</v>
      </c>
      <c r="AE788" s="7" t="s">
        <v>169</v>
      </c>
      <c r="AF788" s="8"/>
      <c r="AG788" s="7" t="s">
        <v>6098</v>
      </c>
      <c r="AH788" s="7" t="s">
        <v>6097</v>
      </c>
      <c r="AI788" s="7" t="s">
        <v>6096</v>
      </c>
      <c r="AJ788" s="7" t="s">
        <v>6095</v>
      </c>
      <c r="AK788" s="7" t="s">
        <v>6094</v>
      </c>
      <c r="AL788" s="7" t="s">
        <v>828</v>
      </c>
      <c r="AM788" s="7" t="s">
        <v>6093</v>
      </c>
      <c r="AN788" s="7" t="s">
        <v>828</v>
      </c>
      <c r="AO788" s="7" t="s">
        <v>828</v>
      </c>
      <c r="AP788" s="7" t="s">
        <v>828</v>
      </c>
      <c r="AQ788" s="7" t="s">
        <v>828</v>
      </c>
      <c r="AR788" s="7" t="s">
        <v>828</v>
      </c>
      <c r="AS788" s="7" t="s">
        <v>828</v>
      </c>
    </row>
    <row r="789" spans="1:45" ht="13.2">
      <c r="A789" s="7" t="s">
        <v>6092</v>
      </c>
      <c r="B789" s="8"/>
      <c r="C789" s="7" t="s">
        <v>833</v>
      </c>
      <c r="D789" s="9">
        <v>1</v>
      </c>
      <c r="E789" s="7" t="s">
        <v>861</v>
      </c>
      <c r="F789" s="7" t="s">
        <v>861</v>
      </c>
      <c r="G789" s="7" t="s">
        <v>828</v>
      </c>
      <c r="H789" s="7" t="s">
        <v>860</v>
      </c>
      <c r="I789" s="10">
        <v>100</v>
      </c>
      <c r="J789" s="10">
        <v>1</v>
      </c>
      <c r="K789" s="9">
        <v>0</v>
      </c>
      <c r="L789" s="7" t="s">
        <v>6089</v>
      </c>
      <c r="M789" s="9">
        <v>0</v>
      </c>
      <c r="N789" s="7" t="s">
        <v>6091</v>
      </c>
      <c r="O789" s="7" t="s">
        <v>828</v>
      </c>
      <c r="P789" s="7" t="s">
        <v>828</v>
      </c>
      <c r="Q789" s="7" t="s">
        <v>828</v>
      </c>
      <c r="R789" s="7" t="s">
        <v>828</v>
      </c>
      <c r="S789" s="7" t="s">
        <v>828</v>
      </c>
      <c r="T789" s="7" t="s">
        <v>828</v>
      </c>
      <c r="U789" s="7" t="s">
        <v>828</v>
      </c>
      <c r="V789" s="7" t="s">
        <v>828</v>
      </c>
      <c r="W789" s="7" t="s">
        <v>175</v>
      </c>
      <c r="X789" s="7" t="s">
        <v>828</v>
      </c>
      <c r="Y789" s="7" t="s">
        <v>828</v>
      </c>
      <c r="Z789" s="7" t="s">
        <v>43</v>
      </c>
      <c r="AA789" s="7" t="s">
        <v>828</v>
      </c>
      <c r="AB789" s="7" t="s">
        <v>828</v>
      </c>
      <c r="AC789" s="7" t="s">
        <v>828</v>
      </c>
      <c r="AD789" s="7" t="s">
        <v>828</v>
      </c>
      <c r="AE789" s="7" t="s">
        <v>175</v>
      </c>
      <c r="AF789" s="8"/>
      <c r="AG789" s="7" t="s">
        <v>6090</v>
      </c>
      <c r="AH789" s="7" t="s">
        <v>6089</v>
      </c>
      <c r="AI789" s="7" t="s">
        <v>828</v>
      </c>
      <c r="AJ789" s="7" t="s">
        <v>6088</v>
      </c>
      <c r="AK789" s="7" t="s">
        <v>6087</v>
      </c>
      <c r="AL789" s="7" t="s">
        <v>828</v>
      </c>
      <c r="AM789" s="7" t="s">
        <v>828</v>
      </c>
      <c r="AN789" s="7" t="s">
        <v>6086</v>
      </c>
      <c r="AO789" s="7" t="s">
        <v>828</v>
      </c>
      <c r="AP789" s="7" t="s">
        <v>828</v>
      </c>
      <c r="AQ789" s="7" t="s">
        <v>828</v>
      </c>
      <c r="AR789" s="7" t="s">
        <v>828</v>
      </c>
      <c r="AS789" s="7" t="s">
        <v>828</v>
      </c>
    </row>
    <row r="790" spans="1:45" ht="13.2">
      <c r="A790" s="7" t="s">
        <v>6085</v>
      </c>
      <c r="B790" s="8"/>
      <c r="C790" s="7" t="s">
        <v>833</v>
      </c>
      <c r="D790" s="9">
        <v>1</v>
      </c>
      <c r="E790" s="7" t="s">
        <v>861</v>
      </c>
      <c r="F790" s="7" t="s">
        <v>861</v>
      </c>
      <c r="G790" s="7" t="s">
        <v>828</v>
      </c>
      <c r="H790" s="7" t="s">
        <v>860</v>
      </c>
      <c r="I790" s="10">
        <v>100</v>
      </c>
      <c r="J790" s="10">
        <v>1</v>
      </c>
      <c r="K790" s="9">
        <v>0</v>
      </c>
      <c r="L790" s="7" t="s">
        <v>6082</v>
      </c>
      <c r="M790" s="9">
        <v>0</v>
      </c>
      <c r="N790" s="7" t="s">
        <v>6084</v>
      </c>
      <c r="O790" s="7" t="s">
        <v>929</v>
      </c>
      <c r="P790" s="7" t="s">
        <v>828</v>
      </c>
      <c r="Q790" s="7" t="s">
        <v>828</v>
      </c>
      <c r="R790" s="7" t="s">
        <v>828</v>
      </c>
      <c r="S790" s="7" t="s">
        <v>828</v>
      </c>
      <c r="T790" s="7" t="s">
        <v>828</v>
      </c>
      <c r="U790" s="7" t="s">
        <v>828</v>
      </c>
      <c r="V790" s="7" t="s">
        <v>828</v>
      </c>
      <c r="W790" s="7" t="s">
        <v>828</v>
      </c>
      <c r="X790" s="7" t="s">
        <v>828</v>
      </c>
      <c r="Y790" s="7" t="s">
        <v>828</v>
      </c>
      <c r="Z790" s="7" t="e">
        <v>#N/A</v>
      </c>
      <c r="AA790" s="7" t="s">
        <v>828</v>
      </c>
      <c r="AB790" s="7" t="s">
        <v>828</v>
      </c>
      <c r="AC790" s="7" t="s">
        <v>828</v>
      </c>
      <c r="AD790" s="7" t="s">
        <v>828</v>
      </c>
      <c r="AE790" s="7" t="s">
        <v>175</v>
      </c>
      <c r="AF790" s="8"/>
      <c r="AG790" s="7" t="s">
        <v>6083</v>
      </c>
      <c r="AH790" s="7" t="s">
        <v>6082</v>
      </c>
      <c r="AI790" s="7" t="s">
        <v>828</v>
      </c>
      <c r="AJ790" s="7" t="s">
        <v>6081</v>
      </c>
      <c r="AK790" s="7" t="s">
        <v>6080</v>
      </c>
      <c r="AL790" s="7" t="s">
        <v>828</v>
      </c>
      <c r="AM790" s="7" t="s">
        <v>828</v>
      </c>
      <c r="AN790" s="7" t="s">
        <v>6079</v>
      </c>
      <c r="AO790" s="7" t="s">
        <v>828</v>
      </c>
      <c r="AP790" s="7" t="s">
        <v>828</v>
      </c>
      <c r="AQ790" s="7" t="s">
        <v>828</v>
      </c>
      <c r="AR790" s="7" t="s">
        <v>828</v>
      </c>
      <c r="AS790" s="7" t="s">
        <v>828</v>
      </c>
    </row>
    <row r="791" spans="1:45" ht="13.2">
      <c r="A791" s="7" t="s">
        <v>6078</v>
      </c>
      <c r="B791" s="8"/>
      <c r="C791" s="7" t="s">
        <v>833</v>
      </c>
      <c r="D791" s="9">
        <v>1</v>
      </c>
      <c r="E791" s="7" t="s">
        <v>843</v>
      </c>
      <c r="F791" s="7" t="s">
        <v>843</v>
      </c>
      <c r="G791" s="7" t="s">
        <v>828</v>
      </c>
      <c r="H791" s="7" t="s">
        <v>842</v>
      </c>
      <c r="I791" s="10">
        <v>1</v>
      </c>
      <c r="J791" s="10">
        <v>1</v>
      </c>
      <c r="K791" s="9">
        <v>100</v>
      </c>
      <c r="L791" s="7" t="s">
        <v>6072</v>
      </c>
      <c r="M791" s="9">
        <v>0</v>
      </c>
      <c r="N791" s="7" t="s">
        <v>6071</v>
      </c>
      <c r="O791" s="7" t="s">
        <v>939</v>
      </c>
      <c r="P791" s="7" t="s">
        <v>1060</v>
      </c>
      <c r="Q791" s="7" t="s">
        <v>828</v>
      </c>
      <c r="R791" s="7" t="s">
        <v>828</v>
      </c>
      <c r="S791" s="7" t="s">
        <v>828</v>
      </c>
      <c r="T791" s="7" t="s">
        <v>828</v>
      </c>
      <c r="U791" s="7" t="s">
        <v>828</v>
      </c>
      <c r="V791" s="7" t="s">
        <v>828</v>
      </c>
      <c r="W791" s="7" t="s">
        <v>169</v>
      </c>
      <c r="X791" s="7" t="s">
        <v>828</v>
      </c>
      <c r="Y791" s="7" t="s">
        <v>828</v>
      </c>
      <c r="Z791" s="7" t="s">
        <v>39</v>
      </c>
      <c r="AA791" s="7" t="s">
        <v>1058</v>
      </c>
      <c r="AB791" s="7" t="s">
        <v>828</v>
      </c>
      <c r="AC791" s="7" t="s">
        <v>828</v>
      </c>
      <c r="AD791" s="7" t="s">
        <v>828</v>
      </c>
      <c r="AE791" s="7" t="s">
        <v>169</v>
      </c>
      <c r="AF791" s="8"/>
      <c r="AG791" s="7" t="s">
        <v>6077</v>
      </c>
      <c r="AH791" s="7" t="s">
        <v>6072</v>
      </c>
      <c r="AI791" s="7" t="s">
        <v>6076</v>
      </c>
      <c r="AJ791" s="7" t="s">
        <v>828</v>
      </c>
      <c r="AK791" s="7" t="s">
        <v>6075</v>
      </c>
      <c r="AL791" s="7" t="s">
        <v>828</v>
      </c>
      <c r="AM791" s="7" t="s">
        <v>6074</v>
      </c>
      <c r="AN791" s="7" t="s">
        <v>828</v>
      </c>
      <c r="AO791" s="7" t="s">
        <v>828</v>
      </c>
      <c r="AP791" s="7" t="s">
        <v>828</v>
      </c>
      <c r="AQ791" s="7" t="s">
        <v>828</v>
      </c>
      <c r="AR791" s="7" t="s">
        <v>828</v>
      </c>
      <c r="AS791" s="7" t="s">
        <v>828</v>
      </c>
    </row>
    <row r="792" spans="1:45" ht="13.2">
      <c r="A792" s="7" t="s">
        <v>6073</v>
      </c>
      <c r="B792" s="8"/>
      <c r="C792" s="7" t="s">
        <v>833</v>
      </c>
      <c r="D792" s="9">
        <v>1</v>
      </c>
      <c r="E792" s="7" t="s">
        <v>843</v>
      </c>
      <c r="F792" s="7" t="s">
        <v>843</v>
      </c>
      <c r="G792" s="7" t="s">
        <v>828</v>
      </c>
      <c r="H792" s="7" t="s">
        <v>842</v>
      </c>
      <c r="I792" s="10">
        <v>1</v>
      </c>
      <c r="J792" s="10">
        <v>1</v>
      </c>
      <c r="K792" s="9">
        <v>0</v>
      </c>
      <c r="L792" s="7" t="s">
        <v>6072</v>
      </c>
      <c r="M792" s="9">
        <v>0</v>
      </c>
      <c r="N792" s="7" t="s">
        <v>6071</v>
      </c>
      <c r="O792" s="7" t="s">
        <v>828</v>
      </c>
      <c r="P792" s="7" t="s">
        <v>828</v>
      </c>
      <c r="Q792" s="7" t="s">
        <v>828</v>
      </c>
      <c r="R792" s="7" t="s">
        <v>828</v>
      </c>
      <c r="S792" s="7" t="s">
        <v>828</v>
      </c>
      <c r="T792" s="7" t="s">
        <v>828</v>
      </c>
      <c r="U792" s="7" t="s">
        <v>828</v>
      </c>
      <c r="V792" s="7" t="s">
        <v>828</v>
      </c>
      <c r="W792" s="7" t="s">
        <v>828</v>
      </c>
      <c r="X792" s="7" t="s">
        <v>828</v>
      </c>
      <c r="Y792" s="7" t="s">
        <v>828</v>
      </c>
      <c r="Z792" s="7" t="e">
        <v>#N/A</v>
      </c>
      <c r="AA792" s="7" t="s">
        <v>828</v>
      </c>
      <c r="AB792" s="7" t="s">
        <v>828</v>
      </c>
      <c r="AC792" s="7" t="s">
        <v>828</v>
      </c>
      <c r="AD792" s="7" t="s">
        <v>828</v>
      </c>
      <c r="AE792" s="7" t="s">
        <v>169</v>
      </c>
      <c r="AF792" s="8"/>
      <c r="AG792" s="7" t="s">
        <v>975</v>
      </c>
      <c r="AH792" s="7" t="s">
        <v>6070</v>
      </c>
      <c r="AI792" s="7" t="s">
        <v>828</v>
      </c>
      <c r="AJ792" s="7" t="s">
        <v>828</v>
      </c>
      <c r="AK792" s="7" t="s">
        <v>828</v>
      </c>
      <c r="AL792" s="7" t="s">
        <v>828</v>
      </c>
      <c r="AM792" s="7" t="s">
        <v>828</v>
      </c>
      <c r="AN792" s="7" t="s">
        <v>828</v>
      </c>
      <c r="AO792" s="7" t="s">
        <v>828</v>
      </c>
      <c r="AP792" s="7" t="s">
        <v>828</v>
      </c>
      <c r="AQ792" s="7" t="s">
        <v>828</v>
      </c>
      <c r="AR792" s="7" t="s">
        <v>828</v>
      </c>
      <c r="AS792" s="7" t="s">
        <v>828</v>
      </c>
    </row>
    <row r="793" spans="1:45" ht="13.2">
      <c r="A793" s="7" t="s">
        <v>6069</v>
      </c>
      <c r="B793" s="8"/>
      <c r="C793" s="7" t="s">
        <v>833</v>
      </c>
      <c r="D793" s="9">
        <v>1</v>
      </c>
      <c r="E793" s="7" t="s">
        <v>861</v>
      </c>
      <c r="F793" s="7" t="s">
        <v>861</v>
      </c>
      <c r="G793" s="7" t="s">
        <v>828</v>
      </c>
      <c r="H793" s="7" t="s">
        <v>860</v>
      </c>
      <c r="I793" s="10">
        <v>100</v>
      </c>
      <c r="J793" s="10">
        <v>1</v>
      </c>
      <c r="K793" s="9">
        <v>0</v>
      </c>
      <c r="L793" s="7" t="s">
        <v>6066</v>
      </c>
      <c r="M793" s="9">
        <v>0</v>
      </c>
      <c r="N793" s="7" t="s">
        <v>6068</v>
      </c>
      <c r="O793" s="7" t="s">
        <v>939</v>
      </c>
      <c r="P793" s="7" t="s">
        <v>828</v>
      </c>
      <c r="Q793" s="7" t="s">
        <v>828</v>
      </c>
      <c r="R793" s="7" t="s">
        <v>828</v>
      </c>
      <c r="S793" s="7" t="s">
        <v>828</v>
      </c>
      <c r="T793" s="7" t="s">
        <v>828</v>
      </c>
      <c r="U793" s="7" t="s">
        <v>828</v>
      </c>
      <c r="V793" s="7" t="s">
        <v>828</v>
      </c>
      <c r="W793" s="7" t="s">
        <v>828</v>
      </c>
      <c r="X793" s="7" t="s">
        <v>828</v>
      </c>
      <c r="Y793" s="7" t="s">
        <v>828</v>
      </c>
      <c r="Z793" s="7" t="e">
        <v>#N/A</v>
      </c>
      <c r="AA793" s="7" t="s">
        <v>828</v>
      </c>
      <c r="AB793" s="7" t="s">
        <v>828</v>
      </c>
      <c r="AC793" s="7" t="s">
        <v>828</v>
      </c>
      <c r="AD793" s="7" t="s">
        <v>828</v>
      </c>
      <c r="AE793" s="7" t="s">
        <v>175</v>
      </c>
      <c r="AF793" s="8"/>
      <c r="AG793" s="7" t="s">
        <v>6067</v>
      </c>
      <c r="AH793" s="7" t="s">
        <v>6066</v>
      </c>
      <c r="AI793" s="7" t="s">
        <v>828</v>
      </c>
      <c r="AJ793" s="7" t="s">
        <v>6065</v>
      </c>
      <c r="AK793" s="7" t="s">
        <v>6064</v>
      </c>
      <c r="AL793" s="7" t="s">
        <v>828</v>
      </c>
      <c r="AM793" s="7" t="s">
        <v>828</v>
      </c>
      <c r="AN793" s="7" t="s">
        <v>6063</v>
      </c>
      <c r="AO793" s="7" t="s">
        <v>828</v>
      </c>
      <c r="AP793" s="7" t="s">
        <v>828</v>
      </c>
      <c r="AQ793" s="7" t="s">
        <v>828</v>
      </c>
      <c r="AR793" s="7" t="s">
        <v>828</v>
      </c>
      <c r="AS793" s="7" t="s">
        <v>828</v>
      </c>
    </row>
    <row r="794" spans="1:45" ht="13.2">
      <c r="A794" s="7" t="s">
        <v>6062</v>
      </c>
      <c r="B794" s="8"/>
      <c r="C794" s="7" t="s">
        <v>833</v>
      </c>
      <c r="D794" s="9">
        <v>1</v>
      </c>
      <c r="E794" s="7" t="s">
        <v>861</v>
      </c>
      <c r="F794" s="7" t="s">
        <v>861</v>
      </c>
      <c r="G794" s="7" t="s">
        <v>828</v>
      </c>
      <c r="H794" s="7" t="s">
        <v>860</v>
      </c>
      <c r="I794" s="10">
        <v>100</v>
      </c>
      <c r="J794" s="10">
        <v>1</v>
      </c>
      <c r="K794" s="9">
        <v>0</v>
      </c>
      <c r="L794" s="7" t="s">
        <v>6059</v>
      </c>
      <c r="M794" s="9">
        <v>0</v>
      </c>
      <c r="N794" s="7" t="s">
        <v>6061</v>
      </c>
      <c r="O794" s="7" t="s">
        <v>929</v>
      </c>
      <c r="P794" s="7" t="s">
        <v>828</v>
      </c>
      <c r="Q794" s="7" t="s">
        <v>828</v>
      </c>
      <c r="R794" s="7" t="s">
        <v>828</v>
      </c>
      <c r="S794" s="7" t="s">
        <v>828</v>
      </c>
      <c r="T794" s="7" t="s">
        <v>828</v>
      </c>
      <c r="U794" s="7" t="s">
        <v>828</v>
      </c>
      <c r="V794" s="7" t="s">
        <v>828</v>
      </c>
      <c r="W794" s="7" t="s">
        <v>828</v>
      </c>
      <c r="X794" s="7" t="s">
        <v>828</v>
      </c>
      <c r="Y794" s="7" t="s">
        <v>828</v>
      </c>
      <c r="Z794" s="7" t="e">
        <v>#N/A</v>
      </c>
      <c r="AA794" s="7" t="s">
        <v>828</v>
      </c>
      <c r="AB794" s="7" t="s">
        <v>828</v>
      </c>
      <c r="AC794" s="7" t="s">
        <v>828</v>
      </c>
      <c r="AD794" s="7" t="s">
        <v>828</v>
      </c>
      <c r="AE794" s="7" t="s">
        <v>175</v>
      </c>
      <c r="AF794" s="8"/>
      <c r="AG794" s="7" t="s">
        <v>6060</v>
      </c>
      <c r="AH794" s="7" t="s">
        <v>6059</v>
      </c>
      <c r="AI794" s="7" t="s">
        <v>828</v>
      </c>
      <c r="AJ794" s="7" t="s">
        <v>6058</v>
      </c>
      <c r="AK794" s="7" t="s">
        <v>6057</v>
      </c>
      <c r="AL794" s="7" t="s">
        <v>828</v>
      </c>
      <c r="AM794" s="7" t="s">
        <v>828</v>
      </c>
      <c r="AN794" s="7" t="s">
        <v>6056</v>
      </c>
      <c r="AO794" s="7" t="s">
        <v>828</v>
      </c>
      <c r="AP794" s="7" t="s">
        <v>828</v>
      </c>
      <c r="AQ794" s="7" t="s">
        <v>828</v>
      </c>
      <c r="AR794" s="7" t="s">
        <v>828</v>
      </c>
      <c r="AS794" s="7" t="s">
        <v>828</v>
      </c>
    </row>
    <row r="795" spans="1:45" ht="13.2">
      <c r="A795" s="7" t="s">
        <v>6055</v>
      </c>
      <c r="B795" s="8"/>
      <c r="C795" s="7" t="s">
        <v>833</v>
      </c>
      <c r="D795" s="9">
        <v>1</v>
      </c>
      <c r="E795" s="7" t="s">
        <v>861</v>
      </c>
      <c r="F795" s="7" t="s">
        <v>861</v>
      </c>
      <c r="G795" s="7" t="s">
        <v>828</v>
      </c>
      <c r="H795" s="7" t="s">
        <v>860</v>
      </c>
      <c r="I795" s="10">
        <v>100</v>
      </c>
      <c r="J795" s="10">
        <v>1</v>
      </c>
      <c r="K795" s="9">
        <v>0</v>
      </c>
      <c r="L795" s="7" t="s">
        <v>6052</v>
      </c>
      <c r="M795" s="9">
        <v>0</v>
      </c>
      <c r="N795" s="7" t="s">
        <v>6054</v>
      </c>
      <c r="O795" s="7" t="s">
        <v>939</v>
      </c>
      <c r="P795" s="7" t="s">
        <v>828</v>
      </c>
      <c r="Q795" s="7" t="s">
        <v>828</v>
      </c>
      <c r="R795" s="7" t="s">
        <v>828</v>
      </c>
      <c r="S795" s="7" t="s">
        <v>828</v>
      </c>
      <c r="T795" s="7" t="s">
        <v>828</v>
      </c>
      <c r="U795" s="7" t="s">
        <v>828</v>
      </c>
      <c r="V795" s="7" t="s">
        <v>828</v>
      </c>
      <c r="W795" s="7" t="s">
        <v>828</v>
      </c>
      <c r="X795" s="7" t="s">
        <v>828</v>
      </c>
      <c r="Y795" s="7" t="s">
        <v>828</v>
      </c>
      <c r="Z795" s="7" t="e">
        <v>#N/A</v>
      </c>
      <c r="AA795" s="7" t="s">
        <v>828</v>
      </c>
      <c r="AB795" s="7" t="s">
        <v>828</v>
      </c>
      <c r="AC795" s="7" t="s">
        <v>828</v>
      </c>
      <c r="AD795" s="7" t="s">
        <v>828</v>
      </c>
      <c r="AE795" s="7" t="s">
        <v>175</v>
      </c>
      <c r="AF795" s="8"/>
      <c r="AG795" s="7" t="s">
        <v>6053</v>
      </c>
      <c r="AH795" s="7" t="s">
        <v>6052</v>
      </c>
      <c r="AI795" s="7" t="s">
        <v>828</v>
      </c>
      <c r="AJ795" s="7" t="s">
        <v>6051</v>
      </c>
      <c r="AK795" s="7" t="s">
        <v>6050</v>
      </c>
      <c r="AL795" s="7" t="s">
        <v>828</v>
      </c>
      <c r="AM795" s="7" t="s">
        <v>828</v>
      </c>
      <c r="AN795" s="7" t="s">
        <v>6049</v>
      </c>
      <c r="AO795" s="7" t="s">
        <v>828</v>
      </c>
      <c r="AP795" s="7" t="s">
        <v>828</v>
      </c>
      <c r="AQ795" s="7" t="s">
        <v>828</v>
      </c>
      <c r="AR795" s="7" t="s">
        <v>828</v>
      </c>
      <c r="AS795" s="7" t="s">
        <v>828</v>
      </c>
    </row>
    <row r="796" spans="1:45" ht="13.2">
      <c r="A796" s="7" t="s">
        <v>6048</v>
      </c>
      <c r="B796" s="8"/>
      <c r="C796" s="7" t="s">
        <v>833</v>
      </c>
      <c r="D796" s="9">
        <v>1</v>
      </c>
      <c r="E796" s="7" t="s">
        <v>861</v>
      </c>
      <c r="F796" s="7" t="s">
        <v>861</v>
      </c>
      <c r="G796" s="7" t="s">
        <v>828</v>
      </c>
      <c r="H796" s="7" t="s">
        <v>860</v>
      </c>
      <c r="I796" s="10">
        <v>100</v>
      </c>
      <c r="J796" s="10">
        <v>1</v>
      </c>
      <c r="K796" s="9">
        <v>0</v>
      </c>
      <c r="L796" s="7" t="s">
        <v>6045</v>
      </c>
      <c r="M796" s="9">
        <v>0</v>
      </c>
      <c r="N796" s="7" t="s">
        <v>6047</v>
      </c>
      <c r="O796" s="7" t="s">
        <v>120</v>
      </c>
      <c r="P796" s="7" t="s">
        <v>828</v>
      </c>
      <c r="Q796" s="7" t="s">
        <v>828</v>
      </c>
      <c r="R796" s="7" t="s">
        <v>828</v>
      </c>
      <c r="S796" s="7" t="s">
        <v>828</v>
      </c>
      <c r="T796" s="7" t="s">
        <v>828</v>
      </c>
      <c r="U796" s="7" t="s">
        <v>828</v>
      </c>
      <c r="V796" s="7" t="s">
        <v>828</v>
      </c>
      <c r="W796" s="7" t="s">
        <v>828</v>
      </c>
      <c r="X796" s="7" t="s">
        <v>828</v>
      </c>
      <c r="Y796" s="7" t="s">
        <v>828</v>
      </c>
      <c r="Z796" s="7" t="e">
        <v>#N/A</v>
      </c>
      <c r="AA796" s="7" t="s">
        <v>828</v>
      </c>
      <c r="AB796" s="7" t="s">
        <v>828</v>
      </c>
      <c r="AC796" s="7" t="s">
        <v>828</v>
      </c>
      <c r="AD796" s="7" t="s">
        <v>828</v>
      </c>
      <c r="AE796" s="7" t="s">
        <v>175</v>
      </c>
      <c r="AF796" s="8"/>
      <c r="AG796" s="7" t="s">
        <v>6046</v>
      </c>
      <c r="AH796" s="7" t="s">
        <v>6045</v>
      </c>
      <c r="AI796" s="7" t="s">
        <v>828</v>
      </c>
      <c r="AJ796" s="7" t="s">
        <v>6044</v>
      </c>
      <c r="AK796" s="7" t="s">
        <v>6043</v>
      </c>
      <c r="AL796" s="7" t="s">
        <v>828</v>
      </c>
      <c r="AM796" s="7" t="s">
        <v>828</v>
      </c>
      <c r="AN796" s="7" t="s">
        <v>6042</v>
      </c>
      <c r="AO796" s="7" t="s">
        <v>828</v>
      </c>
      <c r="AP796" s="7" t="s">
        <v>828</v>
      </c>
      <c r="AQ796" s="7" t="s">
        <v>828</v>
      </c>
      <c r="AR796" s="7" t="s">
        <v>828</v>
      </c>
      <c r="AS796" s="7" t="s">
        <v>828</v>
      </c>
    </row>
    <row r="797" spans="1:45" ht="13.2">
      <c r="A797" s="7" t="s">
        <v>6041</v>
      </c>
      <c r="B797" s="8"/>
      <c r="C797" s="7" t="s">
        <v>833</v>
      </c>
      <c r="D797" s="9">
        <v>1</v>
      </c>
      <c r="E797" s="7" t="s">
        <v>843</v>
      </c>
      <c r="F797" s="7" t="s">
        <v>843</v>
      </c>
      <c r="G797" s="7" t="s">
        <v>828</v>
      </c>
      <c r="H797" s="7" t="s">
        <v>842</v>
      </c>
      <c r="I797" s="10">
        <v>1</v>
      </c>
      <c r="J797" s="10">
        <v>1</v>
      </c>
      <c r="K797" s="9">
        <v>100</v>
      </c>
      <c r="L797" s="7" t="s">
        <v>6035</v>
      </c>
      <c r="M797" s="9">
        <v>0</v>
      </c>
      <c r="N797" s="7" t="s">
        <v>6034</v>
      </c>
      <c r="O797" s="7" t="s">
        <v>892</v>
      </c>
      <c r="P797" s="7" t="s">
        <v>4533</v>
      </c>
      <c r="Q797" s="7" t="s">
        <v>828</v>
      </c>
      <c r="R797" s="7" t="s">
        <v>828</v>
      </c>
      <c r="S797" s="7" t="s">
        <v>828</v>
      </c>
      <c r="T797" s="7" t="s">
        <v>828</v>
      </c>
      <c r="U797" s="7" t="s">
        <v>828</v>
      </c>
      <c r="V797" s="7" t="s">
        <v>828</v>
      </c>
      <c r="W797" s="7" t="s">
        <v>169</v>
      </c>
      <c r="X797" s="7" t="s">
        <v>828</v>
      </c>
      <c r="Y797" s="7" t="s">
        <v>828</v>
      </c>
      <c r="Z797" s="7" t="s">
        <v>39</v>
      </c>
      <c r="AA797" s="7" t="s">
        <v>4532</v>
      </c>
      <c r="AB797" s="7" t="s">
        <v>828</v>
      </c>
      <c r="AC797" s="7" t="s">
        <v>828</v>
      </c>
      <c r="AD797" s="7" t="s">
        <v>828</v>
      </c>
      <c r="AE797" s="7" t="s">
        <v>169</v>
      </c>
      <c r="AF797" s="8"/>
      <c r="AG797" s="7" t="s">
        <v>6040</v>
      </c>
      <c r="AH797" s="7" t="s">
        <v>6035</v>
      </c>
      <c r="AI797" s="7" t="s">
        <v>6039</v>
      </c>
      <c r="AJ797" s="7" t="s">
        <v>828</v>
      </c>
      <c r="AK797" s="7" t="s">
        <v>6038</v>
      </c>
      <c r="AL797" s="7" t="s">
        <v>828</v>
      </c>
      <c r="AM797" s="7" t="s">
        <v>6037</v>
      </c>
      <c r="AN797" s="7" t="s">
        <v>828</v>
      </c>
      <c r="AO797" s="7" t="s">
        <v>828</v>
      </c>
      <c r="AP797" s="7" t="s">
        <v>828</v>
      </c>
      <c r="AQ797" s="7" t="s">
        <v>828</v>
      </c>
      <c r="AR797" s="7" t="s">
        <v>828</v>
      </c>
      <c r="AS797" s="7" t="s">
        <v>828</v>
      </c>
    </row>
    <row r="798" spans="1:45" ht="13.2">
      <c r="A798" s="7" t="s">
        <v>6036</v>
      </c>
      <c r="B798" s="8"/>
      <c r="C798" s="7" t="s">
        <v>833</v>
      </c>
      <c r="D798" s="9">
        <v>1</v>
      </c>
      <c r="E798" s="7" t="s">
        <v>843</v>
      </c>
      <c r="F798" s="7" t="s">
        <v>843</v>
      </c>
      <c r="G798" s="7" t="s">
        <v>828</v>
      </c>
      <c r="H798" s="7" t="s">
        <v>842</v>
      </c>
      <c r="I798" s="10">
        <v>1</v>
      </c>
      <c r="J798" s="10">
        <v>1</v>
      </c>
      <c r="K798" s="9">
        <v>0</v>
      </c>
      <c r="L798" s="7" t="s">
        <v>6035</v>
      </c>
      <c r="M798" s="9">
        <v>0</v>
      </c>
      <c r="N798" s="7" t="s">
        <v>6034</v>
      </c>
      <c r="O798" s="7" t="s">
        <v>828</v>
      </c>
      <c r="P798" s="7" t="s">
        <v>828</v>
      </c>
      <c r="Q798" s="7" t="s">
        <v>828</v>
      </c>
      <c r="R798" s="7" t="s">
        <v>828</v>
      </c>
      <c r="S798" s="7" t="s">
        <v>828</v>
      </c>
      <c r="T798" s="7" t="s">
        <v>828</v>
      </c>
      <c r="U798" s="7" t="s">
        <v>828</v>
      </c>
      <c r="V798" s="7" t="s">
        <v>828</v>
      </c>
      <c r="W798" s="7" t="s">
        <v>828</v>
      </c>
      <c r="X798" s="7" t="s">
        <v>828</v>
      </c>
      <c r="Y798" s="7" t="s">
        <v>828</v>
      </c>
      <c r="Z798" s="7" t="e">
        <v>#N/A</v>
      </c>
      <c r="AA798" s="7" t="s">
        <v>828</v>
      </c>
      <c r="AB798" s="7" t="s">
        <v>828</v>
      </c>
      <c r="AC798" s="7" t="s">
        <v>828</v>
      </c>
      <c r="AD798" s="7" t="s">
        <v>828</v>
      </c>
      <c r="AE798" s="7" t="s">
        <v>169</v>
      </c>
      <c r="AF798" s="8"/>
      <c r="AG798" s="7" t="s">
        <v>975</v>
      </c>
      <c r="AH798" s="7" t="s">
        <v>6033</v>
      </c>
      <c r="AI798" s="7" t="s">
        <v>828</v>
      </c>
      <c r="AJ798" s="7" t="s">
        <v>828</v>
      </c>
      <c r="AK798" s="7" t="s">
        <v>828</v>
      </c>
      <c r="AL798" s="7" t="s">
        <v>828</v>
      </c>
      <c r="AM798" s="7" t="s">
        <v>828</v>
      </c>
      <c r="AN798" s="7" t="s">
        <v>828</v>
      </c>
      <c r="AO798" s="7" t="s">
        <v>828</v>
      </c>
      <c r="AP798" s="7" t="s">
        <v>828</v>
      </c>
      <c r="AQ798" s="7" t="s">
        <v>828</v>
      </c>
      <c r="AR798" s="7" t="s">
        <v>828</v>
      </c>
      <c r="AS798" s="7" t="s">
        <v>828</v>
      </c>
    </row>
    <row r="799" spans="1:45" ht="13.2">
      <c r="A799" s="7" t="s">
        <v>6032</v>
      </c>
      <c r="B799" s="8"/>
      <c r="C799" s="7" t="s">
        <v>833</v>
      </c>
      <c r="D799" s="9">
        <v>1</v>
      </c>
      <c r="E799" s="7" t="s">
        <v>861</v>
      </c>
      <c r="F799" s="7" t="s">
        <v>861</v>
      </c>
      <c r="G799" s="7" t="s">
        <v>828</v>
      </c>
      <c r="H799" s="7" t="s">
        <v>860</v>
      </c>
      <c r="I799" s="10">
        <v>100</v>
      </c>
      <c r="J799" s="10">
        <v>1</v>
      </c>
      <c r="K799" s="9">
        <v>0</v>
      </c>
      <c r="L799" s="7" t="s">
        <v>6029</v>
      </c>
      <c r="M799" s="9">
        <v>0</v>
      </c>
      <c r="N799" s="7" t="s">
        <v>6031</v>
      </c>
      <c r="O799" s="7" t="s">
        <v>828</v>
      </c>
      <c r="P799" s="7" t="s">
        <v>828</v>
      </c>
      <c r="Q799" s="7" t="s">
        <v>828</v>
      </c>
      <c r="R799" s="7" t="s">
        <v>828</v>
      </c>
      <c r="S799" s="7" t="s">
        <v>828</v>
      </c>
      <c r="T799" s="7" t="s">
        <v>828</v>
      </c>
      <c r="U799" s="7" t="s">
        <v>828</v>
      </c>
      <c r="V799" s="7" t="s">
        <v>828</v>
      </c>
      <c r="W799" s="7" t="s">
        <v>828</v>
      </c>
      <c r="X799" s="7" t="s">
        <v>828</v>
      </c>
      <c r="Y799" s="7" t="s">
        <v>828</v>
      </c>
      <c r="Z799" s="7" t="e">
        <v>#N/A</v>
      </c>
      <c r="AA799" s="7" t="s">
        <v>828</v>
      </c>
      <c r="AB799" s="7" t="s">
        <v>828</v>
      </c>
      <c r="AC799" s="7" t="s">
        <v>828</v>
      </c>
      <c r="AD799" s="7" t="s">
        <v>828</v>
      </c>
      <c r="AE799" s="7" t="s">
        <v>175</v>
      </c>
      <c r="AF799" s="8"/>
      <c r="AG799" s="7" t="s">
        <v>6030</v>
      </c>
      <c r="AH799" s="7" t="s">
        <v>6029</v>
      </c>
      <c r="AI799" s="7" t="s">
        <v>828</v>
      </c>
      <c r="AJ799" s="7" t="s">
        <v>6028</v>
      </c>
      <c r="AK799" s="7" t="s">
        <v>6027</v>
      </c>
      <c r="AL799" s="7" t="s">
        <v>828</v>
      </c>
      <c r="AM799" s="7" t="s">
        <v>828</v>
      </c>
      <c r="AN799" s="7" t="s">
        <v>6026</v>
      </c>
      <c r="AO799" s="7" t="s">
        <v>828</v>
      </c>
      <c r="AP799" s="7" t="s">
        <v>828</v>
      </c>
      <c r="AQ799" s="7" t="s">
        <v>828</v>
      </c>
      <c r="AR799" s="7" t="s">
        <v>828</v>
      </c>
      <c r="AS799" s="7" t="s">
        <v>828</v>
      </c>
    </row>
    <row r="800" spans="1:45" ht="13.2">
      <c r="A800" s="7" t="s">
        <v>6025</v>
      </c>
      <c r="B800" s="8"/>
      <c r="C800" s="7" t="s">
        <v>833</v>
      </c>
      <c r="D800" s="9">
        <v>1</v>
      </c>
      <c r="E800" s="7" t="s">
        <v>924</v>
      </c>
      <c r="F800" s="7" t="s">
        <v>924</v>
      </c>
      <c r="G800" s="7" t="s">
        <v>828</v>
      </c>
      <c r="H800" s="7" t="s">
        <v>923</v>
      </c>
      <c r="I800" s="10">
        <v>1</v>
      </c>
      <c r="J800" s="10">
        <v>1</v>
      </c>
      <c r="K800" s="9">
        <v>1</v>
      </c>
      <c r="L800" s="7" t="s">
        <v>6022</v>
      </c>
      <c r="M800" s="9">
        <v>0</v>
      </c>
      <c r="N800" s="7" t="s">
        <v>6024</v>
      </c>
      <c r="O800" s="7" t="s">
        <v>892</v>
      </c>
      <c r="P800" s="7" t="s">
        <v>828</v>
      </c>
      <c r="Q800" s="7" t="s">
        <v>828</v>
      </c>
      <c r="R800" s="7" t="s">
        <v>828</v>
      </c>
      <c r="S800" s="7" t="s">
        <v>828</v>
      </c>
      <c r="T800" s="7" t="s">
        <v>828</v>
      </c>
      <c r="U800" s="7" t="s">
        <v>828</v>
      </c>
      <c r="V800" s="7" t="s">
        <v>1297</v>
      </c>
      <c r="W800" s="7" t="s">
        <v>536</v>
      </c>
      <c r="X800" s="7" t="s">
        <v>840</v>
      </c>
      <c r="Y800" s="7" t="s">
        <v>906</v>
      </c>
      <c r="Z800" s="7" t="s">
        <v>65</v>
      </c>
      <c r="AA800" s="7" t="s">
        <v>828</v>
      </c>
      <c r="AB800" s="7" t="s">
        <v>828</v>
      </c>
      <c r="AC800" s="7" t="s">
        <v>828</v>
      </c>
      <c r="AD800" s="7" t="s">
        <v>828</v>
      </c>
      <c r="AE800" s="7" t="s">
        <v>536</v>
      </c>
      <c r="AF800" s="8"/>
      <c r="AG800" s="7" t="s">
        <v>6023</v>
      </c>
      <c r="AH800" s="7" t="s">
        <v>6022</v>
      </c>
      <c r="AI800" s="7" t="s">
        <v>828</v>
      </c>
      <c r="AJ800" s="7" t="s">
        <v>828</v>
      </c>
      <c r="AK800" s="7" t="s">
        <v>6021</v>
      </c>
      <c r="AL800" s="7" t="s">
        <v>828</v>
      </c>
      <c r="AM800" s="7" t="s">
        <v>6020</v>
      </c>
      <c r="AN800" s="7" t="s">
        <v>828</v>
      </c>
      <c r="AO800" s="7" t="s">
        <v>828</v>
      </c>
      <c r="AP800" s="7" t="s">
        <v>828</v>
      </c>
      <c r="AQ800" s="7" t="s">
        <v>828</v>
      </c>
      <c r="AR800" s="7" t="s">
        <v>828</v>
      </c>
      <c r="AS800" s="7" t="s">
        <v>828</v>
      </c>
    </row>
    <row r="801" spans="1:45" ht="13.2">
      <c r="A801" s="7" t="s">
        <v>6019</v>
      </c>
      <c r="B801" s="8"/>
      <c r="C801" s="7" t="s">
        <v>833</v>
      </c>
      <c r="D801" s="9">
        <v>1</v>
      </c>
      <c r="E801" s="7" t="s">
        <v>861</v>
      </c>
      <c r="F801" s="7" t="s">
        <v>861</v>
      </c>
      <c r="G801" s="7" t="s">
        <v>828</v>
      </c>
      <c r="H801" s="7" t="s">
        <v>860</v>
      </c>
      <c r="I801" s="10">
        <v>100</v>
      </c>
      <c r="J801" s="10">
        <v>1</v>
      </c>
      <c r="K801" s="9">
        <v>0</v>
      </c>
      <c r="L801" s="7" t="s">
        <v>6016</v>
      </c>
      <c r="M801" s="9">
        <v>0</v>
      </c>
      <c r="N801" s="7" t="s">
        <v>6018</v>
      </c>
      <c r="O801" s="7" t="s">
        <v>1084</v>
      </c>
      <c r="P801" s="7" t="s">
        <v>828</v>
      </c>
      <c r="Q801" s="7" t="s">
        <v>828</v>
      </c>
      <c r="R801" s="7" t="s">
        <v>828</v>
      </c>
      <c r="S801" s="7" t="s">
        <v>828</v>
      </c>
      <c r="T801" s="7" t="s">
        <v>828</v>
      </c>
      <c r="U801" s="7" t="s">
        <v>828</v>
      </c>
      <c r="V801" s="7" t="s">
        <v>828</v>
      </c>
      <c r="W801" s="7" t="s">
        <v>828</v>
      </c>
      <c r="X801" s="7" t="s">
        <v>828</v>
      </c>
      <c r="Y801" s="7" t="s">
        <v>828</v>
      </c>
      <c r="Z801" s="7" t="e">
        <v>#N/A</v>
      </c>
      <c r="AA801" s="7" t="s">
        <v>828</v>
      </c>
      <c r="AB801" s="7" t="s">
        <v>828</v>
      </c>
      <c r="AC801" s="7" t="s">
        <v>828</v>
      </c>
      <c r="AD801" s="7" t="s">
        <v>828</v>
      </c>
      <c r="AE801" s="7" t="s">
        <v>175</v>
      </c>
      <c r="AF801" s="8"/>
      <c r="AG801" s="7" t="s">
        <v>6017</v>
      </c>
      <c r="AH801" s="7" t="s">
        <v>6016</v>
      </c>
      <c r="AI801" s="7" t="s">
        <v>828</v>
      </c>
      <c r="AJ801" s="7" t="s">
        <v>6015</v>
      </c>
      <c r="AK801" s="7" t="s">
        <v>6014</v>
      </c>
      <c r="AL801" s="7" t="s">
        <v>828</v>
      </c>
      <c r="AM801" s="7" t="s">
        <v>828</v>
      </c>
      <c r="AN801" s="7" t="s">
        <v>6013</v>
      </c>
      <c r="AO801" s="7" t="s">
        <v>828</v>
      </c>
      <c r="AP801" s="7" t="s">
        <v>828</v>
      </c>
      <c r="AQ801" s="7" t="s">
        <v>828</v>
      </c>
      <c r="AR801" s="7" t="s">
        <v>828</v>
      </c>
      <c r="AS801" s="7" t="s">
        <v>828</v>
      </c>
    </row>
    <row r="802" spans="1:45" ht="13.2">
      <c r="A802" s="7" t="s">
        <v>6012</v>
      </c>
      <c r="B802" s="8"/>
      <c r="C802" s="7" t="s">
        <v>833</v>
      </c>
      <c r="D802" s="9">
        <v>1</v>
      </c>
      <c r="E802" s="7" t="s">
        <v>861</v>
      </c>
      <c r="F802" s="7" t="s">
        <v>861</v>
      </c>
      <c r="G802" s="7" t="s">
        <v>828</v>
      </c>
      <c r="H802" s="7" t="s">
        <v>860</v>
      </c>
      <c r="I802" s="10">
        <v>100</v>
      </c>
      <c r="J802" s="10">
        <v>1</v>
      </c>
      <c r="K802" s="9">
        <v>1</v>
      </c>
      <c r="L802" s="7" t="s">
        <v>6009</v>
      </c>
      <c r="M802" s="9">
        <v>0</v>
      </c>
      <c r="N802" s="7" t="s">
        <v>6011</v>
      </c>
      <c r="O802" s="7" t="s">
        <v>939</v>
      </c>
      <c r="P802" s="7" t="s">
        <v>828</v>
      </c>
      <c r="Q802" s="7" t="s">
        <v>828</v>
      </c>
      <c r="R802" s="7" t="s">
        <v>828</v>
      </c>
      <c r="S802" s="7" t="s">
        <v>934</v>
      </c>
      <c r="T802" s="7" t="s">
        <v>891</v>
      </c>
      <c r="U802" s="7" t="s">
        <v>828</v>
      </c>
      <c r="V802" s="7" t="s">
        <v>828</v>
      </c>
      <c r="W802" s="7" t="s">
        <v>828</v>
      </c>
      <c r="X802" s="7" t="s">
        <v>828</v>
      </c>
      <c r="Y802" s="7" t="s">
        <v>828</v>
      </c>
      <c r="Z802" s="7" t="e">
        <v>#N/A</v>
      </c>
      <c r="AA802" s="7" t="s">
        <v>828</v>
      </c>
      <c r="AB802" s="7" t="s">
        <v>828</v>
      </c>
      <c r="AC802" s="7" t="s">
        <v>828</v>
      </c>
      <c r="AD802" s="7" t="s">
        <v>828</v>
      </c>
      <c r="AE802" s="7" t="s">
        <v>175</v>
      </c>
      <c r="AF802" s="8"/>
      <c r="AG802" s="7" t="s">
        <v>6010</v>
      </c>
      <c r="AH802" s="7" t="s">
        <v>6009</v>
      </c>
      <c r="AI802" s="7" t="s">
        <v>828</v>
      </c>
      <c r="AJ802" s="7" t="s">
        <v>6008</v>
      </c>
      <c r="AK802" s="7" t="s">
        <v>6007</v>
      </c>
      <c r="AL802" s="7" t="s">
        <v>828</v>
      </c>
      <c r="AM802" s="7" t="s">
        <v>6006</v>
      </c>
      <c r="AN802" s="7" t="s">
        <v>6005</v>
      </c>
      <c r="AO802" s="7" t="s">
        <v>828</v>
      </c>
      <c r="AP802" s="7" t="s">
        <v>828</v>
      </c>
      <c r="AQ802" s="7" t="s">
        <v>828</v>
      </c>
      <c r="AR802" s="7" t="s">
        <v>828</v>
      </c>
      <c r="AS802" s="7" t="s">
        <v>828</v>
      </c>
    </row>
    <row r="803" spans="1:45" ht="13.2">
      <c r="A803" s="7" t="s">
        <v>6004</v>
      </c>
      <c r="B803" s="8"/>
      <c r="C803" s="7" t="s">
        <v>833</v>
      </c>
      <c r="D803" s="9">
        <v>1</v>
      </c>
      <c r="E803" s="7" t="s">
        <v>1231</v>
      </c>
      <c r="F803" s="7" t="s">
        <v>1231</v>
      </c>
      <c r="G803" s="7" t="s">
        <v>828</v>
      </c>
      <c r="H803" s="7" t="s">
        <v>1230</v>
      </c>
      <c r="I803" s="10">
        <v>1</v>
      </c>
      <c r="J803" s="10">
        <v>1</v>
      </c>
      <c r="K803" s="9">
        <v>0</v>
      </c>
      <c r="L803" s="7" t="s">
        <v>6001</v>
      </c>
      <c r="M803" s="9">
        <v>0</v>
      </c>
      <c r="N803" s="7" t="s">
        <v>6003</v>
      </c>
      <c r="O803" s="7" t="s">
        <v>892</v>
      </c>
      <c r="P803" s="7" t="s">
        <v>828</v>
      </c>
      <c r="Q803" s="7" t="s">
        <v>828</v>
      </c>
      <c r="R803" s="7" t="s">
        <v>828</v>
      </c>
      <c r="S803" s="7" t="s">
        <v>828</v>
      </c>
      <c r="T803" s="7" t="s">
        <v>828</v>
      </c>
      <c r="U803" s="7" t="s">
        <v>828</v>
      </c>
      <c r="V803" s="7" t="s">
        <v>938</v>
      </c>
      <c r="W803" s="7" t="s">
        <v>739</v>
      </c>
      <c r="X803" s="7" t="s">
        <v>840</v>
      </c>
      <c r="Y803" s="7" t="s">
        <v>968</v>
      </c>
      <c r="Z803" s="7" t="s">
        <v>50</v>
      </c>
      <c r="AA803" s="7" t="s">
        <v>828</v>
      </c>
      <c r="AB803" s="7" t="s">
        <v>828</v>
      </c>
      <c r="AC803" s="7" t="s">
        <v>828</v>
      </c>
      <c r="AD803" s="7" t="s">
        <v>828</v>
      </c>
      <c r="AE803" s="7" t="s">
        <v>739</v>
      </c>
      <c r="AF803" s="8"/>
      <c r="AG803" s="7" t="s">
        <v>6002</v>
      </c>
      <c r="AH803" s="7" t="s">
        <v>6001</v>
      </c>
      <c r="AI803" s="7" t="s">
        <v>828</v>
      </c>
      <c r="AJ803" s="7" t="s">
        <v>828</v>
      </c>
      <c r="AK803" s="7" t="s">
        <v>6000</v>
      </c>
      <c r="AL803" s="7" t="s">
        <v>828</v>
      </c>
      <c r="AM803" s="7" t="s">
        <v>828</v>
      </c>
      <c r="AN803" s="7" t="s">
        <v>828</v>
      </c>
      <c r="AO803" s="7" t="s">
        <v>934</v>
      </c>
      <c r="AP803" s="7" t="s">
        <v>828</v>
      </c>
      <c r="AQ803" s="7" t="s">
        <v>828</v>
      </c>
      <c r="AR803" s="7" t="s">
        <v>828</v>
      </c>
      <c r="AS803" s="7" t="s">
        <v>828</v>
      </c>
    </row>
    <row r="804" spans="1:45" ht="13.2">
      <c r="A804" s="7" t="s">
        <v>5999</v>
      </c>
      <c r="B804" s="8"/>
      <c r="C804" s="7" t="s">
        <v>833</v>
      </c>
      <c r="D804" s="9">
        <v>1</v>
      </c>
      <c r="E804" s="7" t="s">
        <v>861</v>
      </c>
      <c r="F804" s="7" t="s">
        <v>861</v>
      </c>
      <c r="G804" s="7" t="s">
        <v>828</v>
      </c>
      <c r="H804" s="7" t="s">
        <v>860</v>
      </c>
      <c r="I804" s="10">
        <v>100</v>
      </c>
      <c r="J804" s="10">
        <v>1</v>
      </c>
      <c r="K804" s="9">
        <v>0</v>
      </c>
      <c r="L804" s="7" t="s">
        <v>5996</v>
      </c>
      <c r="M804" s="9">
        <v>0</v>
      </c>
      <c r="N804" s="7" t="s">
        <v>5998</v>
      </c>
      <c r="O804" s="7" t="s">
        <v>1084</v>
      </c>
      <c r="P804" s="7" t="s">
        <v>828</v>
      </c>
      <c r="Q804" s="7" t="s">
        <v>828</v>
      </c>
      <c r="R804" s="7" t="s">
        <v>828</v>
      </c>
      <c r="S804" s="7" t="s">
        <v>828</v>
      </c>
      <c r="T804" s="7" t="s">
        <v>828</v>
      </c>
      <c r="U804" s="7" t="s">
        <v>828</v>
      </c>
      <c r="V804" s="7" t="s">
        <v>828</v>
      </c>
      <c r="W804" s="7" t="s">
        <v>828</v>
      </c>
      <c r="X804" s="7" t="s">
        <v>828</v>
      </c>
      <c r="Y804" s="7" t="s">
        <v>828</v>
      </c>
      <c r="Z804" s="7" t="e">
        <v>#N/A</v>
      </c>
      <c r="AA804" s="7" t="s">
        <v>828</v>
      </c>
      <c r="AB804" s="7" t="s">
        <v>828</v>
      </c>
      <c r="AC804" s="7" t="s">
        <v>828</v>
      </c>
      <c r="AD804" s="7" t="s">
        <v>828</v>
      </c>
      <c r="AE804" s="7" t="s">
        <v>175</v>
      </c>
      <c r="AF804" s="8"/>
      <c r="AG804" s="7" t="s">
        <v>5997</v>
      </c>
      <c r="AH804" s="7" t="s">
        <v>5996</v>
      </c>
      <c r="AI804" s="7" t="s">
        <v>828</v>
      </c>
      <c r="AJ804" s="7" t="s">
        <v>5995</v>
      </c>
      <c r="AK804" s="7" t="s">
        <v>5994</v>
      </c>
      <c r="AL804" s="7" t="s">
        <v>828</v>
      </c>
      <c r="AM804" s="7" t="s">
        <v>828</v>
      </c>
      <c r="AN804" s="7" t="s">
        <v>5993</v>
      </c>
      <c r="AO804" s="7" t="s">
        <v>828</v>
      </c>
      <c r="AP804" s="7" t="s">
        <v>828</v>
      </c>
      <c r="AQ804" s="7" t="s">
        <v>828</v>
      </c>
      <c r="AR804" s="7" t="s">
        <v>828</v>
      </c>
      <c r="AS804" s="7" t="s">
        <v>828</v>
      </c>
    </row>
    <row r="805" spans="1:45" ht="13.2">
      <c r="A805" s="7" t="s">
        <v>5992</v>
      </c>
      <c r="B805" s="8"/>
      <c r="C805" s="7" t="s">
        <v>833</v>
      </c>
      <c r="D805" s="9">
        <v>1</v>
      </c>
      <c r="E805" s="7" t="s">
        <v>843</v>
      </c>
      <c r="F805" s="7" t="s">
        <v>843</v>
      </c>
      <c r="G805" s="7" t="s">
        <v>828</v>
      </c>
      <c r="H805" s="7" t="s">
        <v>842</v>
      </c>
      <c r="I805" s="10">
        <v>1</v>
      </c>
      <c r="J805" s="10">
        <v>1</v>
      </c>
      <c r="K805" s="9">
        <v>100</v>
      </c>
      <c r="L805" s="7" t="s">
        <v>5987</v>
      </c>
      <c r="M805" s="9">
        <v>0</v>
      </c>
      <c r="N805" s="7" t="s">
        <v>5991</v>
      </c>
      <c r="O805" s="7" t="s">
        <v>83</v>
      </c>
      <c r="P805" s="7" t="s">
        <v>5990</v>
      </c>
      <c r="Q805" s="7" t="s">
        <v>828</v>
      </c>
      <c r="R805" s="7" t="s">
        <v>828</v>
      </c>
      <c r="S805" s="7" t="s">
        <v>828</v>
      </c>
      <c r="T805" s="7" t="s">
        <v>828</v>
      </c>
      <c r="U805" s="7" t="s">
        <v>828</v>
      </c>
      <c r="V805" s="7" t="s">
        <v>828</v>
      </c>
      <c r="W805" s="7" t="s">
        <v>169</v>
      </c>
      <c r="X805" s="7" t="s">
        <v>828</v>
      </c>
      <c r="Y805" s="7" t="s">
        <v>828</v>
      </c>
      <c r="Z805" s="7" t="s">
        <v>39</v>
      </c>
      <c r="AA805" s="7" t="s">
        <v>5989</v>
      </c>
      <c r="AB805" s="7" t="s">
        <v>828</v>
      </c>
      <c r="AC805" s="7" t="s">
        <v>828</v>
      </c>
      <c r="AD805" s="7" t="s">
        <v>828</v>
      </c>
      <c r="AE805" s="7" t="s">
        <v>169</v>
      </c>
      <c r="AF805" s="8"/>
      <c r="AG805" s="7" t="s">
        <v>5988</v>
      </c>
      <c r="AH805" s="7" t="s">
        <v>5987</v>
      </c>
      <c r="AI805" s="7" t="s">
        <v>5986</v>
      </c>
      <c r="AJ805" s="7" t="s">
        <v>828</v>
      </c>
      <c r="AK805" s="7" t="s">
        <v>5985</v>
      </c>
      <c r="AL805" s="7" t="s">
        <v>828</v>
      </c>
      <c r="AM805" s="7" t="s">
        <v>5984</v>
      </c>
      <c r="AN805" s="7" t="s">
        <v>828</v>
      </c>
      <c r="AO805" s="7" t="s">
        <v>828</v>
      </c>
      <c r="AP805" s="7" t="s">
        <v>828</v>
      </c>
      <c r="AQ805" s="7" t="s">
        <v>828</v>
      </c>
      <c r="AR805" s="7" t="s">
        <v>828</v>
      </c>
      <c r="AS805" s="7" t="s">
        <v>828</v>
      </c>
    </row>
    <row r="806" spans="1:45" ht="13.2">
      <c r="A806" s="7" t="s">
        <v>5983</v>
      </c>
      <c r="B806" s="8"/>
      <c r="C806" s="7" t="s">
        <v>833</v>
      </c>
      <c r="D806" s="9">
        <v>1</v>
      </c>
      <c r="E806" s="7" t="s">
        <v>843</v>
      </c>
      <c r="F806" s="7" t="s">
        <v>843</v>
      </c>
      <c r="G806" s="7" t="s">
        <v>828</v>
      </c>
      <c r="H806" s="7" t="s">
        <v>842</v>
      </c>
      <c r="I806" s="10">
        <v>1</v>
      </c>
      <c r="J806" s="10">
        <v>1</v>
      </c>
      <c r="K806" s="9">
        <v>100</v>
      </c>
      <c r="L806" s="7" t="s">
        <v>5980</v>
      </c>
      <c r="M806" s="9">
        <v>0</v>
      </c>
      <c r="N806" s="7" t="s">
        <v>5982</v>
      </c>
      <c r="O806" s="7" t="s">
        <v>939</v>
      </c>
      <c r="P806" s="7" t="s">
        <v>3332</v>
      </c>
      <c r="Q806" s="7" t="s">
        <v>828</v>
      </c>
      <c r="R806" s="7" t="s">
        <v>828</v>
      </c>
      <c r="S806" s="7" t="s">
        <v>828</v>
      </c>
      <c r="T806" s="7" t="s">
        <v>828</v>
      </c>
      <c r="U806" s="7" t="s">
        <v>828</v>
      </c>
      <c r="V806" s="7" t="s">
        <v>907</v>
      </c>
      <c r="W806" s="7" t="s">
        <v>536</v>
      </c>
      <c r="X806" s="7" t="s">
        <v>840</v>
      </c>
      <c r="Y806" s="7" t="s">
        <v>906</v>
      </c>
      <c r="Z806" s="7" t="s">
        <v>65</v>
      </c>
      <c r="AA806" s="7" t="s">
        <v>828</v>
      </c>
      <c r="AB806" s="7" t="s">
        <v>828</v>
      </c>
      <c r="AC806" s="7" t="s">
        <v>828</v>
      </c>
      <c r="AD806" s="7" t="s">
        <v>828</v>
      </c>
      <c r="AE806" s="7" t="s">
        <v>169</v>
      </c>
      <c r="AF806" s="8"/>
      <c r="AG806" s="7" t="s">
        <v>5981</v>
      </c>
      <c r="AH806" s="7" t="s">
        <v>5980</v>
      </c>
      <c r="AI806" s="7" t="s">
        <v>5979</v>
      </c>
      <c r="AJ806" s="7" t="s">
        <v>828</v>
      </c>
      <c r="AK806" s="7" t="s">
        <v>5978</v>
      </c>
      <c r="AL806" s="7" t="s">
        <v>828</v>
      </c>
      <c r="AM806" s="7" t="s">
        <v>828</v>
      </c>
      <c r="AN806" s="7" t="s">
        <v>828</v>
      </c>
      <c r="AO806" s="7" t="s">
        <v>934</v>
      </c>
      <c r="AP806" s="7" t="s">
        <v>828</v>
      </c>
      <c r="AQ806" s="7" t="s">
        <v>828</v>
      </c>
      <c r="AR806" s="7" t="s">
        <v>828</v>
      </c>
      <c r="AS806" s="7" t="s">
        <v>828</v>
      </c>
    </row>
    <row r="807" spans="1:45" ht="13.2">
      <c r="A807" s="7" t="s">
        <v>5977</v>
      </c>
      <c r="B807" s="8"/>
      <c r="C807" s="7" t="s">
        <v>833</v>
      </c>
      <c r="D807" s="9">
        <v>1</v>
      </c>
      <c r="E807" s="7" t="s">
        <v>861</v>
      </c>
      <c r="F807" s="7" t="s">
        <v>861</v>
      </c>
      <c r="G807" s="7" t="s">
        <v>828</v>
      </c>
      <c r="H807" s="7" t="s">
        <v>860</v>
      </c>
      <c r="I807" s="10">
        <v>100</v>
      </c>
      <c r="J807" s="10">
        <v>1</v>
      </c>
      <c r="K807" s="9">
        <v>0</v>
      </c>
      <c r="L807" s="7" t="s">
        <v>5974</v>
      </c>
      <c r="M807" s="9">
        <v>0</v>
      </c>
      <c r="N807" s="7" t="s">
        <v>5976</v>
      </c>
      <c r="O807" s="7" t="s">
        <v>929</v>
      </c>
      <c r="P807" s="7" t="s">
        <v>828</v>
      </c>
      <c r="Q807" s="7" t="s">
        <v>828</v>
      </c>
      <c r="R807" s="7" t="s">
        <v>828</v>
      </c>
      <c r="S807" s="7" t="s">
        <v>828</v>
      </c>
      <c r="T807" s="7" t="s">
        <v>828</v>
      </c>
      <c r="U807" s="7" t="s">
        <v>828</v>
      </c>
      <c r="V807" s="7" t="s">
        <v>828</v>
      </c>
      <c r="W807" s="7" t="s">
        <v>828</v>
      </c>
      <c r="X807" s="7" t="s">
        <v>828</v>
      </c>
      <c r="Y807" s="7" t="s">
        <v>828</v>
      </c>
      <c r="Z807" s="7" t="e">
        <v>#N/A</v>
      </c>
      <c r="AA807" s="7" t="s">
        <v>828</v>
      </c>
      <c r="AB807" s="7" t="s">
        <v>828</v>
      </c>
      <c r="AC807" s="7" t="s">
        <v>828</v>
      </c>
      <c r="AD807" s="7" t="s">
        <v>828</v>
      </c>
      <c r="AE807" s="7" t="s">
        <v>175</v>
      </c>
      <c r="AF807" s="8"/>
      <c r="AG807" s="7" t="s">
        <v>5975</v>
      </c>
      <c r="AH807" s="7" t="s">
        <v>5974</v>
      </c>
      <c r="AI807" s="7" t="s">
        <v>828</v>
      </c>
      <c r="AJ807" s="7" t="s">
        <v>5973</v>
      </c>
      <c r="AK807" s="7" t="s">
        <v>5972</v>
      </c>
      <c r="AL807" s="7" t="s">
        <v>828</v>
      </c>
      <c r="AM807" s="7" t="s">
        <v>828</v>
      </c>
      <c r="AN807" s="7" t="s">
        <v>5971</v>
      </c>
      <c r="AO807" s="7" t="s">
        <v>828</v>
      </c>
      <c r="AP807" s="7" t="s">
        <v>828</v>
      </c>
      <c r="AQ807" s="7" t="s">
        <v>828</v>
      </c>
      <c r="AR807" s="7" t="s">
        <v>828</v>
      </c>
      <c r="AS807" s="7" t="s">
        <v>828</v>
      </c>
    </row>
    <row r="808" spans="1:45" ht="13.2">
      <c r="A808" s="7" t="s">
        <v>5965</v>
      </c>
      <c r="B808" s="8"/>
      <c r="C808" s="7" t="s">
        <v>833</v>
      </c>
      <c r="D808" s="9">
        <v>1</v>
      </c>
      <c r="E808" s="7" t="s">
        <v>861</v>
      </c>
      <c r="F808" s="7" t="s">
        <v>861</v>
      </c>
      <c r="G808" s="7" t="s">
        <v>828</v>
      </c>
      <c r="H808" s="7" t="s">
        <v>860</v>
      </c>
      <c r="I808" s="10">
        <v>100</v>
      </c>
      <c r="J808" s="10">
        <v>1</v>
      </c>
      <c r="K808" s="9">
        <v>0</v>
      </c>
      <c r="L808" s="7" t="s">
        <v>5968</v>
      </c>
      <c r="M808" s="9">
        <v>0</v>
      </c>
      <c r="N808" s="7" t="s">
        <v>5970</v>
      </c>
      <c r="O808" s="7" t="s">
        <v>1285</v>
      </c>
      <c r="P808" s="7" t="s">
        <v>1482</v>
      </c>
      <c r="Q808" s="7" t="s">
        <v>828</v>
      </c>
      <c r="R808" s="7" t="s">
        <v>828</v>
      </c>
      <c r="S808" s="7" t="s">
        <v>828</v>
      </c>
      <c r="T808" s="7" t="s">
        <v>828</v>
      </c>
      <c r="U808" s="7" t="s">
        <v>828</v>
      </c>
      <c r="V808" s="7" t="s">
        <v>828</v>
      </c>
      <c r="W808" s="7" t="s">
        <v>828</v>
      </c>
      <c r="X808" s="7" t="s">
        <v>828</v>
      </c>
      <c r="Y808" s="7" t="s">
        <v>828</v>
      </c>
      <c r="Z808" s="7" t="e">
        <v>#N/A</v>
      </c>
      <c r="AA808" s="7" t="s">
        <v>828</v>
      </c>
      <c r="AB808" s="7" t="s">
        <v>828</v>
      </c>
      <c r="AC808" s="7" t="s">
        <v>828</v>
      </c>
      <c r="AD808" s="7" t="s">
        <v>828</v>
      </c>
      <c r="AE808" s="7" t="s">
        <v>175</v>
      </c>
      <c r="AF808" s="8"/>
      <c r="AG808" s="7" t="s">
        <v>5969</v>
      </c>
      <c r="AH808" s="7" t="s">
        <v>5968</v>
      </c>
      <c r="AI808" s="7" t="s">
        <v>828</v>
      </c>
      <c r="AJ808" s="7" t="s">
        <v>5967</v>
      </c>
      <c r="AK808" s="7" t="s">
        <v>5966</v>
      </c>
      <c r="AL808" s="7" t="s">
        <v>5965</v>
      </c>
      <c r="AM808" s="7" t="s">
        <v>828</v>
      </c>
      <c r="AN808" s="7" t="s">
        <v>5964</v>
      </c>
      <c r="AO808" s="7" t="s">
        <v>828</v>
      </c>
      <c r="AP808" s="7" t="s">
        <v>828</v>
      </c>
      <c r="AQ808" s="7" t="s">
        <v>828</v>
      </c>
      <c r="AR808" s="7" t="s">
        <v>828</v>
      </c>
      <c r="AS808" s="7" t="s">
        <v>828</v>
      </c>
    </row>
    <row r="809" spans="1:45" ht="13.2">
      <c r="A809" s="7" t="s">
        <v>5959</v>
      </c>
      <c r="B809" s="8"/>
      <c r="C809" s="7" t="s">
        <v>833</v>
      </c>
      <c r="D809" s="9">
        <v>1</v>
      </c>
      <c r="E809" s="7" t="s">
        <v>861</v>
      </c>
      <c r="F809" s="7" t="s">
        <v>861</v>
      </c>
      <c r="G809" s="7" t="s">
        <v>828</v>
      </c>
      <c r="H809" s="7" t="s">
        <v>1361</v>
      </c>
      <c r="I809" s="10">
        <v>1</v>
      </c>
      <c r="J809" s="10">
        <v>1</v>
      </c>
      <c r="K809" s="9">
        <v>0</v>
      </c>
      <c r="L809" s="7" t="s">
        <v>5962</v>
      </c>
      <c r="M809" s="9">
        <v>0</v>
      </c>
      <c r="N809" s="7" t="s">
        <v>5958</v>
      </c>
      <c r="O809" s="7" t="s">
        <v>993</v>
      </c>
      <c r="P809" s="7" t="s">
        <v>828</v>
      </c>
      <c r="Q809" s="7" t="s">
        <v>828</v>
      </c>
      <c r="R809" s="7" t="s">
        <v>828</v>
      </c>
      <c r="S809" s="7" t="s">
        <v>828</v>
      </c>
      <c r="T809" s="7" t="s">
        <v>828</v>
      </c>
      <c r="U809" s="7" t="s">
        <v>828</v>
      </c>
      <c r="V809" s="7" t="s">
        <v>828</v>
      </c>
      <c r="W809" s="7" t="s">
        <v>828</v>
      </c>
      <c r="X809" s="7" t="s">
        <v>828</v>
      </c>
      <c r="Y809" s="7" t="s">
        <v>828</v>
      </c>
      <c r="Z809" s="7" t="e">
        <v>#N/A</v>
      </c>
      <c r="AA809" s="7" t="s">
        <v>828</v>
      </c>
      <c r="AB809" s="7" t="s">
        <v>828</v>
      </c>
      <c r="AC809" s="7" t="s">
        <v>828</v>
      </c>
      <c r="AD809" s="7" t="s">
        <v>828</v>
      </c>
      <c r="AE809" s="7" t="s">
        <v>175</v>
      </c>
      <c r="AF809" s="8"/>
      <c r="AG809" s="7" t="s">
        <v>5963</v>
      </c>
      <c r="AH809" s="7" t="s">
        <v>5962</v>
      </c>
      <c r="AI809" s="7" t="s">
        <v>828</v>
      </c>
      <c r="AJ809" s="7" t="s">
        <v>5961</v>
      </c>
      <c r="AK809" s="7" t="s">
        <v>5960</v>
      </c>
      <c r="AL809" s="7" t="s">
        <v>5959</v>
      </c>
      <c r="AM809" s="7" t="s">
        <v>828</v>
      </c>
      <c r="AN809" s="7" t="s">
        <v>5958</v>
      </c>
      <c r="AO809" s="7" t="s">
        <v>828</v>
      </c>
      <c r="AP809" s="7" t="s">
        <v>828</v>
      </c>
      <c r="AQ809" s="7" t="s">
        <v>828</v>
      </c>
      <c r="AR809" s="7" t="s">
        <v>828</v>
      </c>
      <c r="AS809" s="7" t="s">
        <v>828</v>
      </c>
    </row>
    <row r="810" spans="1:45" ht="13.2">
      <c r="A810" s="7" t="s">
        <v>5957</v>
      </c>
      <c r="B810" s="8"/>
      <c r="C810" s="7" t="s">
        <v>833</v>
      </c>
      <c r="D810" s="9">
        <v>1</v>
      </c>
      <c r="E810" s="7" t="s">
        <v>924</v>
      </c>
      <c r="F810" s="7" t="s">
        <v>924</v>
      </c>
      <c r="G810" s="7" t="s">
        <v>828</v>
      </c>
      <c r="H810" s="7" t="s">
        <v>923</v>
      </c>
      <c r="I810" s="10">
        <v>1</v>
      </c>
      <c r="J810" s="10">
        <v>1</v>
      </c>
      <c r="K810" s="9">
        <v>1</v>
      </c>
      <c r="L810" s="7" t="s">
        <v>5954</v>
      </c>
      <c r="M810" s="9">
        <v>0</v>
      </c>
      <c r="N810" s="7" t="s">
        <v>5956</v>
      </c>
      <c r="O810" s="7" t="s">
        <v>939</v>
      </c>
      <c r="P810" s="7" t="s">
        <v>3332</v>
      </c>
      <c r="Q810" s="7" t="s">
        <v>828</v>
      </c>
      <c r="R810" s="7" t="s">
        <v>828</v>
      </c>
      <c r="S810" s="7" t="s">
        <v>828</v>
      </c>
      <c r="T810" s="7" t="s">
        <v>828</v>
      </c>
      <c r="U810" s="7" t="s">
        <v>828</v>
      </c>
      <c r="V810" s="7" t="s">
        <v>907</v>
      </c>
      <c r="W810" s="7" t="s">
        <v>536</v>
      </c>
      <c r="X810" s="7" t="s">
        <v>840</v>
      </c>
      <c r="Y810" s="7" t="s">
        <v>906</v>
      </c>
      <c r="Z810" s="7" t="s">
        <v>65</v>
      </c>
      <c r="AA810" s="7" t="s">
        <v>4315</v>
      </c>
      <c r="AB810" s="7" t="s">
        <v>828</v>
      </c>
      <c r="AC810" s="7" t="s">
        <v>828</v>
      </c>
      <c r="AD810" s="7" t="s">
        <v>828</v>
      </c>
      <c r="AE810" s="7" t="s">
        <v>536</v>
      </c>
      <c r="AF810" s="8"/>
      <c r="AG810" s="7" t="s">
        <v>5955</v>
      </c>
      <c r="AH810" s="7" t="s">
        <v>5954</v>
      </c>
      <c r="AI810" s="7" t="s">
        <v>828</v>
      </c>
      <c r="AJ810" s="7" t="s">
        <v>828</v>
      </c>
      <c r="AK810" s="7" t="s">
        <v>5953</v>
      </c>
      <c r="AL810" s="7" t="s">
        <v>828</v>
      </c>
      <c r="AM810" s="7" t="s">
        <v>5952</v>
      </c>
      <c r="AN810" s="7" t="s">
        <v>828</v>
      </c>
      <c r="AO810" s="7" t="s">
        <v>828</v>
      </c>
      <c r="AP810" s="7" t="s">
        <v>828</v>
      </c>
      <c r="AQ810" s="7" t="s">
        <v>828</v>
      </c>
      <c r="AR810" s="7" t="s">
        <v>828</v>
      </c>
      <c r="AS810" s="7" t="s">
        <v>828</v>
      </c>
    </row>
    <row r="811" spans="1:45" ht="13.2">
      <c r="A811" s="7" t="s">
        <v>5951</v>
      </c>
      <c r="B811" s="8"/>
      <c r="C811" s="7" t="s">
        <v>833</v>
      </c>
      <c r="D811" s="9">
        <v>1</v>
      </c>
      <c r="E811" s="7" t="s">
        <v>843</v>
      </c>
      <c r="F811" s="7" t="s">
        <v>843</v>
      </c>
      <c r="G811" s="7" t="s">
        <v>828</v>
      </c>
      <c r="H811" s="7" t="s">
        <v>860</v>
      </c>
      <c r="I811" s="10">
        <v>1</v>
      </c>
      <c r="J811" s="10">
        <v>1</v>
      </c>
      <c r="K811" s="9">
        <v>1</v>
      </c>
      <c r="L811" s="7" t="s">
        <v>5947</v>
      </c>
      <c r="M811" s="9">
        <v>0</v>
      </c>
      <c r="N811" s="7" t="s">
        <v>5950</v>
      </c>
      <c r="O811" s="7" t="s">
        <v>5949</v>
      </c>
      <c r="P811" s="7" t="s">
        <v>828</v>
      </c>
      <c r="Q811" s="7" t="s">
        <v>828</v>
      </c>
      <c r="R811" s="7" t="s">
        <v>828</v>
      </c>
      <c r="S811" s="7" t="s">
        <v>828</v>
      </c>
      <c r="T811" s="7" t="s">
        <v>828</v>
      </c>
      <c r="U811" s="7" t="s">
        <v>828</v>
      </c>
      <c r="V811" s="7" t="s">
        <v>828</v>
      </c>
      <c r="W811" s="7" t="s">
        <v>828</v>
      </c>
      <c r="X811" s="7" t="s">
        <v>828</v>
      </c>
      <c r="Y811" s="7" t="s">
        <v>828</v>
      </c>
      <c r="Z811" s="7" t="e">
        <v>#N/A</v>
      </c>
      <c r="AA811" s="7" t="s">
        <v>828</v>
      </c>
      <c r="AB811" s="7" t="s">
        <v>828</v>
      </c>
      <c r="AC811" s="7" t="s">
        <v>828</v>
      </c>
      <c r="AD811" s="7" t="s">
        <v>828</v>
      </c>
      <c r="AE811" s="7" t="s">
        <v>175</v>
      </c>
      <c r="AF811" s="8"/>
      <c r="AG811" s="7" t="s">
        <v>5948</v>
      </c>
      <c r="AH811" s="7" t="s">
        <v>5947</v>
      </c>
      <c r="AI811" s="7" t="s">
        <v>828</v>
      </c>
      <c r="AJ811" s="7" t="s">
        <v>5946</v>
      </c>
      <c r="AK811" s="7" t="s">
        <v>5945</v>
      </c>
      <c r="AL811" s="7" t="s">
        <v>828</v>
      </c>
      <c r="AM811" s="7" t="s">
        <v>5944</v>
      </c>
      <c r="AN811" s="7" t="s">
        <v>828</v>
      </c>
      <c r="AO811" s="7" t="s">
        <v>828</v>
      </c>
      <c r="AP811" s="7" t="s">
        <v>828</v>
      </c>
      <c r="AQ811" s="7" t="s">
        <v>828</v>
      </c>
      <c r="AR811" s="7" t="s">
        <v>828</v>
      </c>
      <c r="AS811" s="7" t="s">
        <v>828</v>
      </c>
    </row>
    <row r="812" spans="1:45" ht="13.2">
      <c r="A812" s="7" t="s">
        <v>5943</v>
      </c>
      <c r="B812" s="8"/>
      <c r="C812" s="7" t="s">
        <v>833</v>
      </c>
      <c r="D812" s="9">
        <v>1</v>
      </c>
      <c r="E812" s="7" t="s">
        <v>861</v>
      </c>
      <c r="F812" s="7" t="s">
        <v>861</v>
      </c>
      <c r="G812" s="7" t="s">
        <v>828</v>
      </c>
      <c r="H812" s="7" t="s">
        <v>860</v>
      </c>
      <c r="I812" s="10">
        <v>100</v>
      </c>
      <c r="J812" s="10">
        <v>1</v>
      </c>
      <c r="K812" s="9">
        <v>0</v>
      </c>
      <c r="L812" s="7" t="s">
        <v>5940</v>
      </c>
      <c r="M812" s="9">
        <v>0</v>
      </c>
      <c r="N812" s="7" t="s">
        <v>5942</v>
      </c>
      <c r="O812" s="7" t="s">
        <v>939</v>
      </c>
      <c r="P812" s="7" t="s">
        <v>828</v>
      </c>
      <c r="Q812" s="7" t="s">
        <v>828</v>
      </c>
      <c r="R812" s="7" t="s">
        <v>828</v>
      </c>
      <c r="S812" s="7" t="s">
        <v>828</v>
      </c>
      <c r="T812" s="7" t="s">
        <v>828</v>
      </c>
      <c r="U812" s="7" t="s">
        <v>828</v>
      </c>
      <c r="V812" s="7" t="s">
        <v>828</v>
      </c>
      <c r="W812" s="7" t="s">
        <v>828</v>
      </c>
      <c r="X812" s="7" t="s">
        <v>828</v>
      </c>
      <c r="Y812" s="7" t="s">
        <v>828</v>
      </c>
      <c r="Z812" s="7" t="e">
        <v>#N/A</v>
      </c>
      <c r="AA812" s="7" t="s">
        <v>828</v>
      </c>
      <c r="AB812" s="7" t="s">
        <v>828</v>
      </c>
      <c r="AC812" s="7" t="s">
        <v>828</v>
      </c>
      <c r="AD812" s="7" t="s">
        <v>828</v>
      </c>
      <c r="AE812" s="7" t="s">
        <v>175</v>
      </c>
      <c r="AF812" s="8"/>
      <c r="AG812" s="7" t="s">
        <v>5941</v>
      </c>
      <c r="AH812" s="7" t="s">
        <v>5940</v>
      </c>
      <c r="AI812" s="7" t="s">
        <v>828</v>
      </c>
      <c r="AJ812" s="7" t="s">
        <v>5939</v>
      </c>
      <c r="AK812" s="7" t="s">
        <v>5938</v>
      </c>
      <c r="AL812" s="7" t="s">
        <v>828</v>
      </c>
      <c r="AM812" s="7" t="s">
        <v>828</v>
      </c>
      <c r="AN812" s="7" t="s">
        <v>5937</v>
      </c>
      <c r="AO812" s="7" t="s">
        <v>828</v>
      </c>
      <c r="AP812" s="7" t="s">
        <v>828</v>
      </c>
      <c r="AQ812" s="7" t="s">
        <v>828</v>
      </c>
      <c r="AR812" s="7" t="s">
        <v>828</v>
      </c>
      <c r="AS812" s="7" t="s">
        <v>828</v>
      </c>
    </row>
    <row r="813" spans="1:45" ht="13.2">
      <c r="A813" s="7" t="s">
        <v>5936</v>
      </c>
      <c r="B813" s="8"/>
      <c r="C813" s="7" t="s">
        <v>833</v>
      </c>
      <c r="D813" s="9">
        <v>1</v>
      </c>
      <c r="E813" s="7" t="s">
        <v>2452</v>
      </c>
      <c r="F813" s="7" t="s">
        <v>2452</v>
      </c>
      <c r="G813" s="7" t="s">
        <v>828</v>
      </c>
      <c r="H813" s="7" t="s">
        <v>2451</v>
      </c>
      <c r="I813" s="10">
        <v>1</v>
      </c>
      <c r="J813" s="10">
        <v>1</v>
      </c>
      <c r="K813" s="9">
        <v>10</v>
      </c>
      <c r="L813" s="7" t="s">
        <v>5933</v>
      </c>
      <c r="M813" s="9">
        <v>0</v>
      </c>
      <c r="N813" s="7" t="s">
        <v>5935</v>
      </c>
      <c r="O813" s="7" t="s">
        <v>892</v>
      </c>
      <c r="P813" s="7" t="s">
        <v>828</v>
      </c>
      <c r="Q813" s="7" t="s">
        <v>828</v>
      </c>
      <c r="R813" s="7" t="s">
        <v>828</v>
      </c>
      <c r="S813" s="7" t="s">
        <v>828</v>
      </c>
      <c r="T813" s="7" t="s">
        <v>828</v>
      </c>
      <c r="U813" s="7" t="s">
        <v>828</v>
      </c>
      <c r="V813" s="7" t="s">
        <v>828</v>
      </c>
      <c r="W813" s="7" t="s">
        <v>340</v>
      </c>
      <c r="X813" s="7" t="s">
        <v>840</v>
      </c>
      <c r="Y813" s="7" t="s">
        <v>828</v>
      </c>
      <c r="Z813" s="7" t="s">
        <v>58</v>
      </c>
      <c r="AA813" s="7" t="s">
        <v>828</v>
      </c>
      <c r="AB813" s="7" t="s">
        <v>828</v>
      </c>
      <c r="AC813" s="7" t="s">
        <v>828</v>
      </c>
      <c r="AD813" s="7" t="s">
        <v>828</v>
      </c>
      <c r="AE813" s="7" t="s">
        <v>340</v>
      </c>
      <c r="AF813" s="8"/>
      <c r="AG813" s="7" t="s">
        <v>5934</v>
      </c>
      <c r="AH813" s="7" t="s">
        <v>5933</v>
      </c>
      <c r="AI813" s="7" t="s">
        <v>828</v>
      </c>
      <c r="AJ813" s="7" t="s">
        <v>828</v>
      </c>
      <c r="AK813" s="7" t="s">
        <v>5932</v>
      </c>
      <c r="AL813" s="7" t="s">
        <v>828</v>
      </c>
      <c r="AM813" s="7" t="s">
        <v>5931</v>
      </c>
      <c r="AN813" s="7" t="s">
        <v>828</v>
      </c>
      <c r="AO813" s="7" t="s">
        <v>828</v>
      </c>
      <c r="AP813" s="7" t="s">
        <v>828</v>
      </c>
      <c r="AQ813" s="7" t="s">
        <v>828</v>
      </c>
      <c r="AR813" s="7" t="s">
        <v>828</v>
      </c>
      <c r="AS813" s="7" t="s">
        <v>828</v>
      </c>
    </row>
    <row r="814" spans="1:45" ht="13.2">
      <c r="A814" s="7" t="s">
        <v>5930</v>
      </c>
      <c r="B814" s="8"/>
      <c r="C814" s="7" t="s">
        <v>833</v>
      </c>
      <c r="D814" s="9">
        <v>1</v>
      </c>
      <c r="E814" s="7" t="s">
        <v>843</v>
      </c>
      <c r="F814" s="7" t="s">
        <v>843</v>
      </c>
      <c r="G814" s="7" t="s">
        <v>828</v>
      </c>
      <c r="H814" s="7" t="s">
        <v>860</v>
      </c>
      <c r="I814" s="10">
        <v>100</v>
      </c>
      <c r="J814" s="10">
        <v>1</v>
      </c>
      <c r="K814" s="9">
        <v>0</v>
      </c>
      <c r="L814" s="7" t="s">
        <v>5927</v>
      </c>
      <c r="M814" s="9">
        <v>0</v>
      </c>
      <c r="N814" s="7" t="s">
        <v>5929</v>
      </c>
      <c r="O814" s="7" t="s">
        <v>892</v>
      </c>
      <c r="P814" s="7" t="s">
        <v>828</v>
      </c>
      <c r="Q814" s="7" t="s">
        <v>828</v>
      </c>
      <c r="R814" s="7" t="s">
        <v>828</v>
      </c>
      <c r="S814" s="7" t="s">
        <v>828</v>
      </c>
      <c r="T814" s="7" t="s">
        <v>828</v>
      </c>
      <c r="U814" s="7" t="s">
        <v>828</v>
      </c>
      <c r="V814" s="7" t="s">
        <v>907</v>
      </c>
      <c r="W814" s="7" t="s">
        <v>643</v>
      </c>
      <c r="X814" s="7" t="s">
        <v>840</v>
      </c>
      <c r="Y814" s="7" t="s">
        <v>906</v>
      </c>
      <c r="Z814" s="7" t="s">
        <v>69</v>
      </c>
      <c r="AA814" s="7" t="s">
        <v>828</v>
      </c>
      <c r="AB814" s="7" t="s">
        <v>828</v>
      </c>
      <c r="AC814" s="7" t="s">
        <v>828</v>
      </c>
      <c r="AD814" s="7" t="s">
        <v>828</v>
      </c>
      <c r="AE814" s="7" t="s">
        <v>175</v>
      </c>
      <c r="AF814" s="8"/>
      <c r="AG814" s="7" t="s">
        <v>5928</v>
      </c>
      <c r="AH814" s="7" t="s">
        <v>5927</v>
      </c>
      <c r="AI814" s="7" t="s">
        <v>828</v>
      </c>
      <c r="AJ814" s="7" t="s">
        <v>828</v>
      </c>
      <c r="AK814" s="7" t="s">
        <v>5926</v>
      </c>
      <c r="AL814" s="7" t="s">
        <v>828</v>
      </c>
      <c r="AM814" s="7" t="s">
        <v>828</v>
      </c>
      <c r="AN814" s="7" t="s">
        <v>828</v>
      </c>
      <c r="AO814" s="7" t="s">
        <v>934</v>
      </c>
      <c r="AP814" s="7" t="s">
        <v>828</v>
      </c>
      <c r="AQ814" s="7" t="s">
        <v>828</v>
      </c>
      <c r="AR814" s="7" t="s">
        <v>828</v>
      </c>
      <c r="AS814" s="7" t="s">
        <v>828</v>
      </c>
    </row>
    <row r="815" spans="1:45" ht="13.2">
      <c r="A815" s="7" t="s">
        <v>5918</v>
      </c>
      <c r="B815" s="8"/>
      <c r="C815" s="7" t="s">
        <v>833</v>
      </c>
      <c r="D815" s="9">
        <v>1</v>
      </c>
      <c r="E815" s="7" t="s">
        <v>843</v>
      </c>
      <c r="F815" s="7" t="s">
        <v>843</v>
      </c>
      <c r="G815" s="7" t="s">
        <v>828</v>
      </c>
      <c r="H815" s="7" t="s">
        <v>842</v>
      </c>
      <c r="I815" s="10">
        <v>1</v>
      </c>
      <c r="J815" s="10">
        <v>1</v>
      </c>
      <c r="K815" s="9">
        <v>100</v>
      </c>
      <c r="L815" s="7" t="s">
        <v>5922</v>
      </c>
      <c r="M815" s="9">
        <v>0</v>
      </c>
      <c r="N815" s="7" t="s">
        <v>5925</v>
      </c>
      <c r="O815" s="7" t="s">
        <v>947</v>
      </c>
      <c r="P815" s="7" t="s">
        <v>5924</v>
      </c>
      <c r="Q815" s="7" t="s">
        <v>828</v>
      </c>
      <c r="R815" s="7" t="s">
        <v>828</v>
      </c>
      <c r="S815" s="7" t="s">
        <v>828</v>
      </c>
      <c r="T815" s="7" t="s">
        <v>828</v>
      </c>
      <c r="U815" s="7" t="s">
        <v>828</v>
      </c>
      <c r="V815" s="7" t="s">
        <v>828</v>
      </c>
      <c r="W815" s="7" t="s">
        <v>828</v>
      </c>
      <c r="X815" s="7" t="s">
        <v>828</v>
      </c>
      <c r="Y815" s="7" t="s">
        <v>828</v>
      </c>
      <c r="Z815" s="7" t="e">
        <v>#N/A</v>
      </c>
      <c r="AA815" s="7" t="s">
        <v>828</v>
      </c>
      <c r="AB815" s="7" t="s">
        <v>828</v>
      </c>
      <c r="AC815" s="7" t="s">
        <v>828</v>
      </c>
      <c r="AD815" s="7" t="s">
        <v>828</v>
      </c>
      <c r="AE815" s="7" t="s">
        <v>169</v>
      </c>
      <c r="AF815" s="8"/>
      <c r="AG815" s="7" t="s">
        <v>5923</v>
      </c>
      <c r="AH815" s="7" t="s">
        <v>5922</v>
      </c>
      <c r="AI815" s="7" t="s">
        <v>5921</v>
      </c>
      <c r="AJ815" s="7" t="s">
        <v>5920</v>
      </c>
      <c r="AK815" s="7" t="s">
        <v>5919</v>
      </c>
      <c r="AL815" s="7" t="s">
        <v>5918</v>
      </c>
      <c r="AM815" s="7" t="s">
        <v>828</v>
      </c>
      <c r="AN815" s="7" t="s">
        <v>5917</v>
      </c>
      <c r="AO815" s="7" t="s">
        <v>828</v>
      </c>
      <c r="AP815" s="7" t="s">
        <v>828</v>
      </c>
      <c r="AQ815" s="7" t="s">
        <v>828</v>
      </c>
      <c r="AR815" s="7" t="s">
        <v>828</v>
      </c>
      <c r="AS815" s="7" t="s">
        <v>828</v>
      </c>
    </row>
    <row r="816" spans="1:45" ht="13.2">
      <c r="A816" s="7" t="s">
        <v>5916</v>
      </c>
      <c r="B816" s="8"/>
      <c r="C816" s="7" t="s">
        <v>833</v>
      </c>
      <c r="D816" s="9">
        <v>1</v>
      </c>
      <c r="E816" s="7" t="s">
        <v>861</v>
      </c>
      <c r="F816" s="7" t="s">
        <v>861</v>
      </c>
      <c r="G816" s="7" t="s">
        <v>828</v>
      </c>
      <c r="H816" s="7" t="s">
        <v>860</v>
      </c>
      <c r="I816" s="10">
        <v>100</v>
      </c>
      <c r="J816" s="10">
        <v>1</v>
      </c>
      <c r="K816" s="9">
        <v>0</v>
      </c>
      <c r="L816" s="7" t="s">
        <v>5913</v>
      </c>
      <c r="M816" s="9">
        <v>0</v>
      </c>
      <c r="N816" s="7" t="s">
        <v>5915</v>
      </c>
      <c r="O816" s="7" t="s">
        <v>939</v>
      </c>
      <c r="P816" s="7" t="s">
        <v>828</v>
      </c>
      <c r="Q816" s="7" t="s">
        <v>828</v>
      </c>
      <c r="R816" s="7" t="s">
        <v>828</v>
      </c>
      <c r="S816" s="7" t="s">
        <v>828</v>
      </c>
      <c r="T816" s="7" t="s">
        <v>828</v>
      </c>
      <c r="U816" s="7" t="s">
        <v>828</v>
      </c>
      <c r="V816" s="7" t="s">
        <v>828</v>
      </c>
      <c r="W816" s="7" t="s">
        <v>828</v>
      </c>
      <c r="X816" s="7" t="s">
        <v>828</v>
      </c>
      <c r="Y816" s="7" t="s">
        <v>828</v>
      </c>
      <c r="Z816" s="7" t="e">
        <v>#N/A</v>
      </c>
      <c r="AA816" s="7" t="s">
        <v>828</v>
      </c>
      <c r="AB816" s="7" t="s">
        <v>828</v>
      </c>
      <c r="AC816" s="7" t="s">
        <v>828</v>
      </c>
      <c r="AD816" s="7" t="s">
        <v>828</v>
      </c>
      <c r="AE816" s="7" t="s">
        <v>175</v>
      </c>
      <c r="AF816" s="8"/>
      <c r="AG816" s="7" t="s">
        <v>5914</v>
      </c>
      <c r="AH816" s="7" t="s">
        <v>5913</v>
      </c>
      <c r="AI816" s="7" t="s">
        <v>828</v>
      </c>
      <c r="AJ816" s="7" t="s">
        <v>5912</v>
      </c>
      <c r="AK816" s="7" t="s">
        <v>5911</v>
      </c>
      <c r="AL816" s="7" t="s">
        <v>828</v>
      </c>
      <c r="AM816" s="7" t="s">
        <v>828</v>
      </c>
      <c r="AN816" s="7" t="s">
        <v>5910</v>
      </c>
      <c r="AO816" s="7" t="s">
        <v>828</v>
      </c>
      <c r="AP816" s="7" t="s">
        <v>828</v>
      </c>
      <c r="AQ816" s="7" t="s">
        <v>828</v>
      </c>
      <c r="AR816" s="7" t="s">
        <v>828</v>
      </c>
      <c r="AS816" s="7" t="s">
        <v>828</v>
      </c>
    </row>
    <row r="817" spans="1:45" ht="13.2">
      <c r="A817" s="7" t="s">
        <v>5909</v>
      </c>
      <c r="B817" s="8"/>
      <c r="C817" s="7" t="s">
        <v>833</v>
      </c>
      <c r="D817" s="9">
        <v>1</v>
      </c>
      <c r="E817" s="7" t="s">
        <v>861</v>
      </c>
      <c r="F817" s="7" t="s">
        <v>861</v>
      </c>
      <c r="G817" s="7" t="s">
        <v>828</v>
      </c>
      <c r="H817" s="7" t="s">
        <v>860</v>
      </c>
      <c r="I817" s="10">
        <v>100</v>
      </c>
      <c r="J817" s="10">
        <v>1</v>
      </c>
      <c r="K817" s="9">
        <v>1</v>
      </c>
      <c r="L817" s="7" t="s">
        <v>5906</v>
      </c>
      <c r="M817" s="9">
        <v>0</v>
      </c>
      <c r="N817" s="7" t="s">
        <v>5908</v>
      </c>
      <c r="O817" s="7" t="s">
        <v>993</v>
      </c>
      <c r="P817" s="7" t="s">
        <v>828</v>
      </c>
      <c r="Q817" s="7" t="s">
        <v>828</v>
      </c>
      <c r="R817" s="7" t="s">
        <v>828</v>
      </c>
      <c r="S817" s="7" t="s">
        <v>828</v>
      </c>
      <c r="T817" s="7" t="s">
        <v>828</v>
      </c>
      <c r="U817" s="7" t="s">
        <v>828</v>
      </c>
      <c r="V817" s="7" t="s">
        <v>828</v>
      </c>
      <c r="W817" s="7" t="s">
        <v>828</v>
      </c>
      <c r="X817" s="7" t="s">
        <v>828</v>
      </c>
      <c r="Y817" s="7" t="s">
        <v>828</v>
      </c>
      <c r="Z817" s="7" t="e">
        <v>#N/A</v>
      </c>
      <c r="AA817" s="7" t="s">
        <v>828</v>
      </c>
      <c r="AB817" s="7" t="s">
        <v>828</v>
      </c>
      <c r="AC817" s="7" t="s">
        <v>828</v>
      </c>
      <c r="AD817" s="7" t="s">
        <v>828</v>
      </c>
      <c r="AE817" s="7" t="s">
        <v>175</v>
      </c>
      <c r="AF817" s="8"/>
      <c r="AG817" s="7" t="s">
        <v>5907</v>
      </c>
      <c r="AH817" s="7" t="s">
        <v>5906</v>
      </c>
      <c r="AI817" s="7" t="s">
        <v>828</v>
      </c>
      <c r="AJ817" s="7" t="s">
        <v>5905</v>
      </c>
      <c r="AK817" s="7" t="s">
        <v>5904</v>
      </c>
      <c r="AL817" s="7" t="s">
        <v>828</v>
      </c>
      <c r="AM817" s="7" t="s">
        <v>5903</v>
      </c>
      <c r="AN817" s="7" t="s">
        <v>828</v>
      </c>
      <c r="AO817" s="7" t="s">
        <v>828</v>
      </c>
      <c r="AP817" s="7" t="s">
        <v>828</v>
      </c>
      <c r="AQ817" s="7" t="s">
        <v>828</v>
      </c>
      <c r="AR817" s="7" t="s">
        <v>828</v>
      </c>
      <c r="AS817" s="7" t="s">
        <v>828</v>
      </c>
    </row>
    <row r="818" spans="1:45" ht="13.2">
      <c r="A818" s="7" t="s">
        <v>5902</v>
      </c>
      <c r="B818" s="8"/>
      <c r="C818" s="7" t="s">
        <v>833</v>
      </c>
      <c r="D818" s="9">
        <v>1</v>
      </c>
      <c r="E818" s="7" t="s">
        <v>861</v>
      </c>
      <c r="F818" s="7" t="s">
        <v>861</v>
      </c>
      <c r="G818" s="7" t="s">
        <v>828</v>
      </c>
      <c r="H818" s="7" t="s">
        <v>860</v>
      </c>
      <c r="I818" s="10">
        <v>100</v>
      </c>
      <c r="J818" s="10">
        <v>1</v>
      </c>
      <c r="K818" s="9">
        <v>1</v>
      </c>
      <c r="L818" s="7" t="s">
        <v>5898</v>
      </c>
      <c r="M818" s="9">
        <v>0</v>
      </c>
      <c r="N818" s="7" t="s">
        <v>5901</v>
      </c>
      <c r="O818" s="7" t="s">
        <v>1285</v>
      </c>
      <c r="P818" s="7" t="s">
        <v>828</v>
      </c>
      <c r="Q818" s="7" t="s">
        <v>828</v>
      </c>
      <c r="R818" s="7" t="s">
        <v>828</v>
      </c>
      <c r="S818" s="7" t="s">
        <v>828</v>
      </c>
      <c r="T818" s="7" t="s">
        <v>828</v>
      </c>
      <c r="U818" s="7" t="s">
        <v>828</v>
      </c>
      <c r="V818" s="7" t="s">
        <v>828</v>
      </c>
      <c r="W818" s="7" t="s">
        <v>5900</v>
      </c>
      <c r="X818" s="7" t="s">
        <v>828</v>
      </c>
      <c r="Y818" s="7" t="s">
        <v>828</v>
      </c>
      <c r="Z818" s="7" t="e">
        <v>#N/A</v>
      </c>
      <c r="AA818" s="7" t="s">
        <v>828</v>
      </c>
      <c r="AB818" s="7" t="s">
        <v>828</v>
      </c>
      <c r="AC818" s="7" t="s">
        <v>828</v>
      </c>
      <c r="AD818" s="7" t="s">
        <v>828</v>
      </c>
      <c r="AE818" s="7" t="s">
        <v>175</v>
      </c>
      <c r="AF818" s="8"/>
      <c r="AG818" s="7" t="s">
        <v>5899</v>
      </c>
      <c r="AH818" s="7" t="s">
        <v>5898</v>
      </c>
      <c r="AI818" s="7" t="s">
        <v>828</v>
      </c>
      <c r="AJ818" s="7" t="s">
        <v>5897</v>
      </c>
      <c r="AK818" s="7" t="s">
        <v>5896</v>
      </c>
      <c r="AL818" s="7" t="s">
        <v>828</v>
      </c>
      <c r="AM818" s="7" t="s">
        <v>5895</v>
      </c>
      <c r="AN818" s="7" t="s">
        <v>828</v>
      </c>
      <c r="AO818" s="7" t="s">
        <v>828</v>
      </c>
      <c r="AP818" s="7" t="s">
        <v>828</v>
      </c>
      <c r="AQ818" s="7" t="s">
        <v>828</v>
      </c>
      <c r="AR818" s="7" t="s">
        <v>828</v>
      </c>
      <c r="AS818" s="7" t="s">
        <v>828</v>
      </c>
    </row>
    <row r="819" spans="1:45" ht="13.2">
      <c r="A819" s="7" t="s">
        <v>5890</v>
      </c>
      <c r="B819" s="8"/>
      <c r="C819" s="7" t="s">
        <v>833</v>
      </c>
      <c r="D819" s="9">
        <v>1</v>
      </c>
      <c r="E819" s="7" t="s">
        <v>867</v>
      </c>
      <c r="F819" s="7" t="s">
        <v>867</v>
      </c>
      <c r="G819" s="7" t="s">
        <v>828</v>
      </c>
      <c r="H819" s="7" t="s">
        <v>860</v>
      </c>
      <c r="I819" s="10">
        <v>1</v>
      </c>
      <c r="J819" s="10">
        <v>1</v>
      </c>
      <c r="K819" s="9">
        <v>1</v>
      </c>
      <c r="L819" s="7" t="s">
        <v>5893</v>
      </c>
      <c r="M819" s="9">
        <v>0</v>
      </c>
      <c r="N819" s="7" t="s">
        <v>5890</v>
      </c>
      <c r="O819" s="7" t="s">
        <v>1285</v>
      </c>
      <c r="P819" s="7" t="s">
        <v>1465</v>
      </c>
      <c r="Q819" s="7" t="s">
        <v>828</v>
      </c>
      <c r="R819" s="7" t="s">
        <v>828</v>
      </c>
      <c r="S819" s="7" t="s">
        <v>828</v>
      </c>
      <c r="T819" s="7" t="s">
        <v>828</v>
      </c>
      <c r="U819" s="7" t="s">
        <v>828</v>
      </c>
      <c r="V819" s="7" t="s">
        <v>828</v>
      </c>
      <c r="W819" s="7" t="s">
        <v>828</v>
      </c>
      <c r="X819" s="7" t="s">
        <v>828</v>
      </c>
      <c r="Y819" s="7" t="s">
        <v>828</v>
      </c>
      <c r="Z819" s="7" t="e">
        <v>#N/A</v>
      </c>
      <c r="AA819" s="7" t="s">
        <v>828</v>
      </c>
      <c r="AB819" s="7" t="s">
        <v>828</v>
      </c>
      <c r="AC819" s="7" t="s">
        <v>828</v>
      </c>
      <c r="AD819" s="7" t="s">
        <v>828</v>
      </c>
      <c r="AE819" s="7" t="s">
        <v>175</v>
      </c>
      <c r="AF819" s="8"/>
      <c r="AG819" s="7" t="s">
        <v>5894</v>
      </c>
      <c r="AH819" s="7" t="s">
        <v>5893</v>
      </c>
      <c r="AI819" s="7" t="s">
        <v>828</v>
      </c>
      <c r="AJ819" s="7" t="s">
        <v>5892</v>
      </c>
      <c r="AK819" s="7" t="s">
        <v>5891</v>
      </c>
      <c r="AL819" s="7" t="s">
        <v>5890</v>
      </c>
      <c r="AM819" s="7" t="s">
        <v>5889</v>
      </c>
      <c r="AN819" s="7" t="s">
        <v>828</v>
      </c>
      <c r="AO819" s="7" t="s">
        <v>828</v>
      </c>
      <c r="AP819" s="7" t="s">
        <v>828</v>
      </c>
      <c r="AQ819" s="7" t="s">
        <v>828</v>
      </c>
      <c r="AR819" s="7" t="s">
        <v>828</v>
      </c>
      <c r="AS819" s="7" t="s">
        <v>828</v>
      </c>
    </row>
    <row r="820" spans="1:45" ht="13.2">
      <c r="A820" s="7" t="s">
        <v>5888</v>
      </c>
      <c r="B820" s="8"/>
      <c r="C820" s="7" t="s">
        <v>833</v>
      </c>
      <c r="D820" s="9">
        <v>1</v>
      </c>
      <c r="E820" s="7" t="s">
        <v>861</v>
      </c>
      <c r="F820" s="7" t="s">
        <v>861</v>
      </c>
      <c r="G820" s="7" t="s">
        <v>828</v>
      </c>
      <c r="H820" s="7" t="s">
        <v>860</v>
      </c>
      <c r="I820" s="10">
        <v>100</v>
      </c>
      <c r="J820" s="10">
        <v>1</v>
      </c>
      <c r="K820" s="9">
        <v>0</v>
      </c>
      <c r="L820" s="7" t="s">
        <v>5885</v>
      </c>
      <c r="M820" s="9">
        <v>0</v>
      </c>
      <c r="N820" s="7" t="s">
        <v>5887</v>
      </c>
      <c r="O820" s="7" t="s">
        <v>828</v>
      </c>
      <c r="P820" s="7" t="s">
        <v>828</v>
      </c>
      <c r="Q820" s="7" t="s">
        <v>828</v>
      </c>
      <c r="R820" s="7" t="s">
        <v>828</v>
      </c>
      <c r="S820" s="7" t="s">
        <v>828</v>
      </c>
      <c r="T820" s="7" t="s">
        <v>828</v>
      </c>
      <c r="U820" s="7" t="s">
        <v>828</v>
      </c>
      <c r="V820" s="7" t="s">
        <v>828</v>
      </c>
      <c r="W820" s="7" t="s">
        <v>828</v>
      </c>
      <c r="X820" s="7" t="s">
        <v>828</v>
      </c>
      <c r="Y820" s="7" t="s">
        <v>828</v>
      </c>
      <c r="Z820" s="7" t="e">
        <v>#N/A</v>
      </c>
      <c r="AA820" s="7" t="s">
        <v>828</v>
      </c>
      <c r="AB820" s="7" t="s">
        <v>828</v>
      </c>
      <c r="AC820" s="7" t="s">
        <v>828</v>
      </c>
      <c r="AD820" s="7" t="s">
        <v>828</v>
      </c>
      <c r="AE820" s="7" t="s">
        <v>526</v>
      </c>
      <c r="AF820" s="8"/>
      <c r="AG820" s="7" t="s">
        <v>5886</v>
      </c>
      <c r="AH820" s="7" t="s">
        <v>5885</v>
      </c>
      <c r="AI820" s="7" t="s">
        <v>828</v>
      </c>
      <c r="AJ820" s="7" t="s">
        <v>5884</v>
      </c>
      <c r="AK820" s="7" t="s">
        <v>5883</v>
      </c>
      <c r="AL820" s="7" t="s">
        <v>5882</v>
      </c>
      <c r="AM820" s="7" t="s">
        <v>828</v>
      </c>
      <c r="AN820" s="7" t="s">
        <v>5881</v>
      </c>
      <c r="AO820" s="7" t="s">
        <v>828</v>
      </c>
      <c r="AP820" s="7" t="s">
        <v>828</v>
      </c>
      <c r="AQ820" s="7" t="s">
        <v>828</v>
      </c>
      <c r="AR820" s="7" t="s">
        <v>828</v>
      </c>
      <c r="AS820" s="7" t="s">
        <v>828</v>
      </c>
    </row>
    <row r="821" spans="1:45" ht="13.2">
      <c r="A821" s="7" t="s">
        <v>5880</v>
      </c>
      <c r="B821" s="8"/>
      <c r="C821" s="7" t="s">
        <v>833</v>
      </c>
      <c r="D821" s="9">
        <v>1</v>
      </c>
      <c r="E821" s="7" t="s">
        <v>867</v>
      </c>
      <c r="F821" s="7" t="s">
        <v>867</v>
      </c>
      <c r="G821" s="7" t="s">
        <v>828</v>
      </c>
      <c r="H821" s="7" t="s">
        <v>860</v>
      </c>
      <c r="I821" s="10">
        <v>100</v>
      </c>
      <c r="J821" s="10">
        <v>1</v>
      </c>
      <c r="K821" s="9">
        <v>0</v>
      </c>
      <c r="L821" s="7" t="s">
        <v>5877</v>
      </c>
      <c r="M821" s="9">
        <v>0</v>
      </c>
      <c r="N821" s="7" t="s">
        <v>5879</v>
      </c>
      <c r="O821" s="7" t="s">
        <v>828</v>
      </c>
      <c r="P821" s="7" t="s">
        <v>828</v>
      </c>
      <c r="Q821" s="7" t="s">
        <v>828</v>
      </c>
      <c r="R821" s="7" t="s">
        <v>828</v>
      </c>
      <c r="S821" s="7" t="s">
        <v>828</v>
      </c>
      <c r="T821" s="7" t="s">
        <v>828</v>
      </c>
      <c r="U821" s="7" t="s">
        <v>828</v>
      </c>
      <c r="V821" s="7" t="s">
        <v>828</v>
      </c>
      <c r="W821" s="7" t="s">
        <v>828</v>
      </c>
      <c r="X821" s="7" t="s">
        <v>828</v>
      </c>
      <c r="Y821" s="7" t="s">
        <v>828</v>
      </c>
      <c r="Z821" s="7" t="e">
        <v>#N/A</v>
      </c>
      <c r="AA821" s="7" t="s">
        <v>828</v>
      </c>
      <c r="AB821" s="7" t="s">
        <v>828</v>
      </c>
      <c r="AC821" s="7" t="s">
        <v>828</v>
      </c>
      <c r="AD821" s="7" t="s">
        <v>828</v>
      </c>
      <c r="AE821" s="7" t="s">
        <v>175</v>
      </c>
      <c r="AF821" s="8"/>
      <c r="AG821" s="7" t="s">
        <v>5878</v>
      </c>
      <c r="AH821" s="7" t="s">
        <v>5877</v>
      </c>
      <c r="AI821" s="7" t="s">
        <v>828</v>
      </c>
      <c r="AJ821" s="7" t="s">
        <v>828</v>
      </c>
      <c r="AK821" s="7" t="s">
        <v>5876</v>
      </c>
      <c r="AL821" s="7" t="s">
        <v>828</v>
      </c>
      <c r="AM821" s="7" t="s">
        <v>828</v>
      </c>
      <c r="AN821" s="7" t="s">
        <v>5875</v>
      </c>
      <c r="AO821" s="7" t="s">
        <v>828</v>
      </c>
      <c r="AP821" s="7" t="s">
        <v>828</v>
      </c>
      <c r="AQ821" s="7" t="s">
        <v>828</v>
      </c>
      <c r="AR821" s="7" t="s">
        <v>828</v>
      </c>
      <c r="AS821" s="7" t="s">
        <v>828</v>
      </c>
    </row>
    <row r="822" spans="1:45" ht="13.2">
      <c r="A822" s="7" t="s">
        <v>5874</v>
      </c>
      <c r="B822" s="8"/>
      <c r="C822" s="7" t="s">
        <v>833</v>
      </c>
      <c r="D822" s="9">
        <v>1</v>
      </c>
      <c r="E822" s="7" t="s">
        <v>861</v>
      </c>
      <c r="F822" s="7" t="s">
        <v>861</v>
      </c>
      <c r="G822" s="7" t="s">
        <v>828</v>
      </c>
      <c r="H822" s="7" t="s">
        <v>860</v>
      </c>
      <c r="I822" s="10">
        <v>100</v>
      </c>
      <c r="J822" s="10">
        <v>1</v>
      </c>
      <c r="K822" s="9">
        <v>0</v>
      </c>
      <c r="L822" s="7" t="s">
        <v>5871</v>
      </c>
      <c r="M822" s="9">
        <v>0</v>
      </c>
      <c r="N822" s="7" t="s">
        <v>5873</v>
      </c>
      <c r="O822" s="7" t="s">
        <v>939</v>
      </c>
      <c r="P822" s="7" t="s">
        <v>828</v>
      </c>
      <c r="Q822" s="7" t="s">
        <v>828</v>
      </c>
      <c r="R822" s="7" t="s">
        <v>828</v>
      </c>
      <c r="S822" s="7" t="s">
        <v>828</v>
      </c>
      <c r="T822" s="7" t="s">
        <v>828</v>
      </c>
      <c r="U822" s="7" t="s">
        <v>828</v>
      </c>
      <c r="V822" s="7" t="s">
        <v>828</v>
      </c>
      <c r="W822" s="7" t="s">
        <v>828</v>
      </c>
      <c r="X822" s="7" t="s">
        <v>828</v>
      </c>
      <c r="Y822" s="7" t="s">
        <v>828</v>
      </c>
      <c r="Z822" s="7" t="e">
        <v>#N/A</v>
      </c>
      <c r="AA822" s="7" t="s">
        <v>828</v>
      </c>
      <c r="AB822" s="7" t="s">
        <v>828</v>
      </c>
      <c r="AC822" s="7" t="s">
        <v>828</v>
      </c>
      <c r="AD822" s="7" t="s">
        <v>828</v>
      </c>
      <c r="AE822" s="7" t="s">
        <v>175</v>
      </c>
      <c r="AF822" s="8"/>
      <c r="AG822" s="7" t="s">
        <v>5872</v>
      </c>
      <c r="AH822" s="7" t="s">
        <v>5871</v>
      </c>
      <c r="AI822" s="7" t="s">
        <v>828</v>
      </c>
      <c r="AJ822" s="7" t="s">
        <v>5870</v>
      </c>
      <c r="AK822" s="7" t="s">
        <v>5869</v>
      </c>
      <c r="AL822" s="7" t="s">
        <v>828</v>
      </c>
      <c r="AM822" s="7" t="s">
        <v>828</v>
      </c>
      <c r="AN822" s="7" t="s">
        <v>5868</v>
      </c>
      <c r="AO822" s="7" t="s">
        <v>828</v>
      </c>
      <c r="AP822" s="7" t="s">
        <v>828</v>
      </c>
      <c r="AQ822" s="7" t="s">
        <v>828</v>
      </c>
      <c r="AR822" s="7" t="s">
        <v>828</v>
      </c>
      <c r="AS822" s="7" t="s">
        <v>828</v>
      </c>
    </row>
    <row r="823" spans="1:45" ht="13.2">
      <c r="A823" s="7" t="s">
        <v>5867</v>
      </c>
      <c r="B823" s="8"/>
      <c r="C823" s="7" t="s">
        <v>833</v>
      </c>
      <c r="D823" s="9">
        <v>1</v>
      </c>
      <c r="E823" s="7" t="s">
        <v>843</v>
      </c>
      <c r="F823" s="7" t="s">
        <v>843</v>
      </c>
      <c r="G823" s="7" t="s">
        <v>828</v>
      </c>
      <c r="H823" s="7" t="s">
        <v>860</v>
      </c>
      <c r="I823" s="10">
        <v>100</v>
      </c>
      <c r="J823" s="10">
        <v>1</v>
      </c>
      <c r="K823" s="9">
        <v>0</v>
      </c>
      <c r="L823" s="7" t="s">
        <v>5865</v>
      </c>
      <c r="M823" s="9">
        <v>0</v>
      </c>
      <c r="N823" s="7" t="s">
        <v>5866</v>
      </c>
      <c r="O823" s="7" t="s">
        <v>993</v>
      </c>
      <c r="P823" s="7" t="s">
        <v>828</v>
      </c>
      <c r="Q823" s="7" t="s">
        <v>828</v>
      </c>
      <c r="R823" s="7" t="s">
        <v>828</v>
      </c>
      <c r="S823" s="7" t="s">
        <v>828</v>
      </c>
      <c r="T823" s="7" t="s">
        <v>828</v>
      </c>
      <c r="U823" s="7" t="s">
        <v>828</v>
      </c>
      <c r="V823" s="7" t="s">
        <v>828</v>
      </c>
      <c r="W823" s="7" t="s">
        <v>828</v>
      </c>
      <c r="X823" s="7" t="s">
        <v>828</v>
      </c>
      <c r="Y823" s="7" t="s">
        <v>828</v>
      </c>
      <c r="Z823" s="7" t="e">
        <v>#N/A</v>
      </c>
      <c r="AA823" s="7" t="s">
        <v>828</v>
      </c>
      <c r="AB823" s="7" t="s">
        <v>828</v>
      </c>
      <c r="AC823" s="7" t="s">
        <v>828</v>
      </c>
      <c r="AD823" s="7" t="s">
        <v>828</v>
      </c>
      <c r="AE823" s="7" t="s">
        <v>175</v>
      </c>
      <c r="AF823" s="8"/>
      <c r="AG823" s="7" t="s">
        <v>2694</v>
      </c>
      <c r="AH823" s="7" t="s">
        <v>5865</v>
      </c>
      <c r="AI823" s="7" t="s">
        <v>828</v>
      </c>
      <c r="AJ823" s="7" t="s">
        <v>5864</v>
      </c>
      <c r="AK823" s="7" t="s">
        <v>2691</v>
      </c>
      <c r="AL823" s="7" t="s">
        <v>828</v>
      </c>
      <c r="AM823" s="7" t="s">
        <v>828</v>
      </c>
      <c r="AN823" s="7" t="s">
        <v>5863</v>
      </c>
      <c r="AO823" s="7" t="s">
        <v>828</v>
      </c>
      <c r="AP823" s="7" t="s">
        <v>828</v>
      </c>
      <c r="AQ823" s="7" t="s">
        <v>828</v>
      </c>
      <c r="AR823" s="7" t="s">
        <v>828</v>
      </c>
      <c r="AS823" s="7" t="s">
        <v>828</v>
      </c>
    </row>
    <row r="824" spans="1:45" ht="13.2">
      <c r="A824" s="7" t="s">
        <v>5862</v>
      </c>
      <c r="B824" s="8"/>
      <c r="C824" s="7" t="s">
        <v>833</v>
      </c>
      <c r="D824" s="9">
        <v>1</v>
      </c>
      <c r="E824" s="7" t="s">
        <v>861</v>
      </c>
      <c r="F824" s="7" t="s">
        <v>861</v>
      </c>
      <c r="G824" s="7" t="s">
        <v>828</v>
      </c>
      <c r="H824" s="7" t="s">
        <v>860</v>
      </c>
      <c r="I824" s="10">
        <v>100</v>
      </c>
      <c r="J824" s="10">
        <v>1</v>
      </c>
      <c r="K824" s="9">
        <v>0</v>
      </c>
      <c r="L824" s="7" t="s">
        <v>5858</v>
      </c>
      <c r="M824" s="9">
        <v>0</v>
      </c>
      <c r="N824" s="7" t="s">
        <v>5861</v>
      </c>
      <c r="O824" s="7" t="s">
        <v>1084</v>
      </c>
      <c r="P824" s="7" t="s">
        <v>5860</v>
      </c>
      <c r="Q824" s="7" t="s">
        <v>828</v>
      </c>
      <c r="R824" s="7" t="s">
        <v>828</v>
      </c>
      <c r="S824" s="7" t="s">
        <v>828</v>
      </c>
      <c r="T824" s="7" t="s">
        <v>828</v>
      </c>
      <c r="U824" s="7" t="s">
        <v>828</v>
      </c>
      <c r="V824" s="7" t="s">
        <v>828</v>
      </c>
      <c r="W824" s="7" t="s">
        <v>828</v>
      </c>
      <c r="X824" s="7" t="s">
        <v>828</v>
      </c>
      <c r="Y824" s="7" t="s">
        <v>828</v>
      </c>
      <c r="Z824" s="7" t="e">
        <v>#N/A</v>
      </c>
      <c r="AA824" s="7" t="s">
        <v>828</v>
      </c>
      <c r="AB824" s="7" t="s">
        <v>828</v>
      </c>
      <c r="AC824" s="7" t="s">
        <v>828</v>
      </c>
      <c r="AD824" s="7" t="s">
        <v>828</v>
      </c>
      <c r="AE824" s="7" t="s">
        <v>175</v>
      </c>
      <c r="AF824" s="8"/>
      <c r="AG824" s="7" t="s">
        <v>5859</v>
      </c>
      <c r="AH824" s="7" t="s">
        <v>5858</v>
      </c>
      <c r="AI824" s="7" t="s">
        <v>1110</v>
      </c>
      <c r="AJ824" s="7" t="s">
        <v>5857</v>
      </c>
      <c r="AK824" s="7" t="s">
        <v>5856</v>
      </c>
      <c r="AL824" s="7" t="s">
        <v>828</v>
      </c>
      <c r="AM824" s="7" t="s">
        <v>828</v>
      </c>
      <c r="AN824" s="7" t="s">
        <v>5855</v>
      </c>
      <c r="AO824" s="7" t="s">
        <v>828</v>
      </c>
      <c r="AP824" s="7" t="s">
        <v>828</v>
      </c>
      <c r="AQ824" s="7" t="s">
        <v>828</v>
      </c>
      <c r="AR824" s="7" t="s">
        <v>828</v>
      </c>
      <c r="AS824" s="7" t="s">
        <v>828</v>
      </c>
    </row>
    <row r="825" spans="1:45" ht="13.2">
      <c r="A825" s="7" t="s">
        <v>5849</v>
      </c>
      <c r="B825" s="8"/>
      <c r="C825" s="7" t="s">
        <v>833</v>
      </c>
      <c r="D825" s="9">
        <v>1</v>
      </c>
      <c r="E825" s="7" t="s">
        <v>861</v>
      </c>
      <c r="F825" s="7" t="s">
        <v>861</v>
      </c>
      <c r="G825" s="7" t="s">
        <v>828</v>
      </c>
      <c r="H825" s="7" t="s">
        <v>860</v>
      </c>
      <c r="I825" s="10">
        <v>100</v>
      </c>
      <c r="J825" s="10">
        <v>1</v>
      </c>
      <c r="K825" s="9">
        <v>0</v>
      </c>
      <c r="L825" s="7" t="s">
        <v>5852</v>
      </c>
      <c r="M825" s="9">
        <v>0</v>
      </c>
      <c r="N825" s="7" t="s">
        <v>5854</v>
      </c>
      <c r="O825" s="7" t="s">
        <v>2430</v>
      </c>
      <c r="P825" s="7" t="s">
        <v>828</v>
      </c>
      <c r="Q825" s="7" t="s">
        <v>828</v>
      </c>
      <c r="R825" s="7" t="s">
        <v>828</v>
      </c>
      <c r="S825" s="7" t="s">
        <v>828</v>
      </c>
      <c r="T825" s="7" t="s">
        <v>828</v>
      </c>
      <c r="U825" s="7" t="s">
        <v>828</v>
      </c>
      <c r="V825" s="7" t="s">
        <v>828</v>
      </c>
      <c r="W825" s="7" t="s">
        <v>828</v>
      </c>
      <c r="X825" s="7" t="s">
        <v>828</v>
      </c>
      <c r="Y825" s="7" t="s">
        <v>828</v>
      </c>
      <c r="Z825" s="7" t="e">
        <v>#N/A</v>
      </c>
      <c r="AA825" s="7" t="s">
        <v>828</v>
      </c>
      <c r="AB825" s="7" t="s">
        <v>828</v>
      </c>
      <c r="AC825" s="7" t="s">
        <v>828</v>
      </c>
      <c r="AD825" s="7" t="s">
        <v>828</v>
      </c>
      <c r="AE825" s="7" t="s">
        <v>175</v>
      </c>
      <c r="AF825" s="8"/>
      <c r="AG825" s="7" t="s">
        <v>5853</v>
      </c>
      <c r="AH825" s="7" t="s">
        <v>5852</v>
      </c>
      <c r="AI825" s="7" t="s">
        <v>828</v>
      </c>
      <c r="AJ825" s="7" t="s">
        <v>5851</v>
      </c>
      <c r="AK825" s="7" t="s">
        <v>5850</v>
      </c>
      <c r="AL825" s="7" t="s">
        <v>5849</v>
      </c>
      <c r="AM825" s="7" t="s">
        <v>828</v>
      </c>
      <c r="AN825" s="7" t="s">
        <v>5848</v>
      </c>
      <c r="AO825" s="7" t="s">
        <v>828</v>
      </c>
      <c r="AP825" s="7" t="s">
        <v>828</v>
      </c>
      <c r="AQ825" s="7" t="s">
        <v>828</v>
      </c>
      <c r="AR825" s="7" t="s">
        <v>828</v>
      </c>
      <c r="AS825" s="7" t="s">
        <v>828</v>
      </c>
    </row>
    <row r="826" spans="1:45" ht="13.2">
      <c r="A826" s="7" t="s">
        <v>5847</v>
      </c>
      <c r="B826" s="8"/>
      <c r="C826" s="7" t="s">
        <v>833</v>
      </c>
      <c r="D826" s="9">
        <v>1</v>
      </c>
      <c r="E826" s="7" t="s">
        <v>867</v>
      </c>
      <c r="F826" s="7" t="s">
        <v>867</v>
      </c>
      <c r="G826" s="7" t="s">
        <v>828</v>
      </c>
      <c r="H826" s="7" t="s">
        <v>860</v>
      </c>
      <c r="I826" s="10">
        <v>1</v>
      </c>
      <c r="J826" s="10">
        <v>1</v>
      </c>
      <c r="K826" s="9">
        <v>1</v>
      </c>
      <c r="L826" s="7" t="s">
        <v>5844</v>
      </c>
      <c r="M826" s="9">
        <v>0</v>
      </c>
      <c r="N826" s="7" t="s">
        <v>5846</v>
      </c>
      <c r="O826" s="7" t="s">
        <v>993</v>
      </c>
      <c r="P826" s="7" t="s">
        <v>828</v>
      </c>
      <c r="Q826" s="7" t="s">
        <v>828</v>
      </c>
      <c r="R826" s="7" t="s">
        <v>828</v>
      </c>
      <c r="S826" s="7" t="s">
        <v>891</v>
      </c>
      <c r="T826" s="7" t="s">
        <v>891</v>
      </c>
      <c r="U826" s="7" t="s">
        <v>828</v>
      </c>
      <c r="V826" s="7" t="s">
        <v>828</v>
      </c>
      <c r="W826" s="7" t="s">
        <v>828</v>
      </c>
      <c r="X826" s="7" t="s">
        <v>828</v>
      </c>
      <c r="Y826" s="7" t="s">
        <v>828</v>
      </c>
      <c r="Z826" s="7" t="e">
        <v>#N/A</v>
      </c>
      <c r="AA826" s="7" t="s">
        <v>828</v>
      </c>
      <c r="AB826" s="7" t="s">
        <v>828</v>
      </c>
      <c r="AC826" s="7" t="s">
        <v>828</v>
      </c>
      <c r="AD826" s="7" t="s">
        <v>828</v>
      </c>
      <c r="AE826" s="7" t="s">
        <v>175</v>
      </c>
      <c r="AF826" s="8"/>
      <c r="AG826" s="7" t="s">
        <v>5845</v>
      </c>
      <c r="AH826" s="7" t="s">
        <v>5844</v>
      </c>
      <c r="AI826" s="7" t="s">
        <v>828</v>
      </c>
      <c r="AJ826" s="7" t="s">
        <v>5843</v>
      </c>
      <c r="AK826" s="7" t="s">
        <v>5842</v>
      </c>
      <c r="AL826" s="7" t="s">
        <v>828</v>
      </c>
      <c r="AM826" s="7" t="s">
        <v>5841</v>
      </c>
      <c r="AN826" s="7" t="s">
        <v>5840</v>
      </c>
      <c r="AO826" s="7" t="s">
        <v>828</v>
      </c>
      <c r="AP826" s="7" t="s">
        <v>828</v>
      </c>
      <c r="AQ826" s="7" t="s">
        <v>828</v>
      </c>
      <c r="AR826" s="7" t="s">
        <v>828</v>
      </c>
      <c r="AS826" s="7" t="s">
        <v>828</v>
      </c>
    </row>
    <row r="827" spans="1:45" ht="13.2">
      <c r="A827" s="7" t="s">
        <v>5834</v>
      </c>
      <c r="B827" s="8"/>
      <c r="C827" s="7" t="s">
        <v>833</v>
      </c>
      <c r="D827" s="9">
        <v>1</v>
      </c>
      <c r="E827" s="7" t="s">
        <v>843</v>
      </c>
      <c r="F827" s="7" t="s">
        <v>843</v>
      </c>
      <c r="G827" s="7" t="s">
        <v>828</v>
      </c>
      <c r="H827" s="7" t="s">
        <v>860</v>
      </c>
      <c r="I827" s="10">
        <v>1</v>
      </c>
      <c r="J827" s="10">
        <v>1</v>
      </c>
      <c r="K827" s="9">
        <v>1</v>
      </c>
      <c r="L827" s="7" t="s">
        <v>5837</v>
      </c>
      <c r="M827" s="9">
        <v>0</v>
      </c>
      <c r="N827" s="7" t="s">
        <v>5839</v>
      </c>
      <c r="O827" s="7" t="s">
        <v>1333</v>
      </c>
      <c r="P827" s="7" t="s">
        <v>1332</v>
      </c>
      <c r="Q827" s="7" t="s">
        <v>828</v>
      </c>
      <c r="R827" s="7" t="s">
        <v>828</v>
      </c>
      <c r="S827" s="7" t="s">
        <v>828</v>
      </c>
      <c r="T827" s="7" t="s">
        <v>828</v>
      </c>
      <c r="U827" s="7" t="s">
        <v>828</v>
      </c>
      <c r="V827" s="7" t="s">
        <v>828</v>
      </c>
      <c r="W827" s="7" t="s">
        <v>828</v>
      </c>
      <c r="X827" s="7" t="s">
        <v>828</v>
      </c>
      <c r="Y827" s="7" t="s">
        <v>828</v>
      </c>
      <c r="Z827" s="7" t="e">
        <v>#N/A</v>
      </c>
      <c r="AA827" s="7" t="s">
        <v>828</v>
      </c>
      <c r="AB827" s="7" t="s">
        <v>828</v>
      </c>
      <c r="AC827" s="7" t="s">
        <v>828</v>
      </c>
      <c r="AD827" s="7" t="s">
        <v>828</v>
      </c>
      <c r="AE827" s="7" t="s">
        <v>175</v>
      </c>
      <c r="AF827" s="8"/>
      <c r="AG827" s="7" t="s">
        <v>5838</v>
      </c>
      <c r="AH827" s="7" t="s">
        <v>5837</v>
      </c>
      <c r="AI827" s="7" t="s">
        <v>828</v>
      </c>
      <c r="AJ827" s="7" t="s">
        <v>5836</v>
      </c>
      <c r="AK827" s="7" t="s">
        <v>5835</v>
      </c>
      <c r="AL827" s="7" t="s">
        <v>5834</v>
      </c>
      <c r="AM827" s="7" t="s">
        <v>5833</v>
      </c>
      <c r="AN827" s="7" t="s">
        <v>5832</v>
      </c>
      <c r="AO827" s="7" t="s">
        <v>828</v>
      </c>
      <c r="AP827" s="7" t="s">
        <v>828</v>
      </c>
      <c r="AQ827" s="7" t="s">
        <v>828</v>
      </c>
      <c r="AR827" s="7" t="s">
        <v>828</v>
      </c>
      <c r="AS827" s="7" t="s">
        <v>828</v>
      </c>
    </row>
    <row r="828" spans="1:45" ht="13.2">
      <c r="A828" s="7" t="s">
        <v>5831</v>
      </c>
      <c r="B828" s="8"/>
      <c r="C828" s="7" t="s">
        <v>833</v>
      </c>
      <c r="D828" s="9">
        <v>1</v>
      </c>
      <c r="E828" s="7" t="s">
        <v>924</v>
      </c>
      <c r="F828" s="7" t="s">
        <v>924</v>
      </c>
      <c r="G828" s="7" t="s">
        <v>828</v>
      </c>
      <c r="H828" s="7" t="s">
        <v>923</v>
      </c>
      <c r="I828" s="10">
        <v>1</v>
      </c>
      <c r="J828" s="10">
        <v>1</v>
      </c>
      <c r="K828" s="9">
        <v>1</v>
      </c>
      <c r="L828" s="7" t="s">
        <v>5828</v>
      </c>
      <c r="M828" s="9">
        <v>0</v>
      </c>
      <c r="N828" s="7" t="s">
        <v>5830</v>
      </c>
      <c r="O828" s="7" t="s">
        <v>939</v>
      </c>
      <c r="P828" s="7" t="s">
        <v>828</v>
      </c>
      <c r="Q828" s="7" t="s">
        <v>828</v>
      </c>
      <c r="R828" s="7" t="s">
        <v>828</v>
      </c>
      <c r="S828" s="7" t="s">
        <v>828</v>
      </c>
      <c r="T828" s="7" t="s">
        <v>828</v>
      </c>
      <c r="U828" s="7" t="s">
        <v>828</v>
      </c>
      <c r="V828" s="7" t="s">
        <v>1059</v>
      </c>
      <c r="W828" s="7" t="s">
        <v>536</v>
      </c>
      <c r="X828" s="7" t="s">
        <v>840</v>
      </c>
      <c r="Y828" s="7" t="s">
        <v>906</v>
      </c>
      <c r="Z828" s="7" t="s">
        <v>65</v>
      </c>
      <c r="AA828" s="7" t="s">
        <v>828</v>
      </c>
      <c r="AB828" s="7" t="s">
        <v>828</v>
      </c>
      <c r="AC828" s="7" t="s">
        <v>828</v>
      </c>
      <c r="AD828" s="7" t="s">
        <v>828</v>
      </c>
      <c r="AE828" s="7" t="s">
        <v>536</v>
      </c>
      <c r="AF828" s="8"/>
      <c r="AG828" s="7" t="s">
        <v>5829</v>
      </c>
      <c r="AH828" s="7" t="s">
        <v>5828</v>
      </c>
      <c r="AI828" s="7" t="s">
        <v>828</v>
      </c>
      <c r="AJ828" s="7" t="s">
        <v>828</v>
      </c>
      <c r="AK828" s="7" t="s">
        <v>5827</v>
      </c>
      <c r="AL828" s="7" t="s">
        <v>828</v>
      </c>
      <c r="AM828" s="7" t="s">
        <v>5826</v>
      </c>
      <c r="AN828" s="7" t="s">
        <v>828</v>
      </c>
      <c r="AO828" s="7" t="s">
        <v>828</v>
      </c>
      <c r="AP828" s="7" t="s">
        <v>828</v>
      </c>
      <c r="AQ828" s="7" t="s">
        <v>828</v>
      </c>
      <c r="AR828" s="7" t="s">
        <v>828</v>
      </c>
      <c r="AS828" s="7" t="s">
        <v>828</v>
      </c>
    </row>
    <row r="829" spans="1:45" ht="13.2">
      <c r="A829" s="7" t="s">
        <v>5825</v>
      </c>
      <c r="B829" s="8"/>
      <c r="C829" s="7" t="s">
        <v>833</v>
      </c>
      <c r="D829" s="9">
        <v>1</v>
      </c>
      <c r="E829" s="7" t="s">
        <v>861</v>
      </c>
      <c r="F829" s="7" t="s">
        <v>861</v>
      </c>
      <c r="G829" s="7" t="s">
        <v>828</v>
      </c>
      <c r="H829" s="7" t="s">
        <v>860</v>
      </c>
      <c r="I829" s="10">
        <v>100</v>
      </c>
      <c r="J829" s="10">
        <v>1</v>
      </c>
      <c r="K829" s="9">
        <v>0</v>
      </c>
      <c r="L829" s="7" t="s">
        <v>5822</v>
      </c>
      <c r="M829" s="9">
        <v>0</v>
      </c>
      <c r="N829" s="7" t="s">
        <v>5824</v>
      </c>
      <c r="O829" s="7" t="s">
        <v>939</v>
      </c>
      <c r="P829" s="7" t="s">
        <v>828</v>
      </c>
      <c r="Q829" s="7" t="s">
        <v>828</v>
      </c>
      <c r="R829" s="7" t="s">
        <v>828</v>
      </c>
      <c r="S829" s="7" t="s">
        <v>828</v>
      </c>
      <c r="T829" s="7" t="s">
        <v>828</v>
      </c>
      <c r="U829" s="7" t="s">
        <v>828</v>
      </c>
      <c r="V829" s="7" t="s">
        <v>828</v>
      </c>
      <c r="W829" s="7" t="s">
        <v>175</v>
      </c>
      <c r="X829" s="7" t="s">
        <v>828</v>
      </c>
      <c r="Y829" s="7" t="s">
        <v>828</v>
      </c>
      <c r="Z829" s="7" t="s">
        <v>43</v>
      </c>
      <c r="AA829" s="7" t="s">
        <v>828</v>
      </c>
      <c r="AB829" s="7" t="s">
        <v>828</v>
      </c>
      <c r="AC829" s="7" t="s">
        <v>828</v>
      </c>
      <c r="AD829" s="7" t="s">
        <v>828</v>
      </c>
      <c r="AE829" s="7" t="s">
        <v>175</v>
      </c>
      <c r="AF829" s="8"/>
      <c r="AG829" s="7" t="s">
        <v>5823</v>
      </c>
      <c r="AH829" s="7" t="s">
        <v>5822</v>
      </c>
      <c r="AI829" s="7" t="s">
        <v>828</v>
      </c>
      <c r="AJ829" s="7" t="s">
        <v>5821</v>
      </c>
      <c r="AK829" s="7" t="s">
        <v>5820</v>
      </c>
      <c r="AL829" s="7" t="s">
        <v>828</v>
      </c>
      <c r="AM829" s="7" t="s">
        <v>828</v>
      </c>
      <c r="AN829" s="7" t="s">
        <v>5819</v>
      </c>
      <c r="AO829" s="7" t="s">
        <v>828</v>
      </c>
      <c r="AP829" s="7" t="s">
        <v>828</v>
      </c>
      <c r="AQ829" s="7" t="s">
        <v>828</v>
      </c>
      <c r="AR829" s="7" t="s">
        <v>828</v>
      </c>
      <c r="AS829" s="7" t="s">
        <v>828</v>
      </c>
    </row>
    <row r="830" spans="1:45" ht="13.2">
      <c r="A830" s="7" t="s">
        <v>5818</v>
      </c>
      <c r="B830" s="8"/>
      <c r="C830" s="7" t="s">
        <v>833</v>
      </c>
      <c r="D830" s="9">
        <v>1</v>
      </c>
      <c r="E830" s="7" t="s">
        <v>861</v>
      </c>
      <c r="F830" s="7" t="s">
        <v>861</v>
      </c>
      <c r="G830" s="7" t="s">
        <v>828</v>
      </c>
      <c r="H830" s="7" t="s">
        <v>860</v>
      </c>
      <c r="I830" s="10">
        <v>1</v>
      </c>
      <c r="J830" s="10">
        <v>1</v>
      </c>
      <c r="K830" s="9">
        <v>1</v>
      </c>
      <c r="L830" s="7" t="s">
        <v>5815</v>
      </c>
      <c r="M830" s="9">
        <v>0</v>
      </c>
      <c r="N830" s="7" t="s">
        <v>5817</v>
      </c>
      <c r="O830" s="7" t="s">
        <v>1285</v>
      </c>
      <c r="P830" s="7" t="s">
        <v>1482</v>
      </c>
      <c r="Q830" s="7" t="s">
        <v>828</v>
      </c>
      <c r="R830" s="7" t="s">
        <v>828</v>
      </c>
      <c r="S830" s="7" t="s">
        <v>828</v>
      </c>
      <c r="T830" s="7" t="s">
        <v>828</v>
      </c>
      <c r="U830" s="7" t="s">
        <v>828</v>
      </c>
      <c r="V830" s="7" t="s">
        <v>828</v>
      </c>
      <c r="W830" s="7" t="s">
        <v>828</v>
      </c>
      <c r="X830" s="7" t="s">
        <v>828</v>
      </c>
      <c r="Y830" s="7" t="s">
        <v>828</v>
      </c>
      <c r="Z830" s="7" t="e">
        <v>#N/A</v>
      </c>
      <c r="AA830" s="7" t="s">
        <v>828</v>
      </c>
      <c r="AB830" s="7" t="s">
        <v>828</v>
      </c>
      <c r="AC830" s="7" t="s">
        <v>828</v>
      </c>
      <c r="AD830" s="7" t="s">
        <v>828</v>
      </c>
      <c r="AE830" s="7" t="s">
        <v>175</v>
      </c>
      <c r="AF830" s="8"/>
      <c r="AG830" s="7" t="s">
        <v>5816</v>
      </c>
      <c r="AH830" s="7" t="s">
        <v>5815</v>
      </c>
      <c r="AI830" s="7" t="s">
        <v>828</v>
      </c>
      <c r="AJ830" s="7" t="s">
        <v>5814</v>
      </c>
      <c r="AK830" s="7" t="s">
        <v>5813</v>
      </c>
      <c r="AL830" s="7" t="s">
        <v>828</v>
      </c>
      <c r="AM830" s="7" t="s">
        <v>5812</v>
      </c>
      <c r="AN830" s="7" t="s">
        <v>828</v>
      </c>
      <c r="AO830" s="7" t="s">
        <v>828</v>
      </c>
      <c r="AP830" s="7" t="s">
        <v>828</v>
      </c>
      <c r="AQ830" s="7" t="s">
        <v>828</v>
      </c>
      <c r="AR830" s="7" t="s">
        <v>828</v>
      </c>
      <c r="AS830" s="7" t="s">
        <v>828</v>
      </c>
    </row>
    <row r="831" spans="1:45" ht="13.2">
      <c r="A831" s="7" t="s">
        <v>5804</v>
      </c>
      <c r="B831" s="8"/>
      <c r="C831" s="7" t="s">
        <v>833</v>
      </c>
      <c r="D831" s="9">
        <v>1</v>
      </c>
      <c r="E831" s="7" t="s">
        <v>843</v>
      </c>
      <c r="F831" s="7" t="s">
        <v>843</v>
      </c>
      <c r="G831" s="7" t="s">
        <v>828</v>
      </c>
      <c r="H831" s="7" t="s">
        <v>842</v>
      </c>
      <c r="I831" s="10">
        <v>1</v>
      </c>
      <c r="J831" s="10">
        <v>1</v>
      </c>
      <c r="K831" s="9">
        <v>100</v>
      </c>
      <c r="L831" s="7" t="s">
        <v>5808</v>
      </c>
      <c r="M831" s="9">
        <v>0</v>
      </c>
      <c r="N831" s="7" t="s">
        <v>5811</v>
      </c>
      <c r="O831" s="7" t="s">
        <v>892</v>
      </c>
      <c r="P831" s="7" t="s">
        <v>5810</v>
      </c>
      <c r="Q831" s="7" t="s">
        <v>828</v>
      </c>
      <c r="R831" s="7" t="s">
        <v>828</v>
      </c>
      <c r="S831" s="7" t="s">
        <v>828</v>
      </c>
      <c r="T831" s="7" t="s">
        <v>828</v>
      </c>
      <c r="U831" s="7" t="s">
        <v>828</v>
      </c>
      <c r="V831" s="7" t="s">
        <v>828</v>
      </c>
      <c r="W831" s="7"/>
      <c r="X831" s="7"/>
      <c r="Y831" s="7"/>
      <c r="Z831" s="7" t="e">
        <v>#N/A</v>
      </c>
      <c r="AA831" s="7"/>
      <c r="AB831" s="7" t="s">
        <v>828</v>
      </c>
      <c r="AC831" s="7" t="s">
        <v>828</v>
      </c>
      <c r="AD831" s="7" t="s">
        <v>828</v>
      </c>
      <c r="AE831" s="7" t="s">
        <v>169</v>
      </c>
      <c r="AF831" s="8"/>
      <c r="AG831" s="7" t="s">
        <v>5809</v>
      </c>
      <c r="AH831" s="7" t="s">
        <v>5808</v>
      </c>
      <c r="AI831" s="7" t="s">
        <v>5807</v>
      </c>
      <c r="AJ831" s="7" t="s">
        <v>5806</v>
      </c>
      <c r="AK831" s="7" t="s">
        <v>5805</v>
      </c>
      <c r="AL831" s="7" t="s">
        <v>5804</v>
      </c>
      <c r="AM831" s="7" t="s">
        <v>5803</v>
      </c>
      <c r="AN831" s="7" t="s">
        <v>5802</v>
      </c>
      <c r="AO831" s="7" t="s">
        <v>828</v>
      </c>
      <c r="AP831" s="7" t="s">
        <v>828</v>
      </c>
      <c r="AQ831" s="7"/>
      <c r="AR831" s="7"/>
      <c r="AS831" s="7"/>
    </row>
    <row r="832" spans="1:45" ht="13.2">
      <c r="A832" s="7" t="s">
        <v>5795</v>
      </c>
      <c r="B832" s="8"/>
      <c r="C832" s="7" t="s">
        <v>833</v>
      </c>
      <c r="D832" s="9">
        <v>1</v>
      </c>
      <c r="E832" s="7" t="s">
        <v>861</v>
      </c>
      <c r="F832" s="7" t="s">
        <v>861</v>
      </c>
      <c r="G832" s="7" t="s">
        <v>828</v>
      </c>
      <c r="H832" s="7" t="s">
        <v>860</v>
      </c>
      <c r="I832" s="10">
        <v>100</v>
      </c>
      <c r="J832" s="10">
        <v>1</v>
      </c>
      <c r="K832" s="9">
        <v>0</v>
      </c>
      <c r="L832" s="7" t="s">
        <v>5798</v>
      </c>
      <c r="M832" s="9">
        <v>0</v>
      </c>
      <c r="N832" s="7" t="s">
        <v>5801</v>
      </c>
      <c r="O832" s="7" t="s">
        <v>947</v>
      </c>
      <c r="P832" s="7" t="s">
        <v>5800</v>
      </c>
      <c r="Q832" s="7" t="s">
        <v>828</v>
      </c>
      <c r="R832" s="7" t="s">
        <v>828</v>
      </c>
      <c r="S832" s="7" t="s">
        <v>828</v>
      </c>
      <c r="T832" s="7" t="s">
        <v>828</v>
      </c>
      <c r="U832" s="7" t="s">
        <v>828</v>
      </c>
      <c r="V832" s="7" t="s">
        <v>828</v>
      </c>
      <c r="W832" s="7" t="s">
        <v>828</v>
      </c>
      <c r="X832" s="7" t="s">
        <v>828</v>
      </c>
      <c r="Y832" s="7" t="s">
        <v>828</v>
      </c>
      <c r="Z832" s="7" t="e">
        <v>#N/A</v>
      </c>
      <c r="AA832" s="7" t="s">
        <v>828</v>
      </c>
      <c r="AB832" s="7" t="s">
        <v>828</v>
      </c>
      <c r="AC832" s="7" t="s">
        <v>828</v>
      </c>
      <c r="AD832" s="7" t="s">
        <v>828</v>
      </c>
      <c r="AE832" s="7" t="s">
        <v>175</v>
      </c>
      <c r="AF832" s="8"/>
      <c r="AG832" s="7" t="s">
        <v>5799</v>
      </c>
      <c r="AH832" s="7" t="s">
        <v>5798</v>
      </c>
      <c r="AI832" s="7" t="s">
        <v>1110</v>
      </c>
      <c r="AJ832" s="7" t="s">
        <v>5797</v>
      </c>
      <c r="AK832" s="7" t="s">
        <v>5796</v>
      </c>
      <c r="AL832" s="7" t="s">
        <v>5795</v>
      </c>
      <c r="AM832" s="7" t="s">
        <v>828</v>
      </c>
      <c r="AN832" s="7" t="s">
        <v>5794</v>
      </c>
      <c r="AO832" s="7" t="s">
        <v>828</v>
      </c>
      <c r="AP832" s="7" t="s">
        <v>828</v>
      </c>
      <c r="AQ832" s="7" t="s">
        <v>828</v>
      </c>
      <c r="AR832" s="7" t="s">
        <v>828</v>
      </c>
      <c r="AS832" s="7" t="s">
        <v>828</v>
      </c>
    </row>
    <row r="833" spans="1:45" ht="13.2">
      <c r="A833" s="7" t="s">
        <v>5793</v>
      </c>
      <c r="B833" s="8"/>
      <c r="C833" s="7" t="s">
        <v>833</v>
      </c>
      <c r="D833" s="9">
        <v>1</v>
      </c>
      <c r="E833" s="7" t="s">
        <v>843</v>
      </c>
      <c r="F833" s="7" t="s">
        <v>843</v>
      </c>
      <c r="G833" s="7" t="s">
        <v>828</v>
      </c>
      <c r="H833" s="7" t="s">
        <v>860</v>
      </c>
      <c r="I833" s="10">
        <v>1</v>
      </c>
      <c r="J833" s="10">
        <v>1</v>
      </c>
      <c r="K833" s="9">
        <v>1</v>
      </c>
      <c r="L833" s="7" t="s">
        <v>5790</v>
      </c>
      <c r="M833" s="9">
        <v>0</v>
      </c>
      <c r="N833" s="7" t="s">
        <v>5792</v>
      </c>
      <c r="O833" s="7" t="s">
        <v>993</v>
      </c>
      <c r="P833" s="7" t="s">
        <v>828</v>
      </c>
      <c r="Q833" s="7" t="s">
        <v>828</v>
      </c>
      <c r="R833" s="7" t="s">
        <v>828</v>
      </c>
      <c r="S833" s="7" t="s">
        <v>828</v>
      </c>
      <c r="T833" s="7" t="s">
        <v>828</v>
      </c>
      <c r="U833" s="7" t="s">
        <v>828</v>
      </c>
      <c r="V833" s="7" t="s">
        <v>828</v>
      </c>
      <c r="W833" s="7" t="s">
        <v>828</v>
      </c>
      <c r="X833" s="7" t="s">
        <v>828</v>
      </c>
      <c r="Y833" s="7" t="s">
        <v>828</v>
      </c>
      <c r="Z833" s="7" t="e">
        <v>#N/A</v>
      </c>
      <c r="AA833" s="7" t="s">
        <v>828</v>
      </c>
      <c r="AB833" s="7" t="s">
        <v>828</v>
      </c>
      <c r="AC833" s="7" t="s">
        <v>828</v>
      </c>
      <c r="AD833" s="7" t="s">
        <v>828</v>
      </c>
      <c r="AE833" s="7" t="s">
        <v>175</v>
      </c>
      <c r="AF833" s="8"/>
      <c r="AG833" s="7" t="s">
        <v>5791</v>
      </c>
      <c r="AH833" s="7" t="s">
        <v>5790</v>
      </c>
      <c r="AI833" s="7" t="s">
        <v>828</v>
      </c>
      <c r="AJ833" s="7" t="s">
        <v>828</v>
      </c>
      <c r="AK833" s="7" t="s">
        <v>5789</v>
      </c>
      <c r="AL833" s="7" t="s">
        <v>828</v>
      </c>
      <c r="AM833" s="7" t="s">
        <v>5788</v>
      </c>
      <c r="AN833" s="7" t="s">
        <v>828</v>
      </c>
      <c r="AO833" s="7" t="s">
        <v>828</v>
      </c>
      <c r="AP833" s="7" t="s">
        <v>828</v>
      </c>
      <c r="AQ833" s="7" t="s">
        <v>828</v>
      </c>
      <c r="AR833" s="7" t="s">
        <v>828</v>
      </c>
      <c r="AS833" s="7" t="s">
        <v>828</v>
      </c>
    </row>
    <row r="834" spans="1:45" ht="13.2">
      <c r="A834" s="7" t="s">
        <v>5787</v>
      </c>
      <c r="B834" s="8"/>
      <c r="C834" s="7" t="s">
        <v>833</v>
      </c>
      <c r="D834" s="9">
        <v>1</v>
      </c>
      <c r="E834" s="7" t="s">
        <v>861</v>
      </c>
      <c r="F834" s="7" t="s">
        <v>861</v>
      </c>
      <c r="G834" s="7" t="s">
        <v>828</v>
      </c>
      <c r="H834" s="7" t="s">
        <v>860</v>
      </c>
      <c r="I834" s="10">
        <v>100</v>
      </c>
      <c r="J834" s="10">
        <v>1</v>
      </c>
      <c r="K834" s="9">
        <v>0</v>
      </c>
      <c r="L834" s="7" t="s">
        <v>5784</v>
      </c>
      <c r="M834" s="9">
        <v>0</v>
      </c>
      <c r="N834" s="7" t="s">
        <v>5786</v>
      </c>
      <c r="O834" s="7" t="s">
        <v>993</v>
      </c>
      <c r="P834" s="7" t="s">
        <v>828</v>
      </c>
      <c r="Q834" s="7" t="s">
        <v>828</v>
      </c>
      <c r="R834" s="7" t="s">
        <v>828</v>
      </c>
      <c r="S834" s="7" t="s">
        <v>828</v>
      </c>
      <c r="T834" s="7" t="s">
        <v>828</v>
      </c>
      <c r="U834" s="7" t="s">
        <v>828</v>
      </c>
      <c r="V834" s="7" t="s">
        <v>828</v>
      </c>
      <c r="W834" s="7" t="s">
        <v>828</v>
      </c>
      <c r="X834" s="7" t="s">
        <v>828</v>
      </c>
      <c r="Y834" s="7" t="s">
        <v>828</v>
      </c>
      <c r="Z834" s="7" t="e">
        <v>#N/A</v>
      </c>
      <c r="AA834" s="7" t="s">
        <v>828</v>
      </c>
      <c r="AB834" s="7" t="s">
        <v>828</v>
      </c>
      <c r="AC834" s="7" t="s">
        <v>828</v>
      </c>
      <c r="AD834" s="7" t="s">
        <v>828</v>
      </c>
      <c r="AE834" s="7" t="s">
        <v>175</v>
      </c>
      <c r="AF834" s="8"/>
      <c r="AG834" s="7" t="s">
        <v>5785</v>
      </c>
      <c r="AH834" s="7" t="s">
        <v>5784</v>
      </c>
      <c r="AI834" s="7" t="s">
        <v>828</v>
      </c>
      <c r="AJ834" s="7" t="s">
        <v>5783</v>
      </c>
      <c r="AK834" s="7" t="s">
        <v>5782</v>
      </c>
      <c r="AL834" s="7" t="s">
        <v>828</v>
      </c>
      <c r="AM834" s="7" t="s">
        <v>5781</v>
      </c>
      <c r="AN834" s="7" t="s">
        <v>828</v>
      </c>
      <c r="AO834" s="7" t="s">
        <v>828</v>
      </c>
      <c r="AP834" s="7" t="s">
        <v>828</v>
      </c>
      <c r="AQ834" s="7" t="s">
        <v>828</v>
      </c>
      <c r="AR834" s="7" t="s">
        <v>828</v>
      </c>
      <c r="AS834" s="7" t="s">
        <v>828</v>
      </c>
    </row>
    <row r="835" spans="1:45" ht="13.2">
      <c r="A835" s="7" t="s">
        <v>5780</v>
      </c>
      <c r="B835" s="8"/>
      <c r="C835" s="7" t="s">
        <v>833</v>
      </c>
      <c r="D835" s="9">
        <v>1</v>
      </c>
      <c r="E835" s="7" t="s">
        <v>861</v>
      </c>
      <c r="F835" s="7" t="s">
        <v>861</v>
      </c>
      <c r="G835" s="7" t="s">
        <v>828</v>
      </c>
      <c r="H835" s="7" t="s">
        <v>860</v>
      </c>
      <c r="I835" s="10">
        <v>100</v>
      </c>
      <c r="J835" s="10">
        <v>1</v>
      </c>
      <c r="K835" s="9">
        <v>0</v>
      </c>
      <c r="L835" s="7" t="s">
        <v>5777</v>
      </c>
      <c r="M835" s="9">
        <v>0</v>
      </c>
      <c r="N835" s="7" t="s">
        <v>5779</v>
      </c>
      <c r="O835" s="7" t="s">
        <v>83</v>
      </c>
      <c r="P835" s="7" t="s">
        <v>828</v>
      </c>
      <c r="Q835" s="7" t="s">
        <v>828</v>
      </c>
      <c r="R835" s="7" t="s">
        <v>828</v>
      </c>
      <c r="S835" s="7" t="s">
        <v>828</v>
      </c>
      <c r="T835" s="7" t="s">
        <v>828</v>
      </c>
      <c r="U835" s="7" t="s">
        <v>828</v>
      </c>
      <c r="V835" s="7" t="s">
        <v>828</v>
      </c>
      <c r="W835" s="7" t="s">
        <v>828</v>
      </c>
      <c r="X835" s="7" t="s">
        <v>828</v>
      </c>
      <c r="Y835" s="7" t="s">
        <v>828</v>
      </c>
      <c r="Z835" s="7" t="e">
        <v>#N/A</v>
      </c>
      <c r="AA835" s="7" t="s">
        <v>828</v>
      </c>
      <c r="AB835" s="7" t="s">
        <v>828</v>
      </c>
      <c r="AC835" s="7" t="s">
        <v>828</v>
      </c>
      <c r="AD835" s="7" t="s">
        <v>828</v>
      </c>
      <c r="AE835" s="7" t="s">
        <v>175</v>
      </c>
      <c r="AF835" s="8"/>
      <c r="AG835" s="7" t="s">
        <v>5778</v>
      </c>
      <c r="AH835" s="7" t="s">
        <v>5777</v>
      </c>
      <c r="AI835" s="7" t="s">
        <v>828</v>
      </c>
      <c r="AJ835" s="7" t="s">
        <v>5776</v>
      </c>
      <c r="AK835" s="7" t="s">
        <v>5775</v>
      </c>
      <c r="AL835" s="7" t="s">
        <v>828</v>
      </c>
      <c r="AM835" s="7" t="s">
        <v>828</v>
      </c>
      <c r="AN835" s="7" t="s">
        <v>5774</v>
      </c>
      <c r="AO835" s="7" t="s">
        <v>828</v>
      </c>
      <c r="AP835" s="7" t="s">
        <v>828</v>
      </c>
      <c r="AQ835" s="7" t="s">
        <v>828</v>
      </c>
      <c r="AR835" s="7" t="s">
        <v>828</v>
      </c>
      <c r="AS835" s="7" t="s">
        <v>828</v>
      </c>
    </row>
    <row r="836" spans="1:45" ht="13.2">
      <c r="A836" s="7" t="s">
        <v>5773</v>
      </c>
      <c r="B836" s="8"/>
      <c r="C836" s="7" t="s">
        <v>833</v>
      </c>
      <c r="D836" s="9">
        <v>1</v>
      </c>
      <c r="E836" s="7" t="s">
        <v>861</v>
      </c>
      <c r="F836" s="7" t="s">
        <v>861</v>
      </c>
      <c r="G836" s="7" t="s">
        <v>828</v>
      </c>
      <c r="H836" s="7" t="s">
        <v>860</v>
      </c>
      <c r="I836" s="10">
        <v>100</v>
      </c>
      <c r="J836" s="10">
        <v>1</v>
      </c>
      <c r="K836" s="9">
        <v>0</v>
      </c>
      <c r="L836" s="7" t="s">
        <v>5770</v>
      </c>
      <c r="M836" s="9">
        <v>0</v>
      </c>
      <c r="N836" s="7" t="s">
        <v>5772</v>
      </c>
      <c r="O836" s="7" t="s">
        <v>929</v>
      </c>
      <c r="P836" s="7" t="s">
        <v>828</v>
      </c>
      <c r="Q836" s="7" t="s">
        <v>828</v>
      </c>
      <c r="R836" s="7" t="s">
        <v>828</v>
      </c>
      <c r="S836" s="7" t="s">
        <v>828</v>
      </c>
      <c r="T836" s="7" t="s">
        <v>828</v>
      </c>
      <c r="U836" s="7" t="s">
        <v>828</v>
      </c>
      <c r="V836" s="7" t="s">
        <v>828</v>
      </c>
      <c r="W836" s="7" t="s">
        <v>828</v>
      </c>
      <c r="X836" s="7" t="s">
        <v>828</v>
      </c>
      <c r="Y836" s="7" t="s">
        <v>828</v>
      </c>
      <c r="Z836" s="7" t="e">
        <v>#N/A</v>
      </c>
      <c r="AA836" s="7" t="s">
        <v>828</v>
      </c>
      <c r="AB836" s="7" t="s">
        <v>828</v>
      </c>
      <c r="AC836" s="7" t="s">
        <v>828</v>
      </c>
      <c r="AD836" s="7" t="s">
        <v>828</v>
      </c>
      <c r="AE836" s="7" t="s">
        <v>175</v>
      </c>
      <c r="AF836" s="8"/>
      <c r="AG836" s="7" t="s">
        <v>5771</v>
      </c>
      <c r="AH836" s="7" t="s">
        <v>5770</v>
      </c>
      <c r="AI836" s="7" t="s">
        <v>828</v>
      </c>
      <c r="AJ836" s="7" t="s">
        <v>5769</v>
      </c>
      <c r="AK836" s="7" t="s">
        <v>5768</v>
      </c>
      <c r="AL836" s="7" t="s">
        <v>828</v>
      </c>
      <c r="AM836" s="7" t="s">
        <v>828</v>
      </c>
      <c r="AN836" s="7" t="s">
        <v>5767</v>
      </c>
      <c r="AO836" s="7" t="s">
        <v>828</v>
      </c>
      <c r="AP836" s="7" t="s">
        <v>828</v>
      </c>
      <c r="AQ836" s="7" t="s">
        <v>828</v>
      </c>
      <c r="AR836" s="7" t="s">
        <v>828</v>
      </c>
      <c r="AS836" s="7" t="s">
        <v>828</v>
      </c>
    </row>
    <row r="837" spans="1:45" ht="13.2">
      <c r="A837" s="7" t="s">
        <v>5766</v>
      </c>
      <c r="B837" s="8"/>
      <c r="C837" s="7" t="s">
        <v>833</v>
      </c>
      <c r="D837" s="9">
        <v>1</v>
      </c>
      <c r="E837" s="7" t="s">
        <v>861</v>
      </c>
      <c r="F837" s="7" t="s">
        <v>861</v>
      </c>
      <c r="G837" s="7" t="s">
        <v>828</v>
      </c>
      <c r="H837" s="7" t="s">
        <v>860</v>
      </c>
      <c r="I837" s="10">
        <v>100</v>
      </c>
      <c r="J837" s="10">
        <v>1</v>
      </c>
      <c r="K837" s="9">
        <v>0</v>
      </c>
      <c r="L837" s="7" t="s">
        <v>5763</v>
      </c>
      <c r="M837" s="9">
        <v>0</v>
      </c>
      <c r="N837" s="7" t="s">
        <v>5765</v>
      </c>
      <c r="O837" s="7" t="s">
        <v>1084</v>
      </c>
      <c r="P837" s="7" t="s">
        <v>828</v>
      </c>
      <c r="Q837" s="7" t="s">
        <v>828</v>
      </c>
      <c r="R837" s="7" t="s">
        <v>828</v>
      </c>
      <c r="S837" s="7" t="s">
        <v>828</v>
      </c>
      <c r="T837" s="7" t="s">
        <v>828</v>
      </c>
      <c r="U837" s="7" t="s">
        <v>828</v>
      </c>
      <c r="V837" s="7" t="s">
        <v>828</v>
      </c>
      <c r="W837" s="7" t="s">
        <v>828</v>
      </c>
      <c r="X837" s="7" t="s">
        <v>828</v>
      </c>
      <c r="Y837" s="7" t="s">
        <v>828</v>
      </c>
      <c r="Z837" s="7" t="e">
        <v>#N/A</v>
      </c>
      <c r="AA837" s="7" t="s">
        <v>828</v>
      </c>
      <c r="AB837" s="7" t="s">
        <v>828</v>
      </c>
      <c r="AC837" s="7" t="s">
        <v>828</v>
      </c>
      <c r="AD837" s="7" t="s">
        <v>828</v>
      </c>
      <c r="AE837" s="7" t="s">
        <v>175</v>
      </c>
      <c r="AF837" s="8"/>
      <c r="AG837" s="7" t="s">
        <v>5764</v>
      </c>
      <c r="AH837" s="7" t="s">
        <v>5763</v>
      </c>
      <c r="AI837" s="7" t="s">
        <v>828</v>
      </c>
      <c r="AJ837" s="7" t="s">
        <v>5762</v>
      </c>
      <c r="AK837" s="7" t="s">
        <v>5761</v>
      </c>
      <c r="AL837" s="7" t="s">
        <v>828</v>
      </c>
      <c r="AM837" s="7" t="s">
        <v>828</v>
      </c>
      <c r="AN837" s="7" t="s">
        <v>5760</v>
      </c>
      <c r="AO837" s="7" t="s">
        <v>828</v>
      </c>
      <c r="AP837" s="7" t="s">
        <v>828</v>
      </c>
      <c r="AQ837" s="7" t="s">
        <v>828</v>
      </c>
      <c r="AR837" s="7" t="s">
        <v>828</v>
      </c>
      <c r="AS837" s="7" t="s">
        <v>828</v>
      </c>
    </row>
    <row r="838" spans="1:45" ht="13.2">
      <c r="A838" s="7" t="s">
        <v>5759</v>
      </c>
      <c r="B838" s="8"/>
      <c r="C838" s="7" t="s">
        <v>833</v>
      </c>
      <c r="D838" s="9">
        <v>1</v>
      </c>
      <c r="E838" s="7" t="s">
        <v>843</v>
      </c>
      <c r="F838" s="7" t="s">
        <v>843</v>
      </c>
      <c r="G838" s="7" t="s">
        <v>828</v>
      </c>
      <c r="H838" s="7" t="s">
        <v>842</v>
      </c>
      <c r="I838" s="10">
        <v>1</v>
      </c>
      <c r="J838" s="10">
        <v>1</v>
      </c>
      <c r="K838" s="9">
        <v>100</v>
      </c>
      <c r="L838" s="7" t="s">
        <v>5752</v>
      </c>
      <c r="M838" s="9">
        <v>0</v>
      </c>
      <c r="N838" s="7" t="s">
        <v>5751</v>
      </c>
      <c r="O838" s="7" t="s">
        <v>892</v>
      </c>
      <c r="P838" s="7" t="s">
        <v>2071</v>
      </c>
      <c r="Q838" s="7" t="s">
        <v>828</v>
      </c>
      <c r="R838" s="7" t="s">
        <v>828</v>
      </c>
      <c r="S838" s="7" t="s">
        <v>828</v>
      </c>
      <c r="T838" s="7" t="s">
        <v>828</v>
      </c>
      <c r="U838" s="7" t="s">
        <v>828</v>
      </c>
      <c r="V838" s="7" t="s">
        <v>828</v>
      </c>
      <c r="W838" s="7" t="s">
        <v>169</v>
      </c>
      <c r="X838" s="7" t="s">
        <v>828</v>
      </c>
      <c r="Y838" s="7" t="s">
        <v>828</v>
      </c>
      <c r="Z838" s="7" t="s">
        <v>39</v>
      </c>
      <c r="AA838" s="7" t="s">
        <v>2070</v>
      </c>
      <c r="AB838" s="7" t="s">
        <v>828</v>
      </c>
      <c r="AC838" s="7" t="s">
        <v>828</v>
      </c>
      <c r="AD838" s="7" t="s">
        <v>828</v>
      </c>
      <c r="AE838" s="7" t="s">
        <v>169</v>
      </c>
      <c r="AF838" s="8"/>
      <c r="AG838" s="7" t="s">
        <v>5758</v>
      </c>
      <c r="AH838" s="7" t="s">
        <v>5752</v>
      </c>
      <c r="AI838" s="7" t="s">
        <v>5757</v>
      </c>
      <c r="AJ838" s="7" t="s">
        <v>5756</v>
      </c>
      <c r="AK838" s="7" t="s">
        <v>5755</v>
      </c>
      <c r="AL838" s="7" t="s">
        <v>828</v>
      </c>
      <c r="AM838" s="7" t="s">
        <v>5754</v>
      </c>
      <c r="AN838" s="7" t="s">
        <v>828</v>
      </c>
      <c r="AO838" s="7" t="s">
        <v>828</v>
      </c>
      <c r="AP838" s="7" t="s">
        <v>828</v>
      </c>
      <c r="AQ838" s="7" t="s">
        <v>828</v>
      </c>
      <c r="AR838" s="7" t="s">
        <v>828</v>
      </c>
      <c r="AS838" s="7" t="s">
        <v>828</v>
      </c>
    </row>
    <row r="839" spans="1:45" ht="13.2">
      <c r="A839" s="7" t="s">
        <v>5753</v>
      </c>
      <c r="B839" s="8"/>
      <c r="C839" s="7" t="s">
        <v>833</v>
      </c>
      <c r="D839" s="9">
        <v>1</v>
      </c>
      <c r="E839" s="7" t="s">
        <v>843</v>
      </c>
      <c r="F839" s="7" t="s">
        <v>843</v>
      </c>
      <c r="G839" s="7" t="s">
        <v>828</v>
      </c>
      <c r="H839" s="7" t="s">
        <v>842</v>
      </c>
      <c r="I839" s="10">
        <v>1</v>
      </c>
      <c r="J839" s="10">
        <v>1</v>
      </c>
      <c r="K839" s="9">
        <v>0</v>
      </c>
      <c r="L839" s="7" t="s">
        <v>5752</v>
      </c>
      <c r="M839" s="9">
        <v>0</v>
      </c>
      <c r="N839" s="7" t="s">
        <v>5751</v>
      </c>
      <c r="O839" s="7" t="s">
        <v>828</v>
      </c>
      <c r="P839" s="7" t="s">
        <v>828</v>
      </c>
      <c r="Q839" s="7" t="s">
        <v>828</v>
      </c>
      <c r="R839" s="7" t="s">
        <v>828</v>
      </c>
      <c r="S839" s="7" t="s">
        <v>828</v>
      </c>
      <c r="T839" s="7" t="s">
        <v>828</v>
      </c>
      <c r="U839" s="7" t="s">
        <v>828</v>
      </c>
      <c r="V839" s="7" t="s">
        <v>828</v>
      </c>
      <c r="W839" s="7" t="s">
        <v>828</v>
      </c>
      <c r="X839" s="7" t="s">
        <v>828</v>
      </c>
      <c r="Y839" s="7" t="s">
        <v>828</v>
      </c>
      <c r="Z839" s="7" t="e">
        <v>#N/A</v>
      </c>
      <c r="AA839" s="7" t="s">
        <v>828</v>
      </c>
      <c r="AB839" s="7" t="s">
        <v>828</v>
      </c>
      <c r="AC839" s="7" t="s">
        <v>828</v>
      </c>
      <c r="AD839" s="7" t="s">
        <v>828</v>
      </c>
      <c r="AE839" s="7" t="s">
        <v>169</v>
      </c>
      <c r="AF839" s="8"/>
      <c r="AG839" s="7" t="s">
        <v>975</v>
      </c>
      <c r="AH839" s="7" t="s">
        <v>5750</v>
      </c>
      <c r="AI839" s="7" t="s">
        <v>828</v>
      </c>
      <c r="AJ839" s="7" t="s">
        <v>828</v>
      </c>
      <c r="AK839" s="7" t="s">
        <v>828</v>
      </c>
      <c r="AL839" s="7" t="s">
        <v>828</v>
      </c>
      <c r="AM839" s="7" t="s">
        <v>828</v>
      </c>
      <c r="AN839" s="7" t="s">
        <v>828</v>
      </c>
      <c r="AO839" s="7" t="s">
        <v>828</v>
      </c>
      <c r="AP839" s="7" t="s">
        <v>828</v>
      </c>
      <c r="AQ839" s="7" t="s">
        <v>828</v>
      </c>
      <c r="AR839" s="7" t="s">
        <v>828</v>
      </c>
      <c r="AS839" s="7" t="s">
        <v>828</v>
      </c>
    </row>
    <row r="840" spans="1:45" ht="13.2">
      <c r="A840" s="7" t="s">
        <v>5749</v>
      </c>
      <c r="B840" s="8"/>
      <c r="C840" s="7" t="s">
        <v>833</v>
      </c>
      <c r="D840" s="9">
        <v>1</v>
      </c>
      <c r="E840" s="7" t="s">
        <v>924</v>
      </c>
      <c r="F840" s="7" t="s">
        <v>924</v>
      </c>
      <c r="G840" s="7" t="s">
        <v>828</v>
      </c>
      <c r="H840" s="7" t="s">
        <v>923</v>
      </c>
      <c r="I840" s="10">
        <v>1</v>
      </c>
      <c r="J840" s="10">
        <v>1</v>
      </c>
      <c r="K840" s="9">
        <v>1</v>
      </c>
      <c r="L840" s="7" t="s">
        <v>5745</v>
      </c>
      <c r="M840" s="9">
        <v>0</v>
      </c>
      <c r="N840" s="7" t="s">
        <v>5748</v>
      </c>
      <c r="O840" s="7" t="s">
        <v>908</v>
      </c>
      <c r="P840" s="7" t="s">
        <v>2990</v>
      </c>
      <c r="Q840" s="7" t="s">
        <v>828</v>
      </c>
      <c r="R840" s="7" t="s">
        <v>828</v>
      </c>
      <c r="S840" s="7" t="s">
        <v>828</v>
      </c>
      <c r="T840" s="7" t="s">
        <v>828</v>
      </c>
      <c r="U840" s="7" t="s">
        <v>828</v>
      </c>
      <c r="V840" s="7" t="s">
        <v>828</v>
      </c>
      <c r="W840" s="7" t="s">
        <v>536</v>
      </c>
      <c r="X840" s="7" t="s">
        <v>840</v>
      </c>
      <c r="Y840" s="7" t="s">
        <v>828</v>
      </c>
      <c r="Z840" s="7" t="s">
        <v>65</v>
      </c>
      <c r="AA840" s="7" t="s">
        <v>5747</v>
      </c>
      <c r="AB840" s="7" t="s">
        <v>828</v>
      </c>
      <c r="AC840" s="7" t="s">
        <v>828</v>
      </c>
      <c r="AD840" s="7" t="s">
        <v>828</v>
      </c>
      <c r="AE840" s="7" t="s">
        <v>536</v>
      </c>
      <c r="AF840" s="8"/>
      <c r="AG840" s="7" t="s">
        <v>5746</v>
      </c>
      <c r="AH840" s="7" t="s">
        <v>5745</v>
      </c>
      <c r="AI840" s="7" t="s">
        <v>828</v>
      </c>
      <c r="AJ840" s="7" t="s">
        <v>5744</v>
      </c>
      <c r="AK840" s="7" t="s">
        <v>5743</v>
      </c>
      <c r="AL840" s="7" t="s">
        <v>828</v>
      </c>
      <c r="AM840" s="7" t="s">
        <v>5742</v>
      </c>
      <c r="AN840" s="7" t="s">
        <v>828</v>
      </c>
      <c r="AO840" s="7" t="s">
        <v>828</v>
      </c>
      <c r="AP840" s="7" t="s">
        <v>828</v>
      </c>
      <c r="AQ840" s="7" t="s">
        <v>828</v>
      </c>
      <c r="AR840" s="7" t="s">
        <v>828</v>
      </c>
      <c r="AS840" s="7" t="s">
        <v>828</v>
      </c>
    </row>
    <row r="841" spans="1:45" ht="13.2">
      <c r="A841" s="7" t="s">
        <v>5741</v>
      </c>
      <c r="B841" s="8"/>
      <c r="C841" s="7" t="s">
        <v>833</v>
      </c>
      <c r="D841" s="9">
        <v>1</v>
      </c>
      <c r="E841" s="7" t="s">
        <v>861</v>
      </c>
      <c r="F841" s="7" t="s">
        <v>861</v>
      </c>
      <c r="G841" s="7" t="s">
        <v>828</v>
      </c>
      <c r="H841" s="7" t="s">
        <v>860</v>
      </c>
      <c r="I841" s="10">
        <v>100</v>
      </c>
      <c r="J841" s="10">
        <v>1</v>
      </c>
      <c r="K841" s="9">
        <v>0</v>
      </c>
      <c r="L841" s="7" t="s">
        <v>5738</v>
      </c>
      <c r="M841" s="9">
        <v>0</v>
      </c>
      <c r="N841" s="7" t="s">
        <v>5740</v>
      </c>
      <c r="O841" s="7" t="s">
        <v>947</v>
      </c>
      <c r="P841" s="7" t="s">
        <v>828</v>
      </c>
      <c r="Q841" s="7" t="s">
        <v>828</v>
      </c>
      <c r="R841" s="7" t="s">
        <v>828</v>
      </c>
      <c r="S841" s="7" t="s">
        <v>828</v>
      </c>
      <c r="T841" s="7" t="s">
        <v>828</v>
      </c>
      <c r="U841" s="7" t="s">
        <v>828</v>
      </c>
      <c r="V841" s="7" t="s">
        <v>828</v>
      </c>
      <c r="W841" s="7" t="s">
        <v>828</v>
      </c>
      <c r="X841" s="7" t="s">
        <v>828</v>
      </c>
      <c r="Y841" s="7" t="s">
        <v>828</v>
      </c>
      <c r="Z841" s="7" t="e">
        <v>#N/A</v>
      </c>
      <c r="AA841" s="7" t="s">
        <v>828</v>
      </c>
      <c r="AB841" s="7" t="s">
        <v>828</v>
      </c>
      <c r="AC841" s="7" t="s">
        <v>828</v>
      </c>
      <c r="AD841" s="7" t="s">
        <v>828</v>
      </c>
      <c r="AE841" s="7" t="s">
        <v>175</v>
      </c>
      <c r="AF841" s="8"/>
      <c r="AG841" s="7" t="s">
        <v>5739</v>
      </c>
      <c r="AH841" s="7" t="s">
        <v>5738</v>
      </c>
      <c r="AI841" s="7" t="s">
        <v>828</v>
      </c>
      <c r="AJ841" s="7" t="s">
        <v>5737</v>
      </c>
      <c r="AK841" s="7" t="s">
        <v>5736</v>
      </c>
      <c r="AL841" s="7" t="s">
        <v>828</v>
      </c>
      <c r="AM841" s="7" t="s">
        <v>828</v>
      </c>
      <c r="AN841" s="7" t="s">
        <v>5735</v>
      </c>
      <c r="AO841" s="7" t="s">
        <v>828</v>
      </c>
      <c r="AP841" s="7" t="s">
        <v>828</v>
      </c>
      <c r="AQ841" s="7" t="s">
        <v>828</v>
      </c>
      <c r="AR841" s="7" t="s">
        <v>828</v>
      </c>
      <c r="AS841" s="7" t="s">
        <v>828</v>
      </c>
    </row>
    <row r="842" spans="1:45" ht="13.2">
      <c r="A842" s="7" t="s">
        <v>5734</v>
      </c>
      <c r="B842" s="8"/>
      <c r="C842" s="7" t="s">
        <v>833</v>
      </c>
      <c r="D842" s="9">
        <v>1</v>
      </c>
      <c r="E842" s="7" t="s">
        <v>861</v>
      </c>
      <c r="F842" s="7" t="s">
        <v>861</v>
      </c>
      <c r="G842" s="7" t="s">
        <v>828</v>
      </c>
      <c r="H842" s="7" t="s">
        <v>860</v>
      </c>
      <c r="I842" s="10">
        <v>100</v>
      </c>
      <c r="J842" s="10">
        <v>1</v>
      </c>
      <c r="K842" s="9">
        <v>0</v>
      </c>
      <c r="L842" s="7" t="s">
        <v>5732</v>
      </c>
      <c r="M842" s="9">
        <v>0</v>
      </c>
      <c r="N842" s="7" t="s">
        <v>5734</v>
      </c>
      <c r="O842" s="7" t="s">
        <v>104</v>
      </c>
      <c r="P842" s="7" t="s">
        <v>828</v>
      </c>
      <c r="Q842" s="7" t="s">
        <v>828</v>
      </c>
      <c r="R842" s="7" t="s">
        <v>828</v>
      </c>
      <c r="S842" s="7" t="s">
        <v>828</v>
      </c>
      <c r="T842" s="7" t="s">
        <v>828</v>
      </c>
      <c r="U842" s="7" t="s">
        <v>828</v>
      </c>
      <c r="V842" s="7" t="s">
        <v>828</v>
      </c>
      <c r="W842" s="7" t="s">
        <v>175</v>
      </c>
      <c r="X842" s="7" t="s">
        <v>828</v>
      </c>
      <c r="Y842" s="7" t="s">
        <v>828</v>
      </c>
      <c r="Z842" s="7" t="s">
        <v>43</v>
      </c>
      <c r="AA842" s="7" t="s">
        <v>828</v>
      </c>
      <c r="AB842" s="7" t="s">
        <v>828</v>
      </c>
      <c r="AC842" s="7" t="s">
        <v>828</v>
      </c>
      <c r="AD842" s="7" t="s">
        <v>828</v>
      </c>
      <c r="AE842" s="7" t="s">
        <v>175</v>
      </c>
      <c r="AF842" s="8"/>
      <c r="AG842" s="7" t="s">
        <v>5733</v>
      </c>
      <c r="AH842" s="7" t="s">
        <v>5732</v>
      </c>
      <c r="AI842" s="7" t="s">
        <v>828</v>
      </c>
      <c r="AJ842" s="7" t="s">
        <v>5731</v>
      </c>
      <c r="AK842" s="7" t="s">
        <v>5730</v>
      </c>
      <c r="AL842" s="7" t="s">
        <v>828</v>
      </c>
      <c r="AM842" s="7" t="s">
        <v>828</v>
      </c>
      <c r="AN842" s="7" t="s">
        <v>5729</v>
      </c>
      <c r="AO842" s="7" t="s">
        <v>828</v>
      </c>
      <c r="AP842" s="7" t="s">
        <v>828</v>
      </c>
      <c r="AQ842" s="7" t="s">
        <v>828</v>
      </c>
      <c r="AR842" s="7" t="s">
        <v>828</v>
      </c>
      <c r="AS842" s="7" t="s">
        <v>828</v>
      </c>
    </row>
    <row r="843" spans="1:45" ht="13.2">
      <c r="A843" s="7" t="s">
        <v>5728</v>
      </c>
      <c r="B843" s="8"/>
      <c r="C843" s="7" t="s">
        <v>833</v>
      </c>
      <c r="D843" s="9">
        <v>1</v>
      </c>
      <c r="E843" s="7" t="s">
        <v>924</v>
      </c>
      <c r="F843" s="7" t="s">
        <v>924</v>
      </c>
      <c r="G843" s="7" t="s">
        <v>828</v>
      </c>
      <c r="H843" s="7" t="s">
        <v>923</v>
      </c>
      <c r="I843" s="10">
        <v>1</v>
      </c>
      <c r="J843" s="10">
        <v>1</v>
      </c>
      <c r="K843" s="9">
        <v>1</v>
      </c>
      <c r="L843" s="7" t="s">
        <v>5724</v>
      </c>
      <c r="M843" s="9">
        <v>0</v>
      </c>
      <c r="N843" s="7" t="s">
        <v>5727</v>
      </c>
      <c r="O843" s="7" t="s">
        <v>83</v>
      </c>
      <c r="P843" s="7" t="s">
        <v>5719</v>
      </c>
      <c r="Q843" s="7" t="s">
        <v>828</v>
      </c>
      <c r="R843" s="7" t="s">
        <v>828</v>
      </c>
      <c r="S843" s="7" t="s">
        <v>828</v>
      </c>
      <c r="T843" s="7" t="s">
        <v>828</v>
      </c>
      <c r="U843" s="7" t="s">
        <v>828</v>
      </c>
      <c r="V843" s="7" t="s">
        <v>1297</v>
      </c>
      <c r="W843" s="7" t="s">
        <v>536</v>
      </c>
      <c r="X843" s="7" t="s">
        <v>840</v>
      </c>
      <c r="Y843" s="7" t="s">
        <v>906</v>
      </c>
      <c r="Z843" s="7" t="s">
        <v>65</v>
      </c>
      <c r="AA843" s="7" t="s">
        <v>5726</v>
      </c>
      <c r="AB843" s="7" t="s">
        <v>828</v>
      </c>
      <c r="AC843" s="7" t="s">
        <v>828</v>
      </c>
      <c r="AD843" s="7" t="s">
        <v>828</v>
      </c>
      <c r="AE843" s="7" t="s">
        <v>536</v>
      </c>
      <c r="AF843" s="8"/>
      <c r="AG843" s="7" t="s">
        <v>5725</v>
      </c>
      <c r="AH843" s="7" t="s">
        <v>5724</v>
      </c>
      <c r="AI843" s="7" t="s">
        <v>828</v>
      </c>
      <c r="AJ843" s="7" t="s">
        <v>828</v>
      </c>
      <c r="AK843" s="7" t="s">
        <v>5723</v>
      </c>
      <c r="AL843" s="7" t="s">
        <v>828</v>
      </c>
      <c r="AM843" s="7" t="s">
        <v>5722</v>
      </c>
      <c r="AN843" s="7" t="s">
        <v>828</v>
      </c>
      <c r="AO843" s="7" t="s">
        <v>828</v>
      </c>
      <c r="AP843" s="7" t="s">
        <v>828</v>
      </c>
      <c r="AQ843" s="7" t="s">
        <v>828</v>
      </c>
      <c r="AR843" s="7" t="s">
        <v>828</v>
      </c>
      <c r="AS843" s="7" t="s">
        <v>828</v>
      </c>
    </row>
    <row r="844" spans="1:45" ht="13.2">
      <c r="A844" s="7" t="s">
        <v>5721</v>
      </c>
      <c r="B844" s="8"/>
      <c r="C844" s="7" t="s">
        <v>833</v>
      </c>
      <c r="D844" s="9">
        <v>1</v>
      </c>
      <c r="E844" s="7" t="s">
        <v>843</v>
      </c>
      <c r="F844" s="7" t="s">
        <v>843</v>
      </c>
      <c r="G844" s="7" t="s">
        <v>828</v>
      </c>
      <c r="H844" s="7" t="s">
        <v>842</v>
      </c>
      <c r="I844" s="10">
        <v>1</v>
      </c>
      <c r="J844" s="10">
        <v>1</v>
      </c>
      <c r="K844" s="9">
        <v>100</v>
      </c>
      <c r="L844" s="7" t="s">
        <v>5717</v>
      </c>
      <c r="M844" s="9">
        <v>0</v>
      </c>
      <c r="N844" s="7" t="s">
        <v>5720</v>
      </c>
      <c r="O844" s="7" t="s">
        <v>83</v>
      </c>
      <c r="P844" s="7" t="s">
        <v>5719</v>
      </c>
      <c r="Q844" s="7" t="s">
        <v>828</v>
      </c>
      <c r="R844" s="7" t="s">
        <v>828</v>
      </c>
      <c r="S844" s="7" t="s">
        <v>828</v>
      </c>
      <c r="T844" s="7" t="s">
        <v>828</v>
      </c>
      <c r="U844" s="7" t="s">
        <v>828</v>
      </c>
      <c r="V844" s="7" t="s">
        <v>1297</v>
      </c>
      <c r="W844" s="7" t="s">
        <v>536</v>
      </c>
      <c r="X844" s="7" t="s">
        <v>840</v>
      </c>
      <c r="Y844" s="7" t="s">
        <v>906</v>
      </c>
      <c r="Z844" s="7" t="s">
        <v>65</v>
      </c>
      <c r="AA844" s="7" t="s">
        <v>828</v>
      </c>
      <c r="AB844" s="7" t="s">
        <v>828</v>
      </c>
      <c r="AC844" s="7" t="s">
        <v>828</v>
      </c>
      <c r="AD844" s="7" t="s">
        <v>828</v>
      </c>
      <c r="AE844" s="7" t="s">
        <v>169</v>
      </c>
      <c r="AF844" s="8"/>
      <c r="AG844" s="7" t="s">
        <v>5718</v>
      </c>
      <c r="AH844" s="7" t="s">
        <v>5717</v>
      </c>
      <c r="AI844" s="7" t="s">
        <v>5716</v>
      </c>
      <c r="AJ844" s="7" t="s">
        <v>5715</v>
      </c>
      <c r="AK844" s="7" t="s">
        <v>5714</v>
      </c>
      <c r="AL844" s="7" t="s">
        <v>828</v>
      </c>
      <c r="AM844" s="7" t="s">
        <v>5713</v>
      </c>
      <c r="AN844" s="7" t="s">
        <v>828</v>
      </c>
      <c r="AO844" s="7" t="s">
        <v>828</v>
      </c>
      <c r="AP844" s="7" t="s">
        <v>828</v>
      </c>
      <c r="AQ844" s="7" t="s">
        <v>828</v>
      </c>
      <c r="AR844" s="7" t="s">
        <v>828</v>
      </c>
      <c r="AS844" s="7" t="s">
        <v>828</v>
      </c>
    </row>
    <row r="845" spans="1:45" ht="13.2">
      <c r="A845" s="7" t="s">
        <v>5712</v>
      </c>
      <c r="B845" s="8"/>
      <c r="C845" s="7" t="s">
        <v>833</v>
      </c>
      <c r="D845" s="9">
        <v>1</v>
      </c>
      <c r="E845" s="7" t="s">
        <v>861</v>
      </c>
      <c r="F845" s="7" t="s">
        <v>861</v>
      </c>
      <c r="G845" s="7" t="s">
        <v>828</v>
      </c>
      <c r="H845" s="7" t="s">
        <v>860</v>
      </c>
      <c r="I845" s="10">
        <v>100</v>
      </c>
      <c r="J845" s="10">
        <v>1</v>
      </c>
      <c r="K845" s="9">
        <v>1</v>
      </c>
      <c r="L845" s="7" t="s">
        <v>5709</v>
      </c>
      <c r="M845" s="9">
        <v>0</v>
      </c>
      <c r="N845" s="7" t="s">
        <v>5711</v>
      </c>
      <c r="O845" s="7" t="s">
        <v>83</v>
      </c>
      <c r="P845" s="7" t="s">
        <v>828</v>
      </c>
      <c r="Q845" s="7" t="s">
        <v>828</v>
      </c>
      <c r="R845" s="7" t="s">
        <v>828</v>
      </c>
      <c r="S845" s="7" t="s">
        <v>828</v>
      </c>
      <c r="T845" s="7" t="s">
        <v>828</v>
      </c>
      <c r="U845" s="7" t="s">
        <v>828</v>
      </c>
      <c r="V845" s="7" t="s">
        <v>828</v>
      </c>
      <c r="W845" s="7" t="s">
        <v>828</v>
      </c>
      <c r="X845" s="7" t="s">
        <v>828</v>
      </c>
      <c r="Y845" s="7" t="s">
        <v>828</v>
      </c>
      <c r="Z845" s="7" t="e">
        <v>#N/A</v>
      </c>
      <c r="AA845" s="7" t="s">
        <v>828</v>
      </c>
      <c r="AB845" s="7" t="s">
        <v>828</v>
      </c>
      <c r="AC845" s="7" t="s">
        <v>828</v>
      </c>
      <c r="AD845" s="7" t="s">
        <v>828</v>
      </c>
      <c r="AE845" s="7" t="s">
        <v>175</v>
      </c>
      <c r="AF845" s="8"/>
      <c r="AG845" s="7" t="s">
        <v>5710</v>
      </c>
      <c r="AH845" s="7" t="s">
        <v>5709</v>
      </c>
      <c r="AI845" s="7" t="s">
        <v>828</v>
      </c>
      <c r="AJ845" s="7" t="s">
        <v>5708</v>
      </c>
      <c r="AK845" s="7" t="s">
        <v>5707</v>
      </c>
      <c r="AL845" s="7" t="s">
        <v>828</v>
      </c>
      <c r="AM845" s="7" t="s">
        <v>5706</v>
      </c>
      <c r="AN845" s="7" t="s">
        <v>828</v>
      </c>
      <c r="AO845" s="7" t="s">
        <v>828</v>
      </c>
      <c r="AP845" s="7" t="s">
        <v>828</v>
      </c>
      <c r="AQ845" s="7" t="s">
        <v>828</v>
      </c>
      <c r="AR845" s="7" t="s">
        <v>828</v>
      </c>
      <c r="AS845" s="7" t="s">
        <v>828</v>
      </c>
    </row>
    <row r="846" spans="1:45" ht="13.2">
      <c r="A846" s="7" t="s">
        <v>5705</v>
      </c>
      <c r="B846" s="8"/>
      <c r="C846" s="7" t="s">
        <v>833</v>
      </c>
      <c r="D846" s="9">
        <v>1</v>
      </c>
      <c r="E846" s="7" t="s">
        <v>861</v>
      </c>
      <c r="F846" s="7" t="s">
        <v>861</v>
      </c>
      <c r="G846" s="7" t="s">
        <v>828</v>
      </c>
      <c r="H846" s="7" t="s">
        <v>860</v>
      </c>
      <c r="I846" s="10">
        <v>100</v>
      </c>
      <c r="J846" s="10">
        <v>1</v>
      </c>
      <c r="K846" s="9">
        <v>0</v>
      </c>
      <c r="L846" s="7" t="s">
        <v>5702</v>
      </c>
      <c r="M846" s="9">
        <v>0</v>
      </c>
      <c r="N846" s="7" t="s">
        <v>5704</v>
      </c>
      <c r="O846" s="7" t="s">
        <v>939</v>
      </c>
      <c r="P846" s="7" t="s">
        <v>828</v>
      </c>
      <c r="Q846" s="7" t="s">
        <v>828</v>
      </c>
      <c r="R846" s="7" t="s">
        <v>828</v>
      </c>
      <c r="S846" s="7" t="s">
        <v>828</v>
      </c>
      <c r="T846" s="7" t="s">
        <v>828</v>
      </c>
      <c r="U846" s="7" t="s">
        <v>828</v>
      </c>
      <c r="V846" s="7" t="s">
        <v>828</v>
      </c>
      <c r="W846" s="7" t="s">
        <v>828</v>
      </c>
      <c r="X846" s="7" t="s">
        <v>828</v>
      </c>
      <c r="Y846" s="7" t="s">
        <v>828</v>
      </c>
      <c r="Z846" s="7" t="e">
        <v>#N/A</v>
      </c>
      <c r="AA846" s="7" t="s">
        <v>828</v>
      </c>
      <c r="AB846" s="7" t="s">
        <v>828</v>
      </c>
      <c r="AC846" s="7" t="s">
        <v>828</v>
      </c>
      <c r="AD846" s="7" t="s">
        <v>828</v>
      </c>
      <c r="AE846" s="7" t="s">
        <v>175</v>
      </c>
      <c r="AF846" s="8"/>
      <c r="AG846" s="7" t="s">
        <v>5703</v>
      </c>
      <c r="AH846" s="7" t="s">
        <v>5702</v>
      </c>
      <c r="AI846" s="7" t="s">
        <v>828</v>
      </c>
      <c r="AJ846" s="7" t="s">
        <v>5701</v>
      </c>
      <c r="AK846" s="7" t="s">
        <v>5700</v>
      </c>
      <c r="AL846" s="7" t="s">
        <v>828</v>
      </c>
      <c r="AM846" s="7" t="s">
        <v>828</v>
      </c>
      <c r="AN846" s="7" t="s">
        <v>5699</v>
      </c>
      <c r="AO846" s="7" t="s">
        <v>828</v>
      </c>
      <c r="AP846" s="7" t="s">
        <v>828</v>
      </c>
      <c r="AQ846" s="7" t="s">
        <v>828</v>
      </c>
      <c r="AR846" s="7" t="s">
        <v>828</v>
      </c>
      <c r="AS846" s="7" t="s">
        <v>828</v>
      </c>
    </row>
    <row r="847" spans="1:45" ht="13.2">
      <c r="A847" s="7" t="s">
        <v>5698</v>
      </c>
      <c r="B847" s="8"/>
      <c r="C847" s="7" t="s">
        <v>833</v>
      </c>
      <c r="D847" s="9">
        <v>1</v>
      </c>
      <c r="E847" s="7" t="s">
        <v>861</v>
      </c>
      <c r="F847" s="7" t="s">
        <v>861</v>
      </c>
      <c r="G847" s="7" t="s">
        <v>828</v>
      </c>
      <c r="H847" s="7" t="s">
        <v>860</v>
      </c>
      <c r="I847" s="10">
        <v>100</v>
      </c>
      <c r="J847" s="10">
        <v>1</v>
      </c>
      <c r="K847" s="9">
        <v>1</v>
      </c>
      <c r="L847" s="7" t="s">
        <v>5695</v>
      </c>
      <c r="M847" s="9">
        <v>0</v>
      </c>
      <c r="N847" s="7" t="s">
        <v>5697</v>
      </c>
      <c r="O847" s="7" t="s">
        <v>120</v>
      </c>
      <c r="P847" s="7" t="s">
        <v>828</v>
      </c>
      <c r="Q847" s="7" t="s">
        <v>828</v>
      </c>
      <c r="R847" s="7" t="s">
        <v>828</v>
      </c>
      <c r="S847" s="7" t="s">
        <v>828</v>
      </c>
      <c r="T847" s="7" t="s">
        <v>828</v>
      </c>
      <c r="U847" s="7" t="s">
        <v>828</v>
      </c>
      <c r="V847" s="7" t="s">
        <v>828</v>
      </c>
      <c r="W847" s="7" t="s">
        <v>828</v>
      </c>
      <c r="X847" s="7" t="s">
        <v>828</v>
      </c>
      <c r="Y847" s="7" t="s">
        <v>828</v>
      </c>
      <c r="Z847" s="7" t="e">
        <v>#N/A</v>
      </c>
      <c r="AA847" s="7" t="s">
        <v>828</v>
      </c>
      <c r="AB847" s="7" t="s">
        <v>828</v>
      </c>
      <c r="AC847" s="7" t="s">
        <v>828</v>
      </c>
      <c r="AD847" s="7" t="s">
        <v>828</v>
      </c>
      <c r="AE847" s="7" t="s">
        <v>175</v>
      </c>
      <c r="AF847" s="8"/>
      <c r="AG847" s="7" t="s">
        <v>5696</v>
      </c>
      <c r="AH847" s="7" t="s">
        <v>5695</v>
      </c>
      <c r="AI847" s="7" t="s">
        <v>828</v>
      </c>
      <c r="AJ847" s="7" t="s">
        <v>5694</v>
      </c>
      <c r="AK847" s="7" t="s">
        <v>5693</v>
      </c>
      <c r="AL847" s="7" t="s">
        <v>828</v>
      </c>
      <c r="AM847" s="7" t="s">
        <v>5692</v>
      </c>
      <c r="AN847" s="7" t="s">
        <v>828</v>
      </c>
      <c r="AO847" s="7" t="s">
        <v>828</v>
      </c>
      <c r="AP847" s="7" t="s">
        <v>828</v>
      </c>
      <c r="AQ847" s="7" t="s">
        <v>828</v>
      </c>
      <c r="AR847" s="7" t="s">
        <v>828</v>
      </c>
      <c r="AS847" s="7" t="s">
        <v>828</v>
      </c>
    </row>
    <row r="848" spans="1:45" ht="13.2">
      <c r="A848" s="7" t="s">
        <v>5691</v>
      </c>
      <c r="B848" s="8"/>
      <c r="C848" s="7" t="s">
        <v>833</v>
      </c>
      <c r="D848" s="9">
        <v>1</v>
      </c>
      <c r="E848" s="7" t="s">
        <v>843</v>
      </c>
      <c r="F848" s="7" t="s">
        <v>843</v>
      </c>
      <c r="G848" s="7" t="s">
        <v>828</v>
      </c>
      <c r="H848" s="7" t="s">
        <v>842</v>
      </c>
      <c r="I848" s="10">
        <v>1</v>
      </c>
      <c r="J848" s="10">
        <v>1</v>
      </c>
      <c r="K848" s="9">
        <v>100</v>
      </c>
      <c r="L848" s="7" t="s">
        <v>5684</v>
      </c>
      <c r="M848" s="9">
        <v>0</v>
      </c>
      <c r="N848" s="7" t="s">
        <v>5683</v>
      </c>
      <c r="O848" s="7" t="s">
        <v>83</v>
      </c>
      <c r="P848" s="7" t="s">
        <v>1678</v>
      </c>
      <c r="Q848" s="7" t="s">
        <v>828</v>
      </c>
      <c r="R848" s="7" t="s">
        <v>828</v>
      </c>
      <c r="S848" s="7" t="s">
        <v>828</v>
      </c>
      <c r="T848" s="7" t="s">
        <v>828</v>
      </c>
      <c r="U848" s="7" t="s">
        <v>828</v>
      </c>
      <c r="V848" s="7" t="s">
        <v>828</v>
      </c>
      <c r="W848" s="7" t="s">
        <v>169</v>
      </c>
      <c r="X848" s="7" t="s">
        <v>828</v>
      </c>
      <c r="Y848" s="7" t="s">
        <v>828</v>
      </c>
      <c r="Z848" s="7" t="s">
        <v>39</v>
      </c>
      <c r="AA848" s="7" t="s">
        <v>1677</v>
      </c>
      <c r="AB848" s="7" t="s">
        <v>828</v>
      </c>
      <c r="AC848" s="7" t="s">
        <v>828</v>
      </c>
      <c r="AD848" s="7" t="s">
        <v>828</v>
      </c>
      <c r="AE848" s="7" t="s">
        <v>169</v>
      </c>
      <c r="AF848" s="8"/>
      <c r="AG848" s="7" t="s">
        <v>5690</v>
      </c>
      <c r="AH848" s="7" t="s">
        <v>5684</v>
      </c>
      <c r="AI848" s="7" t="s">
        <v>5689</v>
      </c>
      <c r="AJ848" s="7" t="s">
        <v>5688</v>
      </c>
      <c r="AK848" s="7" t="s">
        <v>5687</v>
      </c>
      <c r="AL848" s="7" t="s">
        <v>828</v>
      </c>
      <c r="AM848" s="7" t="s">
        <v>5686</v>
      </c>
      <c r="AN848" s="7" t="s">
        <v>828</v>
      </c>
      <c r="AO848" s="7" t="s">
        <v>828</v>
      </c>
      <c r="AP848" s="7" t="s">
        <v>828</v>
      </c>
      <c r="AQ848" s="7" t="s">
        <v>828</v>
      </c>
      <c r="AR848" s="7" t="s">
        <v>828</v>
      </c>
      <c r="AS848" s="7" t="s">
        <v>828</v>
      </c>
    </row>
    <row r="849" spans="1:45" ht="13.2">
      <c r="A849" s="7" t="s">
        <v>5685</v>
      </c>
      <c r="B849" s="8"/>
      <c r="C849" s="7" t="s">
        <v>833</v>
      </c>
      <c r="D849" s="9">
        <v>1</v>
      </c>
      <c r="E849" s="7" t="s">
        <v>843</v>
      </c>
      <c r="F849" s="7" t="s">
        <v>843</v>
      </c>
      <c r="G849" s="7" t="s">
        <v>828</v>
      </c>
      <c r="H849" s="7" t="s">
        <v>842</v>
      </c>
      <c r="I849" s="10">
        <v>1</v>
      </c>
      <c r="J849" s="10">
        <v>1</v>
      </c>
      <c r="K849" s="9">
        <v>0</v>
      </c>
      <c r="L849" s="7" t="s">
        <v>5684</v>
      </c>
      <c r="M849" s="9">
        <v>0</v>
      </c>
      <c r="N849" s="7" t="s">
        <v>5683</v>
      </c>
      <c r="O849" s="7" t="s">
        <v>828</v>
      </c>
      <c r="P849" s="7" t="s">
        <v>828</v>
      </c>
      <c r="Q849" s="7" t="s">
        <v>828</v>
      </c>
      <c r="R849" s="7" t="s">
        <v>828</v>
      </c>
      <c r="S849" s="7" t="s">
        <v>828</v>
      </c>
      <c r="T849" s="7" t="s">
        <v>828</v>
      </c>
      <c r="U849" s="7" t="s">
        <v>828</v>
      </c>
      <c r="V849" s="7" t="s">
        <v>828</v>
      </c>
      <c r="W849" s="7" t="s">
        <v>828</v>
      </c>
      <c r="X849" s="7" t="s">
        <v>828</v>
      </c>
      <c r="Y849" s="7" t="s">
        <v>828</v>
      </c>
      <c r="Z849" s="7" t="e">
        <v>#N/A</v>
      </c>
      <c r="AA849" s="7" t="s">
        <v>828</v>
      </c>
      <c r="AB849" s="7" t="s">
        <v>828</v>
      </c>
      <c r="AC849" s="7" t="s">
        <v>828</v>
      </c>
      <c r="AD849" s="7" t="s">
        <v>828</v>
      </c>
      <c r="AE849" s="7" t="s">
        <v>169</v>
      </c>
      <c r="AF849" s="8"/>
      <c r="AG849" s="7" t="s">
        <v>975</v>
      </c>
      <c r="AH849" s="7" t="s">
        <v>5682</v>
      </c>
      <c r="AI849" s="7" t="s">
        <v>828</v>
      </c>
      <c r="AJ849" s="7" t="s">
        <v>828</v>
      </c>
      <c r="AK849" s="7" t="s">
        <v>828</v>
      </c>
      <c r="AL849" s="7" t="s">
        <v>828</v>
      </c>
      <c r="AM849" s="7" t="s">
        <v>828</v>
      </c>
      <c r="AN849" s="7" t="s">
        <v>828</v>
      </c>
      <c r="AO849" s="7" t="s">
        <v>828</v>
      </c>
      <c r="AP849" s="7" t="s">
        <v>828</v>
      </c>
      <c r="AQ849" s="7" t="s">
        <v>828</v>
      </c>
      <c r="AR849" s="7" t="s">
        <v>828</v>
      </c>
      <c r="AS849" s="7" t="s">
        <v>828</v>
      </c>
    </row>
    <row r="850" spans="1:45" ht="13.2">
      <c r="A850" s="7" t="s">
        <v>5681</v>
      </c>
      <c r="B850" s="8"/>
      <c r="C850" s="7" t="s">
        <v>833</v>
      </c>
      <c r="D850" s="9">
        <v>1</v>
      </c>
      <c r="E850" s="7" t="s">
        <v>861</v>
      </c>
      <c r="F850" s="7" t="s">
        <v>861</v>
      </c>
      <c r="G850" s="7" t="s">
        <v>828</v>
      </c>
      <c r="H850" s="7" t="s">
        <v>860</v>
      </c>
      <c r="I850" s="10">
        <v>100</v>
      </c>
      <c r="J850" s="10">
        <v>1</v>
      </c>
      <c r="K850" s="9">
        <v>0</v>
      </c>
      <c r="L850" s="7" t="s">
        <v>5679</v>
      </c>
      <c r="M850" s="9">
        <v>0</v>
      </c>
      <c r="N850" s="7" t="s">
        <v>5674</v>
      </c>
      <c r="O850" s="7" t="s">
        <v>939</v>
      </c>
      <c r="P850" s="7" t="s">
        <v>828</v>
      </c>
      <c r="Q850" s="7" t="s">
        <v>828</v>
      </c>
      <c r="R850" s="7" t="s">
        <v>828</v>
      </c>
      <c r="S850" s="7" t="s">
        <v>828</v>
      </c>
      <c r="T850" s="7" t="s">
        <v>828</v>
      </c>
      <c r="U850" s="7" t="s">
        <v>828</v>
      </c>
      <c r="V850" s="7" t="s">
        <v>828</v>
      </c>
      <c r="W850" s="7" t="s">
        <v>828</v>
      </c>
      <c r="X850" s="7" t="s">
        <v>828</v>
      </c>
      <c r="Y850" s="7" t="s">
        <v>828</v>
      </c>
      <c r="Z850" s="7" t="e">
        <v>#N/A</v>
      </c>
      <c r="AA850" s="7" t="s">
        <v>828</v>
      </c>
      <c r="AB850" s="7" t="s">
        <v>828</v>
      </c>
      <c r="AC850" s="7" t="s">
        <v>828</v>
      </c>
      <c r="AD850" s="7" t="s">
        <v>828</v>
      </c>
      <c r="AE850" s="7" t="s">
        <v>175</v>
      </c>
      <c r="AF850" s="8"/>
      <c r="AG850" s="7" t="s">
        <v>5680</v>
      </c>
      <c r="AH850" s="7" t="s">
        <v>5679</v>
      </c>
      <c r="AI850" s="7" t="s">
        <v>828</v>
      </c>
      <c r="AJ850" s="7" t="s">
        <v>5678</v>
      </c>
      <c r="AK850" s="7" t="s">
        <v>5677</v>
      </c>
      <c r="AL850" s="7" t="s">
        <v>828</v>
      </c>
      <c r="AM850" s="7" t="s">
        <v>828</v>
      </c>
      <c r="AN850" s="7" t="s">
        <v>5676</v>
      </c>
      <c r="AO850" s="7" t="s">
        <v>828</v>
      </c>
      <c r="AP850" s="7" t="s">
        <v>828</v>
      </c>
      <c r="AQ850" s="7" t="s">
        <v>828</v>
      </c>
      <c r="AR850" s="7" t="s">
        <v>828</v>
      </c>
      <c r="AS850" s="7" t="s">
        <v>828</v>
      </c>
    </row>
    <row r="851" spans="1:45" ht="13.2">
      <c r="A851" s="7" t="s">
        <v>5675</v>
      </c>
      <c r="B851" s="8"/>
      <c r="C851" s="7" t="s">
        <v>833</v>
      </c>
      <c r="D851" s="9">
        <v>1</v>
      </c>
      <c r="E851" s="7" t="s">
        <v>843</v>
      </c>
      <c r="F851" s="7" t="s">
        <v>843</v>
      </c>
      <c r="G851" s="7" t="s">
        <v>828</v>
      </c>
      <c r="H851" s="7" t="s">
        <v>842</v>
      </c>
      <c r="I851" s="10">
        <v>1</v>
      </c>
      <c r="J851" s="10">
        <v>1</v>
      </c>
      <c r="K851" s="9">
        <v>100</v>
      </c>
      <c r="L851" s="7" t="s">
        <v>5672</v>
      </c>
      <c r="M851" s="9">
        <v>0</v>
      </c>
      <c r="N851" s="7" t="s">
        <v>5674</v>
      </c>
      <c r="O851" s="7" t="s">
        <v>83</v>
      </c>
      <c r="P851" s="7" t="s">
        <v>1492</v>
      </c>
      <c r="Q851" s="7" t="s">
        <v>828</v>
      </c>
      <c r="R851" s="7" t="s">
        <v>828</v>
      </c>
      <c r="S851" s="7" t="s">
        <v>828</v>
      </c>
      <c r="T851" s="7" t="s">
        <v>828</v>
      </c>
      <c r="U851" s="7" t="s">
        <v>828</v>
      </c>
      <c r="V851" s="7" t="s">
        <v>828</v>
      </c>
      <c r="W851" s="7" t="s">
        <v>828</v>
      </c>
      <c r="X851" s="7" t="s">
        <v>828</v>
      </c>
      <c r="Y851" s="7" t="s">
        <v>828</v>
      </c>
      <c r="Z851" s="7" t="e">
        <v>#N/A</v>
      </c>
      <c r="AA851" s="7" t="s">
        <v>828</v>
      </c>
      <c r="AB851" s="7" t="s">
        <v>828</v>
      </c>
      <c r="AC851" s="7" t="s">
        <v>828</v>
      </c>
      <c r="AD851" s="7" t="s">
        <v>828</v>
      </c>
      <c r="AE851" s="7" t="s">
        <v>169</v>
      </c>
      <c r="AF851" s="8"/>
      <c r="AG851" s="7" t="s">
        <v>5673</v>
      </c>
      <c r="AH851" s="7" t="s">
        <v>5672</v>
      </c>
      <c r="AI851" s="7" t="s">
        <v>5671</v>
      </c>
      <c r="AJ851" s="7" t="s">
        <v>5670</v>
      </c>
      <c r="AK851" s="7" t="s">
        <v>5669</v>
      </c>
      <c r="AL851" s="7" t="s">
        <v>828</v>
      </c>
      <c r="AM851" s="7" t="s">
        <v>828</v>
      </c>
      <c r="AN851" s="7" t="s">
        <v>5668</v>
      </c>
      <c r="AO851" s="7" t="s">
        <v>828</v>
      </c>
      <c r="AP851" s="7" t="s">
        <v>828</v>
      </c>
      <c r="AQ851" s="7" t="s">
        <v>828</v>
      </c>
      <c r="AR851" s="7" t="s">
        <v>828</v>
      </c>
      <c r="AS851" s="7" t="s">
        <v>828</v>
      </c>
    </row>
    <row r="852" spans="1:45" ht="13.2">
      <c r="A852" s="7" t="s">
        <v>5667</v>
      </c>
      <c r="B852" s="8"/>
      <c r="C852" s="7" t="s">
        <v>833</v>
      </c>
      <c r="D852" s="9">
        <v>1</v>
      </c>
      <c r="E852" s="7" t="s">
        <v>861</v>
      </c>
      <c r="F852" s="7" t="s">
        <v>861</v>
      </c>
      <c r="G852" s="7" t="s">
        <v>828</v>
      </c>
      <c r="H852" s="7" t="s">
        <v>860</v>
      </c>
      <c r="I852" s="10">
        <v>100</v>
      </c>
      <c r="J852" s="10">
        <v>1</v>
      </c>
      <c r="K852" s="9">
        <v>0</v>
      </c>
      <c r="L852" s="7" t="s">
        <v>5664</v>
      </c>
      <c r="M852" s="9">
        <v>0</v>
      </c>
      <c r="N852" s="7" t="s">
        <v>5666</v>
      </c>
      <c r="O852" s="7" t="s">
        <v>939</v>
      </c>
      <c r="P852" s="7" t="s">
        <v>828</v>
      </c>
      <c r="Q852" s="7" t="s">
        <v>828</v>
      </c>
      <c r="R852" s="7" t="s">
        <v>828</v>
      </c>
      <c r="S852" s="7" t="s">
        <v>828</v>
      </c>
      <c r="T852" s="7" t="s">
        <v>828</v>
      </c>
      <c r="U852" s="7" t="s">
        <v>828</v>
      </c>
      <c r="V852" s="7" t="s">
        <v>828</v>
      </c>
      <c r="W852" s="7" t="s">
        <v>828</v>
      </c>
      <c r="X852" s="7" t="s">
        <v>828</v>
      </c>
      <c r="Y852" s="7" t="s">
        <v>828</v>
      </c>
      <c r="Z852" s="7" t="e">
        <v>#N/A</v>
      </c>
      <c r="AA852" s="7" t="s">
        <v>828</v>
      </c>
      <c r="AB852" s="7" t="s">
        <v>828</v>
      </c>
      <c r="AC852" s="7" t="s">
        <v>828</v>
      </c>
      <c r="AD852" s="7" t="s">
        <v>828</v>
      </c>
      <c r="AE852" s="7" t="s">
        <v>175</v>
      </c>
      <c r="AF852" s="8"/>
      <c r="AG852" s="7" t="s">
        <v>5665</v>
      </c>
      <c r="AH852" s="7" t="s">
        <v>5664</v>
      </c>
      <c r="AI852" s="7" t="s">
        <v>828</v>
      </c>
      <c r="AJ852" s="7" t="s">
        <v>5663</v>
      </c>
      <c r="AK852" s="7" t="s">
        <v>5662</v>
      </c>
      <c r="AL852" s="7" t="s">
        <v>828</v>
      </c>
      <c r="AM852" s="7" t="s">
        <v>828</v>
      </c>
      <c r="AN852" s="7" t="s">
        <v>5661</v>
      </c>
      <c r="AO852" s="7" t="s">
        <v>828</v>
      </c>
      <c r="AP852" s="7" t="s">
        <v>828</v>
      </c>
      <c r="AQ852" s="7" t="s">
        <v>828</v>
      </c>
      <c r="AR852" s="7" t="s">
        <v>828</v>
      </c>
      <c r="AS852" s="7" t="s">
        <v>828</v>
      </c>
    </row>
    <row r="853" spans="1:45" ht="13.2">
      <c r="A853" s="7" t="s">
        <v>5660</v>
      </c>
      <c r="B853" s="8"/>
      <c r="C853" s="7" t="s">
        <v>833</v>
      </c>
      <c r="D853" s="9">
        <v>1</v>
      </c>
      <c r="E853" s="7" t="s">
        <v>843</v>
      </c>
      <c r="F853" s="7" t="s">
        <v>843</v>
      </c>
      <c r="G853" s="7" t="s">
        <v>828</v>
      </c>
      <c r="H853" s="7" t="s">
        <v>842</v>
      </c>
      <c r="I853" s="10">
        <v>1</v>
      </c>
      <c r="J853" s="10">
        <v>1</v>
      </c>
      <c r="K853" s="9">
        <v>100</v>
      </c>
      <c r="L853" s="7" t="s">
        <v>5657</v>
      </c>
      <c r="M853" s="9">
        <v>0</v>
      </c>
      <c r="N853" s="7" t="s">
        <v>5659</v>
      </c>
      <c r="O853" s="7" t="s">
        <v>2727</v>
      </c>
      <c r="P853" s="7" t="s">
        <v>2718</v>
      </c>
      <c r="Q853" s="7" t="s">
        <v>828</v>
      </c>
      <c r="R853" s="7" t="s">
        <v>828</v>
      </c>
      <c r="S853" s="7" t="s">
        <v>828</v>
      </c>
      <c r="T853" s="7" t="s">
        <v>828</v>
      </c>
      <c r="U853" s="7" t="s">
        <v>828</v>
      </c>
      <c r="V853" s="7" t="s">
        <v>828</v>
      </c>
      <c r="W853" s="7" t="s">
        <v>828</v>
      </c>
      <c r="X853" s="7" t="s">
        <v>828</v>
      </c>
      <c r="Y853" s="7" t="s">
        <v>828</v>
      </c>
      <c r="Z853" s="7" t="e">
        <v>#N/A</v>
      </c>
      <c r="AA853" s="7" t="s">
        <v>828</v>
      </c>
      <c r="AB853" s="7" t="s">
        <v>828</v>
      </c>
      <c r="AC853" s="7" t="s">
        <v>828</v>
      </c>
      <c r="AD853" s="7" t="s">
        <v>828</v>
      </c>
      <c r="AE853" s="7" t="s">
        <v>169</v>
      </c>
      <c r="AF853" s="8"/>
      <c r="AG853" s="7" t="s">
        <v>5658</v>
      </c>
      <c r="AH853" s="7" t="s">
        <v>5657</v>
      </c>
      <c r="AI853" s="7" t="s">
        <v>828</v>
      </c>
      <c r="AJ853" s="7" t="s">
        <v>828</v>
      </c>
      <c r="AK853" s="7" t="s">
        <v>828</v>
      </c>
      <c r="AL853" s="7" t="s">
        <v>828</v>
      </c>
      <c r="AM853" s="7" t="s">
        <v>5656</v>
      </c>
      <c r="AN853" s="7" t="s">
        <v>828</v>
      </c>
      <c r="AO853" s="7" t="s">
        <v>828</v>
      </c>
      <c r="AP853" s="7" t="s">
        <v>828</v>
      </c>
      <c r="AQ853" s="7" t="s">
        <v>828</v>
      </c>
      <c r="AR853" s="7" t="s">
        <v>828</v>
      </c>
      <c r="AS853" s="7" t="s">
        <v>828</v>
      </c>
    </row>
    <row r="854" spans="1:45" ht="13.2">
      <c r="A854" s="7" t="s">
        <v>5655</v>
      </c>
      <c r="B854" s="8"/>
      <c r="C854" s="7" t="s">
        <v>833</v>
      </c>
      <c r="D854" s="9">
        <v>1</v>
      </c>
      <c r="E854" s="7" t="s">
        <v>843</v>
      </c>
      <c r="F854" s="7" t="s">
        <v>843</v>
      </c>
      <c r="G854" s="7" t="s">
        <v>828</v>
      </c>
      <c r="H854" s="7" t="s">
        <v>842</v>
      </c>
      <c r="I854" s="10">
        <v>1</v>
      </c>
      <c r="J854" s="10">
        <v>1</v>
      </c>
      <c r="K854" s="9">
        <v>100</v>
      </c>
      <c r="L854" s="7" t="s">
        <v>5652</v>
      </c>
      <c r="M854" s="9">
        <v>0</v>
      </c>
      <c r="N854" s="7" t="s">
        <v>5654</v>
      </c>
      <c r="O854" s="7" t="s">
        <v>2727</v>
      </c>
      <c r="P854" s="7" t="s">
        <v>2718</v>
      </c>
      <c r="Q854" s="7" t="s">
        <v>828</v>
      </c>
      <c r="R854" s="7" t="s">
        <v>828</v>
      </c>
      <c r="S854" s="7" t="s">
        <v>891</v>
      </c>
      <c r="T854" s="7" t="s">
        <v>891</v>
      </c>
      <c r="U854" s="7" t="s">
        <v>828</v>
      </c>
      <c r="V854" s="7" t="s">
        <v>828</v>
      </c>
      <c r="W854" s="7" t="s">
        <v>828</v>
      </c>
      <c r="X854" s="7" t="s">
        <v>828</v>
      </c>
      <c r="Y854" s="7" t="s">
        <v>828</v>
      </c>
      <c r="Z854" s="7" t="e">
        <v>#N/A</v>
      </c>
      <c r="AA854" s="7" t="s">
        <v>828</v>
      </c>
      <c r="AB854" s="7" t="s">
        <v>828</v>
      </c>
      <c r="AC854" s="7" t="s">
        <v>828</v>
      </c>
      <c r="AD854" s="7" t="s">
        <v>828</v>
      </c>
      <c r="AE854" s="7" t="s">
        <v>169</v>
      </c>
      <c r="AF854" s="8"/>
      <c r="AG854" s="7" t="s">
        <v>5653</v>
      </c>
      <c r="AH854" s="7" t="s">
        <v>5652</v>
      </c>
      <c r="AI854" s="7" t="s">
        <v>828</v>
      </c>
      <c r="AJ854" s="7" t="s">
        <v>5651</v>
      </c>
      <c r="AK854" s="7" t="s">
        <v>5650</v>
      </c>
      <c r="AL854" s="7" t="s">
        <v>828</v>
      </c>
      <c r="AM854" s="7" t="s">
        <v>5649</v>
      </c>
      <c r="AN854" s="7" t="s">
        <v>828</v>
      </c>
      <c r="AO854" s="7" t="s">
        <v>828</v>
      </c>
      <c r="AP854" s="7" t="s">
        <v>828</v>
      </c>
      <c r="AQ854" s="7"/>
      <c r="AR854" s="7"/>
      <c r="AS854" s="7"/>
    </row>
    <row r="855" spans="1:45" ht="13.2">
      <c r="A855" s="7" t="s">
        <v>5648</v>
      </c>
      <c r="B855" s="8"/>
      <c r="C855" s="7" t="s">
        <v>833</v>
      </c>
      <c r="D855" s="9">
        <v>1</v>
      </c>
      <c r="E855" s="7" t="s">
        <v>924</v>
      </c>
      <c r="F855" s="7" t="s">
        <v>924</v>
      </c>
      <c r="G855" s="7" t="s">
        <v>828</v>
      </c>
      <c r="H855" s="7" t="s">
        <v>923</v>
      </c>
      <c r="I855" s="10">
        <v>1</v>
      </c>
      <c r="J855" s="10">
        <v>1</v>
      </c>
      <c r="K855" s="9">
        <v>1</v>
      </c>
      <c r="L855" s="7" t="s">
        <v>5645</v>
      </c>
      <c r="M855" s="9">
        <v>0</v>
      </c>
      <c r="N855" s="7" t="s">
        <v>5647</v>
      </c>
      <c r="O855" s="7" t="s">
        <v>929</v>
      </c>
      <c r="P855" s="7" t="s">
        <v>828</v>
      </c>
      <c r="Q855" s="7" t="s">
        <v>828</v>
      </c>
      <c r="R855" s="7" t="s">
        <v>828</v>
      </c>
      <c r="S855" s="7" t="s">
        <v>828</v>
      </c>
      <c r="T855" s="7" t="s">
        <v>828</v>
      </c>
      <c r="U855" s="7" t="s">
        <v>828</v>
      </c>
      <c r="V855" s="7" t="s">
        <v>907</v>
      </c>
      <c r="W855" s="7" t="s">
        <v>536</v>
      </c>
      <c r="X855" s="7" t="s">
        <v>840</v>
      </c>
      <c r="Y855" s="7" t="s">
        <v>906</v>
      </c>
      <c r="Z855" s="7" t="s">
        <v>65</v>
      </c>
      <c r="AA855" s="7" t="s">
        <v>828</v>
      </c>
      <c r="AB855" s="7" t="s">
        <v>828</v>
      </c>
      <c r="AC855" s="7" t="s">
        <v>828</v>
      </c>
      <c r="AD855" s="7" t="s">
        <v>828</v>
      </c>
      <c r="AE855" s="7" t="s">
        <v>536</v>
      </c>
      <c r="AF855" s="8"/>
      <c r="AG855" s="7" t="s">
        <v>5646</v>
      </c>
      <c r="AH855" s="7" t="s">
        <v>5645</v>
      </c>
      <c r="AI855" s="7" t="s">
        <v>828</v>
      </c>
      <c r="AJ855" s="7" t="s">
        <v>828</v>
      </c>
      <c r="AK855" s="7" t="s">
        <v>5644</v>
      </c>
      <c r="AL855" s="7" t="s">
        <v>828</v>
      </c>
      <c r="AM855" s="7" t="s">
        <v>5643</v>
      </c>
      <c r="AN855" s="7" t="s">
        <v>828</v>
      </c>
      <c r="AO855" s="7" t="s">
        <v>828</v>
      </c>
      <c r="AP855" s="7" t="s">
        <v>828</v>
      </c>
      <c r="AQ855" s="7" t="s">
        <v>828</v>
      </c>
      <c r="AR855" s="7" t="s">
        <v>828</v>
      </c>
      <c r="AS855" s="7" t="s">
        <v>828</v>
      </c>
    </row>
    <row r="856" spans="1:45" ht="13.2">
      <c r="A856" s="7" t="s">
        <v>5642</v>
      </c>
      <c r="B856" s="8"/>
      <c r="C856" s="7" t="s">
        <v>833</v>
      </c>
      <c r="D856" s="9">
        <v>1</v>
      </c>
      <c r="E856" s="7" t="s">
        <v>843</v>
      </c>
      <c r="F856" s="7" t="s">
        <v>843</v>
      </c>
      <c r="G856" s="7" t="s">
        <v>828</v>
      </c>
      <c r="H856" s="7" t="s">
        <v>842</v>
      </c>
      <c r="I856" s="10">
        <v>1</v>
      </c>
      <c r="J856" s="10">
        <v>1</v>
      </c>
      <c r="K856" s="9">
        <v>100</v>
      </c>
      <c r="L856" s="7" t="s">
        <v>5635</v>
      </c>
      <c r="M856" s="9">
        <v>0</v>
      </c>
      <c r="N856" s="7" t="s">
        <v>5634</v>
      </c>
      <c r="O856" s="7" t="s">
        <v>969</v>
      </c>
      <c r="P856" s="7" t="s">
        <v>1582</v>
      </c>
      <c r="Q856" s="7" t="s">
        <v>828</v>
      </c>
      <c r="R856" s="7" t="s">
        <v>828</v>
      </c>
      <c r="S856" s="7" t="s">
        <v>828</v>
      </c>
      <c r="T856" s="7" t="s">
        <v>828</v>
      </c>
      <c r="U856" s="7" t="s">
        <v>828</v>
      </c>
      <c r="V856" s="7" t="s">
        <v>828</v>
      </c>
      <c r="W856" s="7" t="s">
        <v>169</v>
      </c>
      <c r="X856" s="7" t="s">
        <v>828</v>
      </c>
      <c r="Y856" s="7" t="s">
        <v>828</v>
      </c>
      <c r="Z856" s="7" t="s">
        <v>39</v>
      </c>
      <c r="AA856" s="7" t="s">
        <v>1581</v>
      </c>
      <c r="AB856" s="7" t="s">
        <v>828</v>
      </c>
      <c r="AC856" s="7" t="s">
        <v>828</v>
      </c>
      <c r="AD856" s="7" t="s">
        <v>828</v>
      </c>
      <c r="AE856" s="7" t="s">
        <v>169</v>
      </c>
      <c r="AF856" s="8"/>
      <c r="AG856" s="7" t="s">
        <v>5641</v>
      </c>
      <c r="AH856" s="7" t="s">
        <v>5635</v>
      </c>
      <c r="AI856" s="7" t="s">
        <v>5640</v>
      </c>
      <c r="AJ856" s="7" t="s">
        <v>5639</v>
      </c>
      <c r="AK856" s="7" t="s">
        <v>5638</v>
      </c>
      <c r="AL856" s="7" t="s">
        <v>828</v>
      </c>
      <c r="AM856" s="7" t="s">
        <v>5637</v>
      </c>
      <c r="AN856" s="7" t="s">
        <v>828</v>
      </c>
      <c r="AO856" s="7" t="s">
        <v>828</v>
      </c>
      <c r="AP856" s="7" t="s">
        <v>828</v>
      </c>
      <c r="AQ856" s="7" t="s">
        <v>828</v>
      </c>
      <c r="AR856" s="7" t="s">
        <v>828</v>
      </c>
      <c r="AS856" s="7" t="s">
        <v>828</v>
      </c>
    </row>
    <row r="857" spans="1:45" ht="13.2">
      <c r="A857" s="7" t="s">
        <v>5636</v>
      </c>
      <c r="B857" s="8"/>
      <c r="C857" s="7" t="s">
        <v>833</v>
      </c>
      <c r="D857" s="9">
        <v>1</v>
      </c>
      <c r="E857" s="7" t="s">
        <v>843</v>
      </c>
      <c r="F857" s="7" t="s">
        <v>843</v>
      </c>
      <c r="G857" s="7" t="s">
        <v>828</v>
      </c>
      <c r="H857" s="7" t="s">
        <v>842</v>
      </c>
      <c r="I857" s="10">
        <v>1</v>
      </c>
      <c r="J857" s="10">
        <v>1</v>
      </c>
      <c r="K857" s="9">
        <v>0</v>
      </c>
      <c r="L857" s="7" t="s">
        <v>5635</v>
      </c>
      <c r="M857" s="9">
        <v>0</v>
      </c>
      <c r="N857" s="7" t="s">
        <v>5634</v>
      </c>
      <c r="O857" s="7" t="s">
        <v>828</v>
      </c>
      <c r="P857" s="7" t="s">
        <v>828</v>
      </c>
      <c r="Q857" s="7" t="s">
        <v>828</v>
      </c>
      <c r="R857" s="7" t="s">
        <v>828</v>
      </c>
      <c r="S857" s="7" t="s">
        <v>828</v>
      </c>
      <c r="T857" s="7" t="s">
        <v>828</v>
      </c>
      <c r="U857" s="7" t="s">
        <v>828</v>
      </c>
      <c r="V857" s="7" t="s">
        <v>828</v>
      </c>
      <c r="W857" s="7" t="s">
        <v>828</v>
      </c>
      <c r="X857" s="7" t="s">
        <v>828</v>
      </c>
      <c r="Y857" s="7" t="s">
        <v>828</v>
      </c>
      <c r="Z857" s="7" t="e">
        <v>#N/A</v>
      </c>
      <c r="AA857" s="7" t="s">
        <v>828</v>
      </c>
      <c r="AB857" s="7" t="s">
        <v>828</v>
      </c>
      <c r="AC857" s="7" t="s">
        <v>828</v>
      </c>
      <c r="AD857" s="7" t="s">
        <v>828</v>
      </c>
      <c r="AE857" s="7" t="s">
        <v>169</v>
      </c>
      <c r="AF857" s="8"/>
      <c r="AG857" s="7" t="s">
        <v>975</v>
      </c>
      <c r="AH857" s="7" t="s">
        <v>5633</v>
      </c>
      <c r="AI857" s="7" t="s">
        <v>828</v>
      </c>
      <c r="AJ857" s="7" t="s">
        <v>828</v>
      </c>
      <c r="AK857" s="7" t="s">
        <v>828</v>
      </c>
      <c r="AL857" s="7" t="s">
        <v>828</v>
      </c>
      <c r="AM857" s="7" t="s">
        <v>828</v>
      </c>
      <c r="AN857" s="7" t="s">
        <v>828</v>
      </c>
      <c r="AO857" s="7" t="s">
        <v>828</v>
      </c>
      <c r="AP857" s="7" t="s">
        <v>828</v>
      </c>
      <c r="AQ857" s="7" t="s">
        <v>828</v>
      </c>
      <c r="AR857" s="7" t="s">
        <v>828</v>
      </c>
      <c r="AS857" s="7" t="s">
        <v>828</v>
      </c>
    </row>
    <row r="858" spans="1:45" ht="13.2">
      <c r="A858" s="7" t="s">
        <v>5627</v>
      </c>
      <c r="B858" s="8"/>
      <c r="C858" s="7" t="s">
        <v>833</v>
      </c>
      <c r="D858" s="9">
        <v>1</v>
      </c>
      <c r="E858" s="7" t="s">
        <v>861</v>
      </c>
      <c r="F858" s="7" t="s">
        <v>861</v>
      </c>
      <c r="G858" s="7" t="s">
        <v>828</v>
      </c>
      <c r="H858" s="7" t="s">
        <v>860</v>
      </c>
      <c r="I858" s="10">
        <v>100</v>
      </c>
      <c r="J858" s="10">
        <v>1</v>
      </c>
      <c r="K858" s="9">
        <v>0</v>
      </c>
      <c r="L858" s="7" t="s">
        <v>5630</v>
      </c>
      <c r="M858" s="9">
        <v>0</v>
      </c>
      <c r="N858" s="7" t="s">
        <v>5632</v>
      </c>
      <c r="O858" s="7" t="s">
        <v>892</v>
      </c>
      <c r="P858" s="7" t="s">
        <v>828</v>
      </c>
      <c r="Q858" s="7" t="s">
        <v>828</v>
      </c>
      <c r="R858" s="7" t="s">
        <v>828</v>
      </c>
      <c r="S858" s="7" t="s">
        <v>828</v>
      </c>
      <c r="T858" s="7" t="s">
        <v>828</v>
      </c>
      <c r="U858" s="7" t="s">
        <v>828</v>
      </c>
      <c r="V858" s="7" t="s">
        <v>828</v>
      </c>
      <c r="W858" s="7" t="s">
        <v>828</v>
      </c>
      <c r="X858" s="7" t="s">
        <v>828</v>
      </c>
      <c r="Y858" s="7" t="s">
        <v>828</v>
      </c>
      <c r="Z858" s="7" t="e">
        <v>#N/A</v>
      </c>
      <c r="AA858" s="7" t="s">
        <v>828</v>
      </c>
      <c r="AB858" s="7" t="s">
        <v>828</v>
      </c>
      <c r="AC858" s="7" t="s">
        <v>828</v>
      </c>
      <c r="AD858" s="7" t="s">
        <v>828</v>
      </c>
      <c r="AE858" s="7" t="s">
        <v>175</v>
      </c>
      <c r="AF858" s="8"/>
      <c r="AG858" s="7" t="s">
        <v>5631</v>
      </c>
      <c r="AH858" s="7" t="s">
        <v>5630</v>
      </c>
      <c r="AI858" s="7" t="s">
        <v>828</v>
      </c>
      <c r="AJ858" s="7" t="s">
        <v>5629</v>
      </c>
      <c r="AK858" s="7" t="s">
        <v>5628</v>
      </c>
      <c r="AL858" s="7" t="s">
        <v>5627</v>
      </c>
      <c r="AM858" s="7" t="s">
        <v>828</v>
      </c>
      <c r="AN858" s="7" t="s">
        <v>5626</v>
      </c>
      <c r="AO858" s="7" t="s">
        <v>828</v>
      </c>
      <c r="AP858" s="7" t="s">
        <v>828</v>
      </c>
      <c r="AQ858" s="7" t="s">
        <v>828</v>
      </c>
      <c r="AR858" s="7" t="s">
        <v>828</v>
      </c>
      <c r="AS858" s="7" t="s">
        <v>828</v>
      </c>
    </row>
    <row r="859" spans="1:45" ht="13.2">
      <c r="A859" s="7" t="s">
        <v>5620</v>
      </c>
      <c r="B859" s="8"/>
      <c r="C859" s="7" t="s">
        <v>833</v>
      </c>
      <c r="D859" s="9">
        <v>1</v>
      </c>
      <c r="E859" s="7" t="s">
        <v>861</v>
      </c>
      <c r="F859" s="7" t="s">
        <v>861</v>
      </c>
      <c r="G859" s="7" t="s">
        <v>828</v>
      </c>
      <c r="H859" s="7" t="s">
        <v>860</v>
      </c>
      <c r="I859" s="10">
        <v>100</v>
      </c>
      <c r="J859" s="10">
        <v>1</v>
      </c>
      <c r="K859" s="9">
        <v>0</v>
      </c>
      <c r="L859" s="7" t="s">
        <v>5623</v>
      </c>
      <c r="M859" s="9">
        <v>0</v>
      </c>
      <c r="N859" s="7" t="s">
        <v>5625</v>
      </c>
      <c r="O859" s="7" t="s">
        <v>939</v>
      </c>
      <c r="P859" s="7" t="s">
        <v>828</v>
      </c>
      <c r="Q859" s="7" t="s">
        <v>828</v>
      </c>
      <c r="R859" s="7" t="s">
        <v>828</v>
      </c>
      <c r="S859" s="7" t="s">
        <v>828</v>
      </c>
      <c r="T859" s="7" t="s">
        <v>828</v>
      </c>
      <c r="U859" s="7" t="s">
        <v>828</v>
      </c>
      <c r="V859" s="7" t="s">
        <v>828</v>
      </c>
      <c r="W859" s="7" t="s">
        <v>828</v>
      </c>
      <c r="X859" s="7" t="s">
        <v>828</v>
      </c>
      <c r="Y859" s="7" t="s">
        <v>828</v>
      </c>
      <c r="Z859" s="7" t="e">
        <v>#N/A</v>
      </c>
      <c r="AA859" s="7" t="s">
        <v>828</v>
      </c>
      <c r="AB859" s="7" t="s">
        <v>828</v>
      </c>
      <c r="AC859" s="7" t="s">
        <v>828</v>
      </c>
      <c r="AD859" s="7" t="s">
        <v>828</v>
      </c>
      <c r="AE859" s="7" t="s">
        <v>175</v>
      </c>
      <c r="AF859" s="8"/>
      <c r="AG859" s="7" t="s">
        <v>5624</v>
      </c>
      <c r="AH859" s="7" t="s">
        <v>5623</v>
      </c>
      <c r="AI859" s="7" t="s">
        <v>828</v>
      </c>
      <c r="AJ859" s="7" t="s">
        <v>5622</v>
      </c>
      <c r="AK859" s="7" t="s">
        <v>5621</v>
      </c>
      <c r="AL859" s="7" t="s">
        <v>5620</v>
      </c>
      <c r="AM859" s="7" t="s">
        <v>828</v>
      </c>
      <c r="AN859" s="7" t="s">
        <v>5619</v>
      </c>
      <c r="AO859" s="7" t="s">
        <v>828</v>
      </c>
      <c r="AP859" s="7" t="s">
        <v>828</v>
      </c>
      <c r="AQ859" s="7" t="s">
        <v>828</v>
      </c>
      <c r="AR859" s="7" t="s">
        <v>828</v>
      </c>
      <c r="AS859" s="7" t="s">
        <v>828</v>
      </c>
    </row>
    <row r="860" spans="1:45" ht="13.2">
      <c r="A860" s="7" t="s">
        <v>5618</v>
      </c>
      <c r="B860" s="8"/>
      <c r="C860" s="7" t="s">
        <v>833</v>
      </c>
      <c r="D860" s="9">
        <v>1</v>
      </c>
      <c r="E860" s="7" t="s">
        <v>861</v>
      </c>
      <c r="F860" s="7" t="s">
        <v>861</v>
      </c>
      <c r="G860" s="7" t="s">
        <v>828</v>
      </c>
      <c r="H860" s="7" t="s">
        <v>860</v>
      </c>
      <c r="I860" s="10">
        <v>100</v>
      </c>
      <c r="J860" s="10">
        <v>1</v>
      </c>
      <c r="K860" s="9">
        <v>0</v>
      </c>
      <c r="L860" s="7" t="s">
        <v>5615</v>
      </c>
      <c r="M860" s="9">
        <v>0</v>
      </c>
      <c r="N860" s="7" t="s">
        <v>5617</v>
      </c>
      <c r="O860" s="7" t="s">
        <v>939</v>
      </c>
      <c r="P860" s="7" t="s">
        <v>828</v>
      </c>
      <c r="Q860" s="7" t="s">
        <v>828</v>
      </c>
      <c r="R860" s="7" t="s">
        <v>828</v>
      </c>
      <c r="S860" s="7" t="s">
        <v>828</v>
      </c>
      <c r="T860" s="7" t="s">
        <v>828</v>
      </c>
      <c r="U860" s="7" t="s">
        <v>828</v>
      </c>
      <c r="V860" s="7" t="s">
        <v>828</v>
      </c>
      <c r="W860" s="7" t="s">
        <v>828</v>
      </c>
      <c r="X860" s="7" t="s">
        <v>828</v>
      </c>
      <c r="Y860" s="7" t="s">
        <v>828</v>
      </c>
      <c r="Z860" s="7" t="e">
        <v>#N/A</v>
      </c>
      <c r="AA860" s="7" t="s">
        <v>828</v>
      </c>
      <c r="AB860" s="7" t="s">
        <v>828</v>
      </c>
      <c r="AC860" s="7" t="s">
        <v>828</v>
      </c>
      <c r="AD860" s="7" t="s">
        <v>828</v>
      </c>
      <c r="AE860" s="7" t="s">
        <v>175</v>
      </c>
      <c r="AF860" s="8"/>
      <c r="AG860" s="7" t="s">
        <v>5616</v>
      </c>
      <c r="AH860" s="7" t="s">
        <v>5615</v>
      </c>
      <c r="AI860" s="7" t="s">
        <v>828</v>
      </c>
      <c r="AJ860" s="7" t="s">
        <v>5614</v>
      </c>
      <c r="AK860" s="7" t="s">
        <v>5613</v>
      </c>
      <c r="AL860" s="7" t="s">
        <v>828</v>
      </c>
      <c r="AM860" s="7" t="s">
        <v>828</v>
      </c>
      <c r="AN860" s="7" t="s">
        <v>5612</v>
      </c>
      <c r="AO860" s="7" t="s">
        <v>828</v>
      </c>
      <c r="AP860" s="7" t="s">
        <v>828</v>
      </c>
      <c r="AQ860" s="7" t="s">
        <v>828</v>
      </c>
      <c r="AR860" s="7" t="s">
        <v>828</v>
      </c>
      <c r="AS860" s="7" t="s">
        <v>828</v>
      </c>
    </row>
    <row r="861" spans="1:45" ht="13.2">
      <c r="A861" s="7" t="s">
        <v>5611</v>
      </c>
      <c r="B861" s="8"/>
      <c r="C861" s="7" t="s">
        <v>833</v>
      </c>
      <c r="D861" s="9">
        <v>1</v>
      </c>
      <c r="E861" s="7" t="s">
        <v>924</v>
      </c>
      <c r="F861" s="7" t="s">
        <v>924</v>
      </c>
      <c r="G861" s="7" t="s">
        <v>828</v>
      </c>
      <c r="H861" s="7" t="s">
        <v>923</v>
      </c>
      <c r="I861" s="10">
        <v>1</v>
      </c>
      <c r="J861" s="10">
        <v>1</v>
      </c>
      <c r="K861" s="9">
        <v>1</v>
      </c>
      <c r="L861" s="7" t="s">
        <v>5606</v>
      </c>
      <c r="M861" s="9">
        <v>0</v>
      </c>
      <c r="N861" s="7" t="s">
        <v>5610</v>
      </c>
      <c r="O861" s="7" t="s">
        <v>939</v>
      </c>
      <c r="P861" s="7" t="s">
        <v>5609</v>
      </c>
      <c r="Q861" s="7" t="s">
        <v>828</v>
      </c>
      <c r="R861" s="7" t="s">
        <v>828</v>
      </c>
      <c r="S861" s="7" t="s">
        <v>828</v>
      </c>
      <c r="T861" s="7" t="s">
        <v>828</v>
      </c>
      <c r="U861" s="7" t="s">
        <v>828</v>
      </c>
      <c r="V861" s="7" t="s">
        <v>1297</v>
      </c>
      <c r="W861" s="7" t="s">
        <v>536</v>
      </c>
      <c r="X861" s="7" t="s">
        <v>840</v>
      </c>
      <c r="Y861" s="7" t="s">
        <v>906</v>
      </c>
      <c r="Z861" s="7" t="s">
        <v>65</v>
      </c>
      <c r="AA861" s="7" t="s">
        <v>5608</v>
      </c>
      <c r="AB861" s="7" t="s">
        <v>828</v>
      </c>
      <c r="AC861" s="7" t="s">
        <v>828</v>
      </c>
      <c r="AD861" s="7" t="s">
        <v>828</v>
      </c>
      <c r="AE861" s="7" t="s">
        <v>536</v>
      </c>
      <c r="AF861" s="8"/>
      <c r="AG861" s="7" t="s">
        <v>5607</v>
      </c>
      <c r="AH861" s="7" t="s">
        <v>5606</v>
      </c>
      <c r="AI861" s="7" t="s">
        <v>828</v>
      </c>
      <c r="AJ861" s="7" t="s">
        <v>828</v>
      </c>
      <c r="AK861" s="7" t="s">
        <v>5605</v>
      </c>
      <c r="AL861" s="7" t="s">
        <v>828</v>
      </c>
      <c r="AM861" s="7" t="s">
        <v>5604</v>
      </c>
      <c r="AN861" s="7" t="s">
        <v>828</v>
      </c>
      <c r="AO861" s="7" t="s">
        <v>828</v>
      </c>
      <c r="AP861" s="7" t="s">
        <v>828</v>
      </c>
      <c r="AQ861" s="7" t="s">
        <v>828</v>
      </c>
      <c r="AR861" s="7" t="s">
        <v>828</v>
      </c>
      <c r="AS861" s="7" t="s">
        <v>828</v>
      </c>
    </row>
    <row r="862" spans="1:45" ht="13.2">
      <c r="A862" s="7" t="s">
        <v>5603</v>
      </c>
      <c r="B862" s="8"/>
      <c r="C862" s="7" t="s">
        <v>833</v>
      </c>
      <c r="D862" s="9">
        <v>1</v>
      </c>
      <c r="E862" s="7" t="s">
        <v>1231</v>
      </c>
      <c r="F862" s="7" t="s">
        <v>1231</v>
      </c>
      <c r="G862" s="7" t="s">
        <v>828</v>
      </c>
      <c r="H862" s="7" t="s">
        <v>1230</v>
      </c>
      <c r="I862" s="10">
        <v>1</v>
      </c>
      <c r="J862" s="10">
        <v>1</v>
      </c>
      <c r="K862" s="9">
        <v>0</v>
      </c>
      <c r="L862" s="7" t="s">
        <v>5600</v>
      </c>
      <c r="M862" s="9">
        <v>0</v>
      </c>
      <c r="N862" s="7" t="s">
        <v>5602</v>
      </c>
      <c r="O862" s="7" t="s">
        <v>939</v>
      </c>
      <c r="P862" s="7" t="s">
        <v>828</v>
      </c>
      <c r="Q862" s="7" t="s">
        <v>828</v>
      </c>
      <c r="R862" s="7" t="s">
        <v>828</v>
      </c>
      <c r="S862" s="7" t="s">
        <v>828</v>
      </c>
      <c r="T862" s="7" t="s">
        <v>828</v>
      </c>
      <c r="U862" s="7" t="s">
        <v>828</v>
      </c>
      <c r="V862" s="7" t="s">
        <v>938</v>
      </c>
      <c r="W862" s="7" t="s">
        <v>739</v>
      </c>
      <c r="X862" s="7" t="s">
        <v>840</v>
      </c>
      <c r="Y862" s="7" t="s">
        <v>968</v>
      </c>
      <c r="Z862" s="7" t="s">
        <v>50</v>
      </c>
      <c r="AA862" s="7" t="s">
        <v>828</v>
      </c>
      <c r="AB862" s="7" t="s">
        <v>828</v>
      </c>
      <c r="AC862" s="7" t="s">
        <v>828</v>
      </c>
      <c r="AD862" s="7" t="s">
        <v>828</v>
      </c>
      <c r="AE862" s="7" t="s">
        <v>739</v>
      </c>
      <c r="AF862" s="8"/>
      <c r="AG862" s="7" t="s">
        <v>5601</v>
      </c>
      <c r="AH862" s="7" t="s">
        <v>5600</v>
      </c>
      <c r="AI862" s="7" t="s">
        <v>828</v>
      </c>
      <c r="AJ862" s="7" t="s">
        <v>828</v>
      </c>
      <c r="AK862" s="7" t="s">
        <v>5599</v>
      </c>
      <c r="AL862" s="7" t="s">
        <v>828</v>
      </c>
      <c r="AM862" s="7" t="s">
        <v>828</v>
      </c>
      <c r="AN862" s="7" t="s">
        <v>828</v>
      </c>
      <c r="AO862" s="7" t="s">
        <v>934</v>
      </c>
      <c r="AP862" s="7" t="s">
        <v>828</v>
      </c>
      <c r="AQ862" s="7" t="s">
        <v>828</v>
      </c>
      <c r="AR862" s="7" t="s">
        <v>828</v>
      </c>
      <c r="AS862" s="7" t="s">
        <v>828</v>
      </c>
    </row>
    <row r="863" spans="1:45" ht="13.2">
      <c r="A863" s="7" t="s">
        <v>5598</v>
      </c>
      <c r="B863" s="8"/>
      <c r="C863" s="7" t="s">
        <v>833</v>
      </c>
      <c r="D863" s="9">
        <v>1</v>
      </c>
      <c r="E863" s="7" t="s">
        <v>861</v>
      </c>
      <c r="F863" s="7" t="s">
        <v>861</v>
      </c>
      <c r="G863" s="7" t="s">
        <v>828</v>
      </c>
      <c r="H863" s="7" t="s">
        <v>860</v>
      </c>
      <c r="I863" s="10">
        <v>100</v>
      </c>
      <c r="J863" s="10">
        <v>1</v>
      </c>
      <c r="K863" s="9">
        <v>0</v>
      </c>
      <c r="L863" s="7" t="s">
        <v>5595</v>
      </c>
      <c r="M863" s="9">
        <v>0</v>
      </c>
      <c r="N863" s="7" t="s">
        <v>5597</v>
      </c>
      <c r="O863" s="7" t="s">
        <v>947</v>
      </c>
      <c r="P863" s="7" t="s">
        <v>828</v>
      </c>
      <c r="Q863" s="7" t="s">
        <v>828</v>
      </c>
      <c r="R863" s="7" t="s">
        <v>828</v>
      </c>
      <c r="S863" s="7" t="s">
        <v>828</v>
      </c>
      <c r="T863" s="7" t="s">
        <v>828</v>
      </c>
      <c r="U863" s="7" t="s">
        <v>828</v>
      </c>
      <c r="V863" s="7" t="s">
        <v>828</v>
      </c>
      <c r="W863" s="7" t="s">
        <v>828</v>
      </c>
      <c r="X863" s="7" t="s">
        <v>828</v>
      </c>
      <c r="Y863" s="7" t="s">
        <v>828</v>
      </c>
      <c r="Z863" s="7" t="e">
        <v>#N/A</v>
      </c>
      <c r="AA863" s="7" t="s">
        <v>828</v>
      </c>
      <c r="AB863" s="7" t="s">
        <v>828</v>
      </c>
      <c r="AC863" s="7" t="s">
        <v>828</v>
      </c>
      <c r="AD863" s="7" t="s">
        <v>828</v>
      </c>
      <c r="AE863" s="7" t="s">
        <v>175</v>
      </c>
      <c r="AF863" s="8"/>
      <c r="AG863" s="7" t="s">
        <v>5596</v>
      </c>
      <c r="AH863" s="7" t="s">
        <v>5595</v>
      </c>
      <c r="AI863" s="7" t="s">
        <v>828</v>
      </c>
      <c r="AJ863" s="7" t="s">
        <v>5594</v>
      </c>
      <c r="AK863" s="7" t="s">
        <v>5593</v>
      </c>
      <c r="AL863" s="7" t="s">
        <v>828</v>
      </c>
      <c r="AM863" s="7" t="s">
        <v>828</v>
      </c>
      <c r="AN863" s="7" t="s">
        <v>5592</v>
      </c>
      <c r="AO863" s="7" t="s">
        <v>828</v>
      </c>
      <c r="AP863" s="7" t="s">
        <v>828</v>
      </c>
      <c r="AQ863" s="7" t="s">
        <v>828</v>
      </c>
      <c r="AR863" s="7" t="s">
        <v>828</v>
      </c>
      <c r="AS863" s="7" t="s">
        <v>828</v>
      </c>
    </row>
    <row r="864" spans="1:45" ht="13.2">
      <c r="A864" s="7" t="s">
        <v>5591</v>
      </c>
      <c r="B864" s="8"/>
      <c r="C864" s="7" t="s">
        <v>833</v>
      </c>
      <c r="D864" s="9">
        <v>1</v>
      </c>
      <c r="E864" s="7" t="s">
        <v>861</v>
      </c>
      <c r="F864" s="7" t="s">
        <v>861</v>
      </c>
      <c r="G864" s="7" t="s">
        <v>828</v>
      </c>
      <c r="H864" s="7" t="s">
        <v>860</v>
      </c>
      <c r="I864" s="10">
        <v>1</v>
      </c>
      <c r="J864" s="10">
        <v>1</v>
      </c>
      <c r="K864" s="9">
        <v>1</v>
      </c>
      <c r="L864" s="7" t="s">
        <v>5588</v>
      </c>
      <c r="M864" s="9">
        <v>0</v>
      </c>
      <c r="N864" s="7" t="s">
        <v>5590</v>
      </c>
      <c r="O864" s="7" t="s">
        <v>1333</v>
      </c>
      <c r="P864" s="7" t="s">
        <v>1353</v>
      </c>
      <c r="Q864" s="7" t="s">
        <v>828</v>
      </c>
      <c r="R864" s="7" t="s">
        <v>828</v>
      </c>
      <c r="S864" s="7" t="s">
        <v>828</v>
      </c>
      <c r="T864" s="7" t="s">
        <v>828</v>
      </c>
      <c r="U864" s="7" t="s">
        <v>828</v>
      </c>
      <c r="V864" s="7" t="s">
        <v>828</v>
      </c>
      <c r="W864" s="7" t="s">
        <v>828</v>
      </c>
      <c r="X864" s="7" t="s">
        <v>828</v>
      </c>
      <c r="Y864" s="7" t="s">
        <v>828</v>
      </c>
      <c r="Z864" s="7" t="e">
        <v>#N/A</v>
      </c>
      <c r="AA864" s="7" t="s">
        <v>828</v>
      </c>
      <c r="AB864" s="7" t="s">
        <v>828</v>
      </c>
      <c r="AC864" s="7" t="s">
        <v>828</v>
      </c>
      <c r="AD864" s="7" t="s">
        <v>828</v>
      </c>
      <c r="AE864" s="7" t="s">
        <v>175</v>
      </c>
      <c r="AF864" s="8"/>
      <c r="AG864" s="7" t="s">
        <v>5589</v>
      </c>
      <c r="AH864" s="7" t="s">
        <v>5588</v>
      </c>
      <c r="AI864" s="7" t="s">
        <v>828</v>
      </c>
      <c r="AJ864" s="7" t="s">
        <v>5587</v>
      </c>
      <c r="AK864" s="7" t="s">
        <v>5586</v>
      </c>
      <c r="AL864" s="7" t="s">
        <v>828</v>
      </c>
      <c r="AM864" s="7" t="s">
        <v>5585</v>
      </c>
      <c r="AN864" s="7" t="s">
        <v>5584</v>
      </c>
      <c r="AO864" s="7" t="s">
        <v>828</v>
      </c>
      <c r="AP864" s="7" t="s">
        <v>828</v>
      </c>
      <c r="AQ864" s="7" t="s">
        <v>828</v>
      </c>
      <c r="AR864" s="7" t="s">
        <v>828</v>
      </c>
      <c r="AS864" s="7" t="s">
        <v>828</v>
      </c>
    </row>
    <row r="865" spans="1:45" ht="13.2">
      <c r="A865" s="7" t="s">
        <v>5583</v>
      </c>
      <c r="B865" s="8"/>
      <c r="C865" s="7" t="s">
        <v>833</v>
      </c>
      <c r="D865" s="9">
        <v>1</v>
      </c>
      <c r="E865" s="7" t="s">
        <v>861</v>
      </c>
      <c r="F865" s="7" t="s">
        <v>861</v>
      </c>
      <c r="G865" s="7" t="s">
        <v>828</v>
      </c>
      <c r="H865" s="7" t="s">
        <v>860</v>
      </c>
      <c r="I865" s="10">
        <v>100</v>
      </c>
      <c r="J865" s="10">
        <v>1</v>
      </c>
      <c r="K865" s="9">
        <v>0</v>
      </c>
      <c r="L865" s="7" t="s">
        <v>5580</v>
      </c>
      <c r="M865" s="9">
        <v>0</v>
      </c>
      <c r="N865" s="7" t="s">
        <v>5582</v>
      </c>
      <c r="O865" s="7" t="s">
        <v>104</v>
      </c>
      <c r="P865" s="7" t="s">
        <v>828</v>
      </c>
      <c r="Q865" s="7" t="s">
        <v>828</v>
      </c>
      <c r="R865" s="7" t="s">
        <v>828</v>
      </c>
      <c r="S865" s="7" t="s">
        <v>828</v>
      </c>
      <c r="T865" s="7" t="s">
        <v>828</v>
      </c>
      <c r="U865" s="7" t="s">
        <v>828</v>
      </c>
      <c r="V865" s="7" t="s">
        <v>828</v>
      </c>
      <c r="W865" s="7" t="s">
        <v>828</v>
      </c>
      <c r="X865" s="7" t="s">
        <v>828</v>
      </c>
      <c r="Y865" s="7" t="s">
        <v>828</v>
      </c>
      <c r="Z865" s="7" t="e">
        <v>#N/A</v>
      </c>
      <c r="AA865" s="7" t="s">
        <v>828</v>
      </c>
      <c r="AB865" s="7" t="s">
        <v>828</v>
      </c>
      <c r="AC865" s="7" t="s">
        <v>828</v>
      </c>
      <c r="AD865" s="7" t="s">
        <v>828</v>
      </c>
      <c r="AE865" s="7" t="s">
        <v>175</v>
      </c>
      <c r="AF865" s="8"/>
      <c r="AG865" s="7" t="s">
        <v>5581</v>
      </c>
      <c r="AH865" s="7" t="s">
        <v>5580</v>
      </c>
      <c r="AI865" s="7" t="s">
        <v>828</v>
      </c>
      <c r="AJ865" s="7" t="s">
        <v>5579</v>
      </c>
      <c r="AK865" s="7" t="s">
        <v>5578</v>
      </c>
      <c r="AL865" s="7" t="s">
        <v>828</v>
      </c>
      <c r="AM865" s="7" t="s">
        <v>828</v>
      </c>
      <c r="AN865" s="7" t="s">
        <v>5577</v>
      </c>
      <c r="AO865" s="7" t="s">
        <v>828</v>
      </c>
      <c r="AP865" s="7" t="s">
        <v>828</v>
      </c>
      <c r="AQ865" s="7" t="s">
        <v>828</v>
      </c>
      <c r="AR865" s="7" t="s">
        <v>828</v>
      </c>
      <c r="AS865" s="7" t="s">
        <v>828</v>
      </c>
    </row>
    <row r="866" spans="1:45" ht="13.2">
      <c r="A866" s="7" t="s">
        <v>5576</v>
      </c>
      <c r="B866" s="8"/>
      <c r="C866" s="7" t="s">
        <v>833</v>
      </c>
      <c r="D866" s="9">
        <v>1</v>
      </c>
      <c r="E866" s="7" t="s">
        <v>843</v>
      </c>
      <c r="F866" s="7" t="s">
        <v>843</v>
      </c>
      <c r="G866" s="7" t="s">
        <v>828</v>
      </c>
      <c r="H866" s="7" t="s">
        <v>860</v>
      </c>
      <c r="I866" s="10">
        <v>1</v>
      </c>
      <c r="J866" s="10">
        <v>1</v>
      </c>
      <c r="K866" s="9">
        <v>1</v>
      </c>
      <c r="L866" s="7" t="s">
        <v>5573</v>
      </c>
      <c r="M866" s="9">
        <v>0</v>
      </c>
      <c r="N866" s="7" t="s">
        <v>5575</v>
      </c>
      <c r="O866" s="7" t="s">
        <v>993</v>
      </c>
      <c r="P866" s="7" t="s">
        <v>828</v>
      </c>
      <c r="Q866" s="7" t="s">
        <v>828</v>
      </c>
      <c r="R866" s="7" t="s">
        <v>828</v>
      </c>
      <c r="S866" s="7" t="s">
        <v>828</v>
      </c>
      <c r="T866" s="7" t="s">
        <v>828</v>
      </c>
      <c r="U866" s="7" t="s">
        <v>828</v>
      </c>
      <c r="V866" s="7" t="s">
        <v>828</v>
      </c>
      <c r="W866" s="7" t="s">
        <v>828</v>
      </c>
      <c r="X866" s="7" t="s">
        <v>828</v>
      </c>
      <c r="Y866" s="7" t="s">
        <v>828</v>
      </c>
      <c r="Z866" s="7" t="e">
        <v>#N/A</v>
      </c>
      <c r="AA866" s="7" t="s">
        <v>828</v>
      </c>
      <c r="AB866" s="7" t="s">
        <v>828</v>
      </c>
      <c r="AC866" s="7" t="s">
        <v>828</v>
      </c>
      <c r="AD866" s="7" t="s">
        <v>828</v>
      </c>
      <c r="AE866" s="7" t="s">
        <v>175</v>
      </c>
      <c r="AF866" s="8"/>
      <c r="AG866" s="7" t="s">
        <v>5574</v>
      </c>
      <c r="AH866" s="7" t="s">
        <v>5573</v>
      </c>
      <c r="AI866" s="7" t="s">
        <v>828</v>
      </c>
      <c r="AJ866" s="7" t="s">
        <v>5572</v>
      </c>
      <c r="AK866" s="7" t="s">
        <v>5571</v>
      </c>
      <c r="AL866" s="7" t="s">
        <v>828</v>
      </c>
      <c r="AM866" s="7" t="s">
        <v>5570</v>
      </c>
      <c r="AN866" s="7" t="s">
        <v>828</v>
      </c>
      <c r="AO866" s="7" t="s">
        <v>828</v>
      </c>
      <c r="AP866" s="7" t="s">
        <v>828</v>
      </c>
      <c r="AQ866" s="7" t="s">
        <v>828</v>
      </c>
      <c r="AR866" s="7" t="s">
        <v>828</v>
      </c>
      <c r="AS866" s="7" t="s">
        <v>828</v>
      </c>
    </row>
    <row r="867" spans="1:45" ht="13.2">
      <c r="A867" s="7" t="s">
        <v>5569</v>
      </c>
      <c r="B867" s="8"/>
      <c r="C867" s="7" t="s">
        <v>833</v>
      </c>
      <c r="D867" s="9">
        <v>1</v>
      </c>
      <c r="E867" s="7" t="s">
        <v>867</v>
      </c>
      <c r="F867" s="7" t="s">
        <v>867</v>
      </c>
      <c r="G867" s="7" t="s">
        <v>828</v>
      </c>
      <c r="H867" s="7" t="s">
        <v>866</v>
      </c>
      <c r="I867" s="10">
        <v>1</v>
      </c>
      <c r="J867" s="10">
        <v>1</v>
      </c>
      <c r="K867" s="9">
        <v>1</v>
      </c>
      <c r="L867" s="7" t="s">
        <v>5564</v>
      </c>
      <c r="M867" s="9">
        <v>0</v>
      </c>
      <c r="N867" s="7" t="s">
        <v>5568</v>
      </c>
      <c r="O867" s="7" t="s">
        <v>939</v>
      </c>
      <c r="P867" s="7" t="s">
        <v>5567</v>
      </c>
      <c r="Q867" s="7" t="s">
        <v>828</v>
      </c>
      <c r="R867" s="7" t="s">
        <v>828</v>
      </c>
      <c r="S867" s="7" t="s">
        <v>828</v>
      </c>
      <c r="T867" s="7" t="s">
        <v>828</v>
      </c>
      <c r="U867" s="7" t="s">
        <v>828</v>
      </c>
      <c r="V867" s="7" t="s">
        <v>828</v>
      </c>
      <c r="W867" s="7" t="s">
        <v>519</v>
      </c>
      <c r="X867" s="7" t="s">
        <v>828</v>
      </c>
      <c r="Y867" s="7" t="s">
        <v>828</v>
      </c>
      <c r="Z867" s="7" t="s">
        <v>11</v>
      </c>
      <c r="AA867" s="7" t="s">
        <v>5566</v>
      </c>
      <c r="AB867" s="7" t="s">
        <v>828</v>
      </c>
      <c r="AC867" s="7" t="s">
        <v>828</v>
      </c>
      <c r="AD867" s="7" t="s">
        <v>828</v>
      </c>
      <c r="AE867" s="7" t="s">
        <v>519</v>
      </c>
      <c r="AF867" s="8"/>
      <c r="AG867" s="7" t="s">
        <v>5565</v>
      </c>
      <c r="AH867" s="7" t="s">
        <v>5564</v>
      </c>
      <c r="AI867" s="7" t="s">
        <v>828</v>
      </c>
      <c r="AJ867" s="7" t="s">
        <v>828</v>
      </c>
      <c r="AK867" s="7" t="s">
        <v>5563</v>
      </c>
      <c r="AL867" s="7" t="s">
        <v>828</v>
      </c>
      <c r="AM867" s="7" t="s">
        <v>5562</v>
      </c>
      <c r="AN867" s="7" t="s">
        <v>828</v>
      </c>
      <c r="AO867" s="7" t="s">
        <v>828</v>
      </c>
      <c r="AP867" s="7" t="s">
        <v>828</v>
      </c>
      <c r="AQ867" s="7" t="s">
        <v>828</v>
      </c>
      <c r="AR867" s="7" t="s">
        <v>828</v>
      </c>
      <c r="AS867" s="7" t="s">
        <v>828</v>
      </c>
    </row>
    <row r="868" spans="1:45" ht="13.2">
      <c r="A868" s="7" t="s">
        <v>5561</v>
      </c>
      <c r="B868" s="8"/>
      <c r="C868" s="7" t="s">
        <v>833</v>
      </c>
      <c r="D868" s="9">
        <v>1</v>
      </c>
      <c r="E868" s="7" t="s">
        <v>861</v>
      </c>
      <c r="F868" s="7" t="s">
        <v>861</v>
      </c>
      <c r="G868" s="7" t="s">
        <v>828</v>
      </c>
      <c r="H868" s="7" t="s">
        <v>860</v>
      </c>
      <c r="I868" s="10">
        <v>100</v>
      </c>
      <c r="J868" s="10">
        <v>1</v>
      </c>
      <c r="K868" s="9">
        <v>1</v>
      </c>
      <c r="L868" s="7" t="s">
        <v>5558</v>
      </c>
      <c r="M868" s="9">
        <v>0</v>
      </c>
      <c r="N868" s="7" t="s">
        <v>5560</v>
      </c>
      <c r="O868" s="7" t="s">
        <v>993</v>
      </c>
      <c r="P868" s="7" t="s">
        <v>828</v>
      </c>
      <c r="Q868" s="7" t="s">
        <v>828</v>
      </c>
      <c r="R868" s="7" t="s">
        <v>828</v>
      </c>
      <c r="S868" s="7" t="s">
        <v>828</v>
      </c>
      <c r="T868" s="7" t="s">
        <v>828</v>
      </c>
      <c r="U868" s="7" t="s">
        <v>828</v>
      </c>
      <c r="V868" s="7" t="s">
        <v>828</v>
      </c>
      <c r="W868" s="7" t="s">
        <v>828</v>
      </c>
      <c r="X868" s="7" t="s">
        <v>828</v>
      </c>
      <c r="Y868" s="7" t="s">
        <v>828</v>
      </c>
      <c r="Z868" s="7" t="e">
        <v>#N/A</v>
      </c>
      <c r="AA868" s="7" t="s">
        <v>828</v>
      </c>
      <c r="AB868" s="7" t="s">
        <v>828</v>
      </c>
      <c r="AC868" s="7" t="s">
        <v>828</v>
      </c>
      <c r="AD868" s="7" t="s">
        <v>828</v>
      </c>
      <c r="AE868" s="7" t="s">
        <v>175</v>
      </c>
      <c r="AF868" s="8"/>
      <c r="AG868" s="7" t="s">
        <v>5559</v>
      </c>
      <c r="AH868" s="7" t="s">
        <v>5558</v>
      </c>
      <c r="AI868" s="7" t="s">
        <v>828</v>
      </c>
      <c r="AJ868" s="7" t="s">
        <v>5557</v>
      </c>
      <c r="AK868" s="7" t="s">
        <v>5556</v>
      </c>
      <c r="AL868" s="7" t="s">
        <v>828</v>
      </c>
      <c r="AM868" s="7" t="s">
        <v>5555</v>
      </c>
      <c r="AN868" s="7" t="s">
        <v>828</v>
      </c>
      <c r="AO868" s="7" t="s">
        <v>828</v>
      </c>
      <c r="AP868" s="7" t="s">
        <v>828</v>
      </c>
      <c r="AQ868" s="7" t="s">
        <v>828</v>
      </c>
      <c r="AR868" s="7" t="s">
        <v>828</v>
      </c>
      <c r="AS868" s="7" t="s">
        <v>828</v>
      </c>
    </row>
    <row r="869" spans="1:45" ht="13.2">
      <c r="A869" s="7" t="s">
        <v>5550</v>
      </c>
      <c r="B869" s="8"/>
      <c r="C869" s="7" t="s">
        <v>833</v>
      </c>
      <c r="D869" s="9">
        <v>1</v>
      </c>
      <c r="E869" s="7" t="s">
        <v>843</v>
      </c>
      <c r="F869" s="7" t="s">
        <v>843</v>
      </c>
      <c r="G869" s="7" t="s">
        <v>828</v>
      </c>
      <c r="H869" s="7" t="s">
        <v>842</v>
      </c>
      <c r="I869" s="10">
        <v>1</v>
      </c>
      <c r="J869" s="10">
        <v>1</v>
      </c>
      <c r="K869" s="9">
        <v>100</v>
      </c>
      <c r="L869" s="7" t="s">
        <v>5546</v>
      </c>
      <c r="M869" s="9">
        <v>0</v>
      </c>
      <c r="N869" s="7" t="s">
        <v>5545</v>
      </c>
      <c r="O869" s="7" t="s">
        <v>892</v>
      </c>
      <c r="P869" s="7" t="s">
        <v>2416</v>
      </c>
      <c r="Q869" s="7" t="s">
        <v>828</v>
      </c>
      <c r="R869" s="7" t="s">
        <v>828</v>
      </c>
      <c r="S869" s="7" t="s">
        <v>828</v>
      </c>
      <c r="T869" s="7" t="s">
        <v>828</v>
      </c>
      <c r="U869" s="7" t="s">
        <v>828</v>
      </c>
      <c r="V869" s="7" t="s">
        <v>828</v>
      </c>
      <c r="W869" s="7" t="s">
        <v>169</v>
      </c>
      <c r="X869" s="7" t="s">
        <v>828</v>
      </c>
      <c r="Y869" s="7" t="s">
        <v>828</v>
      </c>
      <c r="Z869" s="7" t="s">
        <v>39</v>
      </c>
      <c r="AA869" s="7" t="s">
        <v>828</v>
      </c>
      <c r="AB869" s="7" t="s">
        <v>828</v>
      </c>
      <c r="AC869" s="7" t="s">
        <v>828</v>
      </c>
      <c r="AD869" s="7" t="s">
        <v>828</v>
      </c>
      <c r="AE869" s="7" t="s">
        <v>169</v>
      </c>
      <c r="AF869" s="8"/>
      <c r="AG869" s="7" t="s">
        <v>5554</v>
      </c>
      <c r="AH869" s="7" t="s">
        <v>5546</v>
      </c>
      <c r="AI869" s="7" t="s">
        <v>5553</v>
      </c>
      <c r="AJ869" s="7" t="s">
        <v>5552</v>
      </c>
      <c r="AK869" s="7" t="s">
        <v>5551</v>
      </c>
      <c r="AL869" s="7" t="s">
        <v>5550</v>
      </c>
      <c r="AM869" s="7" t="s">
        <v>5549</v>
      </c>
      <c r="AN869" s="7" t="s">
        <v>5548</v>
      </c>
      <c r="AO869" s="7" t="s">
        <v>828</v>
      </c>
      <c r="AP869" s="7" t="s">
        <v>828</v>
      </c>
      <c r="AQ869" s="7" t="s">
        <v>828</v>
      </c>
      <c r="AR869" s="7" t="s">
        <v>828</v>
      </c>
      <c r="AS869" s="7" t="s">
        <v>828</v>
      </c>
    </row>
    <row r="870" spans="1:45" ht="13.2">
      <c r="A870" s="7" t="s">
        <v>5547</v>
      </c>
      <c r="B870" s="8"/>
      <c r="C870" s="7" t="s">
        <v>833</v>
      </c>
      <c r="D870" s="9">
        <v>1</v>
      </c>
      <c r="E870" s="7" t="s">
        <v>843</v>
      </c>
      <c r="F870" s="7" t="s">
        <v>843</v>
      </c>
      <c r="G870" s="7" t="s">
        <v>828</v>
      </c>
      <c r="H870" s="7" t="s">
        <v>842</v>
      </c>
      <c r="I870" s="10">
        <v>1</v>
      </c>
      <c r="J870" s="10">
        <v>1</v>
      </c>
      <c r="K870" s="9">
        <v>0</v>
      </c>
      <c r="L870" s="7" t="s">
        <v>5546</v>
      </c>
      <c r="M870" s="9">
        <v>0</v>
      </c>
      <c r="N870" s="7" t="s">
        <v>5545</v>
      </c>
      <c r="O870" s="7" t="s">
        <v>828</v>
      </c>
      <c r="P870" s="7" t="s">
        <v>828</v>
      </c>
      <c r="Q870" s="7" t="s">
        <v>828</v>
      </c>
      <c r="R870" s="7" t="s">
        <v>828</v>
      </c>
      <c r="S870" s="7" t="s">
        <v>828</v>
      </c>
      <c r="T870" s="7" t="s">
        <v>828</v>
      </c>
      <c r="U870" s="7" t="s">
        <v>828</v>
      </c>
      <c r="V870" s="7" t="s">
        <v>828</v>
      </c>
      <c r="W870" s="7" t="s">
        <v>828</v>
      </c>
      <c r="X870" s="7" t="s">
        <v>828</v>
      </c>
      <c r="Y870" s="7" t="s">
        <v>828</v>
      </c>
      <c r="Z870" s="7" t="e">
        <v>#N/A</v>
      </c>
      <c r="AA870" s="7" t="s">
        <v>828</v>
      </c>
      <c r="AB870" s="7" t="s">
        <v>828</v>
      </c>
      <c r="AC870" s="7" t="s">
        <v>828</v>
      </c>
      <c r="AD870" s="7" t="s">
        <v>828</v>
      </c>
      <c r="AE870" s="7" t="s">
        <v>169</v>
      </c>
      <c r="AF870" s="8"/>
      <c r="AG870" s="7" t="s">
        <v>975</v>
      </c>
      <c r="AH870" s="7" t="s">
        <v>5544</v>
      </c>
      <c r="AI870" s="7" t="s">
        <v>828</v>
      </c>
      <c r="AJ870" s="7" t="s">
        <v>828</v>
      </c>
      <c r="AK870" s="7" t="s">
        <v>828</v>
      </c>
      <c r="AL870" s="7" t="s">
        <v>828</v>
      </c>
      <c r="AM870" s="7" t="s">
        <v>828</v>
      </c>
      <c r="AN870" s="7" t="s">
        <v>828</v>
      </c>
      <c r="AO870" s="7" t="s">
        <v>828</v>
      </c>
      <c r="AP870" s="7" t="s">
        <v>828</v>
      </c>
      <c r="AQ870" s="7" t="s">
        <v>828</v>
      </c>
      <c r="AR870" s="7" t="s">
        <v>828</v>
      </c>
      <c r="AS870" s="7" t="s">
        <v>828</v>
      </c>
    </row>
    <row r="871" spans="1:45" ht="13.2">
      <c r="A871" s="7" t="s">
        <v>5538</v>
      </c>
      <c r="B871" s="8"/>
      <c r="C871" s="7" t="s">
        <v>833</v>
      </c>
      <c r="D871" s="9">
        <v>1</v>
      </c>
      <c r="E871" s="7" t="s">
        <v>924</v>
      </c>
      <c r="F871" s="7" t="s">
        <v>924</v>
      </c>
      <c r="G871" s="7" t="s">
        <v>828</v>
      </c>
      <c r="H871" s="7" t="s">
        <v>923</v>
      </c>
      <c r="I871" s="10">
        <v>1</v>
      </c>
      <c r="J871" s="10">
        <v>1</v>
      </c>
      <c r="K871" s="9">
        <v>0</v>
      </c>
      <c r="L871" s="7" t="s">
        <v>5541</v>
      </c>
      <c r="M871" s="9">
        <v>0</v>
      </c>
      <c r="N871" s="7" t="s">
        <v>5543</v>
      </c>
      <c r="O871" s="7" t="s">
        <v>892</v>
      </c>
      <c r="P871" s="7" t="s">
        <v>828</v>
      </c>
      <c r="Q871" s="7" t="s">
        <v>828</v>
      </c>
      <c r="R871" s="7" t="s">
        <v>828</v>
      </c>
      <c r="S871" s="7" t="s">
        <v>828</v>
      </c>
      <c r="T871" s="7" t="s">
        <v>828</v>
      </c>
      <c r="U871" s="7" t="s">
        <v>828</v>
      </c>
      <c r="V871" s="7" t="s">
        <v>828</v>
      </c>
      <c r="W871" s="7" t="s">
        <v>828</v>
      </c>
      <c r="X871" s="7" t="s">
        <v>828</v>
      </c>
      <c r="Y871" s="7" t="s">
        <v>828</v>
      </c>
      <c r="Z871" s="7" t="e">
        <v>#N/A</v>
      </c>
      <c r="AA871" s="7" t="s">
        <v>828</v>
      </c>
      <c r="AB871" s="7" t="s">
        <v>828</v>
      </c>
      <c r="AC871" s="7" t="s">
        <v>828</v>
      </c>
      <c r="AD871" s="7" t="s">
        <v>828</v>
      </c>
      <c r="AE871" s="7" t="s">
        <v>536</v>
      </c>
      <c r="AF871" s="8"/>
      <c r="AG871" s="7" t="s">
        <v>5542</v>
      </c>
      <c r="AH871" s="7" t="s">
        <v>5541</v>
      </c>
      <c r="AI871" s="7" t="s">
        <v>828</v>
      </c>
      <c r="AJ871" s="7" t="s">
        <v>5540</v>
      </c>
      <c r="AK871" s="7" t="s">
        <v>5539</v>
      </c>
      <c r="AL871" s="7" t="s">
        <v>5538</v>
      </c>
      <c r="AM871" s="7" t="s">
        <v>5537</v>
      </c>
      <c r="AN871" s="7" t="s">
        <v>5536</v>
      </c>
      <c r="AO871" s="7" t="s">
        <v>828</v>
      </c>
      <c r="AP871" s="7" t="s">
        <v>828</v>
      </c>
      <c r="AQ871" s="7" t="s">
        <v>828</v>
      </c>
      <c r="AR871" s="7" t="s">
        <v>828</v>
      </c>
      <c r="AS871" s="7" t="s">
        <v>828</v>
      </c>
    </row>
    <row r="872" spans="1:45" ht="13.2">
      <c r="A872" s="7" t="s">
        <v>5535</v>
      </c>
      <c r="B872" s="8"/>
      <c r="C872" s="7" t="s">
        <v>833</v>
      </c>
      <c r="D872" s="9">
        <v>1</v>
      </c>
      <c r="E872" s="7" t="s">
        <v>861</v>
      </c>
      <c r="F872" s="7" t="s">
        <v>861</v>
      </c>
      <c r="G872" s="7" t="s">
        <v>828</v>
      </c>
      <c r="H872" s="7" t="s">
        <v>860</v>
      </c>
      <c r="I872" s="10">
        <v>100</v>
      </c>
      <c r="J872" s="10">
        <v>1</v>
      </c>
      <c r="K872" s="9">
        <v>0</v>
      </c>
      <c r="L872" s="7" t="s">
        <v>5532</v>
      </c>
      <c r="M872" s="9">
        <v>0</v>
      </c>
      <c r="N872" s="7" t="s">
        <v>5534</v>
      </c>
      <c r="O872" s="7" t="s">
        <v>947</v>
      </c>
      <c r="P872" s="7" t="s">
        <v>828</v>
      </c>
      <c r="Q872" s="7" t="s">
        <v>828</v>
      </c>
      <c r="R872" s="7" t="s">
        <v>828</v>
      </c>
      <c r="S872" s="7" t="s">
        <v>828</v>
      </c>
      <c r="T872" s="7" t="s">
        <v>828</v>
      </c>
      <c r="U872" s="7" t="s">
        <v>828</v>
      </c>
      <c r="V872" s="7" t="s">
        <v>828</v>
      </c>
      <c r="W872" s="7" t="s">
        <v>828</v>
      </c>
      <c r="X872" s="7" t="s">
        <v>828</v>
      </c>
      <c r="Y872" s="7" t="s">
        <v>828</v>
      </c>
      <c r="Z872" s="7" t="e">
        <v>#N/A</v>
      </c>
      <c r="AA872" s="7" t="s">
        <v>828</v>
      </c>
      <c r="AB872" s="7" t="s">
        <v>828</v>
      </c>
      <c r="AC872" s="7" t="s">
        <v>828</v>
      </c>
      <c r="AD872" s="7" t="s">
        <v>828</v>
      </c>
      <c r="AE872" s="7" t="s">
        <v>175</v>
      </c>
      <c r="AF872" s="8"/>
      <c r="AG872" s="7" t="s">
        <v>5533</v>
      </c>
      <c r="AH872" s="7" t="s">
        <v>5532</v>
      </c>
      <c r="AI872" s="7" t="s">
        <v>828</v>
      </c>
      <c r="AJ872" s="7" t="s">
        <v>5531</v>
      </c>
      <c r="AK872" s="7" t="s">
        <v>5530</v>
      </c>
      <c r="AL872" s="7" t="s">
        <v>828</v>
      </c>
      <c r="AM872" s="7" t="s">
        <v>828</v>
      </c>
      <c r="AN872" s="7" t="s">
        <v>5529</v>
      </c>
      <c r="AO872" s="7" t="s">
        <v>828</v>
      </c>
      <c r="AP872" s="7" t="s">
        <v>828</v>
      </c>
      <c r="AQ872" s="7" t="s">
        <v>828</v>
      </c>
      <c r="AR872" s="7" t="s">
        <v>828</v>
      </c>
      <c r="AS872" s="7" t="s">
        <v>828</v>
      </c>
    </row>
    <row r="873" spans="1:45" ht="13.2">
      <c r="A873" s="7" t="s">
        <v>5523</v>
      </c>
      <c r="B873" s="8"/>
      <c r="C873" s="7" t="s">
        <v>833</v>
      </c>
      <c r="D873" s="9">
        <v>1</v>
      </c>
      <c r="E873" s="7" t="s">
        <v>861</v>
      </c>
      <c r="F873" s="7" t="s">
        <v>861</v>
      </c>
      <c r="G873" s="7" t="s">
        <v>828</v>
      </c>
      <c r="H873" s="7" t="s">
        <v>860</v>
      </c>
      <c r="I873" s="10">
        <v>100</v>
      </c>
      <c r="J873" s="10">
        <v>1</v>
      </c>
      <c r="K873" s="9">
        <v>0</v>
      </c>
      <c r="L873" s="7" t="s">
        <v>5526</v>
      </c>
      <c r="M873" s="9">
        <v>0</v>
      </c>
      <c r="N873" s="7" t="s">
        <v>5528</v>
      </c>
      <c r="O873" s="7" t="s">
        <v>947</v>
      </c>
      <c r="P873" s="7" t="s">
        <v>828</v>
      </c>
      <c r="Q873" s="7" t="s">
        <v>828</v>
      </c>
      <c r="R873" s="7" t="s">
        <v>828</v>
      </c>
      <c r="S873" s="7" t="s">
        <v>828</v>
      </c>
      <c r="T873" s="7" t="s">
        <v>828</v>
      </c>
      <c r="U873" s="7" t="s">
        <v>828</v>
      </c>
      <c r="V873" s="7" t="s">
        <v>828</v>
      </c>
      <c r="W873" s="7" t="s">
        <v>175</v>
      </c>
      <c r="X873" s="7" t="s">
        <v>828</v>
      </c>
      <c r="Y873" s="7" t="s">
        <v>828</v>
      </c>
      <c r="Z873" s="7" t="s">
        <v>43</v>
      </c>
      <c r="AA873" s="7" t="s">
        <v>828</v>
      </c>
      <c r="AB873" s="7" t="s">
        <v>828</v>
      </c>
      <c r="AC873" s="7" t="s">
        <v>828</v>
      </c>
      <c r="AD873" s="7" t="s">
        <v>828</v>
      </c>
      <c r="AE873" s="7" t="s">
        <v>175</v>
      </c>
      <c r="AF873" s="8"/>
      <c r="AG873" s="7" t="s">
        <v>5527</v>
      </c>
      <c r="AH873" s="7" t="s">
        <v>5526</v>
      </c>
      <c r="AI873" s="7" t="s">
        <v>828</v>
      </c>
      <c r="AJ873" s="7" t="s">
        <v>5525</v>
      </c>
      <c r="AK873" s="7" t="s">
        <v>5524</v>
      </c>
      <c r="AL873" s="7" t="s">
        <v>5523</v>
      </c>
      <c r="AM873" s="7" t="s">
        <v>828</v>
      </c>
      <c r="AN873" s="7" t="s">
        <v>5522</v>
      </c>
      <c r="AO873" s="7" t="s">
        <v>828</v>
      </c>
      <c r="AP873" s="7" t="s">
        <v>828</v>
      </c>
      <c r="AQ873" s="7" t="s">
        <v>828</v>
      </c>
      <c r="AR873" s="7" t="s">
        <v>828</v>
      </c>
      <c r="AS873" s="7" t="s">
        <v>828</v>
      </c>
    </row>
    <row r="874" spans="1:45" ht="13.2">
      <c r="A874" s="7" t="s">
        <v>5521</v>
      </c>
      <c r="B874" s="8"/>
      <c r="C874" s="7" t="s">
        <v>833</v>
      </c>
      <c r="D874" s="9">
        <v>1</v>
      </c>
      <c r="E874" s="7" t="s">
        <v>1231</v>
      </c>
      <c r="F874" s="7" t="s">
        <v>1231</v>
      </c>
      <c r="G874" s="7" t="s">
        <v>828</v>
      </c>
      <c r="H874" s="7" t="s">
        <v>1230</v>
      </c>
      <c r="I874" s="10">
        <v>1</v>
      </c>
      <c r="J874" s="10">
        <v>1</v>
      </c>
      <c r="K874" s="9">
        <v>100</v>
      </c>
      <c r="L874" s="7" t="s">
        <v>5518</v>
      </c>
      <c r="M874" s="9">
        <v>0</v>
      </c>
      <c r="N874" s="7" t="s">
        <v>5520</v>
      </c>
      <c r="O874" s="7" t="s">
        <v>939</v>
      </c>
      <c r="P874" s="7" t="s">
        <v>828</v>
      </c>
      <c r="Q874" s="7" t="s">
        <v>828</v>
      </c>
      <c r="R874" s="7" t="s">
        <v>828</v>
      </c>
      <c r="S874" s="7" t="s">
        <v>828</v>
      </c>
      <c r="T874" s="7" t="s">
        <v>828</v>
      </c>
      <c r="U874" s="7" t="s">
        <v>828</v>
      </c>
      <c r="V874" s="7" t="s">
        <v>1059</v>
      </c>
      <c r="W874" s="7" t="s">
        <v>739</v>
      </c>
      <c r="X874" s="7" t="s">
        <v>840</v>
      </c>
      <c r="Y874" s="7" t="s">
        <v>906</v>
      </c>
      <c r="Z874" s="7" t="s">
        <v>50</v>
      </c>
      <c r="AA874" s="7" t="s">
        <v>828</v>
      </c>
      <c r="AB874" s="7" t="s">
        <v>828</v>
      </c>
      <c r="AC874" s="7" t="s">
        <v>828</v>
      </c>
      <c r="AD874" s="7" t="s">
        <v>828</v>
      </c>
      <c r="AE874" s="7" t="s">
        <v>739</v>
      </c>
      <c r="AF874" s="8"/>
      <c r="AG874" s="7" t="s">
        <v>5519</v>
      </c>
      <c r="AH874" s="7" t="s">
        <v>5518</v>
      </c>
      <c r="AI874" s="7" t="s">
        <v>828</v>
      </c>
      <c r="AJ874" s="7" t="s">
        <v>828</v>
      </c>
      <c r="AK874" s="7" t="s">
        <v>5517</v>
      </c>
      <c r="AL874" s="7" t="s">
        <v>828</v>
      </c>
      <c r="AM874" s="7" t="s">
        <v>828</v>
      </c>
      <c r="AN874" s="7" t="s">
        <v>828</v>
      </c>
      <c r="AO874" s="7" t="s">
        <v>934</v>
      </c>
      <c r="AP874" s="7" t="s">
        <v>828</v>
      </c>
      <c r="AQ874" s="7" t="s">
        <v>828</v>
      </c>
      <c r="AR874" s="7" t="s">
        <v>828</v>
      </c>
      <c r="AS874" s="7" t="s">
        <v>828</v>
      </c>
    </row>
    <row r="875" spans="1:45" ht="13.2">
      <c r="A875" s="7" t="s">
        <v>5516</v>
      </c>
      <c r="B875" s="8"/>
      <c r="C875" s="7" t="s">
        <v>833</v>
      </c>
      <c r="D875" s="9">
        <v>1</v>
      </c>
      <c r="E875" s="7" t="s">
        <v>843</v>
      </c>
      <c r="F875" s="7" t="s">
        <v>843</v>
      </c>
      <c r="G875" s="7" t="s">
        <v>828</v>
      </c>
      <c r="H875" s="7" t="s">
        <v>842</v>
      </c>
      <c r="I875" s="10">
        <v>1</v>
      </c>
      <c r="J875" s="10">
        <v>1</v>
      </c>
      <c r="K875" s="9">
        <v>0</v>
      </c>
      <c r="L875" s="7" t="s">
        <v>5513</v>
      </c>
      <c r="M875" s="9">
        <v>0</v>
      </c>
      <c r="N875" s="7" t="s">
        <v>5515</v>
      </c>
      <c r="O875" s="7" t="s">
        <v>939</v>
      </c>
      <c r="P875" s="7" t="s">
        <v>828</v>
      </c>
      <c r="Q875" s="7" t="s">
        <v>828</v>
      </c>
      <c r="R875" s="7" t="s">
        <v>828</v>
      </c>
      <c r="S875" s="7" t="s">
        <v>828</v>
      </c>
      <c r="T875" s="7" t="s">
        <v>828</v>
      </c>
      <c r="U875" s="7" t="s">
        <v>828</v>
      </c>
      <c r="V875" s="7" t="s">
        <v>1297</v>
      </c>
      <c r="W875" s="7" t="s">
        <v>828</v>
      </c>
      <c r="X875" s="7" t="s">
        <v>828</v>
      </c>
      <c r="Y875" s="7" t="s">
        <v>828</v>
      </c>
      <c r="Z875" s="7" t="e">
        <v>#N/A</v>
      </c>
      <c r="AA875" s="7" t="s">
        <v>828</v>
      </c>
      <c r="AB875" s="7" t="s">
        <v>828</v>
      </c>
      <c r="AC875" s="7" t="s">
        <v>828</v>
      </c>
      <c r="AD875" s="7" t="s">
        <v>828</v>
      </c>
      <c r="AE875" s="7" t="s">
        <v>169</v>
      </c>
      <c r="AF875" s="8"/>
      <c r="AG875" s="7" t="s">
        <v>5514</v>
      </c>
      <c r="AH875" s="7" t="s">
        <v>5513</v>
      </c>
      <c r="AI875" s="7" t="s">
        <v>5512</v>
      </c>
      <c r="AJ875" s="7" t="s">
        <v>828</v>
      </c>
      <c r="AK875" s="7" t="s">
        <v>5511</v>
      </c>
      <c r="AL875" s="7" t="s">
        <v>828</v>
      </c>
      <c r="AM875" s="7" t="s">
        <v>828</v>
      </c>
      <c r="AN875" s="7" t="s">
        <v>828</v>
      </c>
      <c r="AO875" s="7" t="s">
        <v>934</v>
      </c>
      <c r="AP875" s="7" t="s">
        <v>828</v>
      </c>
      <c r="AQ875" s="7" t="s">
        <v>828</v>
      </c>
      <c r="AR875" s="7" t="s">
        <v>828</v>
      </c>
      <c r="AS875" s="7" t="s">
        <v>828</v>
      </c>
    </row>
    <row r="876" spans="1:45" ht="13.2">
      <c r="A876" s="7" t="s">
        <v>5510</v>
      </c>
      <c r="B876" s="8"/>
      <c r="C876" s="7" t="s">
        <v>833</v>
      </c>
      <c r="D876" s="9">
        <v>1</v>
      </c>
      <c r="E876" s="7" t="s">
        <v>1231</v>
      </c>
      <c r="F876" s="7" t="s">
        <v>1231</v>
      </c>
      <c r="G876" s="7" t="s">
        <v>828</v>
      </c>
      <c r="H876" s="7" t="s">
        <v>1230</v>
      </c>
      <c r="I876" s="10">
        <v>1</v>
      </c>
      <c r="J876" s="10">
        <v>1</v>
      </c>
      <c r="K876" s="9">
        <v>0</v>
      </c>
      <c r="L876" s="7" t="s">
        <v>5508</v>
      </c>
      <c r="M876" s="9">
        <v>0</v>
      </c>
      <c r="N876" s="7" t="s">
        <v>5505</v>
      </c>
      <c r="O876" s="7" t="s">
        <v>939</v>
      </c>
      <c r="P876" s="7" t="s">
        <v>828</v>
      </c>
      <c r="Q876" s="7" t="s">
        <v>828</v>
      </c>
      <c r="R876" s="7" t="s">
        <v>828</v>
      </c>
      <c r="S876" s="7" t="s">
        <v>828</v>
      </c>
      <c r="T876" s="7" t="s">
        <v>828</v>
      </c>
      <c r="U876" s="7" t="s">
        <v>828</v>
      </c>
      <c r="V876" s="7" t="s">
        <v>1297</v>
      </c>
      <c r="W876" s="7" t="s">
        <v>739</v>
      </c>
      <c r="X876" s="7" t="s">
        <v>840</v>
      </c>
      <c r="Y876" s="7" t="s">
        <v>906</v>
      </c>
      <c r="Z876" s="7" t="s">
        <v>50</v>
      </c>
      <c r="AA876" s="7" t="s">
        <v>828</v>
      </c>
      <c r="AB876" s="7" t="s">
        <v>828</v>
      </c>
      <c r="AC876" s="7" t="s">
        <v>828</v>
      </c>
      <c r="AD876" s="7" t="s">
        <v>828</v>
      </c>
      <c r="AE876" s="7" t="s">
        <v>739</v>
      </c>
      <c r="AF876" s="8"/>
      <c r="AG876" s="7" t="s">
        <v>5509</v>
      </c>
      <c r="AH876" s="7" t="s">
        <v>5508</v>
      </c>
      <c r="AI876" s="7" t="s">
        <v>828</v>
      </c>
      <c r="AJ876" s="7" t="s">
        <v>828</v>
      </c>
      <c r="AK876" s="7" t="s">
        <v>5507</v>
      </c>
      <c r="AL876" s="7" t="s">
        <v>828</v>
      </c>
      <c r="AM876" s="7" t="s">
        <v>828</v>
      </c>
      <c r="AN876" s="7" t="s">
        <v>828</v>
      </c>
      <c r="AO876" s="7" t="s">
        <v>934</v>
      </c>
      <c r="AP876" s="7" t="s">
        <v>828</v>
      </c>
      <c r="AQ876" s="7" t="s">
        <v>828</v>
      </c>
      <c r="AR876" s="7" t="s">
        <v>828</v>
      </c>
      <c r="AS876" s="7" t="s">
        <v>828</v>
      </c>
    </row>
    <row r="877" spans="1:45" ht="13.2">
      <c r="A877" s="7" t="s">
        <v>5506</v>
      </c>
      <c r="B877" s="8"/>
      <c r="C877" s="7" t="s">
        <v>833</v>
      </c>
      <c r="D877" s="9">
        <v>1</v>
      </c>
      <c r="E877" s="7" t="s">
        <v>843</v>
      </c>
      <c r="F877" s="7" t="s">
        <v>843</v>
      </c>
      <c r="G877" s="7" t="s">
        <v>828</v>
      </c>
      <c r="H877" s="7" t="s">
        <v>842</v>
      </c>
      <c r="I877" s="10">
        <v>1</v>
      </c>
      <c r="J877" s="10">
        <v>1</v>
      </c>
      <c r="K877" s="9">
        <v>0</v>
      </c>
      <c r="L877" s="7" t="s">
        <v>5504</v>
      </c>
      <c r="M877" s="9">
        <v>0</v>
      </c>
      <c r="N877" s="7" t="s">
        <v>5505</v>
      </c>
      <c r="O877" s="7" t="s">
        <v>828</v>
      </c>
      <c r="P877" s="7" t="s">
        <v>828</v>
      </c>
      <c r="Q877" s="7" t="s">
        <v>828</v>
      </c>
      <c r="R877" s="7" t="s">
        <v>828</v>
      </c>
      <c r="S877" s="7" t="s">
        <v>828</v>
      </c>
      <c r="T877" s="7" t="s">
        <v>828</v>
      </c>
      <c r="U877" s="7" t="s">
        <v>828</v>
      </c>
      <c r="V877" s="7" t="s">
        <v>828</v>
      </c>
      <c r="W877" s="7" t="s">
        <v>828</v>
      </c>
      <c r="X877" s="7" t="s">
        <v>828</v>
      </c>
      <c r="Y877" s="7" t="s">
        <v>828</v>
      </c>
      <c r="Z877" s="7" t="e">
        <v>#N/A</v>
      </c>
      <c r="AA877" s="7" t="s">
        <v>828</v>
      </c>
      <c r="AB877" s="7" t="s">
        <v>828</v>
      </c>
      <c r="AC877" s="7" t="s">
        <v>828</v>
      </c>
      <c r="AD877" s="7" t="s">
        <v>828</v>
      </c>
      <c r="AE877" s="7" t="s">
        <v>169</v>
      </c>
      <c r="AF877" s="8"/>
      <c r="AG877" s="7" t="s">
        <v>975</v>
      </c>
      <c r="AH877" s="7" t="s">
        <v>5504</v>
      </c>
      <c r="AI877" s="7" t="s">
        <v>828</v>
      </c>
      <c r="AJ877" s="7" t="s">
        <v>828</v>
      </c>
      <c r="AK877" s="7" t="s">
        <v>828</v>
      </c>
      <c r="AL877" s="7" t="s">
        <v>828</v>
      </c>
      <c r="AM877" s="7" t="s">
        <v>828</v>
      </c>
      <c r="AN877" s="7" t="s">
        <v>828</v>
      </c>
      <c r="AO877" s="7" t="s">
        <v>828</v>
      </c>
      <c r="AP877" s="7" t="s">
        <v>828</v>
      </c>
      <c r="AQ877" s="7" t="s">
        <v>828</v>
      </c>
      <c r="AR877" s="7" t="s">
        <v>828</v>
      </c>
      <c r="AS877" s="7" t="s">
        <v>828</v>
      </c>
    </row>
    <row r="878" spans="1:45" ht="13.2">
      <c r="A878" s="7" t="s">
        <v>5503</v>
      </c>
      <c r="B878" s="8"/>
      <c r="C878" s="7" t="s">
        <v>833</v>
      </c>
      <c r="D878" s="9">
        <v>1</v>
      </c>
      <c r="E878" s="7" t="s">
        <v>861</v>
      </c>
      <c r="F878" s="7" t="s">
        <v>861</v>
      </c>
      <c r="G878" s="7" t="s">
        <v>828</v>
      </c>
      <c r="H878" s="7" t="s">
        <v>860</v>
      </c>
      <c r="I878" s="10">
        <v>100</v>
      </c>
      <c r="J878" s="10">
        <v>1</v>
      </c>
      <c r="K878" s="9">
        <v>0</v>
      </c>
      <c r="L878" s="7" t="s">
        <v>5499</v>
      </c>
      <c r="M878" s="9">
        <v>0</v>
      </c>
      <c r="N878" s="7" t="s">
        <v>5502</v>
      </c>
      <c r="O878" s="7" t="s">
        <v>104</v>
      </c>
      <c r="P878" s="7" t="s">
        <v>5501</v>
      </c>
      <c r="Q878" s="7" t="s">
        <v>828</v>
      </c>
      <c r="R878" s="7" t="s">
        <v>828</v>
      </c>
      <c r="S878" s="7" t="s">
        <v>828</v>
      </c>
      <c r="T878" s="7" t="s">
        <v>828</v>
      </c>
      <c r="U878" s="7" t="s">
        <v>828</v>
      </c>
      <c r="V878" s="7" t="s">
        <v>828</v>
      </c>
      <c r="W878" s="7" t="s">
        <v>828</v>
      </c>
      <c r="X878" s="7" t="s">
        <v>828</v>
      </c>
      <c r="Y878" s="7" t="s">
        <v>828</v>
      </c>
      <c r="Z878" s="7" t="e">
        <v>#N/A</v>
      </c>
      <c r="AA878" s="7" t="s">
        <v>828</v>
      </c>
      <c r="AB878" s="7" t="s">
        <v>828</v>
      </c>
      <c r="AC878" s="7" t="s">
        <v>828</v>
      </c>
      <c r="AD878" s="7" t="s">
        <v>828</v>
      </c>
      <c r="AE878" s="7" t="s">
        <v>175</v>
      </c>
      <c r="AF878" s="8"/>
      <c r="AG878" s="7" t="s">
        <v>5500</v>
      </c>
      <c r="AH878" s="7" t="s">
        <v>5499</v>
      </c>
      <c r="AI878" s="7" t="s">
        <v>1110</v>
      </c>
      <c r="AJ878" s="7" t="s">
        <v>5498</v>
      </c>
      <c r="AK878" s="7" t="s">
        <v>5497</v>
      </c>
      <c r="AL878" s="7" t="s">
        <v>828</v>
      </c>
      <c r="AM878" s="7" t="s">
        <v>828</v>
      </c>
      <c r="AN878" s="7" t="s">
        <v>5496</v>
      </c>
      <c r="AO878" s="7" t="s">
        <v>828</v>
      </c>
      <c r="AP878" s="7" t="s">
        <v>828</v>
      </c>
      <c r="AQ878" s="7" t="s">
        <v>828</v>
      </c>
      <c r="AR878" s="7" t="s">
        <v>828</v>
      </c>
      <c r="AS878" s="7" t="s">
        <v>828</v>
      </c>
    </row>
    <row r="879" spans="1:45" ht="13.2">
      <c r="A879" s="7" t="s">
        <v>5490</v>
      </c>
      <c r="B879" s="8"/>
      <c r="C879" s="7" t="s">
        <v>833</v>
      </c>
      <c r="D879" s="9">
        <v>1</v>
      </c>
      <c r="E879" s="7" t="s">
        <v>861</v>
      </c>
      <c r="F879" s="7" t="s">
        <v>861</v>
      </c>
      <c r="G879" s="7" t="s">
        <v>828</v>
      </c>
      <c r="H879" s="7" t="s">
        <v>860</v>
      </c>
      <c r="I879" s="10">
        <v>100</v>
      </c>
      <c r="J879" s="10">
        <v>1</v>
      </c>
      <c r="K879" s="9">
        <v>1</v>
      </c>
      <c r="L879" s="7" t="s">
        <v>5493</v>
      </c>
      <c r="M879" s="9">
        <v>0</v>
      </c>
      <c r="N879" s="7" t="s">
        <v>5495</v>
      </c>
      <c r="O879" s="7" t="s">
        <v>993</v>
      </c>
      <c r="P879" s="7" t="s">
        <v>828</v>
      </c>
      <c r="Q879" s="7" t="s">
        <v>828</v>
      </c>
      <c r="R879" s="7" t="s">
        <v>828</v>
      </c>
      <c r="S879" s="7" t="s">
        <v>828</v>
      </c>
      <c r="T879" s="7" t="s">
        <v>828</v>
      </c>
      <c r="U879" s="7" t="s">
        <v>828</v>
      </c>
      <c r="V879" s="7" t="s">
        <v>828</v>
      </c>
      <c r="W879" s="7" t="s">
        <v>828</v>
      </c>
      <c r="X879" s="7" t="s">
        <v>828</v>
      </c>
      <c r="Y879" s="7" t="s">
        <v>828</v>
      </c>
      <c r="Z879" s="7" t="e">
        <v>#N/A</v>
      </c>
      <c r="AA879" s="7" t="s">
        <v>828</v>
      </c>
      <c r="AB879" s="7" t="s">
        <v>828</v>
      </c>
      <c r="AC879" s="7" t="s">
        <v>828</v>
      </c>
      <c r="AD879" s="7" t="s">
        <v>828</v>
      </c>
      <c r="AE879" s="7" t="s">
        <v>175</v>
      </c>
      <c r="AF879" s="8"/>
      <c r="AG879" s="7" t="s">
        <v>5494</v>
      </c>
      <c r="AH879" s="7" t="s">
        <v>5493</v>
      </c>
      <c r="AI879" s="7" t="s">
        <v>828</v>
      </c>
      <c r="AJ879" s="7" t="s">
        <v>5492</v>
      </c>
      <c r="AK879" s="7" t="s">
        <v>5491</v>
      </c>
      <c r="AL879" s="7" t="s">
        <v>5490</v>
      </c>
      <c r="AM879" s="7" t="s">
        <v>5489</v>
      </c>
      <c r="AN879" s="7" t="s">
        <v>5488</v>
      </c>
      <c r="AO879" s="7" t="s">
        <v>828</v>
      </c>
      <c r="AP879" s="7" t="s">
        <v>828</v>
      </c>
      <c r="AQ879" s="7" t="s">
        <v>828</v>
      </c>
      <c r="AR879" s="7" t="s">
        <v>828</v>
      </c>
      <c r="AS879" s="7" t="s">
        <v>828</v>
      </c>
    </row>
    <row r="880" spans="1:45" ht="13.2">
      <c r="A880" s="7" t="s">
        <v>5487</v>
      </c>
      <c r="B880" s="8"/>
      <c r="C880" s="7" t="s">
        <v>833</v>
      </c>
      <c r="D880" s="9">
        <v>1</v>
      </c>
      <c r="E880" s="7" t="s">
        <v>861</v>
      </c>
      <c r="F880" s="7" t="s">
        <v>861</v>
      </c>
      <c r="G880" s="7" t="s">
        <v>828</v>
      </c>
      <c r="H880" s="7" t="s">
        <v>860</v>
      </c>
      <c r="I880" s="10">
        <v>100</v>
      </c>
      <c r="J880" s="10">
        <v>1</v>
      </c>
      <c r="K880" s="9">
        <v>1</v>
      </c>
      <c r="L880" s="7" t="s">
        <v>5484</v>
      </c>
      <c r="M880" s="9">
        <v>0</v>
      </c>
      <c r="N880" s="7" t="s">
        <v>5486</v>
      </c>
      <c r="O880" s="7" t="s">
        <v>1285</v>
      </c>
      <c r="P880" s="7" t="s">
        <v>920</v>
      </c>
      <c r="Q880" s="7" t="s">
        <v>828</v>
      </c>
      <c r="R880" s="7" t="s">
        <v>828</v>
      </c>
      <c r="S880" s="7" t="s">
        <v>828</v>
      </c>
      <c r="T880" s="7" t="s">
        <v>828</v>
      </c>
      <c r="U880" s="7" t="s">
        <v>828</v>
      </c>
      <c r="V880" s="7" t="s">
        <v>828</v>
      </c>
      <c r="W880" s="7" t="s">
        <v>828</v>
      </c>
      <c r="X880" s="7" t="s">
        <v>828</v>
      </c>
      <c r="Y880" s="7" t="s">
        <v>828</v>
      </c>
      <c r="Z880" s="7" t="e">
        <v>#N/A</v>
      </c>
      <c r="AA880" s="7" t="s">
        <v>828</v>
      </c>
      <c r="AB880" s="7" t="s">
        <v>828</v>
      </c>
      <c r="AC880" s="7" t="s">
        <v>828</v>
      </c>
      <c r="AD880" s="7" t="s">
        <v>828</v>
      </c>
      <c r="AE880" s="7" t="s">
        <v>175</v>
      </c>
      <c r="AF880" s="8"/>
      <c r="AG880" s="7" t="s">
        <v>5485</v>
      </c>
      <c r="AH880" s="7" t="s">
        <v>5484</v>
      </c>
      <c r="AI880" s="7" t="s">
        <v>828</v>
      </c>
      <c r="AJ880" s="7" t="s">
        <v>5483</v>
      </c>
      <c r="AK880" s="7" t="s">
        <v>5482</v>
      </c>
      <c r="AL880" s="7" t="s">
        <v>828</v>
      </c>
      <c r="AM880" s="7" t="s">
        <v>5481</v>
      </c>
      <c r="AN880" s="7" t="s">
        <v>828</v>
      </c>
      <c r="AO880" s="7" t="s">
        <v>828</v>
      </c>
      <c r="AP880" s="7" t="s">
        <v>828</v>
      </c>
      <c r="AQ880" s="7" t="s">
        <v>828</v>
      </c>
      <c r="AR880" s="7" t="s">
        <v>828</v>
      </c>
      <c r="AS880" s="7" t="s">
        <v>828</v>
      </c>
    </row>
    <row r="881" spans="1:45" ht="13.2">
      <c r="A881" s="7" t="s">
        <v>5480</v>
      </c>
      <c r="B881" s="8"/>
      <c r="C881" s="7" t="s">
        <v>833</v>
      </c>
      <c r="D881" s="9">
        <v>1</v>
      </c>
      <c r="E881" s="7" t="s">
        <v>861</v>
      </c>
      <c r="F881" s="7" t="s">
        <v>861</v>
      </c>
      <c r="G881" s="7" t="s">
        <v>828</v>
      </c>
      <c r="H881" s="7" t="s">
        <v>2403</v>
      </c>
      <c r="I881" s="10">
        <v>100</v>
      </c>
      <c r="J881" s="10">
        <v>1</v>
      </c>
      <c r="K881" s="9">
        <v>0</v>
      </c>
      <c r="L881" s="7" t="s">
        <v>5477</v>
      </c>
      <c r="M881" s="9">
        <v>0</v>
      </c>
      <c r="N881" s="7" t="s">
        <v>5479</v>
      </c>
      <c r="O881" s="7" t="s">
        <v>993</v>
      </c>
      <c r="P881" s="7" t="s">
        <v>828</v>
      </c>
      <c r="Q881" s="7" t="s">
        <v>828</v>
      </c>
      <c r="R881" s="7" t="s">
        <v>828</v>
      </c>
      <c r="S881" s="7" t="s">
        <v>828</v>
      </c>
      <c r="T881" s="7" t="s">
        <v>828</v>
      </c>
      <c r="U881" s="7" t="s">
        <v>828</v>
      </c>
      <c r="V881" s="7" t="s">
        <v>828</v>
      </c>
      <c r="W881" s="7" t="s">
        <v>828</v>
      </c>
      <c r="X881" s="7" t="s">
        <v>828</v>
      </c>
      <c r="Y881" s="7" t="s">
        <v>828</v>
      </c>
      <c r="Z881" s="7" t="e">
        <v>#N/A</v>
      </c>
      <c r="AA881" s="7" t="s">
        <v>828</v>
      </c>
      <c r="AB881" s="7" t="s">
        <v>828</v>
      </c>
      <c r="AC881" s="7" t="s">
        <v>828</v>
      </c>
      <c r="AD881" s="7" t="s">
        <v>828</v>
      </c>
      <c r="AE881" s="7" t="s">
        <v>464</v>
      </c>
      <c r="AF881" s="8"/>
      <c r="AG881" s="7" t="s">
        <v>5478</v>
      </c>
      <c r="AH881" s="7" t="s">
        <v>5477</v>
      </c>
      <c r="AI881" s="7" t="s">
        <v>828</v>
      </c>
      <c r="AJ881" s="7" t="s">
        <v>5476</v>
      </c>
      <c r="AK881" s="7" t="s">
        <v>5475</v>
      </c>
      <c r="AL881" s="7" t="s">
        <v>828</v>
      </c>
      <c r="AM881" s="7" t="s">
        <v>5474</v>
      </c>
      <c r="AN881" s="7" t="s">
        <v>828</v>
      </c>
      <c r="AO881" s="7" t="s">
        <v>828</v>
      </c>
      <c r="AP881" s="7" t="s">
        <v>828</v>
      </c>
      <c r="AQ881" s="7" t="s">
        <v>828</v>
      </c>
      <c r="AR881" s="7" t="s">
        <v>828</v>
      </c>
      <c r="AS881" s="7" t="s">
        <v>828</v>
      </c>
    </row>
    <row r="882" spans="1:45" ht="13.2">
      <c r="A882" s="7" t="s">
        <v>5473</v>
      </c>
      <c r="B882" s="8"/>
      <c r="C882" s="7" t="s">
        <v>833</v>
      </c>
      <c r="D882" s="9">
        <v>1</v>
      </c>
      <c r="E882" s="7" t="s">
        <v>861</v>
      </c>
      <c r="F882" s="7" t="s">
        <v>861</v>
      </c>
      <c r="G882" s="7" t="s">
        <v>828</v>
      </c>
      <c r="H882" s="7" t="s">
        <v>860</v>
      </c>
      <c r="I882" s="10">
        <v>100</v>
      </c>
      <c r="J882" s="10">
        <v>1</v>
      </c>
      <c r="K882" s="9">
        <v>0</v>
      </c>
      <c r="L882" s="7" t="s">
        <v>5470</v>
      </c>
      <c r="M882" s="9">
        <v>0</v>
      </c>
      <c r="N882" s="7" t="s">
        <v>5472</v>
      </c>
      <c r="O882" s="7" t="s">
        <v>947</v>
      </c>
      <c r="P882" s="7" t="s">
        <v>828</v>
      </c>
      <c r="Q882" s="7" t="s">
        <v>828</v>
      </c>
      <c r="R882" s="7" t="s">
        <v>828</v>
      </c>
      <c r="S882" s="7" t="s">
        <v>828</v>
      </c>
      <c r="T882" s="7" t="s">
        <v>828</v>
      </c>
      <c r="U882" s="7" t="s">
        <v>828</v>
      </c>
      <c r="V882" s="7" t="s">
        <v>828</v>
      </c>
      <c r="W882" s="7" t="s">
        <v>828</v>
      </c>
      <c r="X882" s="7" t="s">
        <v>828</v>
      </c>
      <c r="Y882" s="7" t="s">
        <v>828</v>
      </c>
      <c r="Z882" s="7" t="e">
        <v>#N/A</v>
      </c>
      <c r="AA882" s="7" t="s">
        <v>828</v>
      </c>
      <c r="AB882" s="7" t="s">
        <v>828</v>
      </c>
      <c r="AC882" s="7" t="s">
        <v>828</v>
      </c>
      <c r="AD882" s="7" t="s">
        <v>828</v>
      </c>
      <c r="AE882" s="7" t="s">
        <v>175</v>
      </c>
      <c r="AF882" s="8"/>
      <c r="AG882" s="7" t="s">
        <v>5471</v>
      </c>
      <c r="AH882" s="7" t="s">
        <v>5470</v>
      </c>
      <c r="AI882" s="7" t="s">
        <v>828</v>
      </c>
      <c r="AJ882" s="7" t="s">
        <v>5469</v>
      </c>
      <c r="AK882" s="7" t="s">
        <v>5468</v>
      </c>
      <c r="AL882" s="7" t="s">
        <v>828</v>
      </c>
      <c r="AM882" s="7" t="s">
        <v>828</v>
      </c>
      <c r="AN882" s="7" t="s">
        <v>5467</v>
      </c>
      <c r="AO882" s="7" t="s">
        <v>828</v>
      </c>
      <c r="AP882" s="7" t="s">
        <v>828</v>
      </c>
      <c r="AQ882" s="7" t="s">
        <v>828</v>
      </c>
      <c r="AR882" s="7" t="s">
        <v>828</v>
      </c>
      <c r="AS882" s="7" t="s">
        <v>828</v>
      </c>
    </row>
    <row r="883" spans="1:45" ht="13.2">
      <c r="A883" s="7" t="s">
        <v>5466</v>
      </c>
      <c r="B883" s="8"/>
      <c r="C883" s="7" t="s">
        <v>833</v>
      </c>
      <c r="D883" s="9">
        <v>1</v>
      </c>
      <c r="E883" s="7" t="s">
        <v>924</v>
      </c>
      <c r="F883" s="7" t="s">
        <v>924</v>
      </c>
      <c r="G883" s="7" t="s">
        <v>828</v>
      </c>
      <c r="H883" s="7" t="s">
        <v>923</v>
      </c>
      <c r="I883" s="10">
        <v>1</v>
      </c>
      <c r="J883" s="10">
        <v>1</v>
      </c>
      <c r="K883" s="9">
        <v>1</v>
      </c>
      <c r="L883" s="7" t="s">
        <v>5461</v>
      </c>
      <c r="M883" s="9">
        <v>0</v>
      </c>
      <c r="N883" s="7" t="s">
        <v>5465</v>
      </c>
      <c r="O883" s="7" t="s">
        <v>908</v>
      </c>
      <c r="P883" s="7" t="s">
        <v>5464</v>
      </c>
      <c r="Q883" s="7" t="s">
        <v>828</v>
      </c>
      <c r="R883" s="7" t="s">
        <v>828</v>
      </c>
      <c r="S883" s="7" t="s">
        <v>828</v>
      </c>
      <c r="T883" s="7" t="s">
        <v>828</v>
      </c>
      <c r="U883" s="7" t="s">
        <v>828</v>
      </c>
      <c r="V883" s="7" t="s">
        <v>907</v>
      </c>
      <c r="W883" s="7" t="s">
        <v>536</v>
      </c>
      <c r="X883" s="7" t="s">
        <v>840</v>
      </c>
      <c r="Y883" s="7" t="s">
        <v>906</v>
      </c>
      <c r="Z883" s="7" t="s">
        <v>65</v>
      </c>
      <c r="AA883" s="7" t="s">
        <v>5463</v>
      </c>
      <c r="AB883" s="7" t="s">
        <v>828</v>
      </c>
      <c r="AC883" s="7" t="s">
        <v>828</v>
      </c>
      <c r="AD883" s="7" t="s">
        <v>828</v>
      </c>
      <c r="AE883" s="7" t="s">
        <v>536</v>
      </c>
      <c r="AF883" s="8"/>
      <c r="AG883" s="7" t="s">
        <v>5462</v>
      </c>
      <c r="AH883" s="7" t="s">
        <v>5461</v>
      </c>
      <c r="AI883" s="7" t="s">
        <v>828</v>
      </c>
      <c r="AJ883" s="7" t="s">
        <v>828</v>
      </c>
      <c r="AK883" s="7" t="s">
        <v>5460</v>
      </c>
      <c r="AL883" s="7" t="s">
        <v>828</v>
      </c>
      <c r="AM883" s="7" t="s">
        <v>5459</v>
      </c>
      <c r="AN883" s="7" t="s">
        <v>828</v>
      </c>
      <c r="AO883" s="7" t="s">
        <v>828</v>
      </c>
      <c r="AP883" s="7" t="s">
        <v>828</v>
      </c>
      <c r="AQ883" s="7" t="s">
        <v>828</v>
      </c>
      <c r="AR883" s="7" t="s">
        <v>828</v>
      </c>
      <c r="AS883" s="7" t="s">
        <v>828</v>
      </c>
    </row>
    <row r="884" spans="1:45" ht="13.2">
      <c r="A884" s="7" t="s">
        <v>5458</v>
      </c>
      <c r="B884" s="8"/>
      <c r="C884" s="7" t="s">
        <v>833</v>
      </c>
      <c r="D884" s="9">
        <v>1</v>
      </c>
      <c r="E884" s="7" t="s">
        <v>843</v>
      </c>
      <c r="F884" s="7" t="s">
        <v>843</v>
      </c>
      <c r="G884" s="7" t="s">
        <v>828</v>
      </c>
      <c r="H884" s="7" t="s">
        <v>842</v>
      </c>
      <c r="I884" s="10">
        <v>1</v>
      </c>
      <c r="J884" s="10">
        <v>1</v>
      </c>
      <c r="K884" s="9">
        <v>100</v>
      </c>
      <c r="L884" s="7" t="s">
        <v>5449</v>
      </c>
      <c r="M884" s="9">
        <v>0</v>
      </c>
      <c r="N884" s="7" t="s">
        <v>5448</v>
      </c>
      <c r="O884" s="7" t="s">
        <v>929</v>
      </c>
      <c r="P884" s="7" t="s">
        <v>5457</v>
      </c>
      <c r="Q884" s="7" t="s">
        <v>828</v>
      </c>
      <c r="R884" s="7" t="s">
        <v>1101</v>
      </c>
      <c r="S884" s="7" t="s">
        <v>828</v>
      </c>
      <c r="T884" s="7" t="s">
        <v>828</v>
      </c>
      <c r="U884" s="7" t="s">
        <v>828</v>
      </c>
      <c r="V884" s="7" t="s">
        <v>828</v>
      </c>
      <c r="W884" s="7" t="s">
        <v>169</v>
      </c>
      <c r="X884" s="7" t="s">
        <v>1101</v>
      </c>
      <c r="Y884" s="7" t="s">
        <v>828</v>
      </c>
      <c r="Z884" s="7" t="s">
        <v>39</v>
      </c>
      <c r="AA884" s="7" t="s">
        <v>5456</v>
      </c>
      <c r="AB884" s="7" t="s">
        <v>828</v>
      </c>
      <c r="AC884" s="7" t="s">
        <v>828</v>
      </c>
      <c r="AD884" s="7" t="s">
        <v>828</v>
      </c>
      <c r="AE884" s="7" t="s">
        <v>169</v>
      </c>
      <c r="AF884" s="8"/>
      <c r="AG884" s="7" t="s">
        <v>5455</v>
      </c>
      <c r="AH884" s="7" t="s">
        <v>5449</v>
      </c>
      <c r="AI884" s="7" t="s">
        <v>5454</v>
      </c>
      <c r="AJ884" s="7" t="s">
        <v>5453</v>
      </c>
      <c r="AK884" s="7" t="s">
        <v>5452</v>
      </c>
      <c r="AL884" s="7" t="s">
        <v>828</v>
      </c>
      <c r="AM884" s="7" t="s">
        <v>5451</v>
      </c>
      <c r="AN884" s="7" t="s">
        <v>828</v>
      </c>
      <c r="AO884" s="7" t="s">
        <v>828</v>
      </c>
      <c r="AP884" s="7" t="s">
        <v>828</v>
      </c>
      <c r="AQ884" s="7" t="s">
        <v>828</v>
      </c>
      <c r="AR884" s="7" t="s">
        <v>828</v>
      </c>
      <c r="AS884" s="7" t="s">
        <v>828</v>
      </c>
    </row>
    <row r="885" spans="1:45" ht="13.2">
      <c r="A885" s="7" t="s">
        <v>5450</v>
      </c>
      <c r="B885" s="8"/>
      <c r="C885" s="7" t="s">
        <v>833</v>
      </c>
      <c r="D885" s="9">
        <v>1</v>
      </c>
      <c r="E885" s="7" t="s">
        <v>843</v>
      </c>
      <c r="F885" s="7" t="s">
        <v>843</v>
      </c>
      <c r="G885" s="7" t="s">
        <v>828</v>
      </c>
      <c r="H885" s="7" t="s">
        <v>842</v>
      </c>
      <c r="I885" s="10">
        <v>1</v>
      </c>
      <c r="J885" s="10">
        <v>1</v>
      </c>
      <c r="K885" s="9">
        <v>0</v>
      </c>
      <c r="L885" s="7" t="s">
        <v>5449</v>
      </c>
      <c r="M885" s="9">
        <v>0</v>
      </c>
      <c r="N885" s="7" t="s">
        <v>5448</v>
      </c>
      <c r="O885" s="7" t="s">
        <v>828</v>
      </c>
      <c r="P885" s="7" t="s">
        <v>828</v>
      </c>
      <c r="Q885" s="7" t="s">
        <v>828</v>
      </c>
      <c r="R885" s="7" t="s">
        <v>828</v>
      </c>
      <c r="S885" s="7" t="s">
        <v>828</v>
      </c>
      <c r="T885" s="7" t="s">
        <v>828</v>
      </c>
      <c r="U885" s="7" t="s">
        <v>828</v>
      </c>
      <c r="V885" s="7" t="s">
        <v>828</v>
      </c>
      <c r="W885" s="7" t="s">
        <v>828</v>
      </c>
      <c r="X885" s="7" t="s">
        <v>828</v>
      </c>
      <c r="Y885" s="7" t="s">
        <v>828</v>
      </c>
      <c r="Z885" s="7" t="e">
        <v>#N/A</v>
      </c>
      <c r="AA885" s="7" t="s">
        <v>828</v>
      </c>
      <c r="AB885" s="7" t="s">
        <v>828</v>
      </c>
      <c r="AC885" s="7" t="s">
        <v>828</v>
      </c>
      <c r="AD885" s="7" t="s">
        <v>828</v>
      </c>
      <c r="AE885" s="7" t="s">
        <v>169</v>
      </c>
      <c r="AF885" s="8"/>
      <c r="AG885" s="7" t="s">
        <v>975</v>
      </c>
      <c r="AH885" s="7" t="s">
        <v>5447</v>
      </c>
      <c r="AI885" s="7" t="s">
        <v>828</v>
      </c>
      <c r="AJ885" s="7" t="s">
        <v>828</v>
      </c>
      <c r="AK885" s="7" t="s">
        <v>828</v>
      </c>
      <c r="AL885" s="7" t="s">
        <v>828</v>
      </c>
      <c r="AM885" s="7" t="s">
        <v>828</v>
      </c>
      <c r="AN885" s="7" t="s">
        <v>828</v>
      </c>
      <c r="AO885" s="7" t="s">
        <v>828</v>
      </c>
      <c r="AP885" s="7" t="s">
        <v>828</v>
      </c>
      <c r="AQ885" s="7" t="s">
        <v>828</v>
      </c>
      <c r="AR885" s="7" t="s">
        <v>828</v>
      </c>
      <c r="AS885" s="7" t="s">
        <v>828</v>
      </c>
    </row>
    <row r="886" spans="1:45" ht="13.2">
      <c r="A886" s="7" t="s">
        <v>5446</v>
      </c>
      <c r="B886" s="8"/>
      <c r="C886" s="7" t="s">
        <v>833</v>
      </c>
      <c r="D886" s="9">
        <v>1</v>
      </c>
      <c r="E886" s="7" t="s">
        <v>861</v>
      </c>
      <c r="F886" s="7" t="s">
        <v>861</v>
      </c>
      <c r="G886" s="7" t="s">
        <v>828</v>
      </c>
      <c r="H886" s="7" t="s">
        <v>860</v>
      </c>
      <c r="I886" s="10">
        <v>100</v>
      </c>
      <c r="J886" s="10">
        <v>1</v>
      </c>
      <c r="K886" s="9">
        <v>0</v>
      </c>
      <c r="L886" s="7" t="s">
        <v>5443</v>
      </c>
      <c r="M886" s="9">
        <v>0</v>
      </c>
      <c r="N886" s="7" t="s">
        <v>5445</v>
      </c>
      <c r="O886" s="7" t="s">
        <v>939</v>
      </c>
      <c r="P886" s="7" t="s">
        <v>828</v>
      </c>
      <c r="Q886" s="7" t="s">
        <v>828</v>
      </c>
      <c r="R886" s="7" t="s">
        <v>828</v>
      </c>
      <c r="S886" s="7" t="s">
        <v>828</v>
      </c>
      <c r="T886" s="7" t="s">
        <v>828</v>
      </c>
      <c r="U886" s="7" t="s">
        <v>828</v>
      </c>
      <c r="V886" s="7" t="s">
        <v>828</v>
      </c>
      <c r="W886" s="7" t="s">
        <v>828</v>
      </c>
      <c r="X886" s="7" t="s">
        <v>828</v>
      </c>
      <c r="Y886" s="7" t="s">
        <v>828</v>
      </c>
      <c r="Z886" s="7" t="e">
        <v>#N/A</v>
      </c>
      <c r="AA886" s="7" t="s">
        <v>828</v>
      </c>
      <c r="AB886" s="7" t="s">
        <v>828</v>
      </c>
      <c r="AC886" s="7" t="s">
        <v>828</v>
      </c>
      <c r="AD886" s="7" t="s">
        <v>828</v>
      </c>
      <c r="AE886" s="7" t="s">
        <v>175</v>
      </c>
      <c r="AF886" s="8"/>
      <c r="AG886" s="7" t="s">
        <v>5444</v>
      </c>
      <c r="AH886" s="7" t="s">
        <v>5443</v>
      </c>
      <c r="AI886" s="7" t="s">
        <v>828</v>
      </c>
      <c r="AJ886" s="7" t="s">
        <v>5442</v>
      </c>
      <c r="AK886" s="7" t="s">
        <v>5441</v>
      </c>
      <c r="AL886" s="7" t="s">
        <v>828</v>
      </c>
      <c r="AM886" s="7" t="s">
        <v>828</v>
      </c>
      <c r="AN886" s="7" t="s">
        <v>5440</v>
      </c>
      <c r="AO886" s="7" t="s">
        <v>828</v>
      </c>
      <c r="AP886" s="7" t="s">
        <v>828</v>
      </c>
      <c r="AQ886" s="7" t="s">
        <v>828</v>
      </c>
      <c r="AR886" s="7" t="s">
        <v>828</v>
      </c>
      <c r="AS886" s="7" t="s">
        <v>828</v>
      </c>
    </row>
    <row r="887" spans="1:45" ht="13.2">
      <c r="A887" s="7" t="s">
        <v>5439</v>
      </c>
      <c r="B887" s="8"/>
      <c r="C887" s="7" t="s">
        <v>833</v>
      </c>
      <c r="D887" s="9">
        <v>1</v>
      </c>
      <c r="E887" s="7" t="s">
        <v>861</v>
      </c>
      <c r="F887" s="7" t="s">
        <v>861</v>
      </c>
      <c r="G887" s="7" t="s">
        <v>828</v>
      </c>
      <c r="H887" s="7" t="s">
        <v>860</v>
      </c>
      <c r="I887" s="10">
        <v>100</v>
      </c>
      <c r="J887" s="10">
        <v>1</v>
      </c>
      <c r="K887" s="9">
        <v>0</v>
      </c>
      <c r="L887" s="7" t="s">
        <v>5437</v>
      </c>
      <c r="M887" s="9">
        <v>0</v>
      </c>
      <c r="N887" s="7" t="s">
        <v>515</v>
      </c>
      <c r="O887" s="7" t="s">
        <v>939</v>
      </c>
      <c r="P887" s="7" t="s">
        <v>828</v>
      </c>
      <c r="Q887" s="7" t="s">
        <v>828</v>
      </c>
      <c r="R887" s="7" t="s">
        <v>828</v>
      </c>
      <c r="S887" s="7" t="s">
        <v>828</v>
      </c>
      <c r="T887" s="7" t="s">
        <v>828</v>
      </c>
      <c r="U887" s="7" t="s">
        <v>828</v>
      </c>
      <c r="V887" s="7" t="s">
        <v>828</v>
      </c>
      <c r="W887" s="7" t="s">
        <v>828</v>
      </c>
      <c r="X887" s="7" t="s">
        <v>828</v>
      </c>
      <c r="Y887" s="7" t="s">
        <v>828</v>
      </c>
      <c r="Z887" s="7" t="e">
        <v>#N/A</v>
      </c>
      <c r="AA887" s="7" t="s">
        <v>828</v>
      </c>
      <c r="AB887" s="7" t="s">
        <v>828</v>
      </c>
      <c r="AC887" s="7" t="s">
        <v>828</v>
      </c>
      <c r="AD887" s="7" t="s">
        <v>828</v>
      </c>
      <c r="AE887" s="7" t="s">
        <v>175</v>
      </c>
      <c r="AF887" s="8"/>
      <c r="AG887" s="7" t="s">
        <v>5438</v>
      </c>
      <c r="AH887" s="7" t="s">
        <v>5437</v>
      </c>
      <c r="AI887" s="7" t="s">
        <v>828</v>
      </c>
      <c r="AJ887" s="7" t="s">
        <v>5436</v>
      </c>
      <c r="AK887" s="7" t="s">
        <v>5435</v>
      </c>
      <c r="AL887" s="7" t="s">
        <v>828</v>
      </c>
      <c r="AM887" s="7" t="s">
        <v>828</v>
      </c>
      <c r="AN887" s="7" t="s">
        <v>5434</v>
      </c>
      <c r="AO887" s="7" t="s">
        <v>828</v>
      </c>
      <c r="AP887" s="7" t="s">
        <v>828</v>
      </c>
      <c r="AQ887" s="7" t="s">
        <v>828</v>
      </c>
      <c r="AR887" s="7" t="s">
        <v>828</v>
      </c>
      <c r="AS887" s="7" t="s">
        <v>828</v>
      </c>
    </row>
    <row r="888" spans="1:45" ht="13.2">
      <c r="A888" s="7" t="s">
        <v>5433</v>
      </c>
      <c r="B888" s="8"/>
      <c r="C888" s="7" t="s">
        <v>833</v>
      </c>
      <c r="D888" s="9">
        <v>1</v>
      </c>
      <c r="E888" s="7" t="s">
        <v>843</v>
      </c>
      <c r="F888" s="7" t="s">
        <v>843</v>
      </c>
      <c r="G888" s="7" t="s">
        <v>828</v>
      </c>
      <c r="H888" s="7" t="s">
        <v>842</v>
      </c>
      <c r="I888" s="10">
        <v>1</v>
      </c>
      <c r="J888" s="10">
        <v>1</v>
      </c>
      <c r="K888" s="9">
        <v>100</v>
      </c>
      <c r="L888" s="7" t="s">
        <v>5424</v>
      </c>
      <c r="M888" s="9">
        <v>0</v>
      </c>
      <c r="N888" s="7" t="s">
        <v>5423</v>
      </c>
      <c r="O888" s="7" t="s">
        <v>929</v>
      </c>
      <c r="P888" s="7" t="s">
        <v>5432</v>
      </c>
      <c r="Q888" s="7" t="s">
        <v>828</v>
      </c>
      <c r="R888" s="7" t="s">
        <v>828</v>
      </c>
      <c r="S888" s="7" t="s">
        <v>828</v>
      </c>
      <c r="T888" s="7" t="s">
        <v>828</v>
      </c>
      <c r="U888" s="7" t="s">
        <v>828</v>
      </c>
      <c r="V888" s="7" t="s">
        <v>828</v>
      </c>
      <c r="W888" s="7" t="s">
        <v>169</v>
      </c>
      <c r="X888" s="7" t="s">
        <v>1101</v>
      </c>
      <c r="Y888" s="7" t="s">
        <v>828</v>
      </c>
      <c r="Z888" s="7" t="s">
        <v>39</v>
      </c>
      <c r="AA888" s="7" t="s">
        <v>5431</v>
      </c>
      <c r="AB888" s="7" t="s">
        <v>828</v>
      </c>
      <c r="AC888" s="7" t="s">
        <v>828</v>
      </c>
      <c r="AD888" s="7" t="s">
        <v>828</v>
      </c>
      <c r="AE888" s="7" t="s">
        <v>169</v>
      </c>
      <c r="AF888" s="8"/>
      <c r="AG888" s="7" t="s">
        <v>5430</v>
      </c>
      <c r="AH888" s="7" t="s">
        <v>5424</v>
      </c>
      <c r="AI888" s="7" t="s">
        <v>5429</v>
      </c>
      <c r="AJ888" s="7" t="s">
        <v>5428</v>
      </c>
      <c r="AK888" s="7" t="s">
        <v>5427</v>
      </c>
      <c r="AL888" s="7" t="s">
        <v>828</v>
      </c>
      <c r="AM888" s="7" t="s">
        <v>5426</v>
      </c>
      <c r="AN888" s="7" t="s">
        <v>828</v>
      </c>
      <c r="AO888" s="7" t="s">
        <v>828</v>
      </c>
      <c r="AP888" s="7" t="s">
        <v>828</v>
      </c>
      <c r="AQ888" s="7" t="s">
        <v>828</v>
      </c>
      <c r="AR888" s="7" t="s">
        <v>828</v>
      </c>
      <c r="AS888" s="7" t="s">
        <v>828</v>
      </c>
    </row>
    <row r="889" spans="1:45" ht="13.2">
      <c r="A889" s="7" t="s">
        <v>5425</v>
      </c>
      <c r="B889" s="8"/>
      <c r="C889" s="7" t="s">
        <v>833</v>
      </c>
      <c r="D889" s="9">
        <v>1</v>
      </c>
      <c r="E889" s="7" t="s">
        <v>843</v>
      </c>
      <c r="F889" s="7" t="s">
        <v>843</v>
      </c>
      <c r="G889" s="7" t="s">
        <v>828</v>
      </c>
      <c r="H889" s="7" t="s">
        <v>842</v>
      </c>
      <c r="I889" s="10">
        <v>1</v>
      </c>
      <c r="J889" s="10">
        <v>1</v>
      </c>
      <c r="K889" s="9">
        <v>0</v>
      </c>
      <c r="L889" s="7" t="s">
        <v>5424</v>
      </c>
      <c r="M889" s="9">
        <v>0</v>
      </c>
      <c r="N889" s="7" t="s">
        <v>5423</v>
      </c>
      <c r="O889" s="7" t="s">
        <v>828</v>
      </c>
      <c r="P889" s="7" t="s">
        <v>828</v>
      </c>
      <c r="Q889" s="7" t="s">
        <v>828</v>
      </c>
      <c r="R889" s="7" t="s">
        <v>828</v>
      </c>
      <c r="S889" s="7" t="s">
        <v>828</v>
      </c>
      <c r="T889" s="7" t="s">
        <v>828</v>
      </c>
      <c r="U889" s="7" t="s">
        <v>828</v>
      </c>
      <c r="V889" s="7" t="s">
        <v>828</v>
      </c>
      <c r="W889" s="7" t="s">
        <v>828</v>
      </c>
      <c r="X889" s="7" t="s">
        <v>828</v>
      </c>
      <c r="Y889" s="7" t="s">
        <v>828</v>
      </c>
      <c r="Z889" s="7" t="e">
        <v>#N/A</v>
      </c>
      <c r="AA889" s="7" t="s">
        <v>828</v>
      </c>
      <c r="AB889" s="7" t="s">
        <v>828</v>
      </c>
      <c r="AC889" s="7" t="s">
        <v>828</v>
      </c>
      <c r="AD889" s="7" t="s">
        <v>828</v>
      </c>
      <c r="AE889" s="7" t="s">
        <v>169</v>
      </c>
      <c r="AF889" s="8"/>
      <c r="AG889" s="7" t="s">
        <v>975</v>
      </c>
      <c r="AH889" s="7" t="s">
        <v>5422</v>
      </c>
      <c r="AI889" s="7" t="s">
        <v>828</v>
      </c>
      <c r="AJ889" s="7" t="s">
        <v>828</v>
      </c>
      <c r="AK889" s="7" t="s">
        <v>828</v>
      </c>
      <c r="AL889" s="7" t="s">
        <v>828</v>
      </c>
      <c r="AM889" s="7" t="s">
        <v>828</v>
      </c>
      <c r="AN889" s="7" t="s">
        <v>828</v>
      </c>
      <c r="AO889" s="7" t="s">
        <v>828</v>
      </c>
      <c r="AP889" s="7" t="s">
        <v>828</v>
      </c>
      <c r="AQ889" s="7" t="s">
        <v>828</v>
      </c>
      <c r="AR889" s="7" t="s">
        <v>828</v>
      </c>
      <c r="AS889" s="7" t="s">
        <v>828</v>
      </c>
    </row>
    <row r="890" spans="1:45" ht="13.2">
      <c r="A890" s="7" t="s">
        <v>5421</v>
      </c>
      <c r="B890" s="8"/>
      <c r="C890" s="7" t="s">
        <v>833</v>
      </c>
      <c r="D890" s="9">
        <v>1</v>
      </c>
      <c r="E890" s="7" t="s">
        <v>843</v>
      </c>
      <c r="F890" s="7" t="s">
        <v>843</v>
      </c>
      <c r="G890" s="7" t="s">
        <v>828</v>
      </c>
      <c r="H890" s="7" t="s">
        <v>842</v>
      </c>
      <c r="I890" s="10">
        <v>1</v>
      </c>
      <c r="J890" s="10">
        <v>1</v>
      </c>
      <c r="K890" s="9">
        <v>100</v>
      </c>
      <c r="L890" s="7" t="s">
        <v>5416</v>
      </c>
      <c r="M890" s="9">
        <v>0</v>
      </c>
      <c r="N890" s="7" t="s">
        <v>5420</v>
      </c>
      <c r="O890" s="7" t="s">
        <v>929</v>
      </c>
      <c r="P890" s="7" t="s">
        <v>5419</v>
      </c>
      <c r="Q890" s="7" t="s">
        <v>828</v>
      </c>
      <c r="R890" s="7" t="s">
        <v>828</v>
      </c>
      <c r="S890" s="7" t="s">
        <v>828</v>
      </c>
      <c r="T890" s="7" t="s">
        <v>828</v>
      </c>
      <c r="U890" s="7" t="s">
        <v>828</v>
      </c>
      <c r="V890" s="7" t="s">
        <v>828</v>
      </c>
      <c r="W890" s="7" t="s">
        <v>169</v>
      </c>
      <c r="X890" s="7" t="s">
        <v>828</v>
      </c>
      <c r="Y890" s="7" t="s">
        <v>828</v>
      </c>
      <c r="Z890" s="7" t="s">
        <v>39</v>
      </c>
      <c r="AA890" s="7" t="s">
        <v>5418</v>
      </c>
      <c r="AB890" s="7" t="s">
        <v>828</v>
      </c>
      <c r="AC890" s="7" t="s">
        <v>828</v>
      </c>
      <c r="AD890" s="7" t="s">
        <v>828</v>
      </c>
      <c r="AE890" s="7" t="s">
        <v>169</v>
      </c>
      <c r="AF890" s="8"/>
      <c r="AG890" s="7" t="s">
        <v>5417</v>
      </c>
      <c r="AH890" s="7" t="s">
        <v>5416</v>
      </c>
      <c r="AI890" s="7" t="s">
        <v>828</v>
      </c>
      <c r="AJ890" s="7" t="s">
        <v>828</v>
      </c>
      <c r="AK890" s="7" t="s">
        <v>5415</v>
      </c>
      <c r="AL890" s="7" t="s">
        <v>828</v>
      </c>
      <c r="AM890" s="7" t="s">
        <v>5414</v>
      </c>
      <c r="AN890" s="7" t="s">
        <v>828</v>
      </c>
      <c r="AO890" s="7" t="s">
        <v>828</v>
      </c>
      <c r="AP890" s="7" t="s">
        <v>828</v>
      </c>
      <c r="AQ890" s="7" t="s">
        <v>828</v>
      </c>
      <c r="AR890" s="7" t="s">
        <v>828</v>
      </c>
      <c r="AS890" s="7" t="s">
        <v>828</v>
      </c>
    </row>
    <row r="891" spans="1:45" ht="13.2">
      <c r="A891" s="7" t="s">
        <v>5408</v>
      </c>
      <c r="B891" s="8"/>
      <c r="C891" s="7" t="s">
        <v>833</v>
      </c>
      <c r="D891" s="9">
        <v>1</v>
      </c>
      <c r="E891" s="7" t="s">
        <v>861</v>
      </c>
      <c r="F891" s="7" t="s">
        <v>861</v>
      </c>
      <c r="G891" s="7" t="s">
        <v>828</v>
      </c>
      <c r="H891" s="7" t="s">
        <v>860</v>
      </c>
      <c r="I891" s="10">
        <v>100</v>
      </c>
      <c r="J891" s="10">
        <v>1</v>
      </c>
      <c r="K891" s="9">
        <v>0</v>
      </c>
      <c r="L891" s="7" t="s">
        <v>5411</v>
      </c>
      <c r="M891" s="9">
        <v>0</v>
      </c>
      <c r="N891" s="7" t="s">
        <v>5413</v>
      </c>
      <c r="O891" s="7" t="s">
        <v>1084</v>
      </c>
      <c r="P891" s="7" t="s">
        <v>828</v>
      </c>
      <c r="Q891" s="7" t="s">
        <v>828</v>
      </c>
      <c r="R891" s="7" t="s">
        <v>828</v>
      </c>
      <c r="S891" s="7" t="s">
        <v>828</v>
      </c>
      <c r="T891" s="7" t="s">
        <v>828</v>
      </c>
      <c r="U891" s="7" t="s">
        <v>828</v>
      </c>
      <c r="V891" s="7" t="s">
        <v>828</v>
      </c>
      <c r="W891" s="7" t="s">
        <v>175</v>
      </c>
      <c r="X891" s="7" t="s">
        <v>828</v>
      </c>
      <c r="Y891" s="7" t="s">
        <v>828</v>
      </c>
      <c r="Z891" s="7" t="s">
        <v>43</v>
      </c>
      <c r="AA891" s="7" t="s">
        <v>828</v>
      </c>
      <c r="AB891" s="7" t="s">
        <v>828</v>
      </c>
      <c r="AC891" s="7" t="s">
        <v>828</v>
      </c>
      <c r="AD891" s="7" t="s">
        <v>828</v>
      </c>
      <c r="AE891" s="7" t="s">
        <v>175</v>
      </c>
      <c r="AF891" s="8"/>
      <c r="AG891" s="7" t="s">
        <v>5412</v>
      </c>
      <c r="AH891" s="7" t="s">
        <v>5411</v>
      </c>
      <c r="AI891" s="7" t="s">
        <v>828</v>
      </c>
      <c r="AJ891" s="7" t="s">
        <v>5410</v>
      </c>
      <c r="AK891" s="7" t="s">
        <v>5409</v>
      </c>
      <c r="AL891" s="7" t="s">
        <v>5408</v>
      </c>
      <c r="AM891" s="7" t="s">
        <v>5407</v>
      </c>
      <c r="AN891" s="7" t="s">
        <v>5406</v>
      </c>
      <c r="AO891" s="7" t="s">
        <v>828</v>
      </c>
      <c r="AP891" s="7" t="s">
        <v>828</v>
      </c>
      <c r="AQ891" s="7" t="s">
        <v>828</v>
      </c>
      <c r="AR891" s="7" t="s">
        <v>828</v>
      </c>
      <c r="AS891" s="7" t="s">
        <v>828</v>
      </c>
    </row>
    <row r="892" spans="1:45" ht="13.2">
      <c r="A892" s="7" t="s">
        <v>5405</v>
      </c>
      <c r="B892" s="8"/>
      <c r="C892" s="7" t="s">
        <v>833</v>
      </c>
      <c r="D892" s="9">
        <v>1</v>
      </c>
      <c r="E892" s="7" t="s">
        <v>861</v>
      </c>
      <c r="F892" s="7" t="s">
        <v>861</v>
      </c>
      <c r="G892" s="7" t="s">
        <v>828</v>
      </c>
      <c r="H892" s="7" t="s">
        <v>860</v>
      </c>
      <c r="I892" s="10">
        <v>100</v>
      </c>
      <c r="J892" s="10">
        <v>1</v>
      </c>
      <c r="K892" s="9">
        <v>0</v>
      </c>
      <c r="L892" s="7" t="s">
        <v>5402</v>
      </c>
      <c r="M892" s="9">
        <v>0</v>
      </c>
      <c r="N892" s="7" t="s">
        <v>5404</v>
      </c>
      <c r="O892" s="7" t="s">
        <v>1084</v>
      </c>
      <c r="P892" s="7" t="s">
        <v>828</v>
      </c>
      <c r="Q892" s="7" t="s">
        <v>828</v>
      </c>
      <c r="R892" s="7" t="s">
        <v>828</v>
      </c>
      <c r="S892" s="7" t="s">
        <v>828</v>
      </c>
      <c r="T892" s="7" t="s">
        <v>828</v>
      </c>
      <c r="U892" s="7" t="s">
        <v>828</v>
      </c>
      <c r="V892" s="7" t="s">
        <v>828</v>
      </c>
      <c r="W892" s="7" t="s">
        <v>828</v>
      </c>
      <c r="X892" s="7" t="s">
        <v>828</v>
      </c>
      <c r="Y892" s="7" t="s">
        <v>828</v>
      </c>
      <c r="Z892" s="7" t="e">
        <v>#N/A</v>
      </c>
      <c r="AA892" s="7" t="s">
        <v>828</v>
      </c>
      <c r="AB892" s="7" t="s">
        <v>828</v>
      </c>
      <c r="AC892" s="7" t="s">
        <v>828</v>
      </c>
      <c r="AD892" s="7" t="s">
        <v>828</v>
      </c>
      <c r="AE892" s="7" t="s">
        <v>175</v>
      </c>
      <c r="AF892" s="8"/>
      <c r="AG892" s="7" t="s">
        <v>5403</v>
      </c>
      <c r="AH892" s="7" t="s">
        <v>5402</v>
      </c>
      <c r="AI892" s="7" t="s">
        <v>828</v>
      </c>
      <c r="AJ892" s="7" t="s">
        <v>5401</v>
      </c>
      <c r="AK892" s="7" t="s">
        <v>5400</v>
      </c>
      <c r="AL892" s="7" t="s">
        <v>828</v>
      </c>
      <c r="AM892" s="7" t="s">
        <v>828</v>
      </c>
      <c r="AN892" s="7" t="s">
        <v>5399</v>
      </c>
      <c r="AO892" s="7" t="s">
        <v>828</v>
      </c>
      <c r="AP892" s="7" t="s">
        <v>828</v>
      </c>
      <c r="AQ892" s="7" t="s">
        <v>828</v>
      </c>
      <c r="AR892" s="7" t="s">
        <v>828</v>
      </c>
      <c r="AS892" s="7" t="s">
        <v>828</v>
      </c>
    </row>
    <row r="893" spans="1:45" ht="13.2">
      <c r="A893" s="7" t="s">
        <v>5398</v>
      </c>
      <c r="B893" s="8"/>
      <c r="C893" s="7" t="s">
        <v>833</v>
      </c>
      <c r="D893" s="9">
        <v>1</v>
      </c>
      <c r="E893" s="7" t="s">
        <v>861</v>
      </c>
      <c r="F893" s="7" t="s">
        <v>861</v>
      </c>
      <c r="G893" s="7" t="s">
        <v>828</v>
      </c>
      <c r="H893" s="7" t="s">
        <v>860</v>
      </c>
      <c r="I893" s="10">
        <v>100</v>
      </c>
      <c r="J893" s="10">
        <v>1</v>
      </c>
      <c r="K893" s="9">
        <v>0</v>
      </c>
      <c r="L893" s="7" t="s">
        <v>5396</v>
      </c>
      <c r="M893" s="9">
        <v>0</v>
      </c>
      <c r="N893" s="7" t="s">
        <v>512</v>
      </c>
      <c r="O893" s="7" t="s">
        <v>104</v>
      </c>
      <c r="P893" s="7" t="s">
        <v>828</v>
      </c>
      <c r="Q893" s="7" t="s">
        <v>828</v>
      </c>
      <c r="R893" s="7" t="s">
        <v>828</v>
      </c>
      <c r="S893" s="7" t="s">
        <v>828</v>
      </c>
      <c r="T893" s="7" t="s">
        <v>828</v>
      </c>
      <c r="U893" s="7" t="s">
        <v>828</v>
      </c>
      <c r="V893" s="7" t="s">
        <v>828</v>
      </c>
      <c r="W893" s="7" t="s">
        <v>828</v>
      </c>
      <c r="X893" s="7" t="s">
        <v>828</v>
      </c>
      <c r="Y893" s="7" t="s">
        <v>828</v>
      </c>
      <c r="Z893" s="7" t="e">
        <v>#N/A</v>
      </c>
      <c r="AA893" s="7" t="s">
        <v>828</v>
      </c>
      <c r="AB893" s="7" t="s">
        <v>828</v>
      </c>
      <c r="AC893" s="7" t="s">
        <v>828</v>
      </c>
      <c r="AD893" s="7" t="s">
        <v>828</v>
      </c>
      <c r="AE893" s="7" t="s">
        <v>175</v>
      </c>
      <c r="AF893" s="8"/>
      <c r="AG893" s="7" t="s">
        <v>5397</v>
      </c>
      <c r="AH893" s="7" t="s">
        <v>5396</v>
      </c>
      <c r="AI893" s="7" t="s">
        <v>828</v>
      </c>
      <c r="AJ893" s="7" t="s">
        <v>5395</v>
      </c>
      <c r="AK893" s="7" t="s">
        <v>5394</v>
      </c>
      <c r="AL893" s="7" t="s">
        <v>828</v>
      </c>
      <c r="AM893" s="7" t="s">
        <v>828</v>
      </c>
      <c r="AN893" s="7" t="s">
        <v>5393</v>
      </c>
      <c r="AO893" s="7" t="s">
        <v>828</v>
      </c>
      <c r="AP893" s="7" t="s">
        <v>828</v>
      </c>
      <c r="AQ893" s="7" t="s">
        <v>828</v>
      </c>
      <c r="AR893" s="7" t="s">
        <v>828</v>
      </c>
      <c r="AS893" s="7" t="s">
        <v>828</v>
      </c>
    </row>
    <row r="894" spans="1:45" ht="13.2">
      <c r="A894" s="7" t="s">
        <v>5392</v>
      </c>
      <c r="B894" s="8"/>
      <c r="C894" s="7" t="s">
        <v>833</v>
      </c>
      <c r="D894" s="9">
        <v>1</v>
      </c>
      <c r="E894" s="7" t="s">
        <v>861</v>
      </c>
      <c r="F894" s="7" t="s">
        <v>861</v>
      </c>
      <c r="G894" s="7" t="s">
        <v>828</v>
      </c>
      <c r="H894" s="7" t="s">
        <v>860</v>
      </c>
      <c r="I894" s="10">
        <v>100</v>
      </c>
      <c r="J894" s="10">
        <v>1</v>
      </c>
      <c r="K894" s="9">
        <v>0</v>
      </c>
      <c r="L894" s="7" t="s">
        <v>5389</v>
      </c>
      <c r="M894" s="9">
        <v>0</v>
      </c>
      <c r="N894" s="7" t="s">
        <v>5391</v>
      </c>
      <c r="O894" s="7" t="s">
        <v>939</v>
      </c>
      <c r="P894" s="7" t="s">
        <v>828</v>
      </c>
      <c r="Q894" s="7" t="s">
        <v>828</v>
      </c>
      <c r="R894" s="7" t="s">
        <v>828</v>
      </c>
      <c r="S894" s="7" t="s">
        <v>828</v>
      </c>
      <c r="T894" s="7" t="s">
        <v>828</v>
      </c>
      <c r="U894" s="7" t="s">
        <v>828</v>
      </c>
      <c r="V894" s="7" t="s">
        <v>828</v>
      </c>
      <c r="W894" s="7" t="s">
        <v>828</v>
      </c>
      <c r="X894" s="7" t="s">
        <v>828</v>
      </c>
      <c r="Y894" s="7" t="s">
        <v>828</v>
      </c>
      <c r="Z894" s="7" t="e">
        <v>#N/A</v>
      </c>
      <c r="AA894" s="7" t="s">
        <v>828</v>
      </c>
      <c r="AB894" s="7" t="s">
        <v>828</v>
      </c>
      <c r="AC894" s="7" t="s">
        <v>828</v>
      </c>
      <c r="AD894" s="7" t="s">
        <v>828</v>
      </c>
      <c r="AE894" s="7" t="s">
        <v>175</v>
      </c>
      <c r="AF894" s="8"/>
      <c r="AG894" s="7" t="s">
        <v>5390</v>
      </c>
      <c r="AH894" s="7" t="s">
        <v>5389</v>
      </c>
      <c r="AI894" s="7" t="s">
        <v>828</v>
      </c>
      <c r="AJ894" s="7" t="s">
        <v>5388</v>
      </c>
      <c r="AK894" s="7" t="s">
        <v>5387</v>
      </c>
      <c r="AL894" s="7" t="s">
        <v>828</v>
      </c>
      <c r="AM894" s="7" t="s">
        <v>828</v>
      </c>
      <c r="AN894" s="7" t="s">
        <v>5386</v>
      </c>
      <c r="AO894" s="7" t="s">
        <v>828</v>
      </c>
      <c r="AP894" s="7" t="s">
        <v>828</v>
      </c>
      <c r="AQ894" s="7" t="s">
        <v>828</v>
      </c>
      <c r="AR894" s="7" t="s">
        <v>828</v>
      </c>
      <c r="AS894" s="7" t="s">
        <v>828</v>
      </c>
    </row>
    <row r="895" spans="1:45" ht="13.2">
      <c r="A895" s="7" t="s">
        <v>5385</v>
      </c>
      <c r="B895" s="8"/>
      <c r="C895" s="7" t="s">
        <v>833</v>
      </c>
      <c r="D895" s="9">
        <v>1</v>
      </c>
      <c r="E895" s="7" t="s">
        <v>861</v>
      </c>
      <c r="F895" s="7" t="s">
        <v>861</v>
      </c>
      <c r="G895" s="7" t="s">
        <v>828</v>
      </c>
      <c r="H895" s="7" t="s">
        <v>860</v>
      </c>
      <c r="I895" s="10">
        <v>100</v>
      </c>
      <c r="J895" s="10">
        <v>1</v>
      </c>
      <c r="K895" s="9">
        <v>0</v>
      </c>
      <c r="L895" s="7" t="s">
        <v>5382</v>
      </c>
      <c r="M895" s="9">
        <v>0</v>
      </c>
      <c r="N895" s="7" t="s">
        <v>5384</v>
      </c>
      <c r="O895" s="7" t="s">
        <v>939</v>
      </c>
      <c r="P895" s="7" t="s">
        <v>828</v>
      </c>
      <c r="Q895" s="7" t="s">
        <v>828</v>
      </c>
      <c r="R895" s="7" t="s">
        <v>828</v>
      </c>
      <c r="S895" s="7" t="s">
        <v>828</v>
      </c>
      <c r="T895" s="7" t="s">
        <v>828</v>
      </c>
      <c r="U895" s="7" t="s">
        <v>828</v>
      </c>
      <c r="V895" s="7" t="s">
        <v>828</v>
      </c>
      <c r="W895" s="7" t="s">
        <v>828</v>
      </c>
      <c r="X895" s="7" t="s">
        <v>828</v>
      </c>
      <c r="Y895" s="7" t="s">
        <v>828</v>
      </c>
      <c r="Z895" s="7" t="e">
        <v>#N/A</v>
      </c>
      <c r="AA895" s="7" t="s">
        <v>828</v>
      </c>
      <c r="AB895" s="7" t="s">
        <v>828</v>
      </c>
      <c r="AC895" s="7" t="s">
        <v>828</v>
      </c>
      <c r="AD895" s="7" t="s">
        <v>828</v>
      </c>
      <c r="AE895" s="7" t="s">
        <v>175</v>
      </c>
      <c r="AF895" s="8"/>
      <c r="AG895" s="7" t="s">
        <v>5383</v>
      </c>
      <c r="AH895" s="7" t="s">
        <v>5382</v>
      </c>
      <c r="AI895" s="7" t="s">
        <v>828</v>
      </c>
      <c r="AJ895" s="7" t="s">
        <v>5381</v>
      </c>
      <c r="AK895" s="7" t="s">
        <v>5380</v>
      </c>
      <c r="AL895" s="7" t="s">
        <v>828</v>
      </c>
      <c r="AM895" s="7" t="s">
        <v>828</v>
      </c>
      <c r="AN895" s="7" t="s">
        <v>5379</v>
      </c>
      <c r="AO895" s="7" t="s">
        <v>828</v>
      </c>
      <c r="AP895" s="7" t="s">
        <v>828</v>
      </c>
      <c r="AQ895" s="7" t="s">
        <v>828</v>
      </c>
      <c r="AR895" s="7" t="s">
        <v>828</v>
      </c>
      <c r="AS895" s="7" t="s">
        <v>828</v>
      </c>
    </row>
    <row r="896" spans="1:45" ht="13.2">
      <c r="A896" s="7" t="s">
        <v>5378</v>
      </c>
      <c r="B896" s="8"/>
      <c r="C896" s="7" t="s">
        <v>833</v>
      </c>
      <c r="D896" s="9">
        <v>1</v>
      </c>
      <c r="E896" s="7" t="s">
        <v>861</v>
      </c>
      <c r="F896" s="7" t="s">
        <v>861</v>
      </c>
      <c r="G896" s="7" t="s">
        <v>828</v>
      </c>
      <c r="H896" s="7" t="s">
        <v>860</v>
      </c>
      <c r="I896" s="10">
        <v>100</v>
      </c>
      <c r="J896" s="10">
        <v>1</v>
      </c>
      <c r="K896" s="9">
        <v>0</v>
      </c>
      <c r="L896" s="7" t="s">
        <v>5375</v>
      </c>
      <c r="M896" s="9">
        <v>0</v>
      </c>
      <c r="N896" s="7" t="s">
        <v>5377</v>
      </c>
      <c r="O896" s="7" t="s">
        <v>120</v>
      </c>
      <c r="P896" s="7" t="s">
        <v>828</v>
      </c>
      <c r="Q896" s="7" t="s">
        <v>828</v>
      </c>
      <c r="R896" s="7" t="s">
        <v>828</v>
      </c>
      <c r="S896" s="7" t="s">
        <v>828</v>
      </c>
      <c r="T896" s="7" t="s">
        <v>828</v>
      </c>
      <c r="U896" s="7" t="s">
        <v>828</v>
      </c>
      <c r="V896" s="7" t="s">
        <v>828</v>
      </c>
      <c r="W896" s="7" t="s">
        <v>828</v>
      </c>
      <c r="X896" s="7" t="s">
        <v>828</v>
      </c>
      <c r="Y896" s="7" t="s">
        <v>828</v>
      </c>
      <c r="Z896" s="7" t="e">
        <v>#N/A</v>
      </c>
      <c r="AA896" s="7" t="s">
        <v>828</v>
      </c>
      <c r="AB896" s="7" t="s">
        <v>828</v>
      </c>
      <c r="AC896" s="7" t="s">
        <v>828</v>
      </c>
      <c r="AD896" s="7" t="s">
        <v>828</v>
      </c>
      <c r="AE896" s="7" t="s">
        <v>175</v>
      </c>
      <c r="AF896" s="8"/>
      <c r="AG896" s="7" t="s">
        <v>5376</v>
      </c>
      <c r="AH896" s="7" t="s">
        <v>5375</v>
      </c>
      <c r="AI896" s="7" t="s">
        <v>828</v>
      </c>
      <c r="AJ896" s="7" t="s">
        <v>5374</v>
      </c>
      <c r="AK896" s="7" t="s">
        <v>5373</v>
      </c>
      <c r="AL896" s="7" t="s">
        <v>828</v>
      </c>
      <c r="AM896" s="7" t="s">
        <v>828</v>
      </c>
      <c r="AN896" s="7" t="s">
        <v>5372</v>
      </c>
      <c r="AO896" s="7" t="s">
        <v>828</v>
      </c>
      <c r="AP896" s="7" t="s">
        <v>828</v>
      </c>
      <c r="AQ896" s="7" t="s">
        <v>828</v>
      </c>
      <c r="AR896" s="7" t="s">
        <v>828</v>
      </c>
      <c r="AS896" s="7" t="s">
        <v>828</v>
      </c>
    </row>
    <row r="897" spans="1:45" ht="13.2">
      <c r="A897" s="7" t="s">
        <v>5371</v>
      </c>
      <c r="B897" s="8"/>
      <c r="C897" s="7" t="s">
        <v>833</v>
      </c>
      <c r="D897" s="9">
        <v>1</v>
      </c>
      <c r="E897" s="7" t="s">
        <v>861</v>
      </c>
      <c r="F897" s="7" t="s">
        <v>861</v>
      </c>
      <c r="G897" s="7" t="s">
        <v>828</v>
      </c>
      <c r="H897" s="7" t="s">
        <v>860</v>
      </c>
      <c r="I897" s="10">
        <v>100</v>
      </c>
      <c r="J897" s="10">
        <v>1</v>
      </c>
      <c r="K897" s="9">
        <v>0</v>
      </c>
      <c r="L897" s="7" t="s">
        <v>5368</v>
      </c>
      <c r="M897" s="9">
        <v>0</v>
      </c>
      <c r="N897" s="7" t="s">
        <v>5370</v>
      </c>
      <c r="O897" s="7" t="s">
        <v>939</v>
      </c>
      <c r="P897" s="7" t="s">
        <v>828</v>
      </c>
      <c r="Q897" s="7" t="s">
        <v>828</v>
      </c>
      <c r="R897" s="7" t="s">
        <v>828</v>
      </c>
      <c r="S897" s="7" t="s">
        <v>828</v>
      </c>
      <c r="T897" s="7" t="s">
        <v>828</v>
      </c>
      <c r="U897" s="7" t="s">
        <v>828</v>
      </c>
      <c r="V897" s="7" t="s">
        <v>828</v>
      </c>
      <c r="W897" s="7" t="s">
        <v>828</v>
      </c>
      <c r="X897" s="7" t="s">
        <v>828</v>
      </c>
      <c r="Y897" s="7" t="s">
        <v>828</v>
      </c>
      <c r="Z897" s="7" t="e">
        <v>#N/A</v>
      </c>
      <c r="AA897" s="7" t="s">
        <v>828</v>
      </c>
      <c r="AB897" s="7" t="s">
        <v>828</v>
      </c>
      <c r="AC897" s="7" t="s">
        <v>828</v>
      </c>
      <c r="AD897" s="7" t="s">
        <v>828</v>
      </c>
      <c r="AE897" s="7" t="s">
        <v>175</v>
      </c>
      <c r="AF897" s="8"/>
      <c r="AG897" s="7" t="s">
        <v>5369</v>
      </c>
      <c r="AH897" s="7" t="s">
        <v>5368</v>
      </c>
      <c r="AI897" s="7" t="s">
        <v>828</v>
      </c>
      <c r="AJ897" s="7" t="s">
        <v>5367</v>
      </c>
      <c r="AK897" s="7" t="s">
        <v>5366</v>
      </c>
      <c r="AL897" s="7" t="s">
        <v>828</v>
      </c>
      <c r="AM897" s="7" t="s">
        <v>828</v>
      </c>
      <c r="AN897" s="7" t="s">
        <v>5365</v>
      </c>
      <c r="AO897" s="7" t="s">
        <v>828</v>
      </c>
      <c r="AP897" s="7" t="s">
        <v>828</v>
      </c>
      <c r="AQ897" s="7" t="s">
        <v>828</v>
      </c>
      <c r="AR897" s="7" t="s">
        <v>828</v>
      </c>
      <c r="AS897" s="7" t="s">
        <v>828</v>
      </c>
    </row>
    <row r="898" spans="1:45" ht="13.2">
      <c r="A898" s="7" t="s">
        <v>5364</v>
      </c>
      <c r="B898" s="8"/>
      <c r="C898" s="7" t="s">
        <v>833</v>
      </c>
      <c r="D898" s="9">
        <v>1</v>
      </c>
      <c r="E898" s="7" t="s">
        <v>861</v>
      </c>
      <c r="F898" s="7" t="s">
        <v>861</v>
      </c>
      <c r="G898" s="7" t="s">
        <v>828</v>
      </c>
      <c r="H898" s="7" t="s">
        <v>860</v>
      </c>
      <c r="I898" s="10">
        <v>100</v>
      </c>
      <c r="J898" s="10">
        <v>1</v>
      </c>
      <c r="K898" s="9">
        <v>0</v>
      </c>
      <c r="L898" s="7" t="s">
        <v>5361</v>
      </c>
      <c r="M898" s="9">
        <v>0</v>
      </c>
      <c r="N898" s="7" t="s">
        <v>5363</v>
      </c>
      <c r="O898" s="7" t="s">
        <v>939</v>
      </c>
      <c r="P898" s="7" t="s">
        <v>828</v>
      </c>
      <c r="Q898" s="7" t="s">
        <v>828</v>
      </c>
      <c r="R898" s="7" t="s">
        <v>828</v>
      </c>
      <c r="S898" s="7" t="s">
        <v>828</v>
      </c>
      <c r="T898" s="7" t="s">
        <v>828</v>
      </c>
      <c r="U898" s="7" t="s">
        <v>828</v>
      </c>
      <c r="V898" s="7" t="s">
        <v>828</v>
      </c>
      <c r="W898" s="7" t="s">
        <v>828</v>
      </c>
      <c r="X898" s="7" t="s">
        <v>828</v>
      </c>
      <c r="Y898" s="7" t="s">
        <v>828</v>
      </c>
      <c r="Z898" s="7" t="e">
        <v>#N/A</v>
      </c>
      <c r="AA898" s="7" t="s">
        <v>828</v>
      </c>
      <c r="AB898" s="7" t="s">
        <v>828</v>
      </c>
      <c r="AC898" s="7" t="s">
        <v>828</v>
      </c>
      <c r="AD898" s="7" t="s">
        <v>828</v>
      </c>
      <c r="AE898" s="7" t="s">
        <v>175</v>
      </c>
      <c r="AF898" s="8"/>
      <c r="AG898" s="7" t="s">
        <v>5362</v>
      </c>
      <c r="AH898" s="7" t="s">
        <v>5361</v>
      </c>
      <c r="AI898" s="7" t="s">
        <v>828</v>
      </c>
      <c r="AJ898" s="7" t="s">
        <v>5360</v>
      </c>
      <c r="AK898" s="7" t="s">
        <v>5359</v>
      </c>
      <c r="AL898" s="7" t="s">
        <v>828</v>
      </c>
      <c r="AM898" s="7" t="s">
        <v>828</v>
      </c>
      <c r="AN898" s="7" t="s">
        <v>5358</v>
      </c>
      <c r="AO898" s="7" t="s">
        <v>828</v>
      </c>
      <c r="AP898" s="7" t="s">
        <v>828</v>
      </c>
      <c r="AQ898" s="7" t="s">
        <v>828</v>
      </c>
      <c r="AR898" s="7" t="s">
        <v>828</v>
      </c>
      <c r="AS898" s="7" t="s">
        <v>828</v>
      </c>
    </row>
    <row r="899" spans="1:45" ht="13.2">
      <c r="A899" s="7" t="s">
        <v>5357</v>
      </c>
      <c r="B899" s="8"/>
      <c r="C899" s="7" t="s">
        <v>833</v>
      </c>
      <c r="D899" s="9">
        <v>1</v>
      </c>
      <c r="E899" s="7" t="s">
        <v>861</v>
      </c>
      <c r="F899" s="7" t="s">
        <v>861</v>
      </c>
      <c r="G899" s="7" t="s">
        <v>828</v>
      </c>
      <c r="H899" s="7" t="s">
        <v>860</v>
      </c>
      <c r="I899" s="10">
        <v>100</v>
      </c>
      <c r="J899" s="10">
        <v>1</v>
      </c>
      <c r="K899" s="9">
        <v>0</v>
      </c>
      <c r="L899" s="7" t="s">
        <v>5354</v>
      </c>
      <c r="M899" s="9">
        <v>0</v>
      </c>
      <c r="N899" s="7" t="s">
        <v>5356</v>
      </c>
      <c r="O899" s="7" t="s">
        <v>969</v>
      </c>
      <c r="P899" s="7" t="s">
        <v>828</v>
      </c>
      <c r="Q899" s="7" t="s">
        <v>828</v>
      </c>
      <c r="R899" s="7" t="s">
        <v>828</v>
      </c>
      <c r="S899" s="7" t="s">
        <v>828</v>
      </c>
      <c r="T899" s="7" t="s">
        <v>828</v>
      </c>
      <c r="U899" s="7" t="s">
        <v>828</v>
      </c>
      <c r="V899" s="7" t="s">
        <v>828</v>
      </c>
      <c r="W899" s="7" t="s">
        <v>175</v>
      </c>
      <c r="X899" s="7" t="s">
        <v>828</v>
      </c>
      <c r="Y899" s="7" t="s">
        <v>828</v>
      </c>
      <c r="Z899" s="7" t="s">
        <v>43</v>
      </c>
      <c r="AA899" s="7" t="s">
        <v>828</v>
      </c>
      <c r="AB899" s="7" t="s">
        <v>828</v>
      </c>
      <c r="AC899" s="7" t="s">
        <v>828</v>
      </c>
      <c r="AD899" s="7" t="s">
        <v>828</v>
      </c>
      <c r="AE899" s="7" t="s">
        <v>175</v>
      </c>
      <c r="AF899" s="8"/>
      <c r="AG899" s="7" t="s">
        <v>5355</v>
      </c>
      <c r="AH899" s="7" t="s">
        <v>5354</v>
      </c>
      <c r="AI899" s="7" t="s">
        <v>828</v>
      </c>
      <c r="AJ899" s="7" t="s">
        <v>5353</v>
      </c>
      <c r="AK899" s="7" t="s">
        <v>5352</v>
      </c>
      <c r="AL899" s="7" t="s">
        <v>828</v>
      </c>
      <c r="AM899" s="7" t="s">
        <v>828</v>
      </c>
      <c r="AN899" s="7" t="s">
        <v>5351</v>
      </c>
      <c r="AO899" s="7" t="s">
        <v>828</v>
      </c>
      <c r="AP899" s="7" t="s">
        <v>828</v>
      </c>
      <c r="AQ899" s="7" t="s">
        <v>828</v>
      </c>
      <c r="AR899" s="7" t="s">
        <v>828</v>
      </c>
      <c r="AS899" s="7" t="s">
        <v>828</v>
      </c>
    </row>
    <row r="900" spans="1:45" ht="13.2">
      <c r="A900" s="7" t="s">
        <v>5350</v>
      </c>
      <c r="B900" s="8"/>
      <c r="C900" s="7" t="s">
        <v>833</v>
      </c>
      <c r="D900" s="9">
        <v>1</v>
      </c>
      <c r="E900" s="7" t="s">
        <v>861</v>
      </c>
      <c r="F900" s="7" t="s">
        <v>861</v>
      </c>
      <c r="G900" s="7" t="s">
        <v>828</v>
      </c>
      <c r="H900" s="7" t="s">
        <v>860</v>
      </c>
      <c r="I900" s="10">
        <v>100</v>
      </c>
      <c r="J900" s="10">
        <v>1</v>
      </c>
      <c r="K900" s="9">
        <v>0</v>
      </c>
      <c r="L900" s="7" t="s">
        <v>5347</v>
      </c>
      <c r="M900" s="9">
        <v>0</v>
      </c>
      <c r="N900" s="7" t="s">
        <v>5349</v>
      </c>
      <c r="O900" s="7" t="s">
        <v>939</v>
      </c>
      <c r="P900" s="7" t="s">
        <v>828</v>
      </c>
      <c r="Q900" s="7" t="s">
        <v>828</v>
      </c>
      <c r="R900" s="7" t="s">
        <v>828</v>
      </c>
      <c r="S900" s="7" t="s">
        <v>828</v>
      </c>
      <c r="T900" s="7" t="s">
        <v>828</v>
      </c>
      <c r="U900" s="7" t="s">
        <v>828</v>
      </c>
      <c r="V900" s="7" t="s">
        <v>828</v>
      </c>
      <c r="W900" s="7" t="s">
        <v>828</v>
      </c>
      <c r="X900" s="7" t="s">
        <v>828</v>
      </c>
      <c r="Y900" s="7" t="s">
        <v>828</v>
      </c>
      <c r="Z900" s="7" t="e">
        <v>#N/A</v>
      </c>
      <c r="AA900" s="7" t="s">
        <v>828</v>
      </c>
      <c r="AB900" s="7" t="s">
        <v>828</v>
      </c>
      <c r="AC900" s="7" t="s">
        <v>828</v>
      </c>
      <c r="AD900" s="7" t="s">
        <v>828</v>
      </c>
      <c r="AE900" s="7" t="s">
        <v>175</v>
      </c>
      <c r="AF900" s="8"/>
      <c r="AG900" s="7" t="s">
        <v>5348</v>
      </c>
      <c r="AH900" s="7" t="s">
        <v>5347</v>
      </c>
      <c r="AI900" s="7" t="s">
        <v>828</v>
      </c>
      <c r="AJ900" s="7" t="s">
        <v>5346</v>
      </c>
      <c r="AK900" s="7" t="s">
        <v>5345</v>
      </c>
      <c r="AL900" s="7" t="s">
        <v>828</v>
      </c>
      <c r="AM900" s="7" t="s">
        <v>828</v>
      </c>
      <c r="AN900" s="7" t="s">
        <v>5344</v>
      </c>
      <c r="AO900" s="7" t="s">
        <v>828</v>
      </c>
      <c r="AP900" s="7" t="s">
        <v>828</v>
      </c>
      <c r="AQ900" s="7" t="s">
        <v>828</v>
      </c>
      <c r="AR900" s="7" t="s">
        <v>828</v>
      </c>
      <c r="AS900" s="7" t="s">
        <v>828</v>
      </c>
    </row>
    <row r="901" spans="1:45" ht="13.2">
      <c r="A901" s="7" t="s">
        <v>5343</v>
      </c>
      <c r="B901" s="8"/>
      <c r="C901" s="7" t="s">
        <v>833</v>
      </c>
      <c r="D901" s="9">
        <v>1</v>
      </c>
      <c r="E901" s="7" t="s">
        <v>843</v>
      </c>
      <c r="F901" s="7" t="s">
        <v>843</v>
      </c>
      <c r="G901" s="7" t="s">
        <v>828</v>
      </c>
      <c r="H901" s="7" t="s">
        <v>842</v>
      </c>
      <c r="I901" s="10">
        <v>1</v>
      </c>
      <c r="J901" s="10">
        <v>1</v>
      </c>
      <c r="K901" s="9">
        <v>0</v>
      </c>
      <c r="L901" s="7" t="s">
        <v>5340</v>
      </c>
      <c r="M901" s="9">
        <v>0</v>
      </c>
      <c r="N901" s="7" t="s">
        <v>5342</v>
      </c>
      <c r="O901" s="7" t="s">
        <v>104</v>
      </c>
      <c r="P901" s="7" t="s">
        <v>828</v>
      </c>
      <c r="Q901" s="7" t="s">
        <v>828</v>
      </c>
      <c r="R901" s="7" t="s">
        <v>828</v>
      </c>
      <c r="S901" s="7" t="s">
        <v>828</v>
      </c>
      <c r="T901" s="7" t="s">
        <v>828</v>
      </c>
      <c r="U901" s="7" t="s">
        <v>828</v>
      </c>
      <c r="V901" s="7" t="s">
        <v>938</v>
      </c>
      <c r="W901" s="7" t="s">
        <v>828</v>
      </c>
      <c r="X901" s="7" t="s">
        <v>828</v>
      </c>
      <c r="Y901" s="7" t="s">
        <v>828</v>
      </c>
      <c r="Z901" s="7" t="e">
        <v>#N/A</v>
      </c>
      <c r="AA901" s="7" t="s">
        <v>828</v>
      </c>
      <c r="AB901" s="7" t="s">
        <v>828</v>
      </c>
      <c r="AC901" s="7" t="s">
        <v>828</v>
      </c>
      <c r="AD901" s="7" t="s">
        <v>828</v>
      </c>
      <c r="AE901" s="7" t="s">
        <v>169</v>
      </c>
      <c r="AF901" s="8"/>
      <c r="AG901" s="7" t="s">
        <v>5341</v>
      </c>
      <c r="AH901" s="7" t="s">
        <v>5340</v>
      </c>
      <c r="AI901" s="7" t="s">
        <v>5339</v>
      </c>
      <c r="AJ901" s="7" t="s">
        <v>828</v>
      </c>
      <c r="AK901" s="7" t="s">
        <v>5338</v>
      </c>
      <c r="AL901" s="7" t="s">
        <v>828</v>
      </c>
      <c r="AM901" s="7" t="s">
        <v>828</v>
      </c>
      <c r="AN901" s="7" t="s">
        <v>828</v>
      </c>
      <c r="AO901" s="7" t="s">
        <v>934</v>
      </c>
      <c r="AP901" s="7" t="s">
        <v>828</v>
      </c>
      <c r="AQ901" s="7" t="s">
        <v>828</v>
      </c>
      <c r="AR901" s="7" t="s">
        <v>828</v>
      </c>
      <c r="AS901" s="7" t="s">
        <v>828</v>
      </c>
    </row>
    <row r="902" spans="1:45" ht="13.2">
      <c r="A902" s="7" t="s">
        <v>5337</v>
      </c>
      <c r="B902" s="8"/>
      <c r="C902" s="7" t="s">
        <v>833</v>
      </c>
      <c r="D902" s="9">
        <v>1</v>
      </c>
      <c r="E902" s="7" t="s">
        <v>843</v>
      </c>
      <c r="F902" s="7" t="s">
        <v>843</v>
      </c>
      <c r="G902" s="7" t="s">
        <v>828</v>
      </c>
      <c r="H902" s="7" t="s">
        <v>842</v>
      </c>
      <c r="I902" s="10">
        <v>1</v>
      </c>
      <c r="J902" s="10">
        <v>1</v>
      </c>
      <c r="K902" s="9">
        <v>100</v>
      </c>
      <c r="L902" s="7" t="s">
        <v>5335</v>
      </c>
      <c r="M902" s="9">
        <v>0</v>
      </c>
      <c r="N902" s="7" t="s">
        <v>5331</v>
      </c>
      <c r="O902" s="7" t="s">
        <v>947</v>
      </c>
      <c r="P902" s="7" t="s">
        <v>1372</v>
      </c>
      <c r="Q902" s="7" t="s">
        <v>828</v>
      </c>
      <c r="R902" s="7" t="s">
        <v>828</v>
      </c>
      <c r="S902" s="7" t="s">
        <v>828</v>
      </c>
      <c r="T902" s="7" t="s">
        <v>828</v>
      </c>
      <c r="U902" s="7" t="s">
        <v>828</v>
      </c>
      <c r="V902" s="7" t="s">
        <v>828</v>
      </c>
      <c r="W902" s="7" t="s">
        <v>828</v>
      </c>
      <c r="X902" s="7" t="s">
        <v>828</v>
      </c>
      <c r="Y902" s="7" t="s">
        <v>828</v>
      </c>
      <c r="Z902" s="7" t="e">
        <v>#N/A</v>
      </c>
      <c r="AA902" s="7" t="s">
        <v>828</v>
      </c>
      <c r="AB902" s="7" t="s">
        <v>828</v>
      </c>
      <c r="AC902" s="7" t="s">
        <v>828</v>
      </c>
      <c r="AD902" s="7" t="s">
        <v>828</v>
      </c>
      <c r="AE902" s="7" t="s">
        <v>169</v>
      </c>
      <c r="AF902" s="8"/>
      <c r="AG902" s="7" t="s">
        <v>5336</v>
      </c>
      <c r="AH902" s="7" t="s">
        <v>5335</v>
      </c>
      <c r="AI902" s="7" t="s">
        <v>5334</v>
      </c>
      <c r="AJ902" s="7" t="s">
        <v>5333</v>
      </c>
      <c r="AK902" s="7" t="s">
        <v>5332</v>
      </c>
      <c r="AL902" s="7" t="s">
        <v>828</v>
      </c>
      <c r="AM902" s="7" t="s">
        <v>828</v>
      </c>
      <c r="AN902" s="7" t="s">
        <v>5331</v>
      </c>
      <c r="AO902" s="7" t="s">
        <v>828</v>
      </c>
      <c r="AP902" s="7" t="s">
        <v>828</v>
      </c>
      <c r="AQ902" s="7" t="s">
        <v>828</v>
      </c>
      <c r="AR902" s="7" t="s">
        <v>828</v>
      </c>
      <c r="AS902" s="7" t="s">
        <v>828</v>
      </c>
    </row>
    <row r="903" spans="1:45" ht="13.2">
      <c r="A903" s="7" t="s">
        <v>5330</v>
      </c>
      <c r="B903" s="8"/>
      <c r="C903" s="7" t="s">
        <v>833</v>
      </c>
      <c r="D903" s="9">
        <v>1</v>
      </c>
      <c r="E903" s="7" t="s">
        <v>843</v>
      </c>
      <c r="F903" s="7" t="s">
        <v>843</v>
      </c>
      <c r="G903" s="7" t="s">
        <v>828</v>
      </c>
      <c r="H903" s="7" t="s">
        <v>842</v>
      </c>
      <c r="I903" s="10">
        <v>1</v>
      </c>
      <c r="J903" s="10">
        <v>1</v>
      </c>
      <c r="K903" s="9">
        <v>100</v>
      </c>
      <c r="L903" s="7" t="s">
        <v>5327</v>
      </c>
      <c r="M903" s="9">
        <v>0</v>
      </c>
      <c r="N903" s="7" t="s">
        <v>5329</v>
      </c>
      <c r="O903" s="7" t="s">
        <v>939</v>
      </c>
      <c r="P903" s="7" t="s">
        <v>828</v>
      </c>
      <c r="Q903" s="7" t="s">
        <v>828</v>
      </c>
      <c r="R903" s="7" t="s">
        <v>828</v>
      </c>
      <c r="S903" s="7" t="s">
        <v>891</v>
      </c>
      <c r="T903" s="7" t="s">
        <v>891</v>
      </c>
      <c r="U903" s="7" t="s">
        <v>828</v>
      </c>
      <c r="V903" s="7" t="s">
        <v>828</v>
      </c>
      <c r="W903" s="7" t="s">
        <v>828</v>
      </c>
      <c r="X903" s="7" t="s">
        <v>828</v>
      </c>
      <c r="Y903" s="7" t="s">
        <v>828</v>
      </c>
      <c r="Z903" s="7" t="e">
        <v>#N/A</v>
      </c>
      <c r="AA903" s="7" t="s">
        <v>828</v>
      </c>
      <c r="AB903" s="7" t="s">
        <v>828</v>
      </c>
      <c r="AC903" s="7" t="s">
        <v>828</v>
      </c>
      <c r="AD903" s="7" t="s">
        <v>828</v>
      </c>
      <c r="AE903" s="7" t="s">
        <v>169</v>
      </c>
      <c r="AF903" s="8"/>
      <c r="AG903" s="7" t="s">
        <v>5328</v>
      </c>
      <c r="AH903" s="7" t="s">
        <v>5327</v>
      </c>
      <c r="AI903" s="7" t="s">
        <v>5326</v>
      </c>
      <c r="AJ903" s="7" t="s">
        <v>5325</v>
      </c>
      <c r="AK903" s="7" t="s">
        <v>5324</v>
      </c>
      <c r="AL903" s="7" t="s">
        <v>828</v>
      </c>
      <c r="AM903" s="7" t="s">
        <v>5323</v>
      </c>
      <c r="AN903" s="7" t="s">
        <v>5322</v>
      </c>
      <c r="AO903" s="7" t="s">
        <v>828</v>
      </c>
      <c r="AP903" s="7" t="s">
        <v>828</v>
      </c>
      <c r="AQ903" s="7" t="s">
        <v>828</v>
      </c>
      <c r="AR903" s="7" t="s">
        <v>828</v>
      </c>
      <c r="AS903" s="7" t="s">
        <v>828</v>
      </c>
    </row>
    <row r="904" spans="1:45" ht="13.2">
      <c r="A904" s="7" t="s">
        <v>5321</v>
      </c>
      <c r="B904" s="8"/>
      <c r="C904" s="7" t="s">
        <v>833</v>
      </c>
      <c r="D904" s="9">
        <v>1</v>
      </c>
      <c r="E904" s="7" t="s">
        <v>861</v>
      </c>
      <c r="F904" s="7" t="s">
        <v>861</v>
      </c>
      <c r="G904" s="7" t="s">
        <v>828</v>
      </c>
      <c r="H904" s="7" t="s">
        <v>860</v>
      </c>
      <c r="I904" s="10">
        <v>100</v>
      </c>
      <c r="J904" s="10">
        <v>1</v>
      </c>
      <c r="K904" s="9">
        <v>0</v>
      </c>
      <c r="L904" s="7" t="s">
        <v>5318</v>
      </c>
      <c r="M904" s="9">
        <v>0</v>
      </c>
      <c r="N904" s="7" t="s">
        <v>5320</v>
      </c>
      <c r="O904" s="7" t="s">
        <v>939</v>
      </c>
      <c r="P904" s="7" t="s">
        <v>828</v>
      </c>
      <c r="Q904" s="7" t="s">
        <v>828</v>
      </c>
      <c r="R904" s="7" t="s">
        <v>828</v>
      </c>
      <c r="S904" s="7" t="s">
        <v>828</v>
      </c>
      <c r="T904" s="7" t="s">
        <v>828</v>
      </c>
      <c r="U904" s="7" t="s">
        <v>828</v>
      </c>
      <c r="V904" s="7" t="s">
        <v>828</v>
      </c>
      <c r="W904" s="7" t="s">
        <v>828</v>
      </c>
      <c r="X904" s="7" t="s">
        <v>828</v>
      </c>
      <c r="Y904" s="7" t="s">
        <v>828</v>
      </c>
      <c r="Z904" s="7" t="e">
        <v>#N/A</v>
      </c>
      <c r="AA904" s="7" t="s">
        <v>828</v>
      </c>
      <c r="AB904" s="7" t="s">
        <v>828</v>
      </c>
      <c r="AC904" s="7" t="s">
        <v>828</v>
      </c>
      <c r="AD904" s="7" t="s">
        <v>828</v>
      </c>
      <c r="AE904" s="7" t="s">
        <v>175</v>
      </c>
      <c r="AF904" s="8"/>
      <c r="AG904" s="7" t="s">
        <v>5319</v>
      </c>
      <c r="AH904" s="7" t="s">
        <v>5318</v>
      </c>
      <c r="AI904" s="7" t="s">
        <v>828</v>
      </c>
      <c r="AJ904" s="7" t="s">
        <v>5317</v>
      </c>
      <c r="AK904" s="7" t="s">
        <v>5316</v>
      </c>
      <c r="AL904" s="7" t="s">
        <v>828</v>
      </c>
      <c r="AM904" s="7" t="s">
        <v>828</v>
      </c>
      <c r="AN904" s="7" t="s">
        <v>5315</v>
      </c>
      <c r="AO904" s="7" t="s">
        <v>828</v>
      </c>
      <c r="AP904" s="7" t="s">
        <v>828</v>
      </c>
      <c r="AQ904" s="7" t="s">
        <v>828</v>
      </c>
      <c r="AR904" s="7" t="s">
        <v>828</v>
      </c>
      <c r="AS904" s="7" t="s">
        <v>828</v>
      </c>
    </row>
    <row r="905" spans="1:45" ht="13.2">
      <c r="A905" s="7" t="s">
        <v>5314</v>
      </c>
      <c r="B905" s="8"/>
      <c r="C905" s="7" t="s">
        <v>833</v>
      </c>
      <c r="D905" s="9">
        <v>1</v>
      </c>
      <c r="E905" s="7" t="s">
        <v>861</v>
      </c>
      <c r="F905" s="7" t="s">
        <v>861</v>
      </c>
      <c r="G905" s="7" t="s">
        <v>828</v>
      </c>
      <c r="H905" s="7" t="s">
        <v>860</v>
      </c>
      <c r="I905" s="10">
        <v>100</v>
      </c>
      <c r="J905" s="10">
        <v>1</v>
      </c>
      <c r="K905" s="9">
        <v>0</v>
      </c>
      <c r="L905" s="7" t="s">
        <v>5311</v>
      </c>
      <c r="M905" s="9">
        <v>0</v>
      </c>
      <c r="N905" s="7" t="s">
        <v>5313</v>
      </c>
      <c r="O905" s="7" t="s">
        <v>939</v>
      </c>
      <c r="P905" s="7" t="s">
        <v>828</v>
      </c>
      <c r="Q905" s="7" t="s">
        <v>828</v>
      </c>
      <c r="R905" s="7" t="s">
        <v>828</v>
      </c>
      <c r="S905" s="7" t="s">
        <v>828</v>
      </c>
      <c r="T905" s="7" t="s">
        <v>828</v>
      </c>
      <c r="U905" s="7" t="s">
        <v>828</v>
      </c>
      <c r="V905" s="7" t="s">
        <v>828</v>
      </c>
      <c r="W905" s="7" t="s">
        <v>828</v>
      </c>
      <c r="X905" s="7" t="s">
        <v>828</v>
      </c>
      <c r="Y905" s="7" t="s">
        <v>828</v>
      </c>
      <c r="Z905" s="7" t="e">
        <v>#N/A</v>
      </c>
      <c r="AA905" s="7" t="s">
        <v>828</v>
      </c>
      <c r="AB905" s="7" t="s">
        <v>828</v>
      </c>
      <c r="AC905" s="7" t="s">
        <v>828</v>
      </c>
      <c r="AD905" s="7" t="s">
        <v>828</v>
      </c>
      <c r="AE905" s="7" t="s">
        <v>175</v>
      </c>
      <c r="AF905" s="8"/>
      <c r="AG905" s="7" t="s">
        <v>5312</v>
      </c>
      <c r="AH905" s="7" t="s">
        <v>5311</v>
      </c>
      <c r="AI905" s="7" t="s">
        <v>828</v>
      </c>
      <c r="AJ905" s="7" t="s">
        <v>5310</v>
      </c>
      <c r="AK905" s="7" t="s">
        <v>5309</v>
      </c>
      <c r="AL905" s="7" t="s">
        <v>828</v>
      </c>
      <c r="AM905" s="7" t="s">
        <v>828</v>
      </c>
      <c r="AN905" s="7" t="s">
        <v>5308</v>
      </c>
      <c r="AO905" s="7" t="s">
        <v>828</v>
      </c>
      <c r="AP905" s="7" t="s">
        <v>828</v>
      </c>
      <c r="AQ905" s="7" t="s">
        <v>828</v>
      </c>
      <c r="AR905" s="7" t="s">
        <v>828</v>
      </c>
      <c r="AS905" s="7" t="s">
        <v>828</v>
      </c>
    </row>
    <row r="906" spans="1:45" ht="13.2">
      <c r="A906" s="7" t="s">
        <v>5302</v>
      </c>
      <c r="B906" s="8"/>
      <c r="C906" s="7" t="s">
        <v>833</v>
      </c>
      <c r="D906" s="9">
        <v>1</v>
      </c>
      <c r="E906" s="7" t="s">
        <v>861</v>
      </c>
      <c r="F906" s="7" t="s">
        <v>861</v>
      </c>
      <c r="G906" s="7" t="s">
        <v>828</v>
      </c>
      <c r="H906" s="7" t="s">
        <v>860</v>
      </c>
      <c r="I906" s="10">
        <v>100</v>
      </c>
      <c r="J906" s="10">
        <v>1</v>
      </c>
      <c r="K906" s="9">
        <v>0</v>
      </c>
      <c r="L906" s="7" t="s">
        <v>5305</v>
      </c>
      <c r="M906" s="9">
        <v>0</v>
      </c>
      <c r="N906" s="7" t="s">
        <v>5307</v>
      </c>
      <c r="O906" s="7" t="s">
        <v>939</v>
      </c>
      <c r="P906" s="7" t="s">
        <v>828</v>
      </c>
      <c r="Q906" s="7" t="s">
        <v>828</v>
      </c>
      <c r="R906" s="7" t="s">
        <v>828</v>
      </c>
      <c r="S906" s="7" t="s">
        <v>828</v>
      </c>
      <c r="T906" s="7" t="s">
        <v>828</v>
      </c>
      <c r="U906" s="7" t="s">
        <v>828</v>
      </c>
      <c r="V906" s="7" t="s">
        <v>828</v>
      </c>
      <c r="W906" s="7" t="s">
        <v>828</v>
      </c>
      <c r="X906" s="7" t="s">
        <v>828</v>
      </c>
      <c r="Y906" s="7" t="s">
        <v>828</v>
      </c>
      <c r="Z906" s="7" t="e">
        <v>#N/A</v>
      </c>
      <c r="AA906" s="7" t="s">
        <v>828</v>
      </c>
      <c r="AB906" s="7" t="s">
        <v>828</v>
      </c>
      <c r="AC906" s="7" t="s">
        <v>828</v>
      </c>
      <c r="AD906" s="7" t="s">
        <v>828</v>
      </c>
      <c r="AE906" s="7" t="s">
        <v>175</v>
      </c>
      <c r="AF906" s="8"/>
      <c r="AG906" s="7" t="s">
        <v>5306</v>
      </c>
      <c r="AH906" s="7" t="s">
        <v>5305</v>
      </c>
      <c r="AI906" s="7" t="s">
        <v>828</v>
      </c>
      <c r="AJ906" s="7" t="s">
        <v>5304</v>
      </c>
      <c r="AK906" s="7" t="s">
        <v>5303</v>
      </c>
      <c r="AL906" s="7" t="s">
        <v>5302</v>
      </c>
      <c r="AM906" s="7" t="s">
        <v>828</v>
      </c>
      <c r="AN906" s="7" t="s">
        <v>5301</v>
      </c>
      <c r="AO906" s="7" t="s">
        <v>828</v>
      </c>
      <c r="AP906" s="7" t="s">
        <v>828</v>
      </c>
      <c r="AQ906" s="7" t="s">
        <v>828</v>
      </c>
      <c r="AR906" s="7" t="s">
        <v>828</v>
      </c>
      <c r="AS906" s="7" t="s">
        <v>828</v>
      </c>
    </row>
    <row r="907" spans="1:45" ht="13.2">
      <c r="A907" s="7" t="s">
        <v>5295</v>
      </c>
      <c r="B907" s="8"/>
      <c r="C907" s="7" t="s">
        <v>833</v>
      </c>
      <c r="D907" s="9">
        <v>1</v>
      </c>
      <c r="E907" s="7" t="s">
        <v>861</v>
      </c>
      <c r="F907" s="7" t="s">
        <v>861</v>
      </c>
      <c r="G907" s="7" t="s">
        <v>828</v>
      </c>
      <c r="H907" s="7" t="s">
        <v>860</v>
      </c>
      <c r="I907" s="10">
        <v>100</v>
      </c>
      <c r="J907" s="10">
        <v>1</v>
      </c>
      <c r="K907" s="9">
        <v>0</v>
      </c>
      <c r="L907" s="7" t="s">
        <v>5298</v>
      </c>
      <c r="M907" s="9">
        <v>0</v>
      </c>
      <c r="N907" s="7" t="s">
        <v>5300</v>
      </c>
      <c r="O907" s="7" t="s">
        <v>104</v>
      </c>
      <c r="P907" s="7" t="s">
        <v>828</v>
      </c>
      <c r="Q907" s="7" t="s">
        <v>828</v>
      </c>
      <c r="R907" s="7" t="s">
        <v>828</v>
      </c>
      <c r="S907" s="7" t="s">
        <v>828</v>
      </c>
      <c r="T907" s="7" t="s">
        <v>828</v>
      </c>
      <c r="U907" s="7" t="s">
        <v>828</v>
      </c>
      <c r="V907" s="7" t="s">
        <v>828</v>
      </c>
      <c r="W907" s="7" t="s">
        <v>828</v>
      </c>
      <c r="X907" s="7" t="s">
        <v>828</v>
      </c>
      <c r="Y907" s="7" t="s">
        <v>828</v>
      </c>
      <c r="Z907" s="7" t="e">
        <v>#N/A</v>
      </c>
      <c r="AA907" s="7" t="s">
        <v>828</v>
      </c>
      <c r="AB907" s="7" t="s">
        <v>828</v>
      </c>
      <c r="AC907" s="7" t="s">
        <v>828</v>
      </c>
      <c r="AD907" s="7" t="s">
        <v>828</v>
      </c>
      <c r="AE907" s="7" t="s">
        <v>175</v>
      </c>
      <c r="AF907" s="8"/>
      <c r="AG907" s="7" t="s">
        <v>5299</v>
      </c>
      <c r="AH907" s="7" t="s">
        <v>5298</v>
      </c>
      <c r="AI907" s="7" t="s">
        <v>828</v>
      </c>
      <c r="AJ907" s="7" t="s">
        <v>5297</v>
      </c>
      <c r="AK907" s="7" t="s">
        <v>5296</v>
      </c>
      <c r="AL907" s="7" t="s">
        <v>5295</v>
      </c>
      <c r="AM907" s="7" t="s">
        <v>828</v>
      </c>
      <c r="AN907" s="7" t="s">
        <v>5294</v>
      </c>
      <c r="AO907" s="7" t="s">
        <v>828</v>
      </c>
      <c r="AP907" s="7" t="s">
        <v>828</v>
      </c>
      <c r="AQ907" s="7" t="s">
        <v>828</v>
      </c>
      <c r="AR907" s="7" t="s">
        <v>828</v>
      </c>
      <c r="AS907" s="7" t="s">
        <v>828</v>
      </c>
    </row>
    <row r="908" spans="1:45" ht="13.2">
      <c r="A908" s="7" t="s">
        <v>5293</v>
      </c>
      <c r="B908" s="8"/>
      <c r="C908" s="7" t="s">
        <v>833</v>
      </c>
      <c r="D908" s="9">
        <v>1</v>
      </c>
      <c r="E908" s="7" t="s">
        <v>1191</v>
      </c>
      <c r="F908" s="7" t="s">
        <v>1190</v>
      </c>
      <c r="G908" s="7" t="s">
        <v>828</v>
      </c>
      <c r="H908" s="7" t="s">
        <v>1189</v>
      </c>
      <c r="I908" s="10">
        <v>1</v>
      </c>
      <c r="J908" s="10">
        <v>1</v>
      </c>
      <c r="K908" s="9">
        <v>0</v>
      </c>
      <c r="L908" s="7" t="s">
        <v>5290</v>
      </c>
      <c r="M908" s="9">
        <v>0</v>
      </c>
      <c r="N908" s="7" t="s">
        <v>5292</v>
      </c>
      <c r="O908" s="7" t="s">
        <v>929</v>
      </c>
      <c r="P908" s="7" t="s">
        <v>828</v>
      </c>
      <c r="Q908" s="7" t="s">
        <v>828</v>
      </c>
      <c r="R908" s="7" t="s">
        <v>828</v>
      </c>
      <c r="S908" s="7" t="s">
        <v>828</v>
      </c>
      <c r="T908" s="7" t="s">
        <v>828</v>
      </c>
      <c r="U908" s="7" t="s">
        <v>828</v>
      </c>
      <c r="V908" s="7" t="s">
        <v>1297</v>
      </c>
      <c r="W908" s="7" t="s">
        <v>828</v>
      </c>
      <c r="X908" s="7" t="s">
        <v>828</v>
      </c>
      <c r="Y908" s="7" t="s">
        <v>828</v>
      </c>
      <c r="Z908" s="7" t="e">
        <v>#N/A</v>
      </c>
      <c r="AA908" s="7" t="s">
        <v>828</v>
      </c>
      <c r="AB908" s="7" t="s">
        <v>828</v>
      </c>
      <c r="AC908" s="7" t="s">
        <v>828</v>
      </c>
      <c r="AD908" s="7" t="s">
        <v>828</v>
      </c>
      <c r="AE908" s="7" t="s">
        <v>251</v>
      </c>
      <c r="AF908" s="8"/>
      <c r="AG908" s="7" t="s">
        <v>5291</v>
      </c>
      <c r="AH908" s="7" t="s">
        <v>5290</v>
      </c>
      <c r="AI908" s="7" t="s">
        <v>828</v>
      </c>
      <c r="AJ908" s="7" t="s">
        <v>828</v>
      </c>
      <c r="AK908" s="7" t="s">
        <v>5289</v>
      </c>
      <c r="AL908" s="7" t="s">
        <v>828</v>
      </c>
      <c r="AM908" s="7" t="s">
        <v>828</v>
      </c>
      <c r="AN908" s="7" t="s">
        <v>828</v>
      </c>
      <c r="AO908" s="7" t="s">
        <v>934</v>
      </c>
      <c r="AP908" s="7" t="s">
        <v>828</v>
      </c>
      <c r="AQ908" s="7" t="s">
        <v>828</v>
      </c>
      <c r="AR908" s="7" t="s">
        <v>828</v>
      </c>
      <c r="AS908" s="7" t="s">
        <v>828</v>
      </c>
    </row>
    <row r="909" spans="1:45" ht="13.2">
      <c r="A909" s="7" t="s">
        <v>5288</v>
      </c>
      <c r="B909" s="8"/>
      <c r="C909" s="7" t="s">
        <v>833</v>
      </c>
      <c r="D909" s="9">
        <v>1</v>
      </c>
      <c r="E909" s="7" t="s">
        <v>867</v>
      </c>
      <c r="F909" s="7" t="s">
        <v>867</v>
      </c>
      <c r="G909" s="7" t="s">
        <v>828</v>
      </c>
      <c r="H909" s="7" t="s">
        <v>5287</v>
      </c>
      <c r="I909" s="10">
        <v>1</v>
      </c>
      <c r="J909" s="10">
        <v>1</v>
      </c>
      <c r="K909" s="9">
        <v>0</v>
      </c>
      <c r="L909" s="7" t="s">
        <v>5284</v>
      </c>
      <c r="M909" s="9">
        <v>0</v>
      </c>
      <c r="N909" s="7" t="s">
        <v>5286</v>
      </c>
      <c r="O909" s="7" t="s">
        <v>947</v>
      </c>
      <c r="P909" s="7" t="s">
        <v>828</v>
      </c>
      <c r="Q909" s="7" t="s">
        <v>828</v>
      </c>
      <c r="R909" s="7" t="s">
        <v>828</v>
      </c>
      <c r="S909" s="7" t="s">
        <v>828</v>
      </c>
      <c r="T909" s="7" t="s">
        <v>828</v>
      </c>
      <c r="U909" s="7" t="s">
        <v>828</v>
      </c>
      <c r="V909" s="7" t="s">
        <v>828</v>
      </c>
      <c r="W909" s="7" t="s">
        <v>828</v>
      </c>
      <c r="X909" s="7" t="s">
        <v>828</v>
      </c>
      <c r="Y909" s="7" t="s">
        <v>828</v>
      </c>
      <c r="Z909" s="7" t="e">
        <v>#N/A</v>
      </c>
      <c r="AA909" s="7" t="s">
        <v>828</v>
      </c>
      <c r="AB909" s="7" t="s">
        <v>828</v>
      </c>
      <c r="AC909" s="7" t="s">
        <v>828</v>
      </c>
      <c r="AD909" s="7" t="s">
        <v>828</v>
      </c>
      <c r="AE909" s="7" t="s">
        <v>584</v>
      </c>
      <c r="AF909" s="8"/>
      <c r="AG909" s="7" t="s">
        <v>5285</v>
      </c>
      <c r="AH909" s="7" t="s">
        <v>5284</v>
      </c>
      <c r="AI909" s="7" t="s">
        <v>828</v>
      </c>
      <c r="AJ909" s="7" t="s">
        <v>5283</v>
      </c>
      <c r="AK909" s="7" t="s">
        <v>5282</v>
      </c>
      <c r="AL909" s="7" t="s">
        <v>828</v>
      </c>
      <c r="AM909" s="7" t="s">
        <v>828</v>
      </c>
      <c r="AN909" s="7" t="s">
        <v>828</v>
      </c>
      <c r="AO909" s="7" t="s">
        <v>828</v>
      </c>
      <c r="AP909" s="7" t="s">
        <v>828</v>
      </c>
      <c r="AQ909" s="7" t="s">
        <v>828</v>
      </c>
      <c r="AR909" s="7" t="s">
        <v>828</v>
      </c>
      <c r="AS909" s="7" t="s">
        <v>828</v>
      </c>
    </row>
    <row r="910" spans="1:45" ht="13.2">
      <c r="A910" s="7" t="s">
        <v>5281</v>
      </c>
      <c r="B910" s="8"/>
      <c r="C910" s="7" t="s">
        <v>833</v>
      </c>
      <c r="D910" s="9">
        <v>1</v>
      </c>
      <c r="E910" s="7" t="s">
        <v>843</v>
      </c>
      <c r="F910" s="7" t="s">
        <v>843</v>
      </c>
      <c r="G910" s="7" t="s">
        <v>828</v>
      </c>
      <c r="H910" s="7" t="s">
        <v>842</v>
      </c>
      <c r="I910" s="10">
        <v>1</v>
      </c>
      <c r="J910" s="10">
        <v>1</v>
      </c>
      <c r="K910" s="9">
        <v>100</v>
      </c>
      <c r="L910" s="7" t="s">
        <v>5278</v>
      </c>
      <c r="M910" s="9">
        <v>0</v>
      </c>
      <c r="N910" s="7" t="s">
        <v>5280</v>
      </c>
      <c r="O910" s="7" t="s">
        <v>83</v>
      </c>
      <c r="P910" s="7" t="s">
        <v>1492</v>
      </c>
      <c r="Q910" s="7" t="s">
        <v>828</v>
      </c>
      <c r="R910" s="7" t="s">
        <v>828</v>
      </c>
      <c r="S910" s="7" t="s">
        <v>828</v>
      </c>
      <c r="T910" s="7" t="s">
        <v>828</v>
      </c>
      <c r="U910" s="7" t="s">
        <v>828</v>
      </c>
      <c r="V910" s="7" t="s">
        <v>907</v>
      </c>
      <c r="W910" s="7" t="s">
        <v>268</v>
      </c>
      <c r="X910" s="7" t="s">
        <v>828</v>
      </c>
      <c r="Y910" s="7" t="s">
        <v>828</v>
      </c>
      <c r="Z910" s="7" t="s">
        <v>52</v>
      </c>
      <c r="AA910" s="7" t="s">
        <v>828</v>
      </c>
      <c r="AB910" s="7" t="s">
        <v>828</v>
      </c>
      <c r="AC910" s="7" t="s">
        <v>828</v>
      </c>
      <c r="AD910" s="7" t="s">
        <v>828</v>
      </c>
      <c r="AE910" s="7" t="s">
        <v>169</v>
      </c>
      <c r="AF910" s="8"/>
      <c r="AG910" s="7" t="s">
        <v>5279</v>
      </c>
      <c r="AH910" s="7" t="s">
        <v>5278</v>
      </c>
      <c r="AI910" s="7" t="s">
        <v>828</v>
      </c>
      <c r="AJ910" s="7" t="s">
        <v>828</v>
      </c>
      <c r="AK910" s="7" t="s">
        <v>5277</v>
      </c>
      <c r="AL910" s="7" t="s">
        <v>828</v>
      </c>
      <c r="AM910" s="7" t="s">
        <v>828</v>
      </c>
      <c r="AN910" s="7" t="s">
        <v>828</v>
      </c>
      <c r="AO910" s="7" t="s">
        <v>934</v>
      </c>
      <c r="AP910" s="7" t="s">
        <v>828</v>
      </c>
      <c r="AQ910" s="7" t="s">
        <v>828</v>
      </c>
      <c r="AR910" s="7" t="s">
        <v>828</v>
      </c>
      <c r="AS910" s="7" t="s">
        <v>828</v>
      </c>
    </row>
    <row r="911" spans="1:45" ht="13.2">
      <c r="A911" s="7" t="s">
        <v>5272</v>
      </c>
      <c r="B911" s="8"/>
      <c r="C911" s="7" t="s">
        <v>833</v>
      </c>
      <c r="D911" s="9">
        <v>1</v>
      </c>
      <c r="E911" s="7" t="s">
        <v>861</v>
      </c>
      <c r="F911" s="7" t="s">
        <v>861</v>
      </c>
      <c r="G911" s="7" t="s">
        <v>828</v>
      </c>
      <c r="H911" s="7" t="s">
        <v>860</v>
      </c>
      <c r="I911" s="10">
        <v>100</v>
      </c>
      <c r="J911" s="10">
        <v>1</v>
      </c>
      <c r="K911" s="9">
        <v>0</v>
      </c>
      <c r="L911" s="7" t="s">
        <v>5275</v>
      </c>
      <c r="M911" s="9">
        <v>0</v>
      </c>
      <c r="N911" s="7" t="s">
        <v>505</v>
      </c>
      <c r="O911" s="7" t="s">
        <v>969</v>
      </c>
      <c r="P911" s="7" t="s">
        <v>828</v>
      </c>
      <c r="Q911" s="7" t="s">
        <v>828</v>
      </c>
      <c r="R911" s="7" t="s">
        <v>828</v>
      </c>
      <c r="S911" s="7" t="s">
        <v>828</v>
      </c>
      <c r="T911" s="7" t="s">
        <v>828</v>
      </c>
      <c r="U911" s="7" t="s">
        <v>828</v>
      </c>
      <c r="V911" s="7" t="s">
        <v>828</v>
      </c>
      <c r="W911" s="7" t="s">
        <v>828</v>
      </c>
      <c r="X911" s="7" t="s">
        <v>828</v>
      </c>
      <c r="Y911" s="7" t="s">
        <v>828</v>
      </c>
      <c r="Z911" s="7" t="e">
        <v>#N/A</v>
      </c>
      <c r="AA911" s="7" t="s">
        <v>828</v>
      </c>
      <c r="AB911" s="7" t="s">
        <v>828</v>
      </c>
      <c r="AC911" s="7" t="s">
        <v>828</v>
      </c>
      <c r="AD911" s="7" t="s">
        <v>828</v>
      </c>
      <c r="AE911" s="7" t="s">
        <v>175</v>
      </c>
      <c r="AF911" s="8"/>
      <c r="AG911" s="7" t="s">
        <v>5276</v>
      </c>
      <c r="AH911" s="7" t="s">
        <v>5275</v>
      </c>
      <c r="AI911" s="7" t="s">
        <v>828</v>
      </c>
      <c r="AJ911" s="7" t="s">
        <v>5274</v>
      </c>
      <c r="AK911" s="7" t="s">
        <v>5273</v>
      </c>
      <c r="AL911" s="7" t="s">
        <v>5272</v>
      </c>
      <c r="AM911" s="7" t="s">
        <v>828</v>
      </c>
      <c r="AN911" s="7" t="s">
        <v>5271</v>
      </c>
      <c r="AO911" s="7" t="s">
        <v>828</v>
      </c>
      <c r="AP911" s="7" t="s">
        <v>828</v>
      </c>
      <c r="AQ911" s="7" t="s">
        <v>828</v>
      </c>
      <c r="AR911" s="7" t="s">
        <v>828</v>
      </c>
      <c r="AS911" s="7" t="s">
        <v>828</v>
      </c>
    </row>
    <row r="912" spans="1:45" ht="13.2">
      <c r="A912" s="7" t="s">
        <v>5270</v>
      </c>
      <c r="B912" s="8"/>
      <c r="C912" s="7" t="s">
        <v>833</v>
      </c>
      <c r="D912" s="9">
        <v>1</v>
      </c>
      <c r="E912" s="7" t="s">
        <v>2857</v>
      </c>
      <c r="F912" s="7" t="s">
        <v>2857</v>
      </c>
      <c r="G912" s="7" t="s">
        <v>828</v>
      </c>
      <c r="H912" s="7" t="s">
        <v>2856</v>
      </c>
      <c r="I912" s="10">
        <v>1</v>
      </c>
      <c r="J912" s="10">
        <v>1</v>
      </c>
      <c r="K912" s="9">
        <v>100</v>
      </c>
      <c r="L912" s="7" t="s">
        <v>5267</v>
      </c>
      <c r="M912" s="9">
        <v>0</v>
      </c>
      <c r="N912" s="7" t="s">
        <v>5269</v>
      </c>
      <c r="O912" s="7" t="s">
        <v>939</v>
      </c>
      <c r="P912" s="7" t="s">
        <v>828</v>
      </c>
      <c r="Q912" s="7" t="s">
        <v>828</v>
      </c>
      <c r="R912" s="7" t="s">
        <v>828</v>
      </c>
      <c r="S912" s="7" t="s">
        <v>828</v>
      </c>
      <c r="T912" s="7" t="s">
        <v>828</v>
      </c>
      <c r="U912" s="7" t="s">
        <v>828</v>
      </c>
      <c r="V912" s="7" t="s">
        <v>1297</v>
      </c>
      <c r="W912" s="7" t="s">
        <v>214</v>
      </c>
      <c r="X912" s="7" t="s">
        <v>840</v>
      </c>
      <c r="Y912" s="7" t="s">
        <v>906</v>
      </c>
      <c r="Z912" s="7" t="s">
        <v>57</v>
      </c>
      <c r="AA912" s="7" t="s">
        <v>828</v>
      </c>
      <c r="AB912" s="7" t="s">
        <v>828</v>
      </c>
      <c r="AC912" s="7" t="s">
        <v>828</v>
      </c>
      <c r="AD912" s="7" t="s">
        <v>828</v>
      </c>
      <c r="AE912" s="7" t="s">
        <v>214</v>
      </c>
      <c r="AF912" s="8"/>
      <c r="AG912" s="7" t="s">
        <v>5268</v>
      </c>
      <c r="AH912" s="7" t="s">
        <v>5267</v>
      </c>
      <c r="AI912" s="7" t="s">
        <v>828</v>
      </c>
      <c r="AJ912" s="7" t="s">
        <v>828</v>
      </c>
      <c r="AK912" s="7" t="s">
        <v>5266</v>
      </c>
      <c r="AL912" s="7" t="s">
        <v>828</v>
      </c>
      <c r="AM912" s="7" t="s">
        <v>5265</v>
      </c>
      <c r="AN912" s="7" t="s">
        <v>828</v>
      </c>
      <c r="AO912" s="7" t="s">
        <v>828</v>
      </c>
      <c r="AP912" s="7" t="s">
        <v>828</v>
      </c>
      <c r="AQ912" s="7" t="s">
        <v>828</v>
      </c>
      <c r="AR912" s="7" t="s">
        <v>828</v>
      </c>
      <c r="AS912" s="7" t="s">
        <v>828</v>
      </c>
    </row>
    <row r="913" spans="1:45" ht="13.2">
      <c r="A913" s="7" t="s">
        <v>5264</v>
      </c>
      <c r="B913" s="8"/>
      <c r="C913" s="7" t="s">
        <v>833</v>
      </c>
      <c r="D913" s="9">
        <v>1</v>
      </c>
      <c r="E913" s="7" t="s">
        <v>867</v>
      </c>
      <c r="F913" s="7" t="s">
        <v>867</v>
      </c>
      <c r="G913" s="7" t="s">
        <v>828</v>
      </c>
      <c r="H913" s="7" t="s">
        <v>5263</v>
      </c>
      <c r="I913" s="10">
        <v>1</v>
      </c>
      <c r="J913" s="10">
        <v>1</v>
      </c>
      <c r="K913" s="9">
        <v>1</v>
      </c>
      <c r="L913" s="7" t="s">
        <v>5260</v>
      </c>
      <c r="M913" s="9">
        <v>0</v>
      </c>
      <c r="N913" s="7" t="s">
        <v>5262</v>
      </c>
      <c r="O913" s="7" t="s">
        <v>939</v>
      </c>
      <c r="P913" s="7" t="s">
        <v>828</v>
      </c>
      <c r="Q913" s="7" t="s">
        <v>828</v>
      </c>
      <c r="R913" s="7" t="s">
        <v>828</v>
      </c>
      <c r="S913" s="7" t="s">
        <v>828</v>
      </c>
      <c r="T913" s="7" t="s">
        <v>828</v>
      </c>
      <c r="U913" s="7" t="s">
        <v>828</v>
      </c>
      <c r="V913" s="7" t="s">
        <v>828</v>
      </c>
      <c r="W913" s="7" t="s">
        <v>767</v>
      </c>
      <c r="X913" s="7" t="s">
        <v>1101</v>
      </c>
      <c r="Y913" s="7" t="s">
        <v>828</v>
      </c>
      <c r="Z913" s="7" t="s">
        <v>26</v>
      </c>
      <c r="AA913" s="7" t="s">
        <v>828</v>
      </c>
      <c r="AB913" s="7" t="s">
        <v>828</v>
      </c>
      <c r="AC913" s="7" t="s">
        <v>828</v>
      </c>
      <c r="AD913" s="7" t="s">
        <v>828</v>
      </c>
      <c r="AE913" s="7" t="s">
        <v>767</v>
      </c>
      <c r="AF913" s="8"/>
      <c r="AG913" s="7" t="s">
        <v>5261</v>
      </c>
      <c r="AH913" s="7" t="s">
        <v>5260</v>
      </c>
      <c r="AI913" s="7" t="s">
        <v>828</v>
      </c>
      <c r="AJ913" s="7" t="s">
        <v>828</v>
      </c>
      <c r="AK913" s="7" t="s">
        <v>5259</v>
      </c>
      <c r="AL913" s="7" t="s">
        <v>828</v>
      </c>
      <c r="AM913" s="7" t="s">
        <v>5258</v>
      </c>
      <c r="AN913" s="7" t="s">
        <v>828</v>
      </c>
      <c r="AO913" s="7" t="s">
        <v>828</v>
      </c>
      <c r="AP913" s="7" t="s">
        <v>828</v>
      </c>
      <c r="AQ913" s="7" t="s">
        <v>828</v>
      </c>
      <c r="AR913" s="7" t="s">
        <v>828</v>
      </c>
      <c r="AS913" s="7" t="s">
        <v>828</v>
      </c>
    </row>
    <row r="914" spans="1:45" ht="13.2">
      <c r="A914" s="7" t="s">
        <v>5257</v>
      </c>
      <c r="B914" s="8"/>
      <c r="C914" s="7" t="s">
        <v>833</v>
      </c>
      <c r="D914" s="9">
        <v>1</v>
      </c>
      <c r="E914" s="7" t="s">
        <v>867</v>
      </c>
      <c r="F914" s="7" t="s">
        <v>867</v>
      </c>
      <c r="G914" s="7" t="s">
        <v>828</v>
      </c>
      <c r="H914" s="7" t="s">
        <v>901</v>
      </c>
      <c r="I914" s="10">
        <v>1</v>
      </c>
      <c r="J914" s="10">
        <v>1</v>
      </c>
      <c r="K914" s="9">
        <v>1</v>
      </c>
      <c r="L914" s="7" t="s">
        <v>5254</v>
      </c>
      <c r="M914" s="9">
        <v>0</v>
      </c>
      <c r="N914" s="7" t="s">
        <v>5256</v>
      </c>
      <c r="O914" s="7" t="s">
        <v>929</v>
      </c>
      <c r="P914" s="7" t="s">
        <v>828</v>
      </c>
      <c r="Q914" s="7" t="s">
        <v>828</v>
      </c>
      <c r="R914" s="7" t="s">
        <v>828</v>
      </c>
      <c r="S914" s="7" t="s">
        <v>828</v>
      </c>
      <c r="T914" s="7" t="s">
        <v>828</v>
      </c>
      <c r="U914" s="7" t="s">
        <v>828</v>
      </c>
      <c r="V914" s="7" t="s">
        <v>828</v>
      </c>
      <c r="W914" s="7" t="s">
        <v>592</v>
      </c>
      <c r="X914" s="7" t="s">
        <v>828</v>
      </c>
      <c r="Y914" s="7" t="s">
        <v>828</v>
      </c>
      <c r="Z914" s="7" t="s">
        <v>21</v>
      </c>
      <c r="AA914" s="7" t="s">
        <v>828</v>
      </c>
      <c r="AB914" s="7" t="s">
        <v>828</v>
      </c>
      <c r="AC914" s="7" t="s">
        <v>828</v>
      </c>
      <c r="AD914" s="7" t="s">
        <v>828</v>
      </c>
      <c r="AE914" s="7" t="s">
        <v>592</v>
      </c>
      <c r="AF914" s="8"/>
      <c r="AG914" s="7" t="s">
        <v>5255</v>
      </c>
      <c r="AH914" s="7" t="s">
        <v>5254</v>
      </c>
      <c r="AI914" s="7" t="s">
        <v>828</v>
      </c>
      <c r="AJ914" s="7" t="s">
        <v>828</v>
      </c>
      <c r="AK914" s="7" t="s">
        <v>5253</v>
      </c>
      <c r="AL914" s="7" t="s">
        <v>828</v>
      </c>
      <c r="AM914" s="7" t="s">
        <v>5252</v>
      </c>
      <c r="AN914" s="7" t="s">
        <v>828</v>
      </c>
      <c r="AO914" s="7" t="s">
        <v>828</v>
      </c>
      <c r="AP914" s="7" t="s">
        <v>828</v>
      </c>
      <c r="AQ914" s="7" t="s">
        <v>828</v>
      </c>
      <c r="AR914" s="7" t="s">
        <v>828</v>
      </c>
      <c r="AS914" s="7" t="s">
        <v>828</v>
      </c>
    </row>
    <row r="915" spans="1:45" ht="13.2">
      <c r="A915" s="7" t="s">
        <v>5251</v>
      </c>
      <c r="B915" s="8"/>
      <c r="C915" s="7" t="s">
        <v>833</v>
      </c>
      <c r="D915" s="9">
        <v>1</v>
      </c>
      <c r="E915" s="7" t="s">
        <v>861</v>
      </c>
      <c r="F915" s="7" t="s">
        <v>861</v>
      </c>
      <c r="G915" s="7" t="s">
        <v>828</v>
      </c>
      <c r="H915" s="7" t="s">
        <v>860</v>
      </c>
      <c r="I915" s="10">
        <v>100</v>
      </c>
      <c r="J915" s="10">
        <v>1</v>
      </c>
      <c r="K915" s="9">
        <v>0</v>
      </c>
      <c r="L915" s="7" t="s">
        <v>5248</v>
      </c>
      <c r="M915" s="9">
        <v>0</v>
      </c>
      <c r="N915" s="7" t="s">
        <v>5250</v>
      </c>
      <c r="O915" s="7" t="s">
        <v>104</v>
      </c>
      <c r="P915" s="7" t="s">
        <v>828</v>
      </c>
      <c r="Q915" s="7" t="s">
        <v>828</v>
      </c>
      <c r="R915" s="7" t="s">
        <v>828</v>
      </c>
      <c r="S915" s="7" t="s">
        <v>828</v>
      </c>
      <c r="T915" s="7" t="s">
        <v>828</v>
      </c>
      <c r="U915" s="7" t="s">
        <v>828</v>
      </c>
      <c r="V915" s="7" t="s">
        <v>828</v>
      </c>
      <c r="W915" s="7" t="s">
        <v>828</v>
      </c>
      <c r="X915" s="7" t="s">
        <v>828</v>
      </c>
      <c r="Y915" s="7" t="s">
        <v>828</v>
      </c>
      <c r="Z915" s="7" t="e">
        <v>#N/A</v>
      </c>
      <c r="AA915" s="7" t="s">
        <v>828</v>
      </c>
      <c r="AB915" s="7" t="s">
        <v>828</v>
      </c>
      <c r="AC915" s="7" t="s">
        <v>828</v>
      </c>
      <c r="AD915" s="7" t="s">
        <v>828</v>
      </c>
      <c r="AE915" s="7" t="s">
        <v>175</v>
      </c>
      <c r="AF915" s="8"/>
      <c r="AG915" s="7" t="s">
        <v>5249</v>
      </c>
      <c r="AH915" s="7" t="s">
        <v>5248</v>
      </c>
      <c r="AI915" s="7" t="s">
        <v>828</v>
      </c>
      <c r="AJ915" s="7" t="s">
        <v>5247</v>
      </c>
      <c r="AK915" s="7" t="s">
        <v>5246</v>
      </c>
      <c r="AL915" s="7" t="s">
        <v>828</v>
      </c>
      <c r="AM915" s="7" t="s">
        <v>828</v>
      </c>
      <c r="AN915" s="7" t="s">
        <v>5245</v>
      </c>
      <c r="AO915" s="7" t="s">
        <v>828</v>
      </c>
      <c r="AP915" s="7" t="s">
        <v>828</v>
      </c>
      <c r="AQ915" s="7" t="s">
        <v>828</v>
      </c>
      <c r="AR915" s="7" t="s">
        <v>828</v>
      </c>
      <c r="AS915" s="7" t="s">
        <v>828</v>
      </c>
    </row>
    <row r="916" spans="1:45" ht="13.2">
      <c r="A916" s="7" t="s">
        <v>5244</v>
      </c>
      <c r="B916" s="8"/>
      <c r="C916" s="7" t="s">
        <v>833</v>
      </c>
      <c r="D916" s="9">
        <v>1</v>
      </c>
      <c r="E916" s="7" t="s">
        <v>861</v>
      </c>
      <c r="F916" s="7" t="s">
        <v>861</v>
      </c>
      <c r="G916" s="7" t="s">
        <v>828</v>
      </c>
      <c r="H916" s="7" t="s">
        <v>860</v>
      </c>
      <c r="I916" s="10">
        <v>100</v>
      </c>
      <c r="J916" s="10">
        <v>1</v>
      </c>
      <c r="K916" s="9">
        <v>0</v>
      </c>
      <c r="L916" s="7" t="s">
        <v>5241</v>
      </c>
      <c r="M916" s="9">
        <v>0</v>
      </c>
      <c r="N916" s="7" t="s">
        <v>5243</v>
      </c>
      <c r="O916" s="7" t="s">
        <v>1084</v>
      </c>
      <c r="P916" s="7" t="s">
        <v>828</v>
      </c>
      <c r="Q916" s="7" t="s">
        <v>828</v>
      </c>
      <c r="R916" s="7" t="s">
        <v>828</v>
      </c>
      <c r="S916" s="7" t="s">
        <v>828</v>
      </c>
      <c r="T916" s="7" t="s">
        <v>828</v>
      </c>
      <c r="U916" s="7" t="s">
        <v>828</v>
      </c>
      <c r="V916" s="7" t="s">
        <v>828</v>
      </c>
      <c r="W916" s="7" t="s">
        <v>175</v>
      </c>
      <c r="X916" s="7" t="s">
        <v>828</v>
      </c>
      <c r="Y916" s="7" t="s">
        <v>828</v>
      </c>
      <c r="Z916" s="7" t="s">
        <v>43</v>
      </c>
      <c r="AA916" s="7" t="s">
        <v>828</v>
      </c>
      <c r="AB916" s="7" t="s">
        <v>828</v>
      </c>
      <c r="AC916" s="7" t="s">
        <v>828</v>
      </c>
      <c r="AD916" s="7" t="s">
        <v>828</v>
      </c>
      <c r="AE916" s="7" t="s">
        <v>175</v>
      </c>
      <c r="AF916" s="8"/>
      <c r="AG916" s="7" t="s">
        <v>5242</v>
      </c>
      <c r="AH916" s="7" t="s">
        <v>5241</v>
      </c>
      <c r="AI916" s="7" t="s">
        <v>828</v>
      </c>
      <c r="AJ916" s="7" t="s">
        <v>5240</v>
      </c>
      <c r="AK916" s="7" t="s">
        <v>5239</v>
      </c>
      <c r="AL916" s="7" t="s">
        <v>828</v>
      </c>
      <c r="AM916" s="7" t="s">
        <v>828</v>
      </c>
      <c r="AN916" s="7" t="s">
        <v>5238</v>
      </c>
      <c r="AO916" s="7" t="s">
        <v>828</v>
      </c>
      <c r="AP916" s="7" t="s">
        <v>828</v>
      </c>
      <c r="AQ916" s="7" t="s">
        <v>828</v>
      </c>
      <c r="AR916" s="7" t="s">
        <v>828</v>
      </c>
      <c r="AS916" s="7" t="s">
        <v>828</v>
      </c>
    </row>
    <row r="917" spans="1:45" ht="13.2">
      <c r="A917" s="7" t="s">
        <v>5237</v>
      </c>
      <c r="B917" s="8"/>
      <c r="C917" s="7" t="s">
        <v>833</v>
      </c>
      <c r="D917" s="9">
        <v>1</v>
      </c>
      <c r="E917" s="7" t="s">
        <v>867</v>
      </c>
      <c r="F917" s="7" t="s">
        <v>867</v>
      </c>
      <c r="G917" s="7" t="s">
        <v>828</v>
      </c>
      <c r="H917" s="7" t="s">
        <v>860</v>
      </c>
      <c r="I917" s="10">
        <v>100</v>
      </c>
      <c r="J917" s="10">
        <v>1</v>
      </c>
      <c r="K917" s="9">
        <v>0</v>
      </c>
      <c r="L917" s="7" t="s">
        <v>5233</v>
      </c>
      <c r="M917" s="9">
        <v>0</v>
      </c>
      <c r="N917" s="7" t="s">
        <v>5236</v>
      </c>
      <c r="O917" s="7" t="s">
        <v>929</v>
      </c>
      <c r="P917" s="7" t="s">
        <v>5235</v>
      </c>
      <c r="Q917" s="7" t="s">
        <v>828</v>
      </c>
      <c r="R917" s="7" t="s">
        <v>828</v>
      </c>
      <c r="S917" s="7" t="s">
        <v>828</v>
      </c>
      <c r="T917" s="7" t="s">
        <v>828</v>
      </c>
      <c r="U917" s="7" t="s">
        <v>828</v>
      </c>
      <c r="V917" s="7" t="s">
        <v>828</v>
      </c>
      <c r="W917" s="7" t="s">
        <v>828</v>
      </c>
      <c r="X917" s="7" t="s">
        <v>828</v>
      </c>
      <c r="Y917" s="7" t="s">
        <v>828</v>
      </c>
      <c r="Z917" s="7" t="e">
        <v>#N/A</v>
      </c>
      <c r="AA917" s="7" t="s">
        <v>828</v>
      </c>
      <c r="AB917" s="7" t="s">
        <v>828</v>
      </c>
      <c r="AC917" s="7" t="s">
        <v>828</v>
      </c>
      <c r="AD917" s="7" t="s">
        <v>828</v>
      </c>
      <c r="AE917" s="7" t="s">
        <v>175</v>
      </c>
      <c r="AF917" s="8"/>
      <c r="AG917" s="7" t="s">
        <v>5234</v>
      </c>
      <c r="AH917" s="7" t="s">
        <v>5233</v>
      </c>
      <c r="AI917" s="7" t="s">
        <v>1110</v>
      </c>
      <c r="AJ917" s="7" t="s">
        <v>5232</v>
      </c>
      <c r="AK917" s="7" t="s">
        <v>5231</v>
      </c>
      <c r="AL917" s="7" t="s">
        <v>828</v>
      </c>
      <c r="AM917" s="7" t="s">
        <v>828</v>
      </c>
      <c r="AN917" s="7" t="s">
        <v>5230</v>
      </c>
      <c r="AO917" s="7" t="s">
        <v>828</v>
      </c>
      <c r="AP917" s="7" t="s">
        <v>828</v>
      </c>
      <c r="AQ917" s="7" t="s">
        <v>828</v>
      </c>
      <c r="AR917" s="7" t="s">
        <v>828</v>
      </c>
      <c r="AS917" s="7" t="s">
        <v>828</v>
      </c>
    </row>
    <row r="918" spans="1:45" ht="13.2">
      <c r="A918" s="7" t="s">
        <v>5229</v>
      </c>
      <c r="B918" s="8"/>
      <c r="C918" s="7" t="s">
        <v>833</v>
      </c>
      <c r="D918" s="9">
        <v>1</v>
      </c>
      <c r="E918" s="7" t="s">
        <v>843</v>
      </c>
      <c r="F918" s="7" t="s">
        <v>843</v>
      </c>
      <c r="G918" s="7" t="s">
        <v>828</v>
      </c>
      <c r="H918" s="7" t="s">
        <v>842</v>
      </c>
      <c r="I918" s="10">
        <v>1</v>
      </c>
      <c r="J918" s="10">
        <v>1</v>
      </c>
      <c r="K918" s="9">
        <v>100</v>
      </c>
      <c r="L918" s="7" t="s">
        <v>5224</v>
      </c>
      <c r="M918" s="9">
        <v>0</v>
      </c>
      <c r="N918" s="7" t="s">
        <v>5228</v>
      </c>
      <c r="O918" s="7" t="s">
        <v>892</v>
      </c>
      <c r="P918" s="7" t="s">
        <v>5227</v>
      </c>
      <c r="Q918" s="7" t="s">
        <v>828</v>
      </c>
      <c r="R918" s="7" t="s">
        <v>828</v>
      </c>
      <c r="S918" s="7" t="s">
        <v>828</v>
      </c>
      <c r="T918" s="7" t="s">
        <v>828</v>
      </c>
      <c r="U918" s="7" t="s">
        <v>828</v>
      </c>
      <c r="V918" s="7" t="s">
        <v>828</v>
      </c>
      <c r="W918" s="7" t="s">
        <v>169</v>
      </c>
      <c r="X918" s="7" t="s">
        <v>828</v>
      </c>
      <c r="Y918" s="7" t="s">
        <v>828</v>
      </c>
      <c r="Z918" s="7" t="s">
        <v>39</v>
      </c>
      <c r="AA918" s="7" t="s">
        <v>5226</v>
      </c>
      <c r="AB918" s="7" t="s">
        <v>828</v>
      </c>
      <c r="AC918" s="7" t="s">
        <v>828</v>
      </c>
      <c r="AD918" s="7" t="s">
        <v>828</v>
      </c>
      <c r="AE918" s="7" t="s">
        <v>169</v>
      </c>
      <c r="AF918" s="8"/>
      <c r="AG918" s="7" t="s">
        <v>5225</v>
      </c>
      <c r="AH918" s="7" t="s">
        <v>5224</v>
      </c>
      <c r="AI918" s="7" t="s">
        <v>5223</v>
      </c>
      <c r="AJ918" s="7" t="s">
        <v>828</v>
      </c>
      <c r="AK918" s="7" t="s">
        <v>5222</v>
      </c>
      <c r="AL918" s="7" t="s">
        <v>828</v>
      </c>
      <c r="AM918" s="7" t="s">
        <v>5221</v>
      </c>
      <c r="AN918" s="7" t="s">
        <v>828</v>
      </c>
      <c r="AO918" s="7" t="s">
        <v>828</v>
      </c>
      <c r="AP918" s="7" t="s">
        <v>828</v>
      </c>
      <c r="AQ918" s="7" t="s">
        <v>828</v>
      </c>
      <c r="AR918" s="7" t="s">
        <v>828</v>
      </c>
      <c r="AS918" s="7" t="s">
        <v>828</v>
      </c>
    </row>
    <row r="919" spans="1:45" ht="13.2">
      <c r="A919" s="7" t="s">
        <v>5220</v>
      </c>
      <c r="B919" s="8"/>
      <c r="C919" s="7" t="s">
        <v>833</v>
      </c>
      <c r="D919" s="9">
        <v>1</v>
      </c>
      <c r="E919" s="7" t="s">
        <v>861</v>
      </c>
      <c r="F919" s="7" t="s">
        <v>861</v>
      </c>
      <c r="G919" s="7" t="s">
        <v>828</v>
      </c>
      <c r="H919" s="7" t="s">
        <v>860</v>
      </c>
      <c r="I919" s="10">
        <v>100</v>
      </c>
      <c r="J919" s="10">
        <v>1</v>
      </c>
      <c r="K919" s="9">
        <v>0</v>
      </c>
      <c r="L919" s="7" t="s">
        <v>5217</v>
      </c>
      <c r="M919" s="9">
        <v>0</v>
      </c>
      <c r="N919" s="7" t="s">
        <v>5219</v>
      </c>
      <c r="O919" s="7" t="s">
        <v>929</v>
      </c>
      <c r="P919" s="7" t="s">
        <v>828</v>
      </c>
      <c r="Q919" s="7" t="s">
        <v>828</v>
      </c>
      <c r="R919" s="7" t="s">
        <v>828</v>
      </c>
      <c r="S919" s="7" t="s">
        <v>828</v>
      </c>
      <c r="T919" s="7" t="s">
        <v>828</v>
      </c>
      <c r="U919" s="7" t="s">
        <v>828</v>
      </c>
      <c r="V919" s="7" t="s">
        <v>828</v>
      </c>
      <c r="W919" s="7" t="s">
        <v>828</v>
      </c>
      <c r="X919" s="7" t="s">
        <v>828</v>
      </c>
      <c r="Y919" s="7" t="s">
        <v>828</v>
      </c>
      <c r="Z919" s="7" t="e">
        <v>#N/A</v>
      </c>
      <c r="AA919" s="7" t="s">
        <v>828</v>
      </c>
      <c r="AB919" s="7" t="s">
        <v>828</v>
      </c>
      <c r="AC919" s="7" t="s">
        <v>828</v>
      </c>
      <c r="AD919" s="7" t="s">
        <v>828</v>
      </c>
      <c r="AE919" s="7" t="s">
        <v>175</v>
      </c>
      <c r="AF919" s="8"/>
      <c r="AG919" s="7" t="s">
        <v>5218</v>
      </c>
      <c r="AH919" s="7" t="s">
        <v>5217</v>
      </c>
      <c r="AI919" s="7" t="s">
        <v>828</v>
      </c>
      <c r="AJ919" s="7" t="s">
        <v>5216</v>
      </c>
      <c r="AK919" s="7" t="s">
        <v>5215</v>
      </c>
      <c r="AL919" s="7" t="s">
        <v>828</v>
      </c>
      <c r="AM919" s="7" t="s">
        <v>828</v>
      </c>
      <c r="AN919" s="7" t="s">
        <v>5214</v>
      </c>
      <c r="AO919" s="7" t="s">
        <v>828</v>
      </c>
      <c r="AP919" s="7" t="s">
        <v>828</v>
      </c>
      <c r="AQ919" s="7" t="s">
        <v>828</v>
      </c>
      <c r="AR919" s="7" t="s">
        <v>828</v>
      </c>
      <c r="AS919" s="7" t="s">
        <v>828</v>
      </c>
    </row>
    <row r="920" spans="1:45" ht="13.2">
      <c r="A920" s="7" t="s">
        <v>5213</v>
      </c>
      <c r="B920" s="8"/>
      <c r="C920" s="7" t="s">
        <v>833</v>
      </c>
      <c r="D920" s="9">
        <v>1</v>
      </c>
      <c r="E920" s="7" t="s">
        <v>843</v>
      </c>
      <c r="F920" s="7" t="s">
        <v>843</v>
      </c>
      <c r="G920" s="7" t="s">
        <v>828</v>
      </c>
      <c r="H920" s="7" t="s">
        <v>842</v>
      </c>
      <c r="I920" s="10">
        <v>1</v>
      </c>
      <c r="J920" s="10">
        <v>1</v>
      </c>
      <c r="K920" s="9">
        <v>100</v>
      </c>
      <c r="L920" s="7" t="s">
        <v>5207</v>
      </c>
      <c r="M920" s="9">
        <v>0</v>
      </c>
      <c r="N920" s="7" t="s">
        <v>5206</v>
      </c>
      <c r="O920" s="7" t="s">
        <v>939</v>
      </c>
      <c r="P920" s="7" t="s">
        <v>828</v>
      </c>
      <c r="Q920" s="7" t="s">
        <v>828</v>
      </c>
      <c r="R920" s="7" t="s">
        <v>828</v>
      </c>
      <c r="S920" s="7" t="s">
        <v>828</v>
      </c>
      <c r="T920" s="7" t="s">
        <v>828</v>
      </c>
      <c r="U920" s="7" t="s">
        <v>828</v>
      </c>
      <c r="V920" s="7" t="s">
        <v>828</v>
      </c>
      <c r="W920" s="7" t="s">
        <v>169</v>
      </c>
      <c r="X920" s="7" t="s">
        <v>828</v>
      </c>
      <c r="Y920" s="7" t="s">
        <v>828</v>
      </c>
      <c r="Z920" s="7" t="s">
        <v>39</v>
      </c>
      <c r="AA920" s="7" t="s">
        <v>828</v>
      </c>
      <c r="AB920" s="7" t="s">
        <v>828</v>
      </c>
      <c r="AC920" s="7" t="s">
        <v>828</v>
      </c>
      <c r="AD920" s="7" t="s">
        <v>828</v>
      </c>
      <c r="AE920" s="7" t="s">
        <v>169</v>
      </c>
      <c r="AF920" s="8"/>
      <c r="AG920" s="7" t="s">
        <v>5212</v>
      </c>
      <c r="AH920" s="7" t="s">
        <v>5207</v>
      </c>
      <c r="AI920" s="7" t="s">
        <v>5211</v>
      </c>
      <c r="AJ920" s="7" t="s">
        <v>828</v>
      </c>
      <c r="AK920" s="7" t="s">
        <v>5210</v>
      </c>
      <c r="AL920" s="7" t="s">
        <v>828</v>
      </c>
      <c r="AM920" s="7" t="s">
        <v>5209</v>
      </c>
      <c r="AN920" s="7" t="s">
        <v>828</v>
      </c>
      <c r="AO920" s="7" t="s">
        <v>828</v>
      </c>
      <c r="AP920" s="7" t="s">
        <v>828</v>
      </c>
      <c r="AQ920" s="7" t="s">
        <v>828</v>
      </c>
      <c r="AR920" s="7" t="s">
        <v>828</v>
      </c>
      <c r="AS920" s="7" t="s">
        <v>828</v>
      </c>
    </row>
    <row r="921" spans="1:45" ht="13.2">
      <c r="A921" s="7" t="s">
        <v>5208</v>
      </c>
      <c r="B921" s="8"/>
      <c r="C921" s="7" t="s">
        <v>833</v>
      </c>
      <c r="D921" s="9">
        <v>1</v>
      </c>
      <c r="E921" s="7" t="s">
        <v>843</v>
      </c>
      <c r="F921" s="7" t="s">
        <v>843</v>
      </c>
      <c r="G921" s="7" t="s">
        <v>828</v>
      </c>
      <c r="H921" s="7" t="s">
        <v>842</v>
      </c>
      <c r="I921" s="10">
        <v>1</v>
      </c>
      <c r="J921" s="10">
        <v>1</v>
      </c>
      <c r="K921" s="9">
        <v>0</v>
      </c>
      <c r="L921" s="7" t="s">
        <v>5207</v>
      </c>
      <c r="M921" s="9">
        <v>0</v>
      </c>
      <c r="N921" s="7" t="s">
        <v>5206</v>
      </c>
      <c r="O921" s="7" t="s">
        <v>828</v>
      </c>
      <c r="P921" s="7" t="s">
        <v>828</v>
      </c>
      <c r="Q921" s="7" t="s">
        <v>828</v>
      </c>
      <c r="R921" s="7" t="s">
        <v>828</v>
      </c>
      <c r="S921" s="7" t="s">
        <v>828</v>
      </c>
      <c r="T921" s="7" t="s">
        <v>828</v>
      </c>
      <c r="U921" s="7" t="s">
        <v>828</v>
      </c>
      <c r="V921" s="7" t="s">
        <v>828</v>
      </c>
      <c r="W921" s="7" t="s">
        <v>828</v>
      </c>
      <c r="X921" s="7" t="s">
        <v>828</v>
      </c>
      <c r="Y921" s="7" t="s">
        <v>828</v>
      </c>
      <c r="Z921" s="7" t="e">
        <v>#N/A</v>
      </c>
      <c r="AA921" s="7" t="s">
        <v>828</v>
      </c>
      <c r="AB921" s="7" t="s">
        <v>828</v>
      </c>
      <c r="AC921" s="7" t="s">
        <v>828</v>
      </c>
      <c r="AD921" s="7" t="s">
        <v>828</v>
      </c>
      <c r="AE921" s="7" t="s">
        <v>169</v>
      </c>
      <c r="AF921" s="8"/>
      <c r="AG921" s="7" t="s">
        <v>975</v>
      </c>
      <c r="AH921" s="7" t="s">
        <v>5205</v>
      </c>
      <c r="AI921" s="7" t="s">
        <v>828</v>
      </c>
      <c r="AJ921" s="7" t="s">
        <v>828</v>
      </c>
      <c r="AK921" s="7" t="s">
        <v>828</v>
      </c>
      <c r="AL921" s="7" t="s">
        <v>828</v>
      </c>
      <c r="AM921" s="7" t="s">
        <v>828</v>
      </c>
      <c r="AN921" s="7" t="s">
        <v>828</v>
      </c>
      <c r="AO921" s="7" t="s">
        <v>828</v>
      </c>
      <c r="AP921" s="7" t="s">
        <v>828</v>
      </c>
      <c r="AQ921" s="7" t="s">
        <v>828</v>
      </c>
      <c r="AR921" s="7" t="s">
        <v>828</v>
      </c>
      <c r="AS921" s="7" t="s">
        <v>828</v>
      </c>
    </row>
    <row r="922" spans="1:45" ht="13.2">
      <c r="A922" s="7" t="s">
        <v>5204</v>
      </c>
      <c r="B922" s="8"/>
      <c r="C922" s="7" t="s">
        <v>833</v>
      </c>
      <c r="D922" s="9">
        <v>1</v>
      </c>
      <c r="E922" s="7" t="s">
        <v>1301</v>
      </c>
      <c r="F922" s="7" t="s">
        <v>1301</v>
      </c>
      <c r="G922" s="7" t="s">
        <v>828</v>
      </c>
      <c r="H922" s="7" t="s">
        <v>1300</v>
      </c>
      <c r="I922" s="10">
        <v>1</v>
      </c>
      <c r="J922" s="10">
        <v>1</v>
      </c>
      <c r="K922" s="9">
        <v>100</v>
      </c>
      <c r="L922" s="7" t="s">
        <v>5199</v>
      </c>
      <c r="M922" s="9">
        <v>0</v>
      </c>
      <c r="N922" s="7" t="s">
        <v>5203</v>
      </c>
      <c r="O922" s="7" t="s">
        <v>892</v>
      </c>
      <c r="P922" s="7" t="s">
        <v>5202</v>
      </c>
      <c r="Q922" s="7" t="s">
        <v>828</v>
      </c>
      <c r="R922" s="7" t="s">
        <v>828</v>
      </c>
      <c r="S922" s="7" t="s">
        <v>828</v>
      </c>
      <c r="T922" s="7" t="s">
        <v>828</v>
      </c>
      <c r="U922" s="7" t="s">
        <v>828</v>
      </c>
      <c r="V922" s="7" t="s">
        <v>828</v>
      </c>
      <c r="W922" s="7" t="s">
        <v>427</v>
      </c>
      <c r="X922" s="7" t="s">
        <v>840</v>
      </c>
      <c r="Y922" s="7" t="s">
        <v>828</v>
      </c>
      <c r="Z922" s="7" t="s">
        <v>48</v>
      </c>
      <c r="AA922" s="7" t="s">
        <v>5201</v>
      </c>
      <c r="AB922" s="7" t="s">
        <v>828</v>
      </c>
      <c r="AC922" s="7" t="s">
        <v>828</v>
      </c>
      <c r="AD922" s="7" t="s">
        <v>828</v>
      </c>
      <c r="AE922" s="7" t="s">
        <v>427</v>
      </c>
      <c r="AF922" s="8"/>
      <c r="AG922" s="7" t="s">
        <v>5200</v>
      </c>
      <c r="AH922" s="7" t="s">
        <v>5199</v>
      </c>
      <c r="AI922" s="7" t="s">
        <v>828</v>
      </c>
      <c r="AJ922" s="7" t="s">
        <v>828</v>
      </c>
      <c r="AK922" s="7" t="s">
        <v>5198</v>
      </c>
      <c r="AL922" s="7" t="s">
        <v>828</v>
      </c>
      <c r="AM922" s="7" t="s">
        <v>5197</v>
      </c>
      <c r="AN922" s="7" t="s">
        <v>828</v>
      </c>
      <c r="AO922" s="7" t="s">
        <v>828</v>
      </c>
      <c r="AP922" s="7" t="s">
        <v>828</v>
      </c>
      <c r="AQ922" s="7" t="s">
        <v>828</v>
      </c>
      <c r="AR922" s="7" t="s">
        <v>828</v>
      </c>
      <c r="AS922" s="7" t="s">
        <v>828</v>
      </c>
    </row>
    <row r="923" spans="1:45" ht="13.2">
      <c r="A923" s="7" t="s">
        <v>5196</v>
      </c>
      <c r="B923" s="8"/>
      <c r="C923" s="7" t="s">
        <v>833</v>
      </c>
      <c r="D923" s="9">
        <v>1</v>
      </c>
      <c r="E923" s="7" t="s">
        <v>1191</v>
      </c>
      <c r="F923" s="7" t="s">
        <v>1190</v>
      </c>
      <c r="G923" s="7" t="s">
        <v>828</v>
      </c>
      <c r="H923" s="7" t="s">
        <v>1189</v>
      </c>
      <c r="I923" s="10">
        <v>100</v>
      </c>
      <c r="J923" s="10">
        <v>1</v>
      </c>
      <c r="K923" s="9">
        <v>0</v>
      </c>
      <c r="L923" s="7" t="s">
        <v>5193</v>
      </c>
      <c r="M923" s="9">
        <v>0</v>
      </c>
      <c r="N923" s="7" t="s">
        <v>5195</v>
      </c>
      <c r="O923" s="7" t="s">
        <v>969</v>
      </c>
      <c r="P923" s="7" t="s">
        <v>828</v>
      </c>
      <c r="Q923" s="7" t="s">
        <v>828</v>
      </c>
      <c r="R923" s="7" t="s">
        <v>828</v>
      </c>
      <c r="S923" s="7" t="s">
        <v>828</v>
      </c>
      <c r="T923" s="7" t="s">
        <v>828</v>
      </c>
      <c r="U923" s="7" t="s">
        <v>828</v>
      </c>
      <c r="V923" s="7" t="s">
        <v>1059</v>
      </c>
      <c r="W923" s="7" t="s">
        <v>251</v>
      </c>
      <c r="X923" s="7" t="s">
        <v>840</v>
      </c>
      <c r="Y923" s="7" t="s">
        <v>906</v>
      </c>
      <c r="Z923" s="7" t="s">
        <v>71</v>
      </c>
      <c r="AA923" s="7" t="s">
        <v>828</v>
      </c>
      <c r="AB923" s="7" t="s">
        <v>828</v>
      </c>
      <c r="AC923" s="7" t="s">
        <v>828</v>
      </c>
      <c r="AD923" s="7" t="s">
        <v>828</v>
      </c>
      <c r="AE923" s="7" t="s">
        <v>251</v>
      </c>
      <c r="AF923" s="8"/>
      <c r="AG923" s="7" t="s">
        <v>5194</v>
      </c>
      <c r="AH923" s="7" t="s">
        <v>5193</v>
      </c>
      <c r="AI923" s="7" t="s">
        <v>828</v>
      </c>
      <c r="AJ923" s="7" t="s">
        <v>828</v>
      </c>
      <c r="AK923" s="7" t="s">
        <v>5192</v>
      </c>
      <c r="AL923" s="7" t="s">
        <v>828</v>
      </c>
      <c r="AM923" s="7" t="s">
        <v>828</v>
      </c>
      <c r="AN923" s="7" t="s">
        <v>828</v>
      </c>
      <c r="AO923" s="7" t="s">
        <v>934</v>
      </c>
      <c r="AP923" s="7" t="s">
        <v>828</v>
      </c>
      <c r="AQ923" s="7" t="s">
        <v>828</v>
      </c>
      <c r="AR923" s="7" t="s">
        <v>828</v>
      </c>
      <c r="AS923" s="7" t="s">
        <v>828</v>
      </c>
    </row>
    <row r="924" spans="1:45" ht="13.2">
      <c r="A924" s="7" t="s">
        <v>5191</v>
      </c>
      <c r="B924" s="8"/>
      <c r="C924" s="7" t="s">
        <v>833</v>
      </c>
      <c r="D924" s="9">
        <v>1</v>
      </c>
      <c r="E924" s="7" t="s">
        <v>924</v>
      </c>
      <c r="F924" s="7" t="s">
        <v>924</v>
      </c>
      <c r="G924" s="7" t="s">
        <v>828</v>
      </c>
      <c r="H924" s="7" t="s">
        <v>923</v>
      </c>
      <c r="I924" s="10">
        <v>1</v>
      </c>
      <c r="J924" s="10">
        <v>1</v>
      </c>
      <c r="K924" s="9">
        <v>1</v>
      </c>
      <c r="L924" s="7" t="s">
        <v>5188</v>
      </c>
      <c r="M924" s="9">
        <v>0</v>
      </c>
      <c r="N924" s="7" t="s">
        <v>5190</v>
      </c>
      <c r="O924" s="7" t="s">
        <v>929</v>
      </c>
      <c r="P924" s="7" t="s">
        <v>828</v>
      </c>
      <c r="Q924" s="7" t="s">
        <v>828</v>
      </c>
      <c r="R924" s="7" t="s">
        <v>828</v>
      </c>
      <c r="S924" s="7" t="s">
        <v>828</v>
      </c>
      <c r="T924" s="7" t="s">
        <v>828</v>
      </c>
      <c r="U924" s="7" t="s">
        <v>828</v>
      </c>
      <c r="V924" s="7" t="s">
        <v>907</v>
      </c>
      <c r="W924" s="7" t="s">
        <v>536</v>
      </c>
      <c r="X924" s="7" t="s">
        <v>840</v>
      </c>
      <c r="Y924" s="7" t="s">
        <v>906</v>
      </c>
      <c r="Z924" s="7" t="s">
        <v>65</v>
      </c>
      <c r="AA924" s="7" t="s">
        <v>828</v>
      </c>
      <c r="AB924" s="7" t="s">
        <v>828</v>
      </c>
      <c r="AC924" s="7" t="s">
        <v>828</v>
      </c>
      <c r="AD924" s="7" t="s">
        <v>828</v>
      </c>
      <c r="AE924" s="7" t="s">
        <v>536</v>
      </c>
      <c r="AF924" s="8"/>
      <c r="AG924" s="7" t="s">
        <v>5189</v>
      </c>
      <c r="AH924" s="7" t="s">
        <v>5188</v>
      </c>
      <c r="AI924" s="7" t="s">
        <v>828</v>
      </c>
      <c r="AJ924" s="7" t="s">
        <v>828</v>
      </c>
      <c r="AK924" s="7" t="s">
        <v>5187</v>
      </c>
      <c r="AL924" s="7" t="s">
        <v>828</v>
      </c>
      <c r="AM924" s="7" t="s">
        <v>5186</v>
      </c>
      <c r="AN924" s="7" t="s">
        <v>828</v>
      </c>
      <c r="AO924" s="7" t="s">
        <v>828</v>
      </c>
      <c r="AP924" s="7" t="s">
        <v>828</v>
      </c>
      <c r="AQ924" s="7" t="s">
        <v>828</v>
      </c>
      <c r="AR924" s="7" t="s">
        <v>828</v>
      </c>
      <c r="AS924" s="7" t="s">
        <v>828</v>
      </c>
    </row>
    <row r="925" spans="1:45" ht="13.2">
      <c r="A925" s="7" t="s">
        <v>5185</v>
      </c>
      <c r="B925" s="8"/>
      <c r="C925" s="7" t="s">
        <v>833</v>
      </c>
      <c r="D925" s="9">
        <v>1</v>
      </c>
      <c r="E925" s="7" t="s">
        <v>1231</v>
      </c>
      <c r="F925" s="7" t="s">
        <v>1231</v>
      </c>
      <c r="G925" s="7" t="s">
        <v>828</v>
      </c>
      <c r="H925" s="7" t="s">
        <v>1230</v>
      </c>
      <c r="I925" s="10">
        <v>1</v>
      </c>
      <c r="J925" s="10">
        <v>1</v>
      </c>
      <c r="K925" s="9">
        <v>100</v>
      </c>
      <c r="L925" s="7" t="s">
        <v>5182</v>
      </c>
      <c r="M925" s="9">
        <v>0</v>
      </c>
      <c r="N925" s="7" t="s">
        <v>5184</v>
      </c>
      <c r="O925" s="7" t="s">
        <v>929</v>
      </c>
      <c r="P925" s="7" t="s">
        <v>828</v>
      </c>
      <c r="Q925" s="7" t="s">
        <v>828</v>
      </c>
      <c r="R925" s="7" t="s">
        <v>828</v>
      </c>
      <c r="S925" s="7" t="s">
        <v>828</v>
      </c>
      <c r="T925" s="7" t="s">
        <v>828</v>
      </c>
      <c r="U925" s="7" t="s">
        <v>828</v>
      </c>
      <c r="V925" s="7" t="s">
        <v>1297</v>
      </c>
      <c r="W925" s="7" t="s">
        <v>739</v>
      </c>
      <c r="X925" s="7" t="s">
        <v>840</v>
      </c>
      <c r="Y925" s="7" t="s">
        <v>906</v>
      </c>
      <c r="Z925" s="7" t="s">
        <v>50</v>
      </c>
      <c r="AA925" s="7" t="s">
        <v>828</v>
      </c>
      <c r="AB925" s="7" t="s">
        <v>828</v>
      </c>
      <c r="AC925" s="7" t="s">
        <v>828</v>
      </c>
      <c r="AD925" s="7" t="s">
        <v>828</v>
      </c>
      <c r="AE925" s="7" t="s">
        <v>739</v>
      </c>
      <c r="AF925" s="8"/>
      <c r="AG925" s="7" t="s">
        <v>5183</v>
      </c>
      <c r="AH925" s="7" t="s">
        <v>5182</v>
      </c>
      <c r="AI925" s="7" t="s">
        <v>828</v>
      </c>
      <c r="AJ925" s="7" t="s">
        <v>828</v>
      </c>
      <c r="AK925" s="7" t="s">
        <v>5181</v>
      </c>
      <c r="AL925" s="7" t="s">
        <v>828</v>
      </c>
      <c r="AM925" s="7" t="s">
        <v>828</v>
      </c>
      <c r="AN925" s="7" t="s">
        <v>828</v>
      </c>
      <c r="AO925" s="7" t="s">
        <v>934</v>
      </c>
      <c r="AP925" s="7" t="s">
        <v>828</v>
      </c>
      <c r="AQ925" s="7" t="s">
        <v>828</v>
      </c>
      <c r="AR925" s="7" t="s">
        <v>828</v>
      </c>
      <c r="AS925" s="7" t="s">
        <v>828</v>
      </c>
    </row>
    <row r="926" spans="1:45" ht="13.2">
      <c r="A926" s="7" t="s">
        <v>5180</v>
      </c>
      <c r="B926" s="8"/>
      <c r="C926" s="7" t="s">
        <v>833</v>
      </c>
      <c r="D926" s="9">
        <v>1</v>
      </c>
      <c r="E926" s="7" t="s">
        <v>861</v>
      </c>
      <c r="F926" s="7" t="s">
        <v>861</v>
      </c>
      <c r="G926" s="7" t="s">
        <v>828</v>
      </c>
      <c r="H926" s="7" t="s">
        <v>860</v>
      </c>
      <c r="I926" s="10">
        <v>100</v>
      </c>
      <c r="J926" s="10">
        <v>1</v>
      </c>
      <c r="K926" s="9">
        <v>0</v>
      </c>
      <c r="L926" s="7" t="s">
        <v>5177</v>
      </c>
      <c r="M926" s="9">
        <v>0</v>
      </c>
      <c r="N926" s="7" t="s">
        <v>5179</v>
      </c>
      <c r="O926" s="7" t="s">
        <v>929</v>
      </c>
      <c r="P926" s="7" t="s">
        <v>828</v>
      </c>
      <c r="Q926" s="7" t="s">
        <v>828</v>
      </c>
      <c r="R926" s="7" t="s">
        <v>828</v>
      </c>
      <c r="S926" s="7" t="s">
        <v>828</v>
      </c>
      <c r="T926" s="7" t="s">
        <v>828</v>
      </c>
      <c r="U926" s="7" t="s">
        <v>828</v>
      </c>
      <c r="V926" s="7" t="s">
        <v>828</v>
      </c>
      <c r="W926" s="7" t="s">
        <v>828</v>
      </c>
      <c r="X926" s="7" t="s">
        <v>828</v>
      </c>
      <c r="Y926" s="7" t="s">
        <v>828</v>
      </c>
      <c r="Z926" s="7" t="e">
        <v>#N/A</v>
      </c>
      <c r="AA926" s="7" t="s">
        <v>828</v>
      </c>
      <c r="AB926" s="7" t="s">
        <v>828</v>
      </c>
      <c r="AC926" s="7" t="s">
        <v>828</v>
      </c>
      <c r="AD926" s="7" t="s">
        <v>828</v>
      </c>
      <c r="AE926" s="7" t="s">
        <v>175</v>
      </c>
      <c r="AF926" s="8"/>
      <c r="AG926" s="7" t="s">
        <v>5178</v>
      </c>
      <c r="AH926" s="7" t="s">
        <v>5177</v>
      </c>
      <c r="AI926" s="7" t="s">
        <v>828</v>
      </c>
      <c r="AJ926" s="7" t="s">
        <v>5176</v>
      </c>
      <c r="AK926" s="7" t="s">
        <v>5175</v>
      </c>
      <c r="AL926" s="7" t="s">
        <v>828</v>
      </c>
      <c r="AM926" s="7" t="s">
        <v>828</v>
      </c>
      <c r="AN926" s="7" t="s">
        <v>5174</v>
      </c>
      <c r="AO926" s="7" t="s">
        <v>828</v>
      </c>
      <c r="AP926" s="7" t="s">
        <v>828</v>
      </c>
      <c r="AQ926" s="7" t="s">
        <v>828</v>
      </c>
      <c r="AR926" s="7" t="s">
        <v>828</v>
      </c>
      <c r="AS926" s="7" t="s">
        <v>828</v>
      </c>
    </row>
    <row r="927" spans="1:45" ht="13.2">
      <c r="A927" s="7" t="s">
        <v>5173</v>
      </c>
      <c r="B927" s="8"/>
      <c r="C927" s="7" t="s">
        <v>833</v>
      </c>
      <c r="D927" s="9">
        <v>1</v>
      </c>
      <c r="E927" s="7" t="s">
        <v>924</v>
      </c>
      <c r="F927" s="7" t="s">
        <v>924</v>
      </c>
      <c r="G927" s="7" t="s">
        <v>828</v>
      </c>
      <c r="H927" s="7" t="s">
        <v>923</v>
      </c>
      <c r="I927" s="10">
        <v>1</v>
      </c>
      <c r="J927" s="10">
        <v>1</v>
      </c>
      <c r="K927" s="9">
        <v>1</v>
      </c>
      <c r="L927" s="7" t="s">
        <v>5170</v>
      </c>
      <c r="M927" s="9">
        <v>0</v>
      </c>
      <c r="N927" s="7" t="s">
        <v>5172</v>
      </c>
      <c r="O927" s="7" t="s">
        <v>939</v>
      </c>
      <c r="P927" s="7" t="s">
        <v>828</v>
      </c>
      <c r="Q927" s="7" t="s">
        <v>828</v>
      </c>
      <c r="R927" s="7" t="s">
        <v>828</v>
      </c>
      <c r="S927" s="7" t="s">
        <v>828</v>
      </c>
      <c r="T927" s="7" t="s">
        <v>828</v>
      </c>
      <c r="U927" s="7" t="s">
        <v>828</v>
      </c>
      <c r="V927" s="7" t="s">
        <v>907</v>
      </c>
      <c r="W927" s="7" t="s">
        <v>536</v>
      </c>
      <c r="X927" s="7" t="s">
        <v>840</v>
      </c>
      <c r="Y927" s="7" t="s">
        <v>906</v>
      </c>
      <c r="Z927" s="7" t="s">
        <v>65</v>
      </c>
      <c r="AA927" s="7" t="s">
        <v>828</v>
      </c>
      <c r="AB927" s="7" t="s">
        <v>828</v>
      </c>
      <c r="AC927" s="7" t="s">
        <v>828</v>
      </c>
      <c r="AD927" s="7" t="s">
        <v>828</v>
      </c>
      <c r="AE927" s="7" t="s">
        <v>536</v>
      </c>
      <c r="AF927" s="8"/>
      <c r="AG927" s="7" t="s">
        <v>5171</v>
      </c>
      <c r="AH927" s="7" t="s">
        <v>5170</v>
      </c>
      <c r="AI927" s="7" t="s">
        <v>828</v>
      </c>
      <c r="AJ927" s="7" t="s">
        <v>828</v>
      </c>
      <c r="AK927" s="7" t="s">
        <v>5169</v>
      </c>
      <c r="AL927" s="7" t="s">
        <v>828</v>
      </c>
      <c r="AM927" s="7" t="s">
        <v>5168</v>
      </c>
      <c r="AN927" s="7" t="s">
        <v>828</v>
      </c>
      <c r="AO927" s="7" t="s">
        <v>828</v>
      </c>
      <c r="AP927" s="7" t="s">
        <v>828</v>
      </c>
      <c r="AQ927" s="7" t="s">
        <v>828</v>
      </c>
      <c r="AR927" s="7" t="s">
        <v>828</v>
      </c>
      <c r="AS927" s="7" t="s">
        <v>828</v>
      </c>
    </row>
    <row r="928" spans="1:45" ht="13.2">
      <c r="A928" s="7" t="s">
        <v>5167</v>
      </c>
      <c r="B928" s="8"/>
      <c r="C928" s="7" t="s">
        <v>833</v>
      </c>
      <c r="D928" s="9">
        <v>1</v>
      </c>
      <c r="E928" s="7" t="s">
        <v>861</v>
      </c>
      <c r="F928" s="7" t="s">
        <v>861</v>
      </c>
      <c r="G928" s="7" t="s">
        <v>828</v>
      </c>
      <c r="H928" s="7" t="s">
        <v>860</v>
      </c>
      <c r="I928" s="10">
        <v>100</v>
      </c>
      <c r="J928" s="10">
        <v>1</v>
      </c>
      <c r="K928" s="9">
        <v>0</v>
      </c>
      <c r="L928" s="7" t="s">
        <v>5164</v>
      </c>
      <c r="M928" s="9">
        <v>0</v>
      </c>
      <c r="N928" s="7" t="s">
        <v>5166</v>
      </c>
      <c r="O928" s="7" t="s">
        <v>969</v>
      </c>
      <c r="P928" s="7" t="s">
        <v>828</v>
      </c>
      <c r="Q928" s="7" t="s">
        <v>828</v>
      </c>
      <c r="R928" s="7" t="s">
        <v>828</v>
      </c>
      <c r="S928" s="7" t="s">
        <v>828</v>
      </c>
      <c r="T928" s="7" t="s">
        <v>828</v>
      </c>
      <c r="U928" s="7" t="s">
        <v>828</v>
      </c>
      <c r="V928" s="7" t="s">
        <v>828</v>
      </c>
      <c r="W928" s="7" t="s">
        <v>828</v>
      </c>
      <c r="X928" s="7" t="s">
        <v>828</v>
      </c>
      <c r="Y928" s="7" t="s">
        <v>828</v>
      </c>
      <c r="Z928" s="7" t="e">
        <v>#N/A</v>
      </c>
      <c r="AA928" s="7" t="s">
        <v>828</v>
      </c>
      <c r="AB928" s="7" t="s">
        <v>828</v>
      </c>
      <c r="AC928" s="7" t="s">
        <v>828</v>
      </c>
      <c r="AD928" s="7" t="s">
        <v>828</v>
      </c>
      <c r="AE928" s="7" t="s">
        <v>175</v>
      </c>
      <c r="AF928" s="8"/>
      <c r="AG928" s="7" t="s">
        <v>5165</v>
      </c>
      <c r="AH928" s="7" t="s">
        <v>5164</v>
      </c>
      <c r="AI928" s="7" t="s">
        <v>828</v>
      </c>
      <c r="AJ928" s="7" t="s">
        <v>5163</v>
      </c>
      <c r="AK928" s="7" t="s">
        <v>5162</v>
      </c>
      <c r="AL928" s="7" t="s">
        <v>828</v>
      </c>
      <c r="AM928" s="7" t="s">
        <v>828</v>
      </c>
      <c r="AN928" s="7" t="s">
        <v>5161</v>
      </c>
      <c r="AO928" s="7" t="s">
        <v>828</v>
      </c>
      <c r="AP928" s="7" t="s">
        <v>828</v>
      </c>
      <c r="AQ928" s="7" t="s">
        <v>828</v>
      </c>
      <c r="AR928" s="7" t="s">
        <v>828</v>
      </c>
      <c r="AS928" s="7" t="s">
        <v>828</v>
      </c>
    </row>
    <row r="929" spans="1:45" ht="13.2">
      <c r="A929" s="7" t="s">
        <v>5160</v>
      </c>
      <c r="B929" s="8"/>
      <c r="C929" s="7" t="s">
        <v>833</v>
      </c>
      <c r="D929" s="9">
        <v>1</v>
      </c>
      <c r="E929" s="7" t="s">
        <v>867</v>
      </c>
      <c r="F929" s="7" t="s">
        <v>867</v>
      </c>
      <c r="G929" s="7" t="s">
        <v>828</v>
      </c>
      <c r="H929" s="7" t="s">
        <v>1583</v>
      </c>
      <c r="I929" s="10">
        <v>1</v>
      </c>
      <c r="J929" s="10">
        <v>1</v>
      </c>
      <c r="K929" s="9">
        <v>0</v>
      </c>
      <c r="L929" s="7" t="s">
        <v>5158</v>
      </c>
      <c r="M929" s="9">
        <v>0</v>
      </c>
      <c r="N929" s="7" t="s">
        <v>5153</v>
      </c>
      <c r="O929" s="7" t="s">
        <v>929</v>
      </c>
      <c r="P929" s="7" t="s">
        <v>828</v>
      </c>
      <c r="Q929" s="7" t="s">
        <v>828</v>
      </c>
      <c r="R929" s="7" t="s">
        <v>828</v>
      </c>
      <c r="S929" s="7" t="s">
        <v>828</v>
      </c>
      <c r="T929" s="7" t="s">
        <v>828</v>
      </c>
      <c r="U929" s="7" t="s">
        <v>828</v>
      </c>
      <c r="V929" s="7" t="s">
        <v>828</v>
      </c>
      <c r="W929" s="7" t="s">
        <v>614</v>
      </c>
      <c r="X929" s="7" t="s">
        <v>828</v>
      </c>
      <c r="Y929" s="7" t="s">
        <v>828</v>
      </c>
      <c r="Z929" s="7" t="s">
        <v>10</v>
      </c>
      <c r="AA929" s="7" t="s">
        <v>828</v>
      </c>
      <c r="AB929" s="7" t="s">
        <v>828</v>
      </c>
      <c r="AC929" s="7" t="s">
        <v>828</v>
      </c>
      <c r="AD929" s="7" t="s">
        <v>828</v>
      </c>
      <c r="AE929" s="7" t="s">
        <v>614</v>
      </c>
      <c r="AF929" s="8"/>
      <c r="AG929" s="7" t="s">
        <v>5159</v>
      </c>
      <c r="AH929" s="7" t="s">
        <v>5158</v>
      </c>
      <c r="AI929" s="7" t="s">
        <v>828</v>
      </c>
      <c r="AJ929" s="7" t="s">
        <v>5157</v>
      </c>
      <c r="AK929" s="7" t="s">
        <v>5156</v>
      </c>
      <c r="AL929" s="7" t="s">
        <v>828</v>
      </c>
      <c r="AM929" s="7" t="s">
        <v>828</v>
      </c>
      <c r="AN929" s="7" t="s">
        <v>5155</v>
      </c>
      <c r="AO929" s="7" t="s">
        <v>828</v>
      </c>
      <c r="AP929" s="7" t="s">
        <v>828</v>
      </c>
      <c r="AQ929" s="7" t="s">
        <v>828</v>
      </c>
      <c r="AR929" s="7" t="s">
        <v>828</v>
      </c>
      <c r="AS929" s="7" t="s">
        <v>828</v>
      </c>
    </row>
    <row r="930" spans="1:45" ht="13.2">
      <c r="A930" s="7" t="s">
        <v>5154</v>
      </c>
      <c r="B930" s="8"/>
      <c r="C930" s="7" t="s">
        <v>833</v>
      </c>
      <c r="D930" s="9">
        <v>1</v>
      </c>
      <c r="E930" s="7" t="s">
        <v>843</v>
      </c>
      <c r="F930" s="7" t="s">
        <v>843</v>
      </c>
      <c r="G930" s="7" t="s">
        <v>828</v>
      </c>
      <c r="H930" s="7" t="s">
        <v>842</v>
      </c>
      <c r="I930" s="10">
        <v>1</v>
      </c>
      <c r="J930" s="10">
        <v>1</v>
      </c>
      <c r="K930" s="9">
        <v>0</v>
      </c>
      <c r="L930" s="7" t="s">
        <v>5152</v>
      </c>
      <c r="M930" s="9">
        <v>0</v>
      </c>
      <c r="N930" s="7" t="s">
        <v>5153</v>
      </c>
      <c r="O930" s="7" t="s">
        <v>828</v>
      </c>
      <c r="P930" s="7" t="s">
        <v>828</v>
      </c>
      <c r="Q930" s="7" t="s">
        <v>828</v>
      </c>
      <c r="R930" s="7" t="s">
        <v>828</v>
      </c>
      <c r="S930" s="7" t="s">
        <v>828</v>
      </c>
      <c r="T930" s="7" t="s">
        <v>828</v>
      </c>
      <c r="U930" s="7" t="s">
        <v>828</v>
      </c>
      <c r="V930" s="7" t="s">
        <v>828</v>
      </c>
      <c r="W930" s="7" t="s">
        <v>828</v>
      </c>
      <c r="X930" s="7" t="s">
        <v>828</v>
      </c>
      <c r="Y930" s="7" t="s">
        <v>828</v>
      </c>
      <c r="Z930" s="7" t="e">
        <v>#N/A</v>
      </c>
      <c r="AA930" s="7" t="s">
        <v>828</v>
      </c>
      <c r="AB930" s="7" t="s">
        <v>828</v>
      </c>
      <c r="AC930" s="7" t="s">
        <v>828</v>
      </c>
      <c r="AD930" s="7" t="s">
        <v>828</v>
      </c>
      <c r="AE930" s="7" t="s">
        <v>169</v>
      </c>
      <c r="AF930" s="8"/>
      <c r="AG930" s="7" t="s">
        <v>975</v>
      </c>
      <c r="AH930" s="7" t="s">
        <v>5152</v>
      </c>
      <c r="AI930" s="7" t="s">
        <v>828</v>
      </c>
      <c r="AJ930" s="7" t="s">
        <v>828</v>
      </c>
      <c r="AK930" s="7" t="s">
        <v>828</v>
      </c>
      <c r="AL930" s="7" t="s">
        <v>828</v>
      </c>
      <c r="AM930" s="7" t="s">
        <v>828</v>
      </c>
      <c r="AN930" s="7" t="s">
        <v>828</v>
      </c>
      <c r="AO930" s="7" t="s">
        <v>828</v>
      </c>
      <c r="AP930" s="7" t="s">
        <v>828</v>
      </c>
      <c r="AQ930" s="7" t="s">
        <v>828</v>
      </c>
      <c r="AR930" s="7" t="s">
        <v>828</v>
      </c>
      <c r="AS930" s="7" t="s">
        <v>828</v>
      </c>
    </row>
    <row r="931" spans="1:45" ht="13.2">
      <c r="A931" s="7" t="s">
        <v>5146</v>
      </c>
      <c r="B931" s="8"/>
      <c r="C931" s="7" t="s">
        <v>833</v>
      </c>
      <c r="D931" s="9">
        <v>1</v>
      </c>
      <c r="E931" s="7" t="s">
        <v>843</v>
      </c>
      <c r="F931" s="7" t="s">
        <v>843</v>
      </c>
      <c r="G931" s="7" t="s">
        <v>828</v>
      </c>
      <c r="H931" s="7" t="s">
        <v>842</v>
      </c>
      <c r="I931" s="10">
        <v>1</v>
      </c>
      <c r="J931" s="10">
        <v>1</v>
      </c>
      <c r="K931" s="9">
        <v>100</v>
      </c>
      <c r="L931" s="7" t="s">
        <v>5150</v>
      </c>
      <c r="M931" s="9">
        <v>0</v>
      </c>
      <c r="N931" s="7" t="s">
        <v>5145</v>
      </c>
      <c r="O931" s="7" t="s">
        <v>947</v>
      </c>
      <c r="P931" s="7" t="s">
        <v>3769</v>
      </c>
      <c r="Q931" s="7" t="s">
        <v>828</v>
      </c>
      <c r="R931" s="7" t="s">
        <v>828</v>
      </c>
      <c r="S931" s="7" t="s">
        <v>828</v>
      </c>
      <c r="T931" s="7" t="s">
        <v>828</v>
      </c>
      <c r="U931" s="7" t="s">
        <v>828</v>
      </c>
      <c r="V931" s="7" t="s">
        <v>828</v>
      </c>
      <c r="W931" s="7" t="s">
        <v>828</v>
      </c>
      <c r="X931" s="7" t="s">
        <v>828</v>
      </c>
      <c r="Y931" s="7" t="s">
        <v>828</v>
      </c>
      <c r="Z931" s="7" t="e">
        <v>#N/A</v>
      </c>
      <c r="AA931" s="7" t="s">
        <v>828</v>
      </c>
      <c r="AB931" s="7" t="s">
        <v>828</v>
      </c>
      <c r="AC931" s="7" t="s">
        <v>828</v>
      </c>
      <c r="AD931" s="7" t="s">
        <v>828</v>
      </c>
      <c r="AE931" s="7" t="s">
        <v>169</v>
      </c>
      <c r="AF931" s="8"/>
      <c r="AG931" s="7" t="s">
        <v>5151</v>
      </c>
      <c r="AH931" s="7" t="s">
        <v>5150</v>
      </c>
      <c r="AI931" s="7" t="s">
        <v>5149</v>
      </c>
      <c r="AJ931" s="7" t="s">
        <v>5148</v>
      </c>
      <c r="AK931" s="7" t="s">
        <v>5147</v>
      </c>
      <c r="AL931" s="7" t="s">
        <v>5146</v>
      </c>
      <c r="AM931" s="7" t="s">
        <v>828</v>
      </c>
      <c r="AN931" s="7" t="s">
        <v>5145</v>
      </c>
      <c r="AO931" s="7" t="s">
        <v>828</v>
      </c>
      <c r="AP931" s="7" t="s">
        <v>828</v>
      </c>
      <c r="AQ931" s="7" t="s">
        <v>828</v>
      </c>
      <c r="AR931" s="7" t="s">
        <v>828</v>
      </c>
      <c r="AS931" s="7" t="s">
        <v>828</v>
      </c>
    </row>
    <row r="932" spans="1:45" ht="13.2">
      <c r="A932" s="7" t="s">
        <v>5144</v>
      </c>
      <c r="B932" s="8"/>
      <c r="C932" s="7" t="s">
        <v>833</v>
      </c>
      <c r="D932" s="9">
        <v>1</v>
      </c>
      <c r="E932" s="7" t="s">
        <v>843</v>
      </c>
      <c r="F932" s="7" t="s">
        <v>843</v>
      </c>
      <c r="G932" s="7" t="s">
        <v>828</v>
      </c>
      <c r="H932" s="7" t="s">
        <v>842</v>
      </c>
      <c r="I932" s="10">
        <v>1</v>
      </c>
      <c r="J932" s="10">
        <v>1</v>
      </c>
      <c r="K932" s="9">
        <v>100</v>
      </c>
      <c r="L932" s="7" t="s">
        <v>5141</v>
      </c>
      <c r="M932" s="9">
        <v>0</v>
      </c>
      <c r="N932" s="7" t="s">
        <v>5143</v>
      </c>
      <c r="O932" s="7" t="s">
        <v>892</v>
      </c>
      <c r="P932" s="7" t="s">
        <v>1519</v>
      </c>
      <c r="Q932" s="7" t="s">
        <v>828</v>
      </c>
      <c r="R932" s="7" t="s">
        <v>828</v>
      </c>
      <c r="S932" s="7" t="s">
        <v>828</v>
      </c>
      <c r="T932" s="7" t="s">
        <v>828</v>
      </c>
      <c r="U932" s="7" t="s">
        <v>828</v>
      </c>
      <c r="V932" s="7" t="s">
        <v>828</v>
      </c>
      <c r="W932" s="7" t="s">
        <v>427</v>
      </c>
      <c r="X932" s="7" t="s">
        <v>840</v>
      </c>
      <c r="Y932" s="7" t="s">
        <v>828</v>
      </c>
      <c r="Z932" s="7" t="s">
        <v>48</v>
      </c>
      <c r="AA932" s="7" t="s">
        <v>1518</v>
      </c>
      <c r="AB932" s="7" t="s">
        <v>828</v>
      </c>
      <c r="AC932" s="7" t="s">
        <v>828</v>
      </c>
      <c r="AD932" s="7" t="s">
        <v>828</v>
      </c>
      <c r="AE932" s="7" t="s">
        <v>169</v>
      </c>
      <c r="AF932" s="8"/>
      <c r="AG932" s="7" t="s">
        <v>5142</v>
      </c>
      <c r="AH932" s="7" t="s">
        <v>5141</v>
      </c>
      <c r="AI932" s="7" t="s">
        <v>5140</v>
      </c>
      <c r="AJ932" s="7" t="s">
        <v>828</v>
      </c>
      <c r="AK932" s="7" t="s">
        <v>5139</v>
      </c>
      <c r="AL932" s="7" t="s">
        <v>828</v>
      </c>
      <c r="AM932" s="7" t="s">
        <v>5138</v>
      </c>
      <c r="AN932" s="7" t="s">
        <v>828</v>
      </c>
      <c r="AO932" s="7" t="s">
        <v>828</v>
      </c>
      <c r="AP932" s="7" t="s">
        <v>828</v>
      </c>
      <c r="AQ932" s="7" t="s">
        <v>828</v>
      </c>
      <c r="AR932" s="7" t="s">
        <v>828</v>
      </c>
      <c r="AS932" s="7" t="s">
        <v>828</v>
      </c>
    </row>
    <row r="933" spans="1:45" ht="13.2">
      <c r="A933" s="7" t="s">
        <v>5132</v>
      </c>
      <c r="B933" s="8"/>
      <c r="C933" s="7" t="s">
        <v>833</v>
      </c>
      <c r="D933" s="9">
        <v>1</v>
      </c>
      <c r="E933" s="7" t="s">
        <v>1129</v>
      </c>
      <c r="F933" s="7" t="s">
        <v>1129</v>
      </c>
      <c r="G933" s="7" t="s">
        <v>828</v>
      </c>
      <c r="H933" s="7" t="s">
        <v>1128</v>
      </c>
      <c r="I933" s="10">
        <v>1</v>
      </c>
      <c r="J933" s="10">
        <v>1</v>
      </c>
      <c r="K933" s="9">
        <v>0</v>
      </c>
      <c r="L933" s="7" t="s">
        <v>5135</v>
      </c>
      <c r="M933" s="9">
        <v>0</v>
      </c>
      <c r="N933" s="7" t="s">
        <v>5137</v>
      </c>
      <c r="O933" s="7" t="s">
        <v>969</v>
      </c>
      <c r="P933" s="7" t="s">
        <v>828</v>
      </c>
      <c r="Q933" s="7" t="s">
        <v>828</v>
      </c>
      <c r="R933" s="7" t="s">
        <v>828</v>
      </c>
      <c r="S933" s="7" t="s">
        <v>828</v>
      </c>
      <c r="T933" s="7" t="s">
        <v>828</v>
      </c>
      <c r="U933" s="7" t="s">
        <v>828</v>
      </c>
      <c r="V933" s="7" t="s">
        <v>828</v>
      </c>
      <c r="W933" s="7" t="s">
        <v>828</v>
      </c>
      <c r="X933" s="7" t="s">
        <v>828</v>
      </c>
      <c r="Y933" s="7" t="s">
        <v>828</v>
      </c>
      <c r="Z933" s="7" t="e">
        <v>#N/A</v>
      </c>
      <c r="AA933" s="7" t="s">
        <v>828</v>
      </c>
      <c r="AB933" s="7" t="s">
        <v>828</v>
      </c>
      <c r="AC933" s="7" t="s">
        <v>828</v>
      </c>
      <c r="AD933" s="7" t="s">
        <v>828</v>
      </c>
      <c r="AE933" s="7" t="s">
        <v>788</v>
      </c>
      <c r="AF933" s="8"/>
      <c r="AG933" s="7" t="s">
        <v>5136</v>
      </c>
      <c r="AH933" s="7" t="s">
        <v>5135</v>
      </c>
      <c r="AI933" s="7" t="s">
        <v>828</v>
      </c>
      <c r="AJ933" s="7" t="s">
        <v>5134</v>
      </c>
      <c r="AK933" s="7" t="s">
        <v>5133</v>
      </c>
      <c r="AL933" s="7" t="s">
        <v>5132</v>
      </c>
      <c r="AM933" s="7" t="s">
        <v>828</v>
      </c>
      <c r="AN933" s="7" t="s">
        <v>5131</v>
      </c>
      <c r="AO933" s="7" t="s">
        <v>828</v>
      </c>
      <c r="AP933" s="7" t="s">
        <v>828</v>
      </c>
      <c r="AQ933" s="7" t="s">
        <v>828</v>
      </c>
      <c r="AR933" s="7" t="s">
        <v>828</v>
      </c>
      <c r="AS933" s="7" t="s">
        <v>828</v>
      </c>
    </row>
    <row r="934" spans="1:45" ht="13.2">
      <c r="A934" s="7" t="s">
        <v>5130</v>
      </c>
      <c r="B934" s="8"/>
      <c r="C934" s="7" t="s">
        <v>833</v>
      </c>
      <c r="D934" s="9">
        <v>1</v>
      </c>
      <c r="E934" s="7" t="s">
        <v>1129</v>
      </c>
      <c r="F934" s="7" t="s">
        <v>1129</v>
      </c>
      <c r="G934" s="7" t="s">
        <v>828</v>
      </c>
      <c r="H934" s="7" t="s">
        <v>1128</v>
      </c>
      <c r="I934" s="10">
        <v>1</v>
      </c>
      <c r="J934" s="10">
        <v>1</v>
      </c>
      <c r="K934" s="9">
        <v>1</v>
      </c>
      <c r="L934" s="7" t="s">
        <v>5127</v>
      </c>
      <c r="M934" s="9">
        <v>0</v>
      </c>
      <c r="N934" s="7" t="s">
        <v>5129</v>
      </c>
      <c r="O934" s="7" t="s">
        <v>892</v>
      </c>
      <c r="P934" s="7" t="s">
        <v>828</v>
      </c>
      <c r="Q934" s="7" t="s">
        <v>828</v>
      </c>
      <c r="R934" s="7" t="s">
        <v>1101</v>
      </c>
      <c r="S934" s="7" t="s">
        <v>828</v>
      </c>
      <c r="T934" s="7" t="s">
        <v>828</v>
      </c>
      <c r="U934" s="7" t="s">
        <v>828</v>
      </c>
      <c r="V934" s="7" t="s">
        <v>828</v>
      </c>
      <c r="W934" s="7" t="s">
        <v>828</v>
      </c>
      <c r="X934" s="7" t="s">
        <v>828</v>
      </c>
      <c r="Y934" s="7" t="s">
        <v>828</v>
      </c>
      <c r="Z934" s="7" t="e">
        <v>#N/A</v>
      </c>
      <c r="AA934" s="7" t="s">
        <v>828</v>
      </c>
      <c r="AB934" s="7" t="s">
        <v>828</v>
      </c>
      <c r="AC934" s="7" t="s">
        <v>828</v>
      </c>
      <c r="AD934" s="7" t="s">
        <v>828</v>
      </c>
      <c r="AE934" s="7" t="s">
        <v>788</v>
      </c>
      <c r="AF934" s="8"/>
      <c r="AG934" s="7" t="s">
        <v>5128</v>
      </c>
      <c r="AH934" s="7" t="s">
        <v>5127</v>
      </c>
      <c r="AI934" s="7" t="s">
        <v>828</v>
      </c>
      <c r="AJ934" s="7" t="s">
        <v>828</v>
      </c>
      <c r="AK934" s="7" t="s">
        <v>5126</v>
      </c>
      <c r="AL934" s="7" t="s">
        <v>828</v>
      </c>
      <c r="AM934" s="7" t="s">
        <v>5125</v>
      </c>
      <c r="AN934" s="7" t="s">
        <v>828</v>
      </c>
      <c r="AO934" s="7" t="s">
        <v>828</v>
      </c>
      <c r="AP934" s="7" t="s">
        <v>828</v>
      </c>
      <c r="AQ934" s="7" t="s">
        <v>828</v>
      </c>
      <c r="AR934" s="7" t="s">
        <v>828</v>
      </c>
      <c r="AS934" s="7" t="s">
        <v>828</v>
      </c>
    </row>
    <row r="935" spans="1:45" ht="13.2">
      <c r="A935" s="7" t="s">
        <v>5124</v>
      </c>
      <c r="B935" s="8"/>
      <c r="C935" s="7" t="s">
        <v>833</v>
      </c>
      <c r="D935" s="9">
        <v>1</v>
      </c>
      <c r="E935" s="7" t="s">
        <v>2857</v>
      </c>
      <c r="F935" s="7" t="s">
        <v>2857</v>
      </c>
      <c r="G935" s="7" t="s">
        <v>828</v>
      </c>
      <c r="H935" s="7" t="s">
        <v>2856</v>
      </c>
      <c r="I935" s="10">
        <v>1</v>
      </c>
      <c r="J935" s="10">
        <v>1</v>
      </c>
      <c r="K935" s="9">
        <v>100</v>
      </c>
      <c r="L935" s="7" t="s">
        <v>5121</v>
      </c>
      <c r="M935" s="9">
        <v>0</v>
      </c>
      <c r="N935" s="7" t="s">
        <v>5123</v>
      </c>
      <c r="O935" s="7" t="s">
        <v>939</v>
      </c>
      <c r="P935" s="7" t="s">
        <v>828</v>
      </c>
      <c r="Q935" s="7" t="s">
        <v>828</v>
      </c>
      <c r="R935" s="7" t="s">
        <v>828</v>
      </c>
      <c r="S935" s="7" t="s">
        <v>828</v>
      </c>
      <c r="T935" s="7" t="s">
        <v>828</v>
      </c>
      <c r="U935" s="7" t="s">
        <v>828</v>
      </c>
      <c r="V935" s="7" t="s">
        <v>828</v>
      </c>
      <c r="W935" s="7" t="s">
        <v>214</v>
      </c>
      <c r="X935" s="7" t="s">
        <v>840</v>
      </c>
      <c r="Y935" s="7" t="s">
        <v>828</v>
      </c>
      <c r="Z935" s="7" t="s">
        <v>57</v>
      </c>
      <c r="AA935" s="7" t="s">
        <v>828</v>
      </c>
      <c r="AB935" s="7" t="s">
        <v>828</v>
      </c>
      <c r="AC935" s="7" t="s">
        <v>828</v>
      </c>
      <c r="AD935" s="7" t="s">
        <v>828</v>
      </c>
      <c r="AE935" s="7" t="s">
        <v>214</v>
      </c>
      <c r="AF935" s="8"/>
      <c r="AG935" s="7" t="s">
        <v>5122</v>
      </c>
      <c r="AH935" s="7" t="s">
        <v>5121</v>
      </c>
      <c r="AI935" s="7" t="s">
        <v>828</v>
      </c>
      <c r="AJ935" s="7" t="s">
        <v>828</v>
      </c>
      <c r="AK935" s="7" t="s">
        <v>5120</v>
      </c>
      <c r="AL935" s="7" t="s">
        <v>828</v>
      </c>
      <c r="AM935" s="7" t="s">
        <v>5119</v>
      </c>
      <c r="AN935" s="7" t="s">
        <v>828</v>
      </c>
      <c r="AO935" s="7" t="s">
        <v>828</v>
      </c>
      <c r="AP935" s="7" t="s">
        <v>828</v>
      </c>
      <c r="AQ935" s="7" t="s">
        <v>828</v>
      </c>
      <c r="AR935" s="7" t="s">
        <v>828</v>
      </c>
      <c r="AS935" s="7" t="s">
        <v>828</v>
      </c>
    </row>
    <row r="936" spans="1:45" ht="13.2">
      <c r="A936" s="7" t="s">
        <v>5118</v>
      </c>
      <c r="B936" s="8"/>
      <c r="C936" s="7" t="s">
        <v>833</v>
      </c>
      <c r="D936" s="9">
        <v>1</v>
      </c>
      <c r="E936" s="7" t="s">
        <v>843</v>
      </c>
      <c r="F936" s="7" t="s">
        <v>843</v>
      </c>
      <c r="G936" s="7" t="s">
        <v>828</v>
      </c>
      <c r="H936" s="7" t="s">
        <v>842</v>
      </c>
      <c r="I936" s="10">
        <v>1</v>
      </c>
      <c r="J936" s="10">
        <v>1</v>
      </c>
      <c r="K936" s="9">
        <v>100</v>
      </c>
      <c r="L936" s="7" t="s">
        <v>5110</v>
      </c>
      <c r="M936" s="9">
        <v>0</v>
      </c>
      <c r="N936" s="7" t="s">
        <v>5109</v>
      </c>
      <c r="O936" s="7" t="s">
        <v>892</v>
      </c>
      <c r="P936" s="7" t="s">
        <v>5117</v>
      </c>
      <c r="Q936" s="7" t="s">
        <v>828</v>
      </c>
      <c r="R936" s="7" t="s">
        <v>828</v>
      </c>
      <c r="S936" s="7" t="s">
        <v>828</v>
      </c>
      <c r="T936" s="7" t="s">
        <v>828</v>
      </c>
      <c r="U936" s="7" t="s">
        <v>828</v>
      </c>
      <c r="V936" s="7" t="s">
        <v>828</v>
      </c>
      <c r="W936" s="7" t="s">
        <v>169</v>
      </c>
      <c r="X936" s="7" t="s">
        <v>828</v>
      </c>
      <c r="Y936" s="7" t="s">
        <v>828</v>
      </c>
      <c r="Z936" s="7" t="s">
        <v>39</v>
      </c>
      <c r="AA936" s="7" t="s">
        <v>5116</v>
      </c>
      <c r="AB936" s="7" t="s">
        <v>828</v>
      </c>
      <c r="AC936" s="7" t="s">
        <v>828</v>
      </c>
      <c r="AD936" s="7" t="s">
        <v>828</v>
      </c>
      <c r="AE936" s="7" t="s">
        <v>169</v>
      </c>
      <c r="AF936" s="8"/>
      <c r="AG936" s="7" t="s">
        <v>5115</v>
      </c>
      <c r="AH936" s="7" t="s">
        <v>5110</v>
      </c>
      <c r="AI936" s="7" t="s">
        <v>5114</v>
      </c>
      <c r="AJ936" s="7" t="s">
        <v>828</v>
      </c>
      <c r="AK936" s="7" t="s">
        <v>5113</v>
      </c>
      <c r="AL936" s="7" t="s">
        <v>828</v>
      </c>
      <c r="AM936" s="7" t="s">
        <v>5112</v>
      </c>
      <c r="AN936" s="7" t="s">
        <v>828</v>
      </c>
      <c r="AO936" s="7" t="s">
        <v>828</v>
      </c>
      <c r="AP936" s="7" t="s">
        <v>828</v>
      </c>
      <c r="AQ936" s="7" t="s">
        <v>828</v>
      </c>
      <c r="AR936" s="7" t="s">
        <v>828</v>
      </c>
      <c r="AS936" s="7" t="s">
        <v>828</v>
      </c>
    </row>
    <row r="937" spans="1:45" ht="13.2">
      <c r="A937" s="7" t="s">
        <v>5111</v>
      </c>
      <c r="B937" s="8"/>
      <c r="C937" s="7" t="s">
        <v>833</v>
      </c>
      <c r="D937" s="9">
        <v>1</v>
      </c>
      <c r="E937" s="7" t="s">
        <v>843</v>
      </c>
      <c r="F937" s="7" t="s">
        <v>843</v>
      </c>
      <c r="G937" s="7" t="s">
        <v>828</v>
      </c>
      <c r="H937" s="7" t="s">
        <v>842</v>
      </c>
      <c r="I937" s="10">
        <v>1</v>
      </c>
      <c r="J937" s="10">
        <v>1</v>
      </c>
      <c r="K937" s="9">
        <v>0</v>
      </c>
      <c r="L937" s="7" t="s">
        <v>5110</v>
      </c>
      <c r="M937" s="9">
        <v>0</v>
      </c>
      <c r="N937" s="7" t="s">
        <v>5109</v>
      </c>
      <c r="O937" s="7" t="s">
        <v>828</v>
      </c>
      <c r="P937" s="7" t="s">
        <v>828</v>
      </c>
      <c r="Q937" s="7" t="s">
        <v>828</v>
      </c>
      <c r="R937" s="7" t="s">
        <v>828</v>
      </c>
      <c r="S937" s="7" t="s">
        <v>828</v>
      </c>
      <c r="T937" s="7" t="s">
        <v>828</v>
      </c>
      <c r="U937" s="7" t="s">
        <v>828</v>
      </c>
      <c r="V937" s="7" t="s">
        <v>828</v>
      </c>
      <c r="W937" s="7" t="s">
        <v>828</v>
      </c>
      <c r="X937" s="7" t="s">
        <v>828</v>
      </c>
      <c r="Y937" s="7" t="s">
        <v>828</v>
      </c>
      <c r="Z937" s="7" t="e">
        <v>#N/A</v>
      </c>
      <c r="AA937" s="7" t="s">
        <v>828</v>
      </c>
      <c r="AB937" s="7" t="s">
        <v>828</v>
      </c>
      <c r="AC937" s="7" t="s">
        <v>828</v>
      </c>
      <c r="AD937" s="7" t="s">
        <v>828</v>
      </c>
      <c r="AE937" s="7" t="s">
        <v>169</v>
      </c>
      <c r="AF937" s="8"/>
      <c r="AG937" s="7" t="s">
        <v>975</v>
      </c>
      <c r="AH937" s="7" t="s">
        <v>5108</v>
      </c>
      <c r="AI937" s="7" t="s">
        <v>828</v>
      </c>
      <c r="AJ937" s="7" t="s">
        <v>828</v>
      </c>
      <c r="AK937" s="7" t="s">
        <v>828</v>
      </c>
      <c r="AL937" s="7" t="s">
        <v>828</v>
      </c>
      <c r="AM937" s="7" t="s">
        <v>828</v>
      </c>
      <c r="AN937" s="7" t="s">
        <v>828</v>
      </c>
      <c r="AO937" s="7" t="s">
        <v>828</v>
      </c>
      <c r="AP937" s="7" t="s">
        <v>828</v>
      </c>
      <c r="AQ937" s="7" t="s">
        <v>828</v>
      </c>
      <c r="AR937" s="7" t="s">
        <v>828</v>
      </c>
      <c r="AS937" s="7" t="s">
        <v>828</v>
      </c>
    </row>
    <row r="938" spans="1:45" ht="13.2">
      <c r="A938" s="7" t="s">
        <v>5107</v>
      </c>
      <c r="B938" s="8"/>
      <c r="C938" s="7" t="s">
        <v>833</v>
      </c>
      <c r="D938" s="9">
        <v>1</v>
      </c>
      <c r="E938" s="7" t="s">
        <v>861</v>
      </c>
      <c r="F938" s="7" t="s">
        <v>861</v>
      </c>
      <c r="G938" s="7" t="s">
        <v>828</v>
      </c>
      <c r="H938" s="7" t="s">
        <v>860</v>
      </c>
      <c r="I938" s="10">
        <v>100</v>
      </c>
      <c r="J938" s="10">
        <v>1</v>
      </c>
      <c r="K938" s="9">
        <v>0</v>
      </c>
      <c r="L938" s="7" t="s">
        <v>5104</v>
      </c>
      <c r="M938" s="9">
        <v>0</v>
      </c>
      <c r="N938" s="7" t="s">
        <v>5106</v>
      </c>
      <c r="O938" s="7" t="s">
        <v>939</v>
      </c>
      <c r="P938" s="7" t="s">
        <v>828</v>
      </c>
      <c r="Q938" s="7" t="s">
        <v>828</v>
      </c>
      <c r="R938" s="7" t="s">
        <v>828</v>
      </c>
      <c r="S938" s="7" t="s">
        <v>828</v>
      </c>
      <c r="T938" s="7" t="s">
        <v>828</v>
      </c>
      <c r="U938" s="7" t="s">
        <v>828</v>
      </c>
      <c r="V938" s="7" t="s">
        <v>828</v>
      </c>
      <c r="W938" s="7" t="s">
        <v>828</v>
      </c>
      <c r="X938" s="7" t="s">
        <v>828</v>
      </c>
      <c r="Y938" s="7" t="s">
        <v>828</v>
      </c>
      <c r="Z938" s="7" t="e">
        <v>#N/A</v>
      </c>
      <c r="AA938" s="7" t="s">
        <v>828</v>
      </c>
      <c r="AB938" s="7" t="s">
        <v>828</v>
      </c>
      <c r="AC938" s="7" t="s">
        <v>828</v>
      </c>
      <c r="AD938" s="7" t="s">
        <v>828</v>
      </c>
      <c r="AE938" s="7" t="s">
        <v>175</v>
      </c>
      <c r="AF938" s="8"/>
      <c r="AG938" s="7" t="s">
        <v>5105</v>
      </c>
      <c r="AH938" s="7" t="s">
        <v>5104</v>
      </c>
      <c r="AI938" s="7" t="s">
        <v>828</v>
      </c>
      <c r="AJ938" s="7" t="s">
        <v>5103</v>
      </c>
      <c r="AK938" s="7" t="s">
        <v>5102</v>
      </c>
      <c r="AL938" s="7" t="s">
        <v>828</v>
      </c>
      <c r="AM938" s="7" t="s">
        <v>828</v>
      </c>
      <c r="AN938" s="7" t="s">
        <v>5101</v>
      </c>
      <c r="AO938" s="7" t="s">
        <v>828</v>
      </c>
      <c r="AP938" s="7" t="s">
        <v>828</v>
      </c>
      <c r="AQ938" s="7" t="s">
        <v>828</v>
      </c>
      <c r="AR938" s="7" t="s">
        <v>828</v>
      </c>
      <c r="AS938" s="7" t="s">
        <v>828</v>
      </c>
    </row>
    <row r="939" spans="1:45" ht="13.2">
      <c r="A939" s="7" t="s">
        <v>5100</v>
      </c>
      <c r="B939" s="8"/>
      <c r="C939" s="7" t="s">
        <v>833</v>
      </c>
      <c r="D939" s="9">
        <v>1</v>
      </c>
      <c r="E939" s="7" t="s">
        <v>843</v>
      </c>
      <c r="F939" s="7" t="s">
        <v>843</v>
      </c>
      <c r="G939" s="7" t="s">
        <v>828</v>
      </c>
      <c r="H939" s="7" t="s">
        <v>860</v>
      </c>
      <c r="I939" s="10">
        <v>1</v>
      </c>
      <c r="J939" s="10">
        <v>1</v>
      </c>
      <c r="K939" s="9">
        <v>1</v>
      </c>
      <c r="L939" s="7" t="s">
        <v>5097</v>
      </c>
      <c r="M939" s="9">
        <v>0</v>
      </c>
      <c r="N939" s="7" t="s">
        <v>5099</v>
      </c>
      <c r="O939" s="7" t="s">
        <v>1285</v>
      </c>
      <c r="P939" s="7" t="s">
        <v>1482</v>
      </c>
      <c r="Q939" s="7" t="s">
        <v>828</v>
      </c>
      <c r="R939" s="7" t="s">
        <v>828</v>
      </c>
      <c r="S939" s="7" t="s">
        <v>828</v>
      </c>
      <c r="T939" s="7" t="s">
        <v>828</v>
      </c>
      <c r="U939" s="7" t="s">
        <v>828</v>
      </c>
      <c r="V939" s="7" t="s">
        <v>828</v>
      </c>
      <c r="W939" s="7" t="s">
        <v>828</v>
      </c>
      <c r="X939" s="7" t="s">
        <v>828</v>
      </c>
      <c r="Y939" s="7" t="s">
        <v>828</v>
      </c>
      <c r="Z939" s="7" t="e">
        <v>#N/A</v>
      </c>
      <c r="AA939" s="7" t="s">
        <v>828</v>
      </c>
      <c r="AB939" s="7" t="s">
        <v>828</v>
      </c>
      <c r="AC939" s="7" t="s">
        <v>828</v>
      </c>
      <c r="AD939" s="7" t="s">
        <v>828</v>
      </c>
      <c r="AE939" s="7" t="s">
        <v>175</v>
      </c>
      <c r="AF939" s="8"/>
      <c r="AG939" s="7" t="s">
        <v>5098</v>
      </c>
      <c r="AH939" s="7" t="s">
        <v>5097</v>
      </c>
      <c r="AI939" s="7" t="s">
        <v>828</v>
      </c>
      <c r="AJ939" s="7" t="s">
        <v>5096</v>
      </c>
      <c r="AK939" s="7" t="s">
        <v>5095</v>
      </c>
      <c r="AL939" s="7" t="s">
        <v>828</v>
      </c>
      <c r="AM939" s="7" t="s">
        <v>5094</v>
      </c>
      <c r="AN939" s="7" t="s">
        <v>828</v>
      </c>
      <c r="AO939" s="7" t="s">
        <v>828</v>
      </c>
      <c r="AP939" s="7" t="s">
        <v>828</v>
      </c>
      <c r="AQ939" s="7" t="s">
        <v>828</v>
      </c>
      <c r="AR939" s="7" t="s">
        <v>828</v>
      </c>
      <c r="AS939" s="7" t="s">
        <v>828</v>
      </c>
    </row>
    <row r="940" spans="1:45" ht="13.2">
      <c r="A940" s="7" t="s">
        <v>5093</v>
      </c>
      <c r="B940" s="8"/>
      <c r="C940" s="7" t="s">
        <v>833</v>
      </c>
      <c r="D940" s="9">
        <v>1</v>
      </c>
      <c r="E940" s="7" t="s">
        <v>1105</v>
      </c>
      <c r="F940" s="7" t="s">
        <v>1105</v>
      </c>
      <c r="G940" s="7" t="s">
        <v>828</v>
      </c>
      <c r="H940" s="7" t="s">
        <v>1104</v>
      </c>
      <c r="I940" s="10">
        <v>1</v>
      </c>
      <c r="J940" s="10">
        <v>1</v>
      </c>
      <c r="K940" s="9">
        <v>100</v>
      </c>
      <c r="L940" s="7" t="s">
        <v>5088</v>
      </c>
      <c r="M940" s="9">
        <v>0</v>
      </c>
      <c r="N940" s="7" t="s">
        <v>5092</v>
      </c>
      <c r="O940" s="7" t="s">
        <v>892</v>
      </c>
      <c r="P940" s="7" t="s">
        <v>5091</v>
      </c>
      <c r="Q940" s="7" t="s">
        <v>828</v>
      </c>
      <c r="R940" s="7" t="s">
        <v>828</v>
      </c>
      <c r="S940" s="7" t="s">
        <v>828</v>
      </c>
      <c r="T940" s="7" t="s">
        <v>828</v>
      </c>
      <c r="U940" s="7" t="s">
        <v>828</v>
      </c>
      <c r="V940" s="7" t="s">
        <v>828</v>
      </c>
      <c r="W940" s="7" t="s">
        <v>713</v>
      </c>
      <c r="X940" s="7" t="s">
        <v>828</v>
      </c>
      <c r="Y940" s="7" t="s">
        <v>828</v>
      </c>
      <c r="Z940" s="7" t="s">
        <v>25</v>
      </c>
      <c r="AA940" s="7" t="s">
        <v>5090</v>
      </c>
      <c r="AB940" s="7" t="s">
        <v>828</v>
      </c>
      <c r="AC940" s="7" t="s">
        <v>828</v>
      </c>
      <c r="AD940" s="7" t="s">
        <v>828</v>
      </c>
      <c r="AE940" s="7" t="s">
        <v>713</v>
      </c>
      <c r="AF940" s="8"/>
      <c r="AG940" s="7" t="s">
        <v>5089</v>
      </c>
      <c r="AH940" s="7" t="s">
        <v>5088</v>
      </c>
      <c r="AI940" s="7" t="s">
        <v>5087</v>
      </c>
      <c r="AJ940" s="7" t="s">
        <v>5086</v>
      </c>
      <c r="AK940" s="7" t="s">
        <v>5085</v>
      </c>
      <c r="AL940" s="7" t="s">
        <v>828</v>
      </c>
      <c r="AM940" s="7" t="s">
        <v>5084</v>
      </c>
      <c r="AN940" s="7" t="s">
        <v>828</v>
      </c>
      <c r="AO940" s="7" t="s">
        <v>828</v>
      </c>
      <c r="AP940" s="7" t="s">
        <v>828</v>
      </c>
      <c r="AQ940" s="7" t="s">
        <v>828</v>
      </c>
      <c r="AR940" s="7" t="s">
        <v>828</v>
      </c>
      <c r="AS940" s="7" t="s">
        <v>828</v>
      </c>
    </row>
    <row r="941" spans="1:45" ht="13.2">
      <c r="A941" s="7" t="s">
        <v>5083</v>
      </c>
      <c r="B941" s="8"/>
      <c r="C941" s="7" t="s">
        <v>833</v>
      </c>
      <c r="D941" s="9">
        <v>1</v>
      </c>
      <c r="E941" s="7" t="s">
        <v>1301</v>
      </c>
      <c r="F941" s="7" t="s">
        <v>1301</v>
      </c>
      <c r="G941" s="7" t="s">
        <v>828</v>
      </c>
      <c r="H941" s="7" t="s">
        <v>1300</v>
      </c>
      <c r="I941" s="10">
        <v>1</v>
      </c>
      <c r="J941" s="10">
        <v>1</v>
      </c>
      <c r="K941" s="9">
        <v>100</v>
      </c>
      <c r="L941" s="7" t="s">
        <v>5080</v>
      </c>
      <c r="M941" s="9">
        <v>0</v>
      </c>
      <c r="N941" s="7" t="s">
        <v>5082</v>
      </c>
      <c r="O941" s="7" t="s">
        <v>892</v>
      </c>
      <c r="P941" s="7" t="s">
        <v>828</v>
      </c>
      <c r="Q941" s="7" t="s">
        <v>828</v>
      </c>
      <c r="R941" s="7" t="s">
        <v>828</v>
      </c>
      <c r="S941" s="7" t="s">
        <v>828</v>
      </c>
      <c r="T941" s="7" t="s">
        <v>828</v>
      </c>
      <c r="U941" s="7" t="s">
        <v>828</v>
      </c>
      <c r="V941" s="7" t="s">
        <v>1059</v>
      </c>
      <c r="W941" s="7" t="s">
        <v>427</v>
      </c>
      <c r="X941" s="7" t="s">
        <v>840</v>
      </c>
      <c r="Y941" s="7" t="s">
        <v>906</v>
      </c>
      <c r="Z941" s="7" t="s">
        <v>48</v>
      </c>
      <c r="AA941" s="7" t="s">
        <v>828</v>
      </c>
      <c r="AB941" s="7" t="s">
        <v>828</v>
      </c>
      <c r="AC941" s="7" t="s">
        <v>828</v>
      </c>
      <c r="AD941" s="7" t="s">
        <v>828</v>
      </c>
      <c r="AE941" s="7" t="s">
        <v>427</v>
      </c>
      <c r="AF941" s="8"/>
      <c r="AG941" s="7" t="s">
        <v>5081</v>
      </c>
      <c r="AH941" s="7" t="s">
        <v>5080</v>
      </c>
      <c r="AI941" s="7" t="s">
        <v>828</v>
      </c>
      <c r="AJ941" s="7" t="s">
        <v>828</v>
      </c>
      <c r="AK941" s="7" t="s">
        <v>5079</v>
      </c>
      <c r="AL941" s="7" t="s">
        <v>828</v>
      </c>
      <c r="AM941" s="7" t="s">
        <v>828</v>
      </c>
      <c r="AN941" s="7" t="s">
        <v>828</v>
      </c>
      <c r="AO941" s="7" t="s">
        <v>934</v>
      </c>
      <c r="AP941" s="7" t="s">
        <v>828</v>
      </c>
      <c r="AQ941" s="7" t="s">
        <v>828</v>
      </c>
      <c r="AR941" s="7" t="s">
        <v>828</v>
      </c>
      <c r="AS941" s="7" t="s">
        <v>828</v>
      </c>
    </row>
    <row r="942" spans="1:45" ht="13.2">
      <c r="A942" s="7" t="s">
        <v>5078</v>
      </c>
      <c r="B942" s="8"/>
      <c r="C942" s="7" t="s">
        <v>833</v>
      </c>
      <c r="D942" s="9">
        <v>1</v>
      </c>
      <c r="E942" s="7" t="s">
        <v>861</v>
      </c>
      <c r="F942" s="7" t="s">
        <v>861</v>
      </c>
      <c r="G942" s="7" t="s">
        <v>828</v>
      </c>
      <c r="H942" s="7" t="s">
        <v>860</v>
      </c>
      <c r="I942" s="10">
        <v>100</v>
      </c>
      <c r="J942" s="10">
        <v>1</v>
      </c>
      <c r="K942" s="9">
        <v>0</v>
      </c>
      <c r="L942" s="7" t="s">
        <v>5075</v>
      </c>
      <c r="M942" s="9">
        <v>0</v>
      </c>
      <c r="N942" s="7" t="s">
        <v>5077</v>
      </c>
      <c r="O942" s="7" t="s">
        <v>120</v>
      </c>
      <c r="P942" s="7" t="s">
        <v>828</v>
      </c>
      <c r="Q942" s="7" t="s">
        <v>828</v>
      </c>
      <c r="R942" s="7" t="s">
        <v>828</v>
      </c>
      <c r="S942" s="7" t="s">
        <v>828</v>
      </c>
      <c r="T942" s="7" t="s">
        <v>828</v>
      </c>
      <c r="U942" s="7" t="s">
        <v>828</v>
      </c>
      <c r="V942" s="7" t="s">
        <v>828</v>
      </c>
      <c r="W942" s="7" t="s">
        <v>828</v>
      </c>
      <c r="X942" s="7" t="s">
        <v>828</v>
      </c>
      <c r="Y942" s="7" t="s">
        <v>828</v>
      </c>
      <c r="Z942" s="7" t="e">
        <v>#N/A</v>
      </c>
      <c r="AA942" s="7" t="s">
        <v>828</v>
      </c>
      <c r="AB942" s="7" t="s">
        <v>828</v>
      </c>
      <c r="AC942" s="7" t="s">
        <v>828</v>
      </c>
      <c r="AD942" s="7" t="s">
        <v>828</v>
      </c>
      <c r="AE942" s="7" t="s">
        <v>175</v>
      </c>
      <c r="AF942" s="8"/>
      <c r="AG942" s="7" t="s">
        <v>5076</v>
      </c>
      <c r="AH942" s="7" t="s">
        <v>5075</v>
      </c>
      <c r="AI942" s="7" t="s">
        <v>828</v>
      </c>
      <c r="AJ942" s="7" t="s">
        <v>5074</v>
      </c>
      <c r="AK942" s="7" t="s">
        <v>5073</v>
      </c>
      <c r="AL942" s="7" t="s">
        <v>828</v>
      </c>
      <c r="AM942" s="7" t="s">
        <v>828</v>
      </c>
      <c r="AN942" s="7" t="s">
        <v>5072</v>
      </c>
      <c r="AO942" s="7" t="s">
        <v>828</v>
      </c>
      <c r="AP942" s="7" t="s">
        <v>828</v>
      </c>
      <c r="AQ942" s="7" t="s">
        <v>828</v>
      </c>
      <c r="AR942" s="7" t="s">
        <v>828</v>
      </c>
      <c r="AS942" s="7" t="s">
        <v>828</v>
      </c>
    </row>
    <row r="943" spans="1:45" ht="13.2">
      <c r="A943" s="7" t="s">
        <v>5071</v>
      </c>
      <c r="B943" s="8"/>
      <c r="C943" s="7" t="s">
        <v>833</v>
      </c>
      <c r="D943" s="9">
        <v>1</v>
      </c>
      <c r="E943" s="7" t="s">
        <v>861</v>
      </c>
      <c r="F943" s="7" t="s">
        <v>861</v>
      </c>
      <c r="G943" s="7" t="s">
        <v>828</v>
      </c>
      <c r="H943" s="7" t="s">
        <v>860</v>
      </c>
      <c r="I943" s="10">
        <v>100</v>
      </c>
      <c r="J943" s="10">
        <v>1</v>
      </c>
      <c r="K943" s="9">
        <v>0</v>
      </c>
      <c r="L943" s="7" t="s">
        <v>5068</v>
      </c>
      <c r="M943" s="9">
        <v>0</v>
      </c>
      <c r="N943" s="7" t="s">
        <v>5070</v>
      </c>
      <c r="O943" s="7" t="s">
        <v>939</v>
      </c>
      <c r="P943" s="7" t="s">
        <v>828</v>
      </c>
      <c r="Q943" s="7" t="s">
        <v>828</v>
      </c>
      <c r="R943" s="7" t="s">
        <v>828</v>
      </c>
      <c r="S943" s="7" t="s">
        <v>828</v>
      </c>
      <c r="T943" s="7" t="s">
        <v>828</v>
      </c>
      <c r="U943" s="7" t="s">
        <v>828</v>
      </c>
      <c r="V943" s="7" t="s">
        <v>828</v>
      </c>
      <c r="W943" s="7" t="s">
        <v>828</v>
      </c>
      <c r="X943" s="7" t="s">
        <v>828</v>
      </c>
      <c r="Y943" s="7" t="s">
        <v>828</v>
      </c>
      <c r="Z943" s="7" t="e">
        <v>#N/A</v>
      </c>
      <c r="AA943" s="7" t="s">
        <v>828</v>
      </c>
      <c r="AB943" s="7" t="s">
        <v>828</v>
      </c>
      <c r="AC943" s="7" t="s">
        <v>828</v>
      </c>
      <c r="AD943" s="7" t="s">
        <v>828</v>
      </c>
      <c r="AE943" s="7" t="s">
        <v>175</v>
      </c>
      <c r="AF943" s="8"/>
      <c r="AG943" s="7" t="s">
        <v>5069</v>
      </c>
      <c r="AH943" s="7" t="s">
        <v>5068</v>
      </c>
      <c r="AI943" s="7" t="s">
        <v>828</v>
      </c>
      <c r="AJ943" s="7" t="s">
        <v>5067</v>
      </c>
      <c r="AK943" s="7" t="s">
        <v>5066</v>
      </c>
      <c r="AL943" s="7" t="s">
        <v>828</v>
      </c>
      <c r="AM943" s="7" t="s">
        <v>828</v>
      </c>
      <c r="AN943" s="7" t="s">
        <v>5065</v>
      </c>
      <c r="AO943" s="7" t="s">
        <v>828</v>
      </c>
      <c r="AP943" s="7" t="s">
        <v>828</v>
      </c>
      <c r="AQ943" s="7" t="s">
        <v>828</v>
      </c>
      <c r="AR943" s="7" t="s">
        <v>828</v>
      </c>
      <c r="AS943" s="7" t="s">
        <v>828</v>
      </c>
    </row>
    <row r="944" spans="1:45" ht="13.2">
      <c r="A944" s="7" t="s">
        <v>5059</v>
      </c>
      <c r="B944" s="8"/>
      <c r="C944" s="7" t="s">
        <v>833</v>
      </c>
      <c r="D944" s="9">
        <v>1</v>
      </c>
      <c r="E944" s="7" t="s">
        <v>861</v>
      </c>
      <c r="F944" s="7" t="s">
        <v>861</v>
      </c>
      <c r="G944" s="7" t="s">
        <v>828</v>
      </c>
      <c r="H944" s="7" t="s">
        <v>2403</v>
      </c>
      <c r="I944" s="10">
        <v>1</v>
      </c>
      <c r="J944" s="10">
        <v>1</v>
      </c>
      <c r="K944" s="9">
        <v>0</v>
      </c>
      <c r="L944" s="7" t="s">
        <v>5062</v>
      </c>
      <c r="M944" s="9">
        <v>0</v>
      </c>
      <c r="N944" s="7" t="s">
        <v>5064</v>
      </c>
      <c r="O944" s="7" t="s">
        <v>1333</v>
      </c>
      <c r="P944" s="7" t="s">
        <v>1332</v>
      </c>
      <c r="Q944" s="7" t="s">
        <v>828</v>
      </c>
      <c r="R944" s="7" t="s">
        <v>828</v>
      </c>
      <c r="S944" s="7" t="s">
        <v>828</v>
      </c>
      <c r="T944" s="7" t="s">
        <v>828</v>
      </c>
      <c r="U944" s="7" t="s">
        <v>828</v>
      </c>
      <c r="V944" s="7" t="s">
        <v>828</v>
      </c>
      <c r="W944" s="7" t="s">
        <v>828</v>
      </c>
      <c r="X944" s="7" t="s">
        <v>828</v>
      </c>
      <c r="Y944" s="7" t="s">
        <v>828</v>
      </c>
      <c r="Z944" s="7" t="e">
        <v>#N/A</v>
      </c>
      <c r="AA944" s="7" t="s">
        <v>828</v>
      </c>
      <c r="AB944" s="7" t="s">
        <v>828</v>
      </c>
      <c r="AC944" s="7" t="s">
        <v>828</v>
      </c>
      <c r="AD944" s="7" t="s">
        <v>828</v>
      </c>
      <c r="AE944" s="7" t="s">
        <v>464</v>
      </c>
      <c r="AF944" s="8"/>
      <c r="AG944" s="7" t="s">
        <v>5063</v>
      </c>
      <c r="AH944" s="7" t="s">
        <v>5062</v>
      </c>
      <c r="AI944" s="7" t="s">
        <v>828</v>
      </c>
      <c r="AJ944" s="7" t="s">
        <v>5061</v>
      </c>
      <c r="AK944" s="7" t="s">
        <v>5060</v>
      </c>
      <c r="AL944" s="7" t="s">
        <v>5059</v>
      </c>
      <c r="AM944" s="7" t="s">
        <v>828</v>
      </c>
      <c r="AN944" s="7" t="s">
        <v>828</v>
      </c>
      <c r="AO944" s="7" t="s">
        <v>828</v>
      </c>
      <c r="AP944" s="7" t="s">
        <v>828</v>
      </c>
      <c r="AQ944" s="7" t="s">
        <v>828</v>
      </c>
      <c r="AR944" s="7" t="s">
        <v>828</v>
      </c>
      <c r="AS944" s="7" t="s">
        <v>828</v>
      </c>
    </row>
    <row r="945" spans="1:45" ht="13.2">
      <c r="A945" s="7" t="s">
        <v>5058</v>
      </c>
      <c r="B945" s="8"/>
      <c r="C945" s="7" t="s">
        <v>833</v>
      </c>
      <c r="D945" s="9">
        <v>1</v>
      </c>
      <c r="E945" s="7" t="s">
        <v>861</v>
      </c>
      <c r="F945" s="7" t="s">
        <v>861</v>
      </c>
      <c r="G945" s="7" t="s">
        <v>828</v>
      </c>
      <c r="H945" s="7" t="s">
        <v>860</v>
      </c>
      <c r="I945" s="10">
        <v>1</v>
      </c>
      <c r="J945" s="10">
        <v>1</v>
      </c>
      <c r="K945" s="9">
        <v>1</v>
      </c>
      <c r="L945" s="7" t="s">
        <v>5055</v>
      </c>
      <c r="M945" s="9">
        <v>0</v>
      </c>
      <c r="N945" s="7" t="s">
        <v>5057</v>
      </c>
      <c r="O945" s="7" t="s">
        <v>1285</v>
      </c>
      <c r="P945" s="7" t="s">
        <v>4957</v>
      </c>
      <c r="Q945" s="7" t="s">
        <v>828</v>
      </c>
      <c r="R945" s="7" t="s">
        <v>828</v>
      </c>
      <c r="S945" s="7" t="s">
        <v>828</v>
      </c>
      <c r="T945" s="7" t="s">
        <v>828</v>
      </c>
      <c r="U945" s="7" t="s">
        <v>828</v>
      </c>
      <c r="V945" s="7" t="s">
        <v>828</v>
      </c>
      <c r="W945" s="7" t="s">
        <v>828</v>
      </c>
      <c r="X945" s="7" t="s">
        <v>828</v>
      </c>
      <c r="Y945" s="7" t="s">
        <v>828</v>
      </c>
      <c r="Z945" s="7" t="e">
        <v>#N/A</v>
      </c>
      <c r="AA945" s="7" t="s">
        <v>828</v>
      </c>
      <c r="AB945" s="7" t="s">
        <v>828</v>
      </c>
      <c r="AC945" s="7" t="s">
        <v>828</v>
      </c>
      <c r="AD945" s="7" t="s">
        <v>828</v>
      </c>
      <c r="AE945" s="7" t="s">
        <v>175</v>
      </c>
      <c r="AF945" s="8"/>
      <c r="AG945" s="7" t="s">
        <v>5056</v>
      </c>
      <c r="AH945" s="7" t="s">
        <v>5055</v>
      </c>
      <c r="AI945" s="7" t="s">
        <v>828</v>
      </c>
      <c r="AJ945" s="7" t="s">
        <v>5054</v>
      </c>
      <c r="AK945" s="7" t="s">
        <v>5053</v>
      </c>
      <c r="AL945" s="7" t="s">
        <v>828</v>
      </c>
      <c r="AM945" s="7" t="s">
        <v>5052</v>
      </c>
      <c r="AN945" s="7" t="s">
        <v>828</v>
      </c>
      <c r="AO945" s="7" t="s">
        <v>828</v>
      </c>
      <c r="AP945" s="7" t="s">
        <v>828</v>
      </c>
      <c r="AQ945" s="7" t="s">
        <v>828</v>
      </c>
      <c r="AR945" s="7" t="s">
        <v>828</v>
      </c>
      <c r="AS945" s="7" t="s">
        <v>828</v>
      </c>
    </row>
    <row r="946" spans="1:45" ht="13.2">
      <c r="A946" s="7" t="s">
        <v>5051</v>
      </c>
      <c r="B946" s="8"/>
      <c r="C946" s="7" t="s">
        <v>833</v>
      </c>
      <c r="D946" s="9">
        <v>1</v>
      </c>
      <c r="E946" s="7" t="s">
        <v>861</v>
      </c>
      <c r="F946" s="7" t="s">
        <v>861</v>
      </c>
      <c r="G946" s="7" t="s">
        <v>828</v>
      </c>
      <c r="H946" s="7" t="s">
        <v>860</v>
      </c>
      <c r="I946" s="10">
        <v>100</v>
      </c>
      <c r="J946" s="10">
        <v>1</v>
      </c>
      <c r="K946" s="9">
        <v>0</v>
      </c>
      <c r="L946" s="7" t="s">
        <v>5048</v>
      </c>
      <c r="M946" s="9">
        <v>0</v>
      </c>
      <c r="N946" s="7" t="s">
        <v>5050</v>
      </c>
      <c r="O946" s="7" t="s">
        <v>1084</v>
      </c>
      <c r="P946" s="7" t="s">
        <v>828</v>
      </c>
      <c r="Q946" s="7" t="s">
        <v>828</v>
      </c>
      <c r="R946" s="7" t="s">
        <v>828</v>
      </c>
      <c r="S946" s="7" t="s">
        <v>828</v>
      </c>
      <c r="T946" s="7" t="s">
        <v>828</v>
      </c>
      <c r="U946" s="7" t="s">
        <v>828</v>
      </c>
      <c r="V946" s="7" t="s">
        <v>828</v>
      </c>
      <c r="W946" s="7" t="s">
        <v>828</v>
      </c>
      <c r="X946" s="7" t="s">
        <v>828</v>
      </c>
      <c r="Y946" s="7" t="s">
        <v>828</v>
      </c>
      <c r="Z946" s="7" t="e">
        <v>#N/A</v>
      </c>
      <c r="AA946" s="7" t="s">
        <v>828</v>
      </c>
      <c r="AB946" s="7" t="s">
        <v>828</v>
      </c>
      <c r="AC946" s="7" t="s">
        <v>828</v>
      </c>
      <c r="AD946" s="7" t="s">
        <v>828</v>
      </c>
      <c r="AE946" s="7" t="s">
        <v>175</v>
      </c>
      <c r="AF946" s="8"/>
      <c r="AG946" s="7" t="s">
        <v>5049</v>
      </c>
      <c r="AH946" s="7" t="s">
        <v>5048</v>
      </c>
      <c r="AI946" s="7" t="s">
        <v>828</v>
      </c>
      <c r="AJ946" s="7" t="s">
        <v>5047</v>
      </c>
      <c r="AK946" s="7" t="s">
        <v>5046</v>
      </c>
      <c r="AL946" s="7" t="s">
        <v>828</v>
      </c>
      <c r="AM946" s="7" t="s">
        <v>828</v>
      </c>
      <c r="AN946" s="7" t="s">
        <v>5045</v>
      </c>
      <c r="AO946" s="7" t="s">
        <v>828</v>
      </c>
      <c r="AP946" s="7" t="s">
        <v>828</v>
      </c>
      <c r="AQ946" s="7" t="s">
        <v>828</v>
      </c>
      <c r="AR946" s="7" t="s">
        <v>828</v>
      </c>
      <c r="AS946" s="7" t="s">
        <v>828</v>
      </c>
    </row>
    <row r="947" spans="1:45" ht="13.2">
      <c r="A947" s="7" t="s">
        <v>5044</v>
      </c>
      <c r="B947" s="8"/>
      <c r="C947" s="7" t="s">
        <v>833</v>
      </c>
      <c r="D947" s="9">
        <v>1</v>
      </c>
      <c r="E947" s="7" t="s">
        <v>924</v>
      </c>
      <c r="F947" s="7" t="s">
        <v>924</v>
      </c>
      <c r="G947" s="7" t="s">
        <v>828</v>
      </c>
      <c r="H947" s="7" t="s">
        <v>923</v>
      </c>
      <c r="I947" s="10">
        <v>1</v>
      </c>
      <c r="J947" s="10">
        <v>1</v>
      </c>
      <c r="K947" s="9">
        <v>0</v>
      </c>
      <c r="L947" s="7" t="s">
        <v>5041</v>
      </c>
      <c r="M947" s="9">
        <v>0</v>
      </c>
      <c r="N947" s="7" t="s">
        <v>5043</v>
      </c>
      <c r="O947" s="7" t="s">
        <v>908</v>
      </c>
      <c r="P947" s="7" t="s">
        <v>828</v>
      </c>
      <c r="Q947" s="7" t="s">
        <v>828</v>
      </c>
      <c r="R947" s="7" t="s">
        <v>828</v>
      </c>
      <c r="S947" s="7" t="s">
        <v>828</v>
      </c>
      <c r="T947" s="7" t="s">
        <v>828</v>
      </c>
      <c r="U947" s="7" t="s">
        <v>828</v>
      </c>
      <c r="V947" s="7" t="s">
        <v>1297</v>
      </c>
      <c r="W947" s="7" t="s">
        <v>536</v>
      </c>
      <c r="X947" s="7" t="s">
        <v>840</v>
      </c>
      <c r="Y947" s="7" t="s">
        <v>906</v>
      </c>
      <c r="Z947" s="7" t="s">
        <v>65</v>
      </c>
      <c r="AA947" s="7" t="s">
        <v>828</v>
      </c>
      <c r="AB947" s="7" t="s">
        <v>828</v>
      </c>
      <c r="AC947" s="7" t="s">
        <v>828</v>
      </c>
      <c r="AD947" s="7" t="s">
        <v>828</v>
      </c>
      <c r="AE947" s="7" t="s">
        <v>536</v>
      </c>
      <c r="AF947" s="8"/>
      <c r="AG947" s="7" t="s">
        <v>5042</v>
      </c>
      <c r="AH947" s="7" t="s">
        <v>5041</v>
      </c>
      <c r="AI947" s="7" t="s">
        <v>828</v>
      </c>
      <c r="AJ947" s="7" t="s">
        <v>828</v>
      </c>
      <c r="AK947" s="7" t="s">
        <v>5040</v>
      </c>
      <c r="AL947" s="7" t="s">
        <v>828</v>
      </c>
      <c r="AM947" s="7" t="s">
        <v>828</v>
      </c>
      <c r="AN947" s="7" t="s">
        <v>828</v>
      </c>
      <c r="AO947" s="7" t="s">
        <v>934</v>
      </c>
      <c r="AP947" s="7" t="s">
        <v>828</v>
      </c>
      <c r="AQ947" s="7" t="s">
        <v>828</v>
      </c>
      <c r="AR947" s="7" t="s">
        <v>828</v>
      </c>
      <c r="AS947" s="7" t="s">
        <v>828</v>
      </c>
    </row>
    <row r="948" spans="1:45" ht="13.2">
      <c r="A948" s="7" t="s">
        <v>5032</v>
      </c>
      <c r="B948" s="8"/>
      <c r="C948" s="7" t="s">
        <v>833</v>
      </c>
      <c r="D948" s="9">
        <v>1</v>
      </c>
      <c r="E948" s="7" t="s">
        <v>861</v>
      </c>
      <c r="F948" s="7" t="s">
        <v>861</v>
      </c>
      <c r="G948" s="7" t="s">
        <v>828</v>
      </c>
      <c r="H948" s="7" t="s">
        <v>860</v>
      </c>
      <c r="I948" s="10">
        <v>100</v>
      </c>
      <c r="J948" s="10">
        <v>1</v>
      </c>
      <c r="K948" s="9">
        <v>0</v>
      </c>
      <c r="L948" s="7" t="s">
        <v>5035</v>
      </c>
      <c r="M948" s="9">
        <v>0</v>
      </c>
      <c r="N948" s="7" t="s">
        <v>5039</v>
      </c>
      <c r="O948" s="7" t="s">
        <v>5038</v>
      </c>
      <c r="P948" s="7" t="s">
        <v>5037</v>
      </c>
      <c r="Q948" s="7" t="s">
        <v>828</v>
      </c>
      <c r="R948" s="7" t="s">
        <v>828</v>
      </c>
      <c r="S948" s="7" t="s">
        <v>828</v>
      </c>
      <c r="T948" s="7" t="s">
        <v>828</v>
      </c>
      <c r="U948" s="7" t="s">
        <v>828</v>
      </c>
      <c r="V948" s="7" t="s">
        <v>828</v>
      </c>
      <c r="W948" s="7" t="s">
        <v>828</v>
      </c>
      <c r="X948" s="7" t="s">
        <v>828</v>
      </c>
      <c r="Y948" s="7" t="s">
        <v>828</v>
      </c>
      <c r="Z948" s="7" t="e">
        <v>#N/A</v>
      </c>
      <c r="AA948" s="7" t="s">
        <v>828</v>
      </c>
      <c r="AB948" s="7" t="s">
        <v>828</v>
      </c>
      <c r="AC948" s="7" t="s">
        <v>828</v>
      </c>
      <c r="AD948" s="7" t="s">
        <v>828</v>
      </c>
      <c r="AE948" s="7" t="s">
        <v>175</v>
      </c>
      <c r="AF948" s="8"/>
      <c r="AG948" s="7" t="s">
        <v>5036</v>
      </c>
      <c r="AH948" s="7" t="s">
        <v>5035</v>
      </c>
      <c r="AI948" s="7" t="s">
        <v>828</v>
      </c>
      <c r="AJ948" s="7" t="s">
        <v>5034</v>
      </c>
      <c r="AK948" s="7" t="s">
        <v>5033</v>
      </c>
      <c r="AL948" s="7" t="s">
        <v>5032</v>
      </c>
      <c r="AM948" s="7" t="s">
        <v>828</v>
      </c>
      <c r="AN948" s="7" t="s">
        <v>5031</v>
      </c>
      <c r="AO948" s="7" t="s">
        <v>828</v>
      </c>
      <c r="AP948" s="7" t="s">
        <v>828</v>
      </c>
      <c r="AQ948" s="7" t="s">
        <v>828</v>
      </c>
      <c r="AR948" s="7" t="s">
        <v>828</v>
      </c>
      <c r="AS948" s="7" t="s">
        <v>828</v>
      </c>
    </row>
    <row r="949" spans="1:45" ht="13.2">
      <c r="A949" s="7" t="s">
        <v>5030</v>
      </c>
      <c r="B949" s="8"/>
      <c r="C949" s="7" t="s">
        <v>833</v>
      </c>
      <c r="D949" s="9">
        <v>1</v>
      </c>
      <c r="E949" s="7" t="s">
        <v>861</v>
      </c>
      <c r="F949" s="7" t="s">
        <v>861</v>
      </c>
      <c r="G949" s="7" t="s">
        <v>828</v>
      </c>
      <c r="H949" s="7" t="s">
        <v>860</v>
      </c>
      <c r="I949" s="10">
        <v>100</v>
      </c>
      <c r="J949" s="10">
        <v>1</v>
      </c>
      <c r="K949" s="9">
        <v>0</v>
      </c>
      <c r="L949" s="7" t="s">
        <v>5027</v>
      </c>
      <c r="M949" s="9">
        <v>0</v>
      </c>
      <c r="N949" s="7" t="s">
        <v>5029</v>
      </c>
      <c r="O949" s="7" t="s">
        <v>828</v>
      </c>
      <c r="P949" s="7" t="s">
        <v>828</v>
      </c>
      <c r="Q949" s="7" t="s">
        <v>828</v>
      </c>
      <c r="R949" s="7" t="s">
        <v>828</v>
      </c>
      <c r="S949" s="7" t="s">
        <v>828</v>
      </c>
      <c r="T949" s="7" t="s">
        <v>828</v>
      </c>
      <c r="U949" s="7" t="s">
        <v>828</v>
      </c>
      <c r="V949" s="7" t="s">
        <v>828</v>
      </c>
      <c r="W949" s="7" t="s">
        <v>175</v>
      </c>
      <c r="X949" s="7" t="s">
        <v>828</v>
      </c>
      <c r="Y949" s="7" t="s">
        <v>828</v>
      </c>
      <c r="Z949" s="7" t="s">
        <v>43</v>
      </c>
      <c r="AA949" s="7" t="s">
        <v>828</v>
      </c>
      <c r="AB949" s="7" t="s">
        <v>828</v>
      </c>
      <c r="AC949" s="7" t="s">
        <v>828</v>
      </c>
      <c r="AD949" s="7" t="s">
        <v>828</v>
      </c>
      <c r="AE949" s="7" t="s">
        <v>175</v>
      </c>
      <c r="AF949" s="8"/>
      <c r="AG949" s="7" t="s">
        <v>5028</v>
      </c>
      <c r="AH949" s="7" t="s">
        <v>5027</v>
      </c>
      <c r="AI949" s="7" t="s">
        <v>828</v>
      </c>
      <c r="AJ949" s="7" t="s">
        <v>5026</v>
      </c>
      <c r="AK949" s="7" t="s">
        <v>5025</v>
      </c>
      <c r="AL949" s="7" t="s">
        <v>828</v>
      </c>
      <c r="AM949" s="7" t="s">
        <v>828</v>
      </c>
      <c r="AN949" s="7" t="s">
        <v>5024</v>
      </c>
      <c r="AO949" s="7" t="s">
        <v>828</v>
      </c>
      <c r="AP949" s="7" t="s">
        <v>828</v>
      </c>
      <c r="AQ949" s="7" t="s">
        <v>828</v>
      </c>
      <c r="AR949" s="7" t="s">
        <v>828</v>
      </c>
      <c r="AS949" s="7" t="s">
        <v>828</v>
      </c>
    </row>
    <row r="950" spans="1:45" ht="13.2">
      <c r="A950" s="7" t="s">
        <v>5018</v>
      </c>
      <c r="B950" s="8"/>
      <c r="C950" s="7" t="s">
        <v>833</v>
      </c>
      <c r="D950" s="9">
        <v>1</v>
      </c>
      <c r="E950" s="7" t="s">
        <v>2857</v>
      </c>
      <c r="F950" s="7" t="s">
        <v>2857</v>
      </c>
      <c r="G950" s="7" t="s">
        <v>828</v>
      </c>
      <c r="H950" s="7" t="s">
        <v>2856</v>
      </c>
      <c r="I950" s="10">
        <v>1</v>
      </c>
      <c r="J950" s="10">
        <v>1</v>
      </c>
      <c r="K950" s="9">
        <v>100</v>
      </c>
      <c r="L950" s="7" t="s">
        <v>5021</v>
      </c>
      <c r="M950" s="9">
        <v>0</v>
      </c>
      <c r="N950" s="7" t="s">
        <v>5023</v>
      </c>
      <c r="O950" s="7" t="s">
        <v>908</v>
      </c>
      <c r="P950" s="7" t="s">
        <v>828</v>
      </c>
      <c r="Q950" s="7" t="s">
        <v>828</v>
      </c>
      <c r="R950" s="7" t="s">
        <v>828</v>
      </c>
      <c r="S950" s="7" t="s">
        <v>828</v>
      </c>
      <c r="T950" s="7" t="s">
        <v>828</v>
      </c>
      <c r="U950" s="7" t="s">
        <v>828</v>
      </c>
      <c r="V950" s="7" t="s">
        <v>828</v>
      </c>
      <c r="W950" s="7"/>
      <c r="X950" s="7"/>
      <c r="Y950" s="7"/>
      <c r="Z950" s="7" t="e">
        <v>#N/A</v>
      </c>
      <c r="AA950" s="7"/>
      <c r="AB950" s="7" t="s">
        <v>828</v>
      </c>
      <c r="AC950" s="7" t="s">
        <v>828</v>
      </c>
      <c r="AD950" s="7" t="s">
        <v>828</v>
      </c>
      <c r="AE950" s="7" t="s">
        <v>214</v>
      </c>
      <c r="AF950" s="8"/>
      <c r="AG950" s="7" t="s">
        <v>5022</v>
      </c>
      <c r="AH950" s="7" t="s">
        <v>5021</v>
      </c>
      <c r="AI950" s="7" t="s">
        <v>828</v>
      </c>
      <c r="AJ950" s="7" t="s">
        <v>5020</v>
      </c>
      <c r="AK950" s="7" t="s">
        <v>5019</v>
      </c>
      <c r="AL950" s="7" t="s">
        <v>5018</v>
      </c>
      <c r="AM950" s="7" t="s">
        <v>5017</v>
      </c>
      <c r="AN950" s="7" t="s">
        <v>5016</v>
      </c>
      <c r="AO950" s="7" t="s">
        <v>828</v>
      </c>
      <c r="AP950" s="7" t="s">
        <v>828</v>
      </c>
      <c r="AQ950" s="7"/>
      <c r="AR950" s="7"/>
      <c r="AS950" s="7"/>
    </row>
    <row r="951" spans="1:45" ht="13.2">
      <c r="A951" s="7" t="s">
        <v>5015</v>
      </c>
      <c r="B951" s="8"/>
      <c r="C951" s="7" t="s">
        <v>833</v>
      </c>
      <c r="D951" s="9">
        <v>1</v>
      </c>
      <c r="E951" s="7" t="s">
        <v>843</v>
      </c>
      <c r="F951" s="7" t="s">
        <v>843</v>
      </c>
      <c r="G951" s="7" t="s">
        <v>828</v>
      </c>
      <c r="H951" s="7" t="s">
        <v>842</v>
      </c>
      <c r="I951" s="10">
        <v>1</v>
      </c>
      <c r="J951" s="10">
        <v>1</v>
      </c>
      <c r="K951" s="9">
        <v>100</v>
      </c>
      <c r="L951" s="7" t="s">
        <v>5011</v>
      </c>
      <c r="M951" s="9">
        <v>0</v>
      </c>
      <c r="N951" s="7" t="s">
        <v>5014</v>
      </c>
      <c r="O951" s="7" t="s">
        <v>929</v>
      </c>
      <c r="P951" s="7" t="s">
        <v>5013</v>
      </c>
      <c r="Q951" s="7" t="s">
        <v>828</v>
      </c>
      <c r="R951" s="7" t="s">
        <v>828</v>
      </c>
      <c r="S951" s="7" t="s">
        <v>891</v>
      </c>
      <c r="T951" s="7" t="s">
        <v>891</v>
      </c>
      <c r="U951" s="7" t="s">
        <v>828</v>
      </c>
      <c r="V951" s="7" t="s">
        <v>828</v>
      </c>
      <c r="W951" s="7" t="s">
        <v>828</v>
      </c>
      <c r="X951" s="7" t="s">
        <v>828</v>
      </c>
      <c r="Y951" s="7" t="s">
        <v>828</v>
      </c>
      <c r="Z951" s="7" t="e">
        <v>#N/A</v>
      </c>
      <c r="AA951" s="7" t="s">
        <v>828</v>
      </c>
      <c r="AB951" s="7" t="s">
        <v>828</v>
      </c>
      <c r="AC951" s="7" t="s">
        <v>828</v>
      </c>
      <c r="AD951" s="7" t="s">
        <v>828</v>
      </c>
      <c r="AE951" s="7" t="s">
        <v>169</v>
      </c>
      <c r="AF951" s="8"/>
      <c r="AG951" s="7" t="s">
        <v>5012</v>
      </c>
      <c r="AH951" s="7" t="s">
        <v>5011</v>
      </c>
      <c r="AI951" s="7" t="s">
        <v>5010</v>
      </c>
      <c r="AJ951" s="7" t="s">
        <v>5009</v>
      </c>
      <c r="AK951" s="7" t="s">
        <v>5008</v>
      </c>
      <c r="AL951" s="7" t="s">
        <v>828</v>
      </c>
      <c r="AM951" s="7" t="s">
        <v>5007</v>
      </c>
      <c r="AN951" s="7" t="s">
        <v>828</v>
      </c>
      <c r="AO951" s="7" t="s">
        <v>828</v>
      </c>
      <c r="AP951" s="7" t="s">
        <v>828</v>
      </c>
      <c r="AQ951" s="7"/>
      <c r="AR951" s="7"/>
      <c r="AS951" s="7"/>
    </row>
    <row r="952" spans="1:45" ht="13.2">
      <c r="A952" s="7" t="s">
        <v>5006</v>
      </c>
      <c r="B952" s="8"/>
      <c r="C952" s="7" t="s">
        <v>833</v>
      </c>
      <c r="D952" s="9">
        <v>1</v>
      </c>
      <c r="E952" s="7" t="s">
        <v>3350</v>
      </c>
      <c r="F952" s="7" t="s">
        <v>3350</v>
      </c>
      <c r="G952" s="7" t="s">
        <v>828</v>
      </c>
      <c r="H952" s="7" t="s">
        <v>3349</v>
      </c>
      <c r="I952" s="10">
        <v>1</v>
      </c>
      <c r="J952" s="10">
        <v>1</v>
      </c>
      <c r="K952" s="9">
        <v>1</v>
      </c>
      <c r="L952" s="7" t="s">
        <v>5003</v>
      </c>
      <c r="M952" s="9">
        <v>0</v>
      </c>
      <c r="N952" s="7" t="s">
        <v>5005</v>
      </c>
      <c r="O952" s="7" t="s">
        <v>892</v>
      </c>
      <c r="P952" s="7" t="s">
        <v>828</v>
      </c>
      <c r="Q952" s="7" t="s">
        <v>828</v>
      </c>
      <c r="R952" s="7" t="s">
        <v>828</v>
      </c>
      <c r="S952" s="7" t="s">
        <v>828</v>
      </c>
      <c r="T952" s="7" t="s">
        <v>828</v>
      </c>
      <c r="U952" s="7" t="s">
        <v>828</v>
      </c>
      <c r="V952" s="7" t="s">
        <v>828</v>
      </c>
      <c r="W952" s="7" t="s">
        <v>828</v>
      </c>
      <c r="X952" s="7" t="s">
        <v>828</v>
      </c>
      <c r="Y952" s="7" t="s">
        <v>828</v>
      </c>
      <c r="Z952" s="7" t="e">
        <v>#N/A</v>
      </c>
      <c r="AA952" s="7" t="s">
        <v>828</v>
      </c>
      <c r="AB952" s="7" t="s">
        <v>828</v>
      </c>
      <c r="AC952" s="7" t="s">
        <v>828</v>
      </c>
      <c r="AD952" s="7" t="s">
        <v>828</v>
      </c>
      <c r="AE952" s="7" t="s">
        <v>230</v>
      </c>
      <c r="AF952" s="8"/>
      <c r="AG952" s="7" t="s">
        <v>5004</v>
      </c>
      <c r="AH952" s="7" t="s">
        <v>5003</v>
      </c>
      <c r="AI952" s="7" t="s">
        <v>828</v>
      </c>
      <c r="AJ952" s="7" t="s">
        <v>5002</v>
      </c>
      <c r="AK952" s="7" t="s">
        <v>5001</v>
      </c>
      <c r="AL952" s="7" t="s">
        <v>828</v>
      </c>
      <c r="AM952" s="7" t="s">
        <v>5000</v>
      </c>
      <c r="AN952" s="7" t="s">
        <v>828</v>
      </c>
      <c r="AO952" s="7" t="s">
        <v>828</v>
      </c>
      <c r="AP952" s="7" t="s">
        <v>828</v>
      </c>
      <c r="AQ952" s="7" t="s">
        <v>828</v>
      </c>
      <c r="AR952" s="7" t="s">
        <v>828</v>
      </c>
      <c r="AS952" s="7" t="s">
        <v>828</v>
      </c>
    </row>
    <row r="953" spans="1:45" ht="13.2">
      <c r="A953" s="7" t="s">
        <v>4999</v>
      </c>
      <c r="B953" s="8"/>
      <c r="C953" s="7" t="s">
        <v>833</v>
      </c>
      <c r="D953" s="9">
        <v>1</v>
      </c>
      <c r="E953" s="7" t="s">
        <v>1231</v>
      </c>
      <c r="F953" s="7" t="s">
        <v>1231</v>
      </c>
      <c r="G953" s="7" t="s">
        <v>828</v>
      </c>
      <c r="H953" s="7" t="s">
        <v>1230</v>
      </c>
      <c r="I953" s="10">
        <v>1</v>
      </c>
      <c r="J953" s="10">
        <v>1</v>
      </c>
      <c r="K953" s="9">
        <v>0</v>
      </c>
      <c r="L953" s="7" t="s">
        <v>4996</v>
      </c>
      <c r="M953" s="9">
        <v>0</v>
      </c>
      <c r="N953" s="7" t="s">
        <v>4998</v>
      </c>
      <c r="O953" s="7" t="s">
        <v>83</v>
      </c>
      <c r="P953" s="7" t="s">
        <v>828</v>
      </c>
      <c r="Q953" s="7" t="s">
        <v>828</v>
      </c>
      <c r="R953" s="7" t="s">
        <v>828</v>
      </c>
      <c r="S953" s="7" t="s">
        <v>828</v>
      </c>
      <c r="T953" s="7" t="s">
        <v>828</v>
      </c>
      <c r="U953" s="7" t="s">
        <v>828</v>
      </c>
      <c r="V953" s="7" t="s">
        <v>938</v>
      </c>
      <c r="W953" s="7" t="s">
        <v>739</v>
      </c>
      <c r="X953" s="7" t="s">
        <v>840</v>
      </c>
      <c r="Y953" s="7" t="s">
        <v>968</v>
      </c>
      <c r="Z953" s="7" t="s">
        <v>50</v>
      </c>
      <c r="AA953" s="7" t="s">
        <v>828</v>
      </c>
      <c r="AB953" s="7" t="s">
        <v>828</v>
      </c>
      <c r="AC953" s="7" t="s">
        <v>828</v>
      </c>
      <c r="AD953" s="7" t="s">
        <v>828</v>
      </c>
      <c r="AE953" s="7" t="s">
        <v>739</v>
      </c>
      <c r="AF953" s="8"/>
      <c r="AG953" s="7" t="s">
        <v>4997</v>
      </c>
      <c r="AH953" s="7" t="s">
        <v>4996</v>
      </c>
      <c r="AI953" s="7" t="s">
        <v>828</v>
      </c>
      <c r="AJ953" s="7" t="s">
        <v>828</v>
      </c>
      <c r="AK953" s="7" t="s">
        <v>4995</v>
      </c>
      <c r="AL953" s="7" t="s">
        <v>828</v>
      </c>
      <c r="AM953" s="7" t="s">
        <v>828</v>
      </c>
      <c r="AN953" s="7" t="s">
        <v>828</v>
      </c>
      <c r="AO953" s="7" t="s">
        <v>934</v>
      </c>
      <c r="AP953" s="7" t="s">
        <v>828</v>
      </c>
      <c r="AQ953" s="7" t="s">
        <v>828</v>
      </c>
      <c r="AR953" s="7" t="s">
        <v>828</v>
      </c>
      <c r="AS953" s="7" t="s">
        <v>828</v>
      </c>
    </row>
    <row r="954" spans="1:45" ht="13.2">
      <c r="A954" s="7" t="s">
        <v>4994</v>
      </c>
      <c r="B954" s="8"/>
      <c r="C954" s="7" t="s">
        <v>833</v>
      </c>
      <c r="D954" s="9">
        <v>1</v>
      </c>
      <c r="E954" s="7" t="s">
        <v>861</v>
      </c>
      <c r="F954" s="7" t="s">
        <v>861</v>
      </c>
      <c r="G954" s="7" t="s">
        <v>828</v>
      </c>
      <c r="H954" s="7" t="s">
        <v>860</v>
      </c>
      <c r="I954" s="10">
        <v>100</v>
      </c>
      <c r="J954" s="10">
        <v>1</v>
      </c>
      <c r="K954" s="9">
        <v>0</v>
      </c>
      <c r="L954" s="7" t="s">
        <v>4991</v>
      </c>
      <c r="M954" s="9">
        <v>0</v>
      </c>
      <c r="N954" s="7" t="s">
        <v>4993</v>
      </c>
      <c r="O954" s="7" t="s">
        <v>993</v>
      </c>
      <c r="P954" s="7" t="s">
        <v>828</v>
      </c>
      <c r="Q954" s="7" t="s">
        <v>828</v>
      </c>
      <c r="R954" s="7" t="s">
        <v>828</v>
      </c>
      <c r="S954" s="7" t="s">
        <v>828</v>
      </c>
      <c r="T954" s="7" t="s">
        <v>828</v>
      </c>
      <c r="U954" s="7" t="s">
        <v>828</v>
      </c>
      <c r="V954" s="7" t="s">
        <v>828</v>
      </c>
      <c r="W954" s="7" t="s">
        <v>828</v>
      </c>
      <c r="X954" s="7" t="s">
        <v>828</v>
      </c>
      <c r="Y954" s="7" t="s">
        <v>828</v>
      </c>
      <c r="Z954" s="7" t="e">
        <v>#N/A</v>
      </c>
      <c r="AA954" s="7" t="s">
        <v>828</v>
      </c>
      <c r="AB954" s="7" t="s">
        <v>828</v>
      </c>
      <c r="AC954" s="7" t="s">
        <v>828</v>
      </c>
      <c r="AD954" s="7" t="s">
        <v>828</v>
      </c>
      <c r="AE954" s="7" t="s">
        <v>175</v>
      </c>
      <c r="AF954" s="8"/>
      <c r="AG954" s="7" t="s">
        <v>4992</v>
      </c>
      <c r="AH954" s="7" t="s">
        <v>4991</v>
      </c>
      <c r="AI954" s="7" t="s">
        <v>828</v>
      </c>
      <c r="AJ954" s="7" t="s">
        <v>4990</v>
      </c>
      <c r="AK954" s="7" t="s">
        <v>4989</v>
      </c>
      <c r="AL954" s="7" t="s">
        <v>828</v>
      </c>
      <c r="AM954" s="7" t="s">
        <v>828</v>
      </c>
      <c r="AN954" s="7" t="s">
        <v>4988</v>
      </c>
      <c r="AO954" s="7" t="s">
        <v>828</v>
      </c>
      <c r="AP954" s="7" t="s">
        <v>828</v>
      </c>
      <c r="AQ954" s="7" t="s">
        <v>828</v>
      </c>
      <c r="AR954" s="7" t="s">
        <v>828</v>
      </c>
      <c r="AS954" s="7" t="s">
        <v>828</v>
      </c>
    </row>
    <row r="955" spans="1:45" ht="13.2">
      <c r="A955" s="7" t="s">
        <v>4987</v>
      </c>
      <c r="B955" s="8"/>
      <c r="C955" s="7" t="s">
        <v>833</v>
      </c>
      <c r="D955" s="9">
        <v>1</v>
      </c>
      <c r="E955" s="7" t="s">
        <v>1301</v>
      </c>
      <c r="F955" s="7" t="s">
        <v>1301</v>
      </c>
      <c r="G955" s="7" t="s">
        <v>828</v>
      </c>
      <c r="H955" s="7" t="s">
        <v>1300</v>
      </c>
      <c r="I955" s="10">
        <v>1</v>
      </c>
      <c r="J955" s="10">
        <v>1</v>
      </c>
      <c r="K955" s="9">
        <v>100</v>
      </c>
      <c r="L955" s="7" t="s">
        <v>4983</v>
      </c>
      <c r="M955" s="9">
        <v>0</v>
      </c>
      <c r="N955" s="7" t="s">
        <v>4986</v>
      </c>
      <c r="O955" s="7" t="s">
        <v>908</v>
      </c>
      <c r="P955" s="7" t="s">
        <v>4985</v>
      </c>
      <c r="Q955" s="7" t="s">
        <v>828</v>
      </c>
      <c r="R955" s="7" t="s">
        <v>828</v>
      </c>
      <c r="S955" s="7" t="s">
        <v>828</v>
      </c>
      <c r="T955" s="7" t="s">
        <v>828</v>
      </c>
      <c r="U955" s="7" t="s">
        <v>828</v>
      </c>
      <c r="V955" s="7" t="s">
        <v>1297</v>
      </c>
      <c r="W955" s="7" t="s">
        <v>427</v>
      </c>
      <c r="X955" s="7" t="s">
        <v>840</v>
      </c>
      <c r="Y955" s="7" t="s">
        <v>906</v>
      </c>
      <c r="Z955" s="7" t="s">
        <v>48</v>
      </c>
      <c r="AA955" s="7" t="s">
        <v>828</v>
      </c>
      <c r="AB955" s="7" t="s">
        <v>828</v>
      </c>
      <c r="AC955" s="7" t="s">
        <v>828</v>
      </c>
      <c r="AD955" s="7" t="s">
        <v>828</v>
      </c>
      <c r="AE955" s="7" t="s">
        <v>427</v>
      </c>
      <c r="AF955" s="8"/>
      <c r="AG955" s="7" t="s">
        <v>4984</v>
      </c>
      <c r="AH955" s="7" t="s">
        <v>4983</v>
      </c>
      <c r="AI955" s="7" t="s">
        <v>828</v>
      </c>
      <c r="AJ955" s="7" t="s">
        <v>828</v>
      </c>
      <c r="AK955" s="7" t="s">
        <v>4982</v>
      </c>
      <c r="AL955" s="7" t="s">
        <v>828</v>
      </c>
      <c r="AM955" s="7" t="s">
        <v>828</v>
      </c>
      <c r="AN955" s="7" t="s">
        <v>828</v>
      </c>
      <c r="AO955" s="7" t="s">
        <v>934</v>
      </c>
      <c r="AP955" s="7" t="s">
        <v>828</v>
      </c>
      <c r="AQ955" s="7" t="s">
        <v>828</v>
      </c>
      <c r="AR955" s="7" t="s">
        <v>828</v>
      </c>
      <c r="AS955" s="7" t="s">
        <v>828</v>
      </c>
    </row>
    <row r="956" spans="1:45" ht="13.2">
      <c r="A956" s="7" t="s">
        <v>4981</v>
      </c>
      <c r="B956" s="8"/>
      <c r="C956" s="7" t="s">
        <v>833</v>
      </c>
      <c r="D956" s="9">
        <v>1</v>
      </c>
      <c r="E956" s="7" t="s">
        <v>861</v>
      </c>
      <c r="F956" s="7" t="s">
        <v>861</v>
      </c>
      <c r="G956" s="7" t="s">
        <v>828</v>
      </c>
      <c r="H956" s="7" t="s">
        <v>860</v>
      </c>
      <c r="I956" s="10">
        <v>100</v>
      </c>
      <c r="J956" s="10">
        <v>1</v>
      </c>
      <c r="K956" s="9">
        <v>0</v>
      </c>
      <c r="L956" s="7" t="s">
        <v>4978</v>
      </c>
      <c r="M956" s="9">
        <v>0</v>
      </c>
      <c r="N956" s="7" t="s">
        <v>4980</v>
      </c>
      <c r="O956" s="7" t="s">
        <v>939</v>
      </c>
      <c r="P956" s="7" t="s">
        <v>3332</v>
      </c>
      <c r="Q956" s="7" t="s">
        <v>828</v>
      </c>
      <c r="R956" s="7" t="s">
        <v>828</v>
      </c>
      <c r="S956" s="7" t="s">
        <v>828</v>
      </c>
      <c r="T956" s="7" t="s">
        <v>828</v>
      </c>
      <c r="U956" s="7" t="s">
        <v>828</v>
      </c>
      <c r="V956" s="7" t="s">
        <v>828</v>
      </c>
      <c r="W956" s="7" t="s">
        <v>175</v>
      </c>
      <c r="X956" s="7" t="s">
        <v>828</v>
      </c>
      <c r="Y956" s="7" t="s">
        <v>828</v>
      </c>
      <c r="Z956" s="7" t="s">
        <v>43</v>
      </c>
      <c r="AA956" s="7" t="s">
        <v>828</v>
      </c>
      <c r="AB956" s="7" t="s">
        <v>828</v>
      </c>
      <c r="AC956" s="7" t="s">
        <v>828</v>
      </c>
      <c r="AD956" s="7" t="s">
        <v>828</v>
      </c>
      <c r="AE956" s="7" t="s">
        <v>175</v>
      </c>
      <c r="AF956" s="8"/>
      <c r="AG956" s="7" t="s">
        <v>4979</v>
      </c>
      <c r="AH956" s="7" t="s">
        <v>4978</v>
      </c>
      <c r="AI956" s="7" t="s">
        <v>1110</v>
      </c>
      <c r="AJ956" s="7" t="s">
        <v>4977</v>
      </c>
      <c r="AK956" s="7" t="s">
        <v>4976</v>
      </c>
      <c r="AL956" s="7" t="s">
        <v>828</v>
      </c>
      <c r="AM956" s="7" t="s">
        <v>828</v>
      </c>
      <c r="AN956" s="7" t="s">
        <v>4975</v>
      </c>
      <c r="AO956" s="7" t="s">
        <v>828</v>
      </c>
      <c r="AP956" s="7" t="s">
        <v>828</v>
      </c>
      <c r="AQ956" s="7" t="s">
        <v>828</v>
      </c>
      <c r="AR956" s="7" t="s">
        <v>828</v>
      </c>
      <c r="AS956" s="7" t="s">
        <v>828</v>
      </c>
    </row>
    <row r="957" spans="1:45" ht="13.2">
      <c r="A957" s="7" t="s">
        <v>4974</v>
      </c>
      <c r="B957" s="8"/>
      <c r="C957" s="7" t="s">
        <v>833</v>
      </c>
      <c r="D957" s="9">
        <v>1</v>
      </c>
      <c r="E957" s="7" t="s">
        <v>843</v>
      </c>
      <c r="F957" s="7" t="s">
        <v>843</v>
      </c>
      <c r="G957" s="7" t="s">
        <v>828</v>
      </c>
      <c r="H957" s="7" t="s">
        <v>842</v>
      </c>
      <c r="I957" s="10">
        <v>1</v>
      </c>
      <c r="J957" s="10">
        <v>1</v>
      </c>
      <c r="K957" s="9">
        <v>100</v>
      </c>
      <c r="L957" s="7" t="s">
        <v>4968</v>
      </c>
      <c r="M957" s="9">
        <v>0</v>
      </c>
      <c r="N957" s="7" t="s">
        <v>4967</v>
      </c>
      <c r="O957" s="7" t="s">
        <v>892</v>
      </c>
      <c r="P957" s="7" t="s">
        <v>1372</v>
      </c>
      <c r="Q957" s="7" t="s">
        <v>828</v>
      </c>
      <c r="R957" s="7" t="s">
        <v>828</v>
      </c>
      <c r="S957" s="7" t="s">
        <v>828</v>
      </c>
      <c r="T957" s="7" t="s">
        <v>828</v>
      </c>
      <c r="U957" s="7" t="s">
        <v>828</v>
      </c>
      <c r="V957" s="7" t="s">
        <v>828</v>
      </c>
      <c r="W957" s="7" t="s">
        <v>169</v>
      </c>
      <c r="X957" s="7" t="s">
        <v>828</v>
      </c>
      <c r="Y957" s="7" t="s">
        <v>828</v>
      </c>
      <c r="Z957" s="7" t="s">
        <v>39</v>
      </c>
      <c r="AA957" s="7" t="s">
        <v>1371</v>
      </c>
      <c r="AB957" s="7" t="s">
        <v>828</v>
      </c>
      <c r="AC957" s="7" t="s">
        <v>828</v>
      </c>
      <c r="AD957" s="7" t="s">
        <v>828</v>
      </c>
      <c r="AE957" s="7" t="s">
        <v>169</v>
      </c>
      <c r="AF957" s="8"/>
      <c r="AG957" s="7" t="s">
        <v>4973</v>
      </c>
      <c r="AH957" s="7" t="s">
        <v>4968</v>
      </c>
      <c r="AI957" s="7" t="s">
        <v>4972</v>
      </c>
      <c r="AJ957" s="7" t="s">
        <v>828</v>
      </c>
      <c r="AK957" s="7" t="s">
        <v>4971</v>
      </c>
      <c r="AL957" s="7" t="s">
        <v>828</v>
      </c>
      <c r="AM957" s="7" t="s">
        <v>4970</v>
      </c>
      <c r="AN957" s="7" t="s">
        <v>828</v>
      </c>
      <c r="AO957" s="7" t="s">
        <v>828</v>
      </c>
      <c r="AP957" s="7" t="s">
        <v>828</v>
      </c>
      <c r="AQ957" s="7" t="s">
        <v>828</v>
      </c>
      <c r="AR957" s="7" t="s">
        <v>828</v>
      </c>
      <c r="AS957" s="7" t="s">
        <v>828</v>
      </c>
    </row>
    <row r="958" spans="1:45" ht="13.2">
      <c r="A958" s="7" t="s">
        <v>4969</v>
      </c>
      <c r="B958" s="8"/>
      <c r="C958" s="7" t="s">
        <v>833</v>
      </c>
      <c r="D958" s="9">
        <v>1</v>
      </c>
      <c r="E958" s="7" t="s">
        <v>843</v>
      </c>
      <c r="F958" s="7" t="s">
        <v>843</v>
      </c>
      <c r="G958" s="7" t="s">
        <v>828</v>
      </c>
      <c r="H958" s="7" t="s">
        <v>842</v>
      </c>
      <c r="I958" s="10">
        <v>1</v>
      </c>
      <c r="J958" s="10">
        <v>1</v>
      </c>
      <c r="K958" s="9">
        <v>0</v>
      </c>
      <c r="L958" s="7" t="s">
        <v>4968</v>
      </c>
      <c r="M958" s="9">
        <v>0</v>
      </c>
      <c r="N958" s="7" t="s">
        <v>4967</v>
      </c>
      <c r="O958" s="7" t="s">
        <v>828</v>
      </c>
      <c r="P958" s="7" t="s">
        <v>828</v>
      </c>
      <c r="Q958" s="7" t="s">
        <v>828</v>
      </c>
      <c r="R958" s="7" t="s">
        <v>828</v>
      </c>
      <c r="S958" s="7" t="s">
        <v>828</v>
      </c>
      <c r="T958" s="7" t="s">
        <v>828</v>
      </c>
      <c r="U958" s="7" t="s">
        <v>828</v>
      </c>
      <c r="V958" s="7" t="s">
        <v>828</v>
      </c>
      <c r="W958" s="7" t="s">
        <v>828</v>
      </c>
      <c r="X958" s="7" t="s">
        <v>828</v>
      </c>
      <c r="Y958" s="7" t="s">
        <v>828</v>
      </c>
      <c r="Z958" s="7" t="e">
        <v>#N/A</v>
      </c>
      <c r="AA958" s="7" t="s">
        <v>828</v>
      </c>
      <c r="AB958" s="7" t="s">
        <v>828</v>
      </c>
      <c r="AC958" s="7" t="s">
        <v>828</v>
      </c>
      <c r="AD958" s="7" t="s">
        <v>828</v>
      </c>
      <c r="AE958" s="7" t="s">
        <v>169</v>
      </c>
      <c r="AF958" s="8"/>
      <c r="AG958" s="7" t="s">
        <v>975</v>
      </c>
      <c r="AH958" s="7" t="s">
        <v>4966</v>
      </c>
      <c r="AI958" s="7" t="s">
        <v>828</v>
      </c>
      <c r="AJ958" s="7" t="s">
        <v>828</v>
      </c>
      <c r="AK958" s="7" t="s">
        <v>828</v>
      </c>
      <c r="AL958" s="7" t="s">
        <v>828</v>
      </c>
      <c r="AM958" s="7" t="s">
        <v>828</v>
      </c>
      <c r="AN958" s="7" t="s">
        <v>828</v>
      </c>
      <c r="AO958" s="7" t="s">
        <v>828</v>
      </c>
      <c r="AP958" s="7" t="s">
        <v>828</v>
      </c>
      <c r="AQ958" s="7" t="s">
        <v>828</v>
      </c>
      <c r="AR958" s="7" t="s">
        <v>828</v>
      </c>
      <c r="AS958" s="7" t="s">
        <v>828</v>
      </c>
    </row>
    <row r="959" spans="1:45" ht="13.2">
      <c r="A959" s="7" t="s">
        <v>4965</v>
      </c>
      <c r="B959" s="8"/>
      <c r="C959" s="7" t="s">
        <v>833</v>
      </c>
      <c r="D959" s="9">
        <v>1</v>
      </c>
      <c r="E959" s="7" t="s">
        <v>861</v>
      </c>
      <c r="F959" s="7" t="s">
        <v>861</v>
      </c>
      <c r="G959" s="7" t="s">
        <v>828</v>
      </c>
      <c r="H959" s="7" t="s">
        <v>860</v>
      </c>
      <c r="I959" s="10">
        <v>100</v>
      </c>
      <c r="J959" s="10">
        <v>1</v>
      </c>
      <c r="K959" s="9">
        <v>0</v>
      </c>
      <c r="L959" s="7" t="s">
        <v>4962</v>
      </c>
      <c r="M959" s="9">
        <v>0</v>
      </c>
      <c r="N959" s="7" t="s">
        <v>4964</v>
      </c>
      <c r="O959" s="7" t="s">
        <v>969</v>
      </c>
      <c r="P959" s="7" t="s">
        <v>828</v>
      </c>
      <c r="Q959" s="7" t="s">
        <v>828</v>
      </c>
      <c r="R959" s="7" t="s">
        <v>828</v>
      </c>
      <c r="S959" s="7" t="s">
        <v>828</v>
      </c>
      <c r="T959" s="7" t="s">
        <v>828</v>
      </c>
      <c r="U959" s="7" t="s">
        <v>828</v>
      </c>
      <c r="V959" s="7" t="s">
        <v>828</v>
      </c>
      <c r="W959" s="7" t="s">
        <v>828</v>
      </c>
      <c r="X959" s="7" t="s">
        <v>828</v>
      </c>
      <c r="Y959" s="7" t="s">
        <v>828</v>
      </c>
      <c r="Z959" s="7" t="e">
        <v>#N/A</v>
      </c>
      <c r="AA959" s="7" t="s">
        <v>828</v>
      </c>
      <c r="AB959" s="7" t="s">
        <v>828</v>
      </c>
      <c r="AC959" s="7" t="s">
        <v>828</v>
      </c>
      <c r="AD959" s="7" t="s">
        <v>828</v>
      </c>
      <c r="AE959" s="7" t="s">
        <v>175</v>
      </c>
      <c r="AF959" s="8"/>
      <c r="AG959" s="7" t="s">
        <v>4963</v>
      </c>
      <c r="AH959" s="7" t="s">
        <v>4962</v>
      </c>
      <c r="AI959" s="7" t="s">
        <v>828</v>
      </c>
      <c r="AJ959" s="7" t="s">
        <v>4961</v>
      </c>
      <c r="AK959" s="7" t="s">
        <v>4960</v>
      </c>
      <c r="AL959" s="7" t="s">
        <v>828</v>
      </c>
      <c r="AM959" s="7" t="s">
        <v>828</v>
      </c>
      <c r="AN959" s="7" t="s">
        <v>4959</v>
      </c>
      <c r="AO959" s="7" t="s">
        <v>828</v>
      </c>
      <c r="AP959" s="7" t="s">
        <v>828</v>
      </c>
      <c r="AQ959" s="7" t="s">
        <v>828</v>
      </c>
      <c r="AR959" s="7" t="s">
        <v>828</v>
      </c>
      <c r="AS959" s="7" t="s">
        <v>828</v>
      </c>
    </row>
    <row r="960" spans="1:45" ht="13.2">
      <c r="A960" s="7" t="s">
        <v>4952</v>
      </c>
      <c r="B960" s="8"/>
      <c r="C960" s="7" t="s">
        <v>833</v>
      </c>
      <c r="D960" s="9">
        <v>1</v>
      </c>
      <c r="E960" s="7" t="s">
        <v>861</v>
      </c>
      <c r="F960" s="7" t="s">
        <v>861</v>
      </c>
      <c r="G960" s="7" t="s">
        <v>828</v>
      </c>
      <c r="H960" s="7" t="s">
        <v>860</v>
      </c>
      <c r="I960" s="10">
        <v>100</v>
      </c>
      <c r="J960" s="10">
        <v>1</v>
      </c>
      <c r="K960" s="9">
        <v>0</v>
      </c>
      <c r="L960" s="7" t="s">
        <v>4955</v>
      </c>
      <c r="M960" s="9">
        <v>0</v>
      </c>
      <c r="N960" s="7" t="s">
        <v>4958</v>
      </c>
      <c r="O960" s="7" t="s">
        <v>1285</v>
      </c>
      <c r="P960" s="7" t="s">
        <v>4957</v>
      </c>
      <c r="Q960" s="7" t="s">
        <v>828</v>
      </c>
      <c r="R960" s="7" t="s">
        <v>828</v>
      </c>
      <c r="S960" s="7" t="s">
        <v>828</v>
      </c>
      <c r="T960" s="7" t="s">
        <v>828</v>
      </c>
      <c r="U960" s="7" t="s">
        <v>828</v>
      </c>
      <c r="V960" s="7" t="s">
        <v>828</v>
      </c>
      <c r="W960" s="7" t="s">
        <v>828</v>
      </c>
      <c r="X960" s="7" t="s">
        <v>828</v>
      </c>
      <c r="Y960" s="7" t="s">
        <v>828</v>
      </c>
      <c r="Z960" s="7" t="e">
        <v>#N/A</v>
      </c>
      <c r="AA960" s="7" t="s">
        <v>828</v>
      </c>
      <c r="AB960" s="7" t="s">
        <v>828</v>
      </c>
      <c r="AC960" s="7" t="s">
        <v>828</v>
      </c>
      <c r="AD960" s="7" t="s">
        <v>828</v>
      </c>
      <c r="AE960" s="7" t="s">
        <v>175</v>
      </c>
      <c r="AF960" s="8"/>
      <c r="AG960" s="7" t="s">
        <v>4956</v>
      </c>
      <c r="AH960" s="7" t="s">
        <v>4955</v>
      </c>
      <c r="AI960" s="7" t="s">
        <v>828</v>
      </c>
      <c r="AJ960" s="7" t="s">
        <v>4954</v>
      </c>
      <c r="AK960" s="7" t="s">
        <v>4953</v>
      </c>
      <c r="AL960" s="7" t="s">
        <v>4952</v>
      </c>
      <c r="AM960" s="7" t="s">
        <v>828</v>
      </c>
      <c r="AN960" s="7" t="s">
        <v>4951</v>
      </c>
      <c r="AO960" s="7" t="s">
        <v>828</v>
      </c>
      <c r="AP960" s="7" t="s">
        <v>828</v>
      </c>
      <c r="AQ960" s="7" t="s">
        <v>828</v>
      </c>
      <c r="AR960" s="7" t="s">
        <v>828</v>
      </c>
      <c r="AS960" s="7" t="s">
        <v>828</v>
      </c>
    </row>
    <row r="961" spans="1:45" ht="13.2">
      <c r="A961" s="7" t="s">
        <v>4950</v>
      </c>
      <c r="B961" s="8"/>
      <c r="C961" s="7" t="s">
        <v>833</v>
      </c>
      <c r="D961" s="9">
        <v>1</v>
      </c>
      <c r="E961" s="7" t="s">
        <v>861</v>
      </c>
      <c r="F961" s="7" t="s">
        <v>861</v>
      </c>
      <c r="G961" s="7" t="s">
        <v>828</v>
      </c>
      <c r="H961" s="7" t="s">
        <v>860</v>
      </c>
      <c r="I961" s="10">
        <v>100</v>
      </c>
      <c r="J961" s="10">
        <v>1</v>
      </c>
      <c r="K961" s="9">
        <v>0</v>
      </c>
      <c r="L961" s="7" t="s">
        <v>4947</v>
      </c>
      <c r="M961" s="9">
        <v>0</v>
      </c>
      <c r="N961" s="7" t="s">
        <v>4949</v>
      </c>
      <c r="O961" s="7" t="s">
        <v>939</v>
      </c>
      <c r="P961" s="7" t="s">
        <v>828</v>
      </c>
      <c r="Q961" s="7" t="s">
        <v>828</v>
      </c>
      <c r="R961" s="7" t="s">
        <v>828</v>
      </c>
      <c r="S961" s="7" t="s">
        <v>828</v>
      </c>
      <c r="T961" s="7" t="s">
        <v>828</v>
      </c>
      <c r="U961" s="7" t="s">
        <v>828</v>
      </c>
      <c r="V961" s="7" t="s">
        <v>828</v>
      </c>
      <c r="W961" s="7" t="s">
        <v>828</v>
      </c>
      <c r="X961" s="7" t="s">
        <v>828</v>
      </c>
      <c r="Y961" s="7" t="s">
        <v>828</v>
      </c>
      <c r="Z961" s="7" t="e">
        <v>#N/A</v>
      </c>
      <c r="AA961" s="7" t="s">
        <v>828</v>
      </c>
      <c r="AB961" s="7" t="s">
        <v>828</v>
      </c>
      <c r="AC961" s="7" t="s">
        <v>828</v>
      </c>
      <c r="AD961" s="7" t="s">
        <v>828</v>
      </c>
      <c r="AE961" s="7" t="s">
        <v>175</v>
      </c>
      <c r="AF961" s="8"/>
      <c r="AG961" s="7" t="s">
        <v>4948</v>
      </c>
      <c r="AH961" s="7" t="s">
        <v>4947</v>
      </c>
      <c r="AI961" s="7" t="s">
        <v>828</v>
      </c>
      <c r="AJ961" s="7" t="s">
        <v>4946</v>
      </c>
      <c r="AK961" s="7" t="s">
        <v>4945</v>
      </c>
      <c r="AL961" s="7" t="s">
        <v>828</v>
      </c>
      <c r="AM961" s="7" t="s">
        <v>828</v>
      </c>
      <c r="AN961" s="7" t="s">
        <v>4944</v>
      </c>
      <c r="AO961" s="7" t="s">
        <v>828</v>
      </c>
      <c r="AP961" s="7" t="s">
        <v>828</v>
      </c>
      <c r="AQ961" s="7" t="s">
        <v>828</v>
      </c>
      <c r="AR961" s="7" t="s">
        <v>828</v>
      </c>
      <c r="AS961" s="7" t="s">
        <v>828</v>
      </c>
    </row>
    <row r="962" spans="1:45" ht="13.2">
      <c r="A962" s="7" t="s">
        <v>4943</v>
      </c>
      <c r="B962" s="8"/>
      <c r="C962" s="7" t="s">
        <v>833</v>
      </c>
      <c r="D962" s="9">
        <v>1</v>
      </c>
      <c r="E962" s="7" t="s">
        <v>924</v>
      </c>
      <c r="F962" s="7" t="s">
        <v>924</v>
      </c>
      <c r="G962" s="7" t="s">
        <v>828</v>
      </c>
      <c r="H962" s="7" t="s">
        <v>923</v>
      </c>
      <c r="I962" s="10">
        <v>1</v>
      </c>
      <c r="J962" s="10">
        <v>1</v>
      </c>
      <c r="K962" s="9">
        <v>1</v>
      </c>
      <c r="L962" s="7" t="s">
        <v>4938</v>
      </c>
      <c r="M962" s="9">
        <v>0</v>
      </c>
      <c r="N962" s="7" t="s">
        <v>4942</v>
      </c>
      <c r="O962" s="7" t="s">
        <v>939</v>
      </c>
      <c r="P962" s="7" t="s">
        <v>4941</v>
      </c>
      <c r="Q962" s="7" t="s">
        <v>828</v>
      </c>
      <c r="R962" s="7" t="s">
        <v>828</v>
      </c>
      <c r="S962" s="7" t="s">
        <v>828</v>
      </c>
      <c r="T962" s="7" t="s">
        <v>828</v>
      </c>
      <c r="U962" s="7" t="s">
        <v>828</v>
      </c>
      <c r="V962" s="7" t="s">
        <v>1059</v>
      </c>
      <c r="W962" s="7" t="s">
        <v>536</v>
      </c>
      <c r="X962" s="7" t="s">
        <v>840</v>
      </c>
      <c r="Y962" s="7" t="s">
        <v>906</v>
      </c>
      <c r="Z962" s="7" t="s">
        <v>65</v>
      </c>
      <c r="AA962" s="7" t="s">
        <v>4940</v>
      </c>
      <c r="AB962" s="7" t="s">
        <v>828</v>
      </c>
      <c r="AC962" s="7" t="s">
        <v>828</v>
      </c>
      <c r="AD962" s="7" t="s">
        <v>828</v>
      </c>
      <c r="AE962" s="7" t="s">
        <v>536</v>
      </c>
      <c r="AF962" s="8"/>
      <c r="AG962" s="7" t="s">
        <v>4939</v>
      </c>
      <c r="AH962" s="7" t="s">
        <v>4938</v>
      </c>
      <c r="AI962" s="7" t="s">
        <v>828</v>
      </c>
      <c r="AJ962" s="7" t="s">
        <v>828</v>
      </c>
      <c r="AK962" s="7" t="s">
        <v>4937</v>
      </c>
      <c r="AL962" s="7" t="s">
        <v>828</v>
      </c>
      <c r="AM962" s="7" t="s">
        <v>4936</v>
      </c>
      <c r="AN962" s="7" t="s">
        <v>828</v>
      </c>
      <c r="AO962" s="7" t="s">
        <v>828</v>
      </c>
      <c r="AP962" s="7" t="s">
        <v>828</v>
      </c>
      <c r="AQ962" s="7" t="s">
        <v>828</v>
      </c>
      <c r="AR962" s="7" t="s">
        <v>828</v>
      </c>
      <c r="AS962" s="7" t="s">
        <v>828</v>
      </c>
    </row>
    <row r="963" spans="1:45" ht="13.2">
      <c r="A963" s="7" t="s">
        <v>4935</v>
      </c>
      <c r="B963" s="8"/>
      <c r="C963" s="7" t="s">
        <v>833</v>
      </c>
      <c r="D963" s="9">
        <v>1</v>
      </c>
      <c r="E963" s="7" t="s">
        <v>861</v>
      </c>
      <c r="F963" s="7" t="s">
        <v>861</v>
      </c>
      <c r="G963" s="7" t="s">
        <v>828</v>
      </c>
      <c r="H963" s="7" t="s">
        <v>860</v>
      </c>
      <c r="I963" s="10">
        <v>100</v>
      </c>
      <c r="J963" s="10">
        <v>1</v>
      </c>
      <c r="K963" s="9">
        <v>0</v>
      </c>
      <c r="L963" s="7" t="s">
        <v>4932</v>
      </c>
      <c r="M963" s="9">
        <v>0</v>
      </c>
      <c r="N963" s="7" t="s">
        <v>4934</v>
      </c>
      <c r="O963" s="7" t="s">
        <v>1084</v>
      </c>
      <c r="P963" s="7" t="s">
        <v>828</v>
      </c>
      <c r="Q963" s="7" t="s">
        <v>828</v>
      </c>
      <c r="R963" s="7" t="s">
        <v>828</v>
      </c>
      <c r="S963" s="7" t="s">
        <v>828</v>
      </c>
      <c r="T963" s="7" t="s">
        <v>828</v>
      </c>
      <c r="U963" s="7" t="s">
        <v>828</v>
      </c>
      <c r="V963" s="7" t="s">
        <v>828</v>
      </c>
      <c r="W963" s="7" t="s">
        <v>828</v>
      </c>
      <c r="X963" s="7" t="s">
        <v>828</v>
      </c>
      <c r="Y963" s="7" t="s">
        <v>828</v>
      </c>
      <c r="Z963" s="7" t="e">
        <v>#N/A</v>
      </c>
      <c r="AA963" s="7" t="s">
        <v>828</v>
      </c>
      <c r="AB963" s="7" t="s">
        <v>828</v>
      </c>
      <c r="AC963" s="7" t="s">
        <v>828</v>
      </c>
      <c r="AD963" s="7" t="s">
        <v>828</v>
      </c>
      <c r="AE963" s="7" t="s">
        <v>175</v>
      </c>
      <c r="AF963" s="8"/>
      <c r="AG963" s="7" t="s">
        <v>4933</v>
      </c>
      <c r="AH963" s="7" t="s">
        <v>4932</v>
      </c>
      <c r="AI963" s="7" t="s">
        <v>828</v>
      </c>
      <c r="AJ963" s="7" t="s">
        <v>4931</v>
      </c>
      <c r="AK963" s="7" t="s">
        <v>4930</v>
      </c>
      <c r="AL963" s="7" t="s">
        <v>828</v>
      </c>
      <c r="AM963" s="7" t="s">
        <v>828</v>
      </c>
      <c r="AN963" s="7" t="s">
        <v>4929</v>
      </c>
      <c r="AO963" s="7" t="s">
        <v>828</v>
      </c>
      <c r="AP963" s="7" t="s">
        <v>828</v>
      </c>
      <c r="AQ963" s="7" t="s">
        <v>828</v>
      </c>
      <c r="AR963" s="7" t="s">
        <v>828</v>
      </c>
      <c r="AS963" s="7" t="s">
        <v>828</v>
      </c>
    </row>
    <row r="964" spans="1:45" ht="13.2">
      <c r="A964" s="7" t="s">
        <v>4928</v>
      </c>
      <c r="B964" s="8"/>
      <c r="C964" s="7" t="s">
        <v>833</v>
      </c>
      <c r="D964" s="9">
        <v>1</v>
      </c>
      <c r="E964" s="7" t="s">
        <v>843</v>
      </c>
      <c r="F964" s="7" t="s">
        <v>843</v>
      </c>
      <c r="G964" s="7" t="s">
        <v>828</v>
      </c>
      <c r="H964" s="7" t="s">
        <v>842</v>
      </c>
      <c r="I964" s="10">
        <v>1</v>
      </c>
      <c r="J964" s="10">
        <v>1</v>
      </c>
      <c r="K964" s="9">
        <v>100</v>
      </c>
      <c r="L964" s="7" t="s">
        <v>4925</v>
      </c>
      <c r="M964" s="9">
        <v>0</v>
      </c>
      <c r="N964" s="7" t="s">
        <v>4927</v>
      </c>
      <c r="O964" s="7" t="s">
        <v>929</v>
      </c>
      <c r="P964" s="7" t="s">
        <v>1536</v>
      </c>
      <c r="Q964" s="7" t="s">
        <v>828</v>
      </c>
      <c r="R964" s="7" t="s">
        <v>828</v>
      </c>
      <c r="S964" s="7" t="s">
        <v>891</v>
      </c>
      <c r="T964" s="7" t="s">
        <v>891</v>
      </c>
      <c r="U964" s="7" t="s">
        <v>828</v>
      </c>
      <c r="V964" s="7" t="s">
        <v>828</v>
      </c>
      <c r="W964" s="7" t="s">
        <v>828</v>
      </c>
      <c r="X964" s="7" t="s">
        <v>828</v>
      </c>
      <c r="Y964" s="7" t="s">
        <v>828</v>
      </c>
      <c r="Z964" s="7" t="e">
        <v>#N/A</v>
      </c>
      <c r="AA964" s="7" t="s">
        <v>828</v>
      </c>
      <c r="AB964" s="7" t="s">
        <v>828</v>
      </c>
      <c r="AC964" s="7" t="s">
        <v>828</v>
      </c>
      <c r="AD964" s="7" t="s">
        <v>828</v>
      </c>
      <c r="AE964" s="7" t="s">
        <v>169</v>
      </c>
      <c r="AF964" s="8"/>
      <c r="AG964" s="7" t="s">
        <v>4926</v>
      </c>
      <c r="AH964" s="7" t="s">
        <v>4925</v>
      </c>
      <c r="AI964" s="7" t="s">
        <v>4924</v>
      </c>
      <c r="AJ964" s="7" t="s">
        <v>4923</v>
      </c>
      <c r="AK964" s="7" t="s">
        <v>4922</v>
      </c>
      <c r="AL964" s="7" t="s">
        <v>828</v>
      </c>
      <c r="AM964" s="7" t="s">
        <v>4921</v>
      </c>
      <c r="AN964" s="7" t="s">
        <v>4920</v>
      </c>
      <c r="AO964" s="7" t="s">
        <v>828</v>
      </c>
      <c r="AP964" s="7" t="s">
        <v>828</v>
      </c>
      <c r="AQ964" s="7"/>
      <c r="AR964" s="7"/>
      <c r="AS964" s="7"/>
    </row>
    <row r="965" spans="1:45" ht="13.2">
      <c r="A965" s="7" t="s">
        <v>4914</v>
      </c>
      <c r="B965" s="8"/>
      <c r="C965" s="7" t="s">
        <v>833</v>
      </c>
      <c r="D965" s="9">
        <v>1</v>
      </c>
      <c r="E965" s="7" t="s">
        <v>843</v>
      </c>
      <c r="F965" s="7" t="s">
        <v>843</v>
      </c>
      <c r="G965" s="7" t="s">
        <v>828</v>
      </c>
      <c r="H965" s="7" t="s">
        <v>842</v>
      </c>
      <c r="I965" s="10">
        <v>1</v>
      </c>
      <c r="J965" s="10">
        <v>1</v>
      </c>
      <c r="K965" s="9">
        <v>100</v>
      </c>
      <c r="L965" s="7" t="s">
        <v>4917</v>
      </c>
      <c r="M965" s="9">
        <v>0</v>
      </c>
      <c r="N965" s="7" t="s">
        <v>4913</v>
      </c>
      <c r="O965" s="7" t="s">
        <v>929</v>
      </c>
      <c r="P965" s="7" t="s">
        <v>4919</v>
      </c>
      <c r="Q965" s="7" t="s">
        <v>828</v>
      </c>
      <c r="R965" s="7" t="s">
        <v>828</v>
      </c>
      <c r="S965" s="7" t="s">
        <v>828</v>
      </c>
      <c r="T965" s="7" t="s">
        <v>828</v>
      </c>
      <c r="U965" s="7" t="s">
        <v>828</v>
      </c>
      <c r="V965" s="7" t="s">
        <v>828</v>
      </c>
      <c r="W965" s="7" t="s">
        <v>828</v>
      </c>
      <c r="X965" s="7" t="s">
        <v>828</v>
      </c>
      <c r="Y965" s="7" t="s">
        <v>828</v>
      </c>
      <c r="Z965" s="7" t="e">
        <v>#N/A</v>
      </c>
      <c r="AA965" s="7" t="s">
        <v>828</v>
      </c>
      <c r="AB965" s="7" t="s">
        <v>828</v>
      </c>
      <c r="AC965" s="7" t="s">
        <v>828</v>
      </c>
      <c r="AD965" s="7" t="s">
        <v>828</v>
      </c>
      <c r="AE965" s="7" t="s">
        <v>169</v>
      </c>
      <c r="AF965" s="8"/>
      <c r="AG965" s="7" t="s">
        <v>4918</v>
      </c>
      <c r="AH965" s="7" t="s">
        <v>4917</v>
      </c>
      <c r="AI965" s="7" t="s">
        <v>828</v>
      </c>
      <c r="AJ965" s="7" t="s">
        <v>4916</v>
      </c>
      <c r="AK965" s="7" t="s">
        <v>4915</v>
      </c>
      <c r="AL965" s="7" t="s">
        <v>4914</v>
      </c>
      <c r="AM965" s="7" t="s">
        <v>828</v>
      </c>
      <c r="AN965" s="7" t="s">
        <v>4913</v>
      </c>
      <c r="AO965" s="7" t="s">
        <v>828</v>
      </c>
      <c r="AP965" s="7" t="s">
        <v>828</v>
      </c>
      <c r="AQ965" s="7" t="s">
        <v>828</v>
      </c>
      <c r="AR965" s="7" t="s">
        <v>828</v>
      </c>
      <c r="AS965" s="7" t="s">
        <v>828</v>
      </c>
    </row>
    <row r="966" spans="1:45" ht="13.2">
      <c r="A966" s="7" t="s">
        <v>4912</v>
      </c>
      <c r="B966" s="8"/>
      <c r="C966" s="7" t="s">
        <v>833</v>
      </c>
      <c r="D966" s="9">
        <v>1</v>
      </c>
      <c r="E966" s="7" t="s">
        <v>861</v>
      </c>
      <c r="F966" s="7" t="s">
        <v>861</v>
      </c>
      <c r="G966" s="7" t="s">
        <v>828</v>
      </c>
      <c r="H966" s="7" t="s">
        <v>860</v>
      </c>
      <c r="I966" s="10">
        <v>100</v>
      </c>
      <c r="J966" s="10">
        <v>1</v>
      </c>
      <c r="K966" s="9">
        <v>0</v>
      </c>
      <c r="L966" s="7" t="s">
        <v>4909</v>
      </c>
      <c r="M966" s="9">
        <v>0</v>
      </c>
      <c r="N966" s="7" t="s">
        <v>4911</v>
      </c>
      <c r="O966" s="7" t="s">
        <v>104</v>
      </c>
      <c r="P966" s="7" t="s">
        <v>828</v>
      </c>
      <c r="Q966" s="7" t="s">
        <v>828</v>
      </c>
      <c r="R966" s="7" t="s">
        <v>828</v>
      </c>
      <c r="S966" s="7" t="s">
        <v>828</v>
      </c>
      <c r="T966" s="7" t="s">
        <v>828</v>
      </c>
      <c r="U966" s="7" t="s">
        <v>828</v>
      </c>
      <c r="V966" s="7" t="s">
        <v>828</v>
      </c>
      <c r="W966" s="7" t="s">
        <v>828</v>
      </c>
      <c r="X966" s="7" t="s">
        <v>828</v>
      </c>
      <c r="Y966" s="7" t="s">
        <v>828</v>
      </c>
      <c r="Z966" s="7" t="e">
        <v>#N/A</v>
      </c>
      <c r="AA966" s="7" t="s">
        <v>828</v>
      </c>
      <c r="AB966" s="7" t="s">
        <v>828</v>
      </c>
      <c r="AC966" s="7" t="s">
        <v>828</v>
      </c>
      <c r="AD966" s="7" t="s">
        <v>828</v>
      </c>
      <c r="AE966" s="7" t="s">
        <v>175</v>
      </c>
      <c r="AF966" s="8"/>
      <c r="AG966" s="7" t="s">
        <v>4910</v>
      </c>
      <c r="AH966" s="7" t="s">
        <v>4909</v>
      </c>
      <c r="AI966" s="7" t="s">
        <v>828</v>
      </c>
      <c r="AJ966" s="7" t="s">
        <v>4908</v>
      </c>
      <c r="AK966" s="7" t="s">
        <v>4907</v>
      </c>
      <c r="AL966" s="7" t="s">
        <v>828</v>
      </c>
      <c r="AM966" s="7" t="s">
        <v>828</v>
      </c>
      <c r="AN966" s="7" t="s">
        <v>4906</v>
      </c>
      <c r="AO966" s="7" t="s">
        <v>828</v>
      </c>
      <c r="AP966" s="7" t="s">
        <v>828</v>
      </c>
      <c r="AQ966" s="7" t="s">
        <v>828</v>
      </c>
      <c r="AR966" s="7" t="s">
        <v>828</v>
      </c>
      <c r="AS966" s="7" t="s">
        <v>828</v>
      </c>
    </row>
    <row r="967" spans="1:45" ht="13.2">
      <c r="A967" s="7" t="s">
        <v>4905</v>
      </c>
      <c r="B967" s="8"/>
      <c r="C967" s="7" t="s">
        <v>833</v>
      </c>
      <c r="D967" s="9">
        <v>1</v>
      </c>
      <c r="E967" s="7" t="s">
        <v>861</v>
      </c>
      <c r="F967" s="7" t="s">
        <v>861</v>
      </c>
      <c r="G967" s="7" t="s">
        <v>828</v>
      </c>
      <c r="H967" s="7" t="s">
        <v>860</v>
      </c>
      <c r="I967" s="10">
        <v>100</v>
      </c>
      <c r="J967" s="10">
        <v>1</v>
      </c>
      <c r="K967" s="9">
        <v>0</v>
      </c>
      <c r="L967" s="7" t="s">
        <v>4902</v>
      </c>
      <c r="M967" s="9">
        <v>0</v>
      </c>
      <c r="N967" s="7" t="s">
        <v>4904</v>
      </c>
      <c r="O967" s="7" t="s">
        <v>828</v>
      </c>
      <c r="P967" s="7" t="s">
        <v>828</v>
      </c>
      <c r="Q967" s="7" t="s">
        <v>828</v>
      </c>
      <c r="R967" s="7" t="s">
        <v>828</v>
      </c>
      <c r="S967" s="7" t="s">
        <v>828</v>
      </c>
      <c r="T967" s="7" t="s">
        <v>828</v>
      </c>
      <c r="U967" s="7" t="s">
        <v>828</v>
      </c>
      <c r="V967" s="7" t="s">
        <v>828</v>
      </c>
      <c r="W967" s="7" t="s">
        <v>828</v>
      </c>
      <c r="X967" s="7" t="s">
        <v>828</v>
      </c>
      <c r="Y967" s="7" t="s">
        <v>828</v>
      </c>
      <c r="Z967" s="7" t="e">
        <v>#N/A</v>
      </c>
      <c r="AA967" s="7" t="s">
        <v>828</v>
      </c>
      <c r="AB967" s="7" t="s">
        <v>828</v>
      </c>
      <c r="AC967" s="7" t="s">
        <v>828</v>
      </c>
      <c r="AD967" s="7" t="s">
        <v>828</v>
      </c>
      <c r="AE967" s="7" t="s">
        <v>175</v>
      </c>
      <c r="AF967" s="8"/>
      <c r="AG967" s="7" t="s">
        <v>4903</v>
      </c>
      <c r="AH967" s="7" t="s">
        <v>4902</v>
      </c>
      <c r="AI967" s="7" t="s">
        <v>828</v>
      </c>
      <c r="AJ967" s="7" t="s">
        <v>4901</v>
      </c>
      <c r="AK967" s="7" t="s">
        <v>4900</v>
      </c>
      <c r="AL967" s="7" t="s">
        <v>828</v>
      </c>
      <c r="AM967" s="7" t="s">
        <v>828</v>
      </c>
      <c r="AN967" s="7" t="s">
        <v>4899</v>
      </c>
      <c r="AO967" s="7" t="s">
        <v>828</v>
      </c>
      <c r="AP967" s="7" t="s">
        <v>828</v>
      </c>
      <c r="AQ967" s="7" t="s">
        <v>828</v>
      </c>
      <c r="AR967" s="7" t="s">
        <v>828</v>
      </c>
      <c r="AS967" s="7" t="s">
        <v>828</v>
      </c>
    </row>
    <row r="968" spans="1:45" ht="13.2">
      <c r="A968" s="7" t="s">
        <v>4898</v>
      </c>
      <c r="B968" s="8"/>
      <c r="C968" s="7" t="s">
        <v>833</v>
      </c>
      <c r="D968" s="9">
        <v>1</v>
      </c>
      <c r="E968" s="7" t="s">
        <v>843</v>
      </c>
      <c r="F968" s="7" t="s">
        <v>843</v>
      </c>
      <c r="G968" s="7" t="s">
        <v>828</v>
      </c>
      <c r="H968" s="7" t="s">
        <v>842</v>
      </c>
      <c r="I968" s="10">
        <v>1</v>
      </c>
      <c r="J968" s="10">
        <v>1</v>
      </c>
      <c r="K968" s="9">
        <v>100</v>
      </c>
      <c r="L968" s="7" t="s">
        <v>4895</v>
      </c>
      <c r="M968" s="9">
        <v>0</v>
      </c>
      <c r="N968" s="7" t="s">
        <v>4897</v>
      </c>
      <c r="O968" s="7" t="s">
        <v>939</v>
      </c>
      <c r="P968" s="7" t="s">
        <v>828</v>
      </c>
      <c r="Q968" s="7" t="s">
        <v>828</v>
      </c>
      <c r="R968" s="7" t="s">
        <v>828</v>
      </c>
      <c r="S968" s="7" t="s">
        <v>891</v>
      </c>
      <c r="T968" s="7" t="s">
        <v>891</v>
      </c>
      <c r="U968" s="7" t="s">
        <v>828</v>
      </c>
      <c r="V968" s="7" t="s">
        <v>828</v>
      </c>
      <c r="W968" s="7" t="s">
        <v>828</v>
      </c>
      <c r="X968" s="7" t="s">
        <v>828</v>
      </c>
      <c r="Y968" s="7" t="s">
        <v>828</v>
      </c>
      <c r="Z968" s="7" t="e">
        <v>#N/A</v>
      </c>
      <c r="AA968" s="7" t="s">
        <v>828</v>
      </c>
      <c r="AB968" s="7" t="s">
        <v>828</v>
      </c>
      <c r="AC968" s="7" t="s">
        <v>828</v>
      </c>
      <c r="AD968" s="7" t="s">
        <v>828</v>
      </c>
      <c r="AE968" s="7" t="s">
        <v>169</v>
      </c>
      <c r="AF968" s="8"/>
      <c r="AG968" s="7" t="s">
        <v>4896</v>
      </c>
      <c r="AH968" s="7" t="s">
        <v>4895</v>
      </c>
      <c r="AI968" s="7" t="s">
        <v>4894</v>
      </c>
      <c r="AJ968" s="7" t="s">
        <v>4893</v>
      </c>
      <c r="AK968" s="7" t="s">
        <v>4892</v>
      </c>
      <c r="AL968" s="7" t="s">
        <v>828</v>
      </c>
      <c r="AM968" s="7" t="s">
        <v>4891</v>
      </c>
      <c r="AN968" s="7" t="s">
        <v>828</v>
      </c>
      <c r="AO968" s="7" t="s">
        <v>828</v>
      </c>
      <c r="AP968" s="7" t="s">
        <v>828</v>
      </c>
      <c r="AQ968" s="7"/>
      <c r="AR968" s="7"/>
      <c r="AS968" s="7"/>
    </row>
    <row r="969" spans="1:45" ht="13.2">
      <c r="A969" s="7" t="s">
        <v>4890</v>
      </c>
      <c r="B969" s="8"/>
      <c r="C969" s="7" t="s">
        <v>833</v>
      </c>
      <c r="D969" s="9">
        <v>1</v>
      </c>
      <c r="E969" s="7" t="s">
        <v>861</v>
      </c>
      <c r="F969" s="7" t="s">
        <v>861</v>
      </c>
      <c r="G969" s="7" t="s">
        <v>828</v>
      </c>
      <c r="H969" s="7" t="s">
        <v>860</v>
      </c>
      <c r="I969" s="10">
        <v>100</v>
      </c>
      <c r="J969" s="10">
        <v>1</v>
      </c>
      <c r="K969" s="9">
        <v>0</v>
      </c>
      <c r="L969" s="7" t="s">
        <v>4887</v>
      </c>
      <c r="M969" s="9">
        <v>0</v>
      </c>
      <c r="N969" s="7" t="s">
        <v>4889</v>
      </c>
      <c r="O969" s="7" t="s">
        <v>939</v>
      </c>
      <c r="P969" s="7" t="s">
        <v>828</v>
      </c>
      <c r="Q969" s="7" t="s">
        <v>828</v>
      </c>
      <c r="R969" s="7" t="s">
        <v>828</v>
      </c>
      <c r="S969" s="7" t="s">
        <v>828</v>
      </c>
      <c r="T969" s="7" t="s">
        <v>828</v>
      </c>
      <c r="U969" s="7" t="s">
        <v>828</v>
      </c>
      <c r="V969" s="7" t="s">
        <v>828</v>
      </c>
      <c r="W969" s="7" t="s">
        <v>828</v>
      </c>
      <c r="X969" s="7" t="s">
        <v>828</v>
      </c>
      <c r="Y969" s="7" t="s">
        <v>828</v>
      </c>
      <c r="Z969" s="7" t="e">
        <v>#N/A</v>
      </c>
      <c r="AA969" s="7" t="s">
        <v>828</v>
      </c>
      <c r="AB969" s="7" t="s">
        <v>828</v>
      </c>
      <c r="AC969" s="7" t="s">
        <v>828</v>
      </c>
      <c r="AD969" s="7" t="s">
        <v>828</v>
      </c>
      <c r="AE969" s="7" t="s">
        <v>175</v>
      </c>
      <c r="AF969" s="8"/>
      <c r="AG969" s="7" t="s">
        <v>4888</v>
      </c>
      <c r="AH969" s="7" t="s">
        <v>4887</v>
      </c>
      <c r="AI969" s="7" t="s">
        <v>828</v>
      </c>
      <c r="AJ969" s="7" t="s">
        <v>4886</v>
      </c>
      <c r="AK969" s="7" t="s">
        <v>4885</v>
      </c>
      <c r="AL969" s="7" t="s">
        <v>828</v>
      </c>
      <c r="AM969" s="7" t="s">
        <v>828</v>
      </c>
      <c r="AN969" s="7" t="s">
        <v>4884</v>
      </c>
      <c r="AO969" s="7" t="s">
        <v>828</v>
      </c>
      <c r="AP969" s="7" t="s">
        <v>828</v>
      </c>
      <c r="AQ969" s="7" t="s">
        <v>828</v>
      </c>
      <c r="AR969" s="7" t="s">
        <v>828</v>
      </c>
      <c r="AS969" s="7" t="s">
        <v>828</v>
      </c>
    </row>
    <row r="970" spans="1:45" ht="13.2">
      <c r="A970" s="7" t="s">
        <v>4879</v>
      </c>
      <c r="B970" s="8"/>
      <c r="C970" s="7" t="s">
        <v>833</v>
      </c>
      <c r="D970" s="9">
        <v>1</v>
      </c>
      <c r="E970" s="7" t="s">
        <v>924</v>
      </c>
      <c r="F970" s="7" t="s">
        <v>924</v>
      </c>
      <c r="G970" s="7" t="s">
        <v>828</v>
      </c>
      <c r="H970" s="7" t="s">
        <v>923</v>
      </c>
      <c r="I970" s="10">
        <v>1</v>
      </c>
      <c r="J970" s="10">
        <v>1</v>
      </c>
      <c r="K970" s="9">
        <v>0</v>
      </c>
      <c r="L970" s="7" t="s">
        <v>4882</v>
      </c>
      <c r="M970" s="9">
        <v>0</v>
      </c>
      <c r="N970" s="7" t="s">
        <v>467</v>
      </c>
      <c r="O970" s="7" t="s">
        <v>929</v>
      </c>
      <c r="P970" s="7" t="s">
        <v>828</v>
      </c>
      <c r="Q970" s="7" t="s">
        <v>828</v>
      </c>
      <c r="R970" s="7" t="s">
        <v>828</v>
      </c>
      <c r="S970" s="7" t="s">
        <v>828</v>
      </c>
      <c r="T970" s="7" t="s">
        <v>828</v>
      </c>
      <c r="U970" s="7" t="s">
        <v>828</v>
      </c>
      <c r="V970" s="7" t="s">
        <v>828</v>
      </c>
      <c r="W970" s="7" t="s">
        <v>828</v>
      </c>
      <c r="X970" s="7" t="s">
        <v>828</v>
      </c>
      <c r="Y970" s="7" t="s">
        <v>828</v>
      </c>
      <c r="Z970" s="7" t="e">
        <v>#N/A</v>
      </c>
      <c r="AA970" s="7" t="s">
        <v>828</v>
      </c>
      <c r="AB970" s="7" t="s">
        <v>828</v>
      </c>
      <c r="AC970" s="7" t="s">
        <v>828</v>
      </c>
      <c r="AD970" s="7" t="s">
        <v>828</v>
      </c>
      <c r="AE970" s="7" t="s">
        <v>536</v>
      </c>
      <c r="AF970" s="8"/>
      <c r="AG970" s="7" t="s">
        <v>4883</v>
      </c>
      <c r="AH970" s="7" t="s">
        <v>4882</v>
      </c>
      <c r="AI970" s="7" t="s">
        <v>828</v>
      </c>
      <c r="AJ970" s="7" t="s">
        <v>4881</v>
      </c>
      <c r="AK970" s="7" t="s">
        <v>4880</v>
      </c>
      <c r="AL970" s="7" t="s">
        <v>4879</v>
      </c>
      <c r="AM970" s="7" t="s">
        <v>4878</v>
      </c>
      <c r="AN970" s="7" t="s">
        <v>4877</v>
      </c>
      <c r="AO970" s="7" t="s">
        <v>828</v>
      </c>
      <c r="AP970" s="7" t="s">
        <v>828</v>
      </c>
      <c r="AQ970" s="7" t="s">
        <v>828</v>
      </c>
      <c r="AR970" s="7" t="s">
        <v>828</v>
      </c>
      <c r="AS970" s="7" t="s">
        <v>828</v>
      </c>
    </row>
    <row r="971" spans="1:45" ht="13.2">
      <c r="A971" s="7" t="s">
        <v>4871</v>
      </c>
      <c r="B971" s="8"/>
      <c r="C971" s="7" t="s">
        <v>833</v>
      </c>
      <c r="D971" s="9">
        <v>1</v>
      </c>
      <c r="E971" s="7" t="s">
        <v>843</v>
      </c>
      <c r="F971" s="7" t="s">
        <v>843</v>
      </c>
      <c r="G971" s="7" t="s">
        <v>828</v>
      </c>
      <c r="H971" s="7" t="s">
        <v>1176</v>
      </c>
      <c r="I971" s="10">
        <v>1</v>
      </c>
      <c r="J971" s="10">
        <v>1</v>
      </c>
      <c r="K971" s="9">
        <v>1</v>
      </c>
      <c r="L971" s="7" t="s">
        <v>4874</v>
      </c>
      <c r="M971" s="9">
        <v>0</v>
      </c>
      <c r="N971" s="7" t="s">
        <v>4876</v>
      </c>
      <c r="O971" s="7" t="s">
        <v>929</v>
      </c>
      <c r="P971" s="7" t="s">
        <v>828</v>
      </c>
      <c r="Q971" s="7" t="s">
        <v>828</v>
      </c>
      <c r="R971" s="7" t="s">
        <v>828</v>
      </c>
      <c r="S971" s="7" t="s">
        <v>828</v>
      </c>
      <c r="T971" s="7" t="s">
        <v>828</v>
      </c>
      <c r="U971" s="7" t="s">
        <v>828</v>
      </c>
      <c r="V971" s="7" t="s">
        <v>828</v>
      </c>
      <c r="W971" s="7" t="s">
        <v>828</v>
      </c>
      <c r="X971" s="7" t="s">
        <v>828</v>
      </c>
      <c r="Y971" s="7" t="s">
        <v>828</v>
      </c>
      <c r="Z971" s="7" t="e">
        <v>#N/A</v>
      </c>
      <c r="AA971" s="7" t="s">
        <v>828</v>
      </c>
      <c r="AB971" s="7" t="s">
        <v>828</v>
      </c>
      <c r="AC971" s="7" t="s">
        <v>828</v>
      </c>
      <c r="AD971" s="7" t="s">
        <v>828</v>
      </c>
      <c r="AE971" s="7" t="s">
        <v>175</v>
      </c>
      <c r="AF971" s="8"/>
      <c r="AG971" s="7" t="s">
        <v>4875</v>
      </c>
      <c r="AH971" s="7" t="s">
        <v>4874</v>
      </c>
      <c r="AI971" s="7" t="s">
        <v>828</v>
      </c>
      <c r="AJ971" s="7" t="s">
        <v>4873</v>
      </c>
      <c r="AK971" s="7" t="s">
        <v>4872</v>
      </c>
      <c r="AL971" s="7" t="s">
        <v>4871</v>
      </c>
      <c r="AM971" s="7" t="s">
        <v>4870</v>
      </c>
      <c r="AN971" s="7" t="s">
        <v>828</v>
      </c>
      <c r="AO971" s="7" t="s">
        <v>828</v>
      </c>
      <c r="AP971" s="7" t="s">
        <v>828</v>
      </c>
      <c r="AQ971" s="7" t="s">
        <v>828</v>
      </c>
      <c r="AR971" s="7" t="s">
        <v>828</v>
      </c>
      <c r="AS971" s="7" t="s">
        <v>828</v>
      </c>
    </row>
    <row r="972" spans="1:45" ht="13.2">
      <c r="A972" s="7" t="s">
        <v>4869</v>
      </c>
      <c r="B972" s="8"/>
      <c r="C972" s="7" t="s">
        <v>833</v>
      </c>
      <c r="D972" s="9">
        <v>1</v>
      </c>
      <c r="E972" s="7" t="s">
        <v>861</v>
      </c>
      <c r="F972" s="7" t="s">
        <v>861</v>
      </c>
      <c r="G972" s="7" t="s">
        <v>828</v>
      </c>
      <c r="H972" s="7" t="s">
        <v>860</v>
      </c>
      <c r="I972" s="10">
        <v>100</v>
      </c>
      <c r="J972" s="10">
        <v>1</v>
      </c>
      <c r="K972" s="9">
        <v>1</v>
      </c>
      <c r="L972" s="7" t="s">
        <v>4866</v>
      </c>
      <c r="M972" s="9">
        <v>0</v>
      </c>
      <c r="N972" s="7" t="s">
        <v>4868</v>
      </c>
      <c r="O972" s="7" t="s">
        <v>929</v>
      </c>
      <c r="P972" s="7" t="s">
        <v>828</v>
      </c>
      <c r="Q972" s="7" t="s">
        <v>828</v>
      </c>
      <c r="R972" s="7" t="s">
        <v>828</v>
      </c>
      <c r="S972" s="7" t="s">
        <v>828</v>
      </c>
      <c r="T972" s="7" t="s">
        <v>828</v>
      </c>
      <c r="U972" s="7" t="s">
        <v>828</v>
      </c>
      <c r="V972" s="7" t="s">
        <v>828</v>
      </c>
      <c r="W972" s="7" t="s">
        <v>828</v>
      </c>
      <c r="X972" s="7" t="s">
        <v>828</v>
      </c>
      <c r="Y972" s="7" t="s">
        <v>828</v>
      </c>
      <c r="Z972" s="7" t="e">
        <v>#N/A</v>
      </c>
      <c r="AA972" s="7" t="s">
        <v>828</v>
      </c>
      <c r="AB972" s="7" t="s">
        <v>828</v>
      </c>
      <c r="AC972" s="7" t="s">
        <v>828</v>
      </c>
      <c r="AD972" s="7" t="s">
        <v>828</v>
      </c>
      <c r="AE972" s="7" t="s">
        <v>175</v>
      </c>
      <c r="AF972" s="8"/>
      <c r="AG972" s="7" t="s">
        <v>4867</v>
      </c>
      <c r="AH972" s="7" t="s">
        <v>4866</v>
      </c>
      <c r="AI972" s="7" t="s">
        <v>828</v>
      </c>
      <c r="AJ972" s="7" t="s">
        <v>4865</v>
      </c>
      <c r="AK972" s="7" t="s">
        <v>4864</v>
      </c>
      <c r="AL972" s="7" t="s">
        <v>828</v>
      </c>
      <c r="AM972" s="7" t="s">
        <v>4863</v>
      </c>
      <c r="AN972" s="7" t="s">
        <v>828</v>
      </c>
      <c r="AO972" s="7" t="s">
        <v>828</v>
      </c>
      <c r="AP972" s="7" t="s">
        <v>828</v>
      </c>
      <c r="AQ972" s="7" t="s">
        <v>828</v>
      </c>
      <c r="AR972" s="7" t="s">
        <v>828</v>
      </c>
      <c r="AS972" s="7" t="s">
        <v>828</v>
      </c>
    </row>
    <row r="973" spans="1:45" ht="13.2">
      <c r="A973" s="7" t="s">
        <v>4862</v>
      </c>
      <c r="B973" s="8"/>
      <c r="C973" s="7" t="s">
        <v>833</v>
      </c>
      <c r="D973" s="9">
        <v>1</v>
      </c>
      <c r="E973" s="7" t="s">
        <v>861</v>
      </c>
      <c r="F973" s="7" t="s">
        <v>861</v>
      </c>
      <c r="G973" s="7" t="s">
        <v>828</v>
      </c>
      <c r="H973" s="7" t="s">
        <v>860</v>
      </c>
      <c r="I973" s="10">
        <v>100</v>
      </c>
      <c r="J973" s="10">
        <v>1</v>
      </c>
      <c r="K973" s="9">
        <v>0</v>
      </c>
      <c r="L973" s="7" t="s">
        <v>4859</v>
      </c>
      <c r="M973" s="9">
        <v>0</v>
      </c>
      <c r="N973" s="7" t="s">
        <v>4861</v>
      </c>
      <c r="O973" s="7" t="s">
        <v>939</v>
      </c>
      <c r="P973" s="7" t="s">
        <v>828</v>
      </c>
      <c r="Q973" s="7" t="s">
        <v>828</v>
      </c>
      <c r="R973" s="7" t="s">
        <v>828</v>
      </c>
      <c r="S973" s="7" t="s">
        <v>828</v>
      </c>
      <c r="T973" s="7" t="s">
        <v>828</v>
      </c>
      <c r="U973" s="7" t="s">
        <v>828</v>
      </c>
      <c r="V973" s="7" t="s">
        <v>828</v>
      </c>
      <c r="W973" s="7" t="s">
        <v>828</v>
      </c>
      <c r="X973" s="7" t="s">
        <v>828</v>
      </c>
      <c r="Y973" s="7" t="s">
        <v>828</v>
      </c>
      <c r="Z973" s="7" t="e">
        <v>#N/A</v>
      </c>
      <c r="AA973" s="7" t="s">
        <v>828</v>
      </c>
      <c r="AB973" s="7" t="s">
        <v>828</v>
      </c>
      <c r="AC973" s="7" t="s">
        <v>828</v>
      </c>
      <c r="AD973" s="7" t="s">
        <v>828</v>
      </c>
      <c r="AE973" s="7" t="s">
        <v>175</v>
      </c>
      <c r="AF973" s="8"/>
      <c r="AG973" s="7" t="s">
        <v>4860</v>
      </c>
      <c r="AH973" s="7" t="s">
        <v>4859</v>
      </c>
      <c r="AI973" s="7" t="s">
        <v>828</v>
      </c>
      <c r="AJ973" s="7" t="s">
        <v>4858</v>
      </c>
      <c r="AK973" s="7" t="s">
        <v>4857</v>
      </c>
      <c r="AL973" s="7" t="s">
        <v>828</v>
      </c>
      <c r="AM973" s="7" t="s">
        <v>828</v>
      </c>
      <c r="AN973" s="7" t="s">
        <v>4856</v>
      </c>
      <c r="AO973" s="7" t="s">
        <v>828</v>
      </c>
      <c r="AP973" s="7" t="s">
        <v>828</v>
      </c>
      <c r="AQ973" s="7" t="s">
        <v>828</v>
      </c>
      <c r="AR973" s="7" t="s">
        <v>828</v>
      </c>
      <c r="AS973" s="7" t="s">
        <v>828</v>
      </c>
    </row>
    <row r="974" spans="1:45" ht="13.2">
      <c r="A974" s="7" t="s">
        <v>4855</v>
      </c>
      <c r="B974" s="8"/>
      <c r="C974" s="7" t="s">
        <v>833</v>
      </c>
      <c r="D974" s="9">
        <v>1</v>
      </c>
      <c r="E974" s="7" t="s">
        <v>1231</v>
      </c>
      <c r="F974" s="7" t="s">
        <v>1231</v>
      </c>
      <c r="G974" s="7" t="s">
        <v>828</v>
      </c>
      <c r="H974" s="7" t="s">
        <v>1230</v>
      </c>
      <c r="I974" s="10">
        <v>1</v>
      </c>
      <c r="J974" s="10">
        <v>1</v>
      </c>
      <c r="K974" s="9">
        <v>0</v>
      </c>
      <c r="L974" s="7" t="s">
        <v>4851</v>
      </c>
      <c r="M974" s="9">
        <v>0</v>
      </c>
      <c r="N974" s="7" t="s">
        <v>4854</v>
      </c>
      <c r="O974" s="7" t="s">
        <v>104</v>
      </c>
      <c r="P974" s="7" t="s">
        <v>4853</v>
      </c>
      <c r="Q974" s="7" t="s">
        <v>828</v>
      </c>
      <c r="R974" s="7" t="s">
        <v>828</v>
      </c>
      <c r="S974" s="7" t="s">
        <v>828</v>
      </c>
      <c r="T974" s="7" t="s">
        <v>828</v>
      </c>
      <c r="U974" s="7" t="s">
        <v>828</v>
      </c>
      <c r="V974" s="7" t="s">
        <v>907</v>
      </c>
      <c r="W974" s="7" t="s">
        <v>739</v>
      </c>
      <c r="X974" s="7" t="s">
        <v>840</v>
      </c>
      <c r="Y974" s="7" t="s">
        <v>906</v>
      </c>
      <c r="Z974" s="7" t="s">
        <v>50</v>
      </c>
      <c r="AA974" s="7" t="s">
        <v>828</v>
      </c>
      <c r="AB974" s="7" t="s">
        <v>828</v>
      </c>
      <c r="AC974" s="7" t="s">
        <v>828</v>
      </c>
      <c r="AD974" s="7" t="s">
        <v>828</v>
      </c>
      <c r="AE974" s="7" t="s">
        <v>739</v>
      </c>
      <c r="AF974" s="8"/>
      <c r="AG974" s="7" t="s">
        <v>4852</v>
      </c>
      <c r="AH974" s="7" t="s">
        <v>4851</v>
      </c>
      <c r="AI974" s="7" t="s">
        <v>828</v>
      </c>
      <c r="AJ974" s="7" t="s">
        <v>828</v>
      </c>
      <c r="AK974" s="7" t="s">
        <v>4850</v>
      </c>
      <c r="AL974" s="7" t="s">
        <v>828</v>
      </c>
      <c r="AM974" s="7" t="s">
        <v>828</v>
      </c>
      <c r="AN974" s="7" t="s">
        <v>828</v>
      </c>
      <c r="AO974" s="7" t="s">
        <v>934</v>
      </c>
      <c r="AP974" s="7" t="s">
        <v>828</v>
      </c>
      <c r="AQ974" s="7" t="s">
        <v>828</v>
      </c>
      <c r="AR974" s="7" t="s">
        <v>828</v>
      </c>
      <c r="AS974" s="7" t="s">
        <v>828</v>
      </c>
    </row>
    <row r="975" spans="1:45" ht="13.2">
      <c r="A975" s="7" t="s">
        <v>4849</v>
      </c>
      <c r="B975" s="8"/>
      <c r="C975" s="7" t="s">
        <v>833</v>
      </c>
      <c r="D975" s="9">
        <v>1</v>
      </c>
      <c r="E975" s="7" t="s">
        <v>843</v>
      </c>
      <c r="F975" s="7" t="s">
        <v>843</v>
      </c>
      <c r="G975" s="7" t="s">
        <v>828</v>
      </c>
      <c r="H975" s="7" t="s">
        <v>842</v>
      </c>
      <c r="I975" s="10">
        <v>1</v>
      </c>
      <c r="J975" s="10">
        <v>1</v>
      </c>
      <c r="K975" s="9">
        <v>100</v>
      </c>
      <c r="L975" s="7" t="s">
        <v>4847</v>
      </c>
      <c r="M975" s="9">
        <v>0</v>
      </c>
      <c r="N975" s="7" t="s">
        <v>407</v>
      </c>
      <c r="O975" s="7" t="s">
        <v>83</v>
      </c>
      <c r="P975" s="7" t="s">
        <v>1536</v>
      </c>
      <c r="Q975" s="7" t="s">
        <v>828</v>
      </c>
      <c r="R975" s="7" t="s">
        <v>828</v>
      </c>
      <c r="S975" s="7" t="s">
        <v>828</v>
      </c>
      <c r="T975" s="7" t="s">
        <v>828</v>
      </c>
      <c r="U975" s="7" t="s">
        <v>828</v>
      </c>
      <c r="V975" s="7" t="s">
        <v>828</v>
      </c>
      <c r="W975" s="7" t="s">
        <v>828</v>
      </c>
      <c r="X975" s="7" t="s">
        <v>828</v>
      </c>
      <c r="Y975" s="7" t="s">
        <v>828</v>
      </c>
      <c r="Z975" s="7" t="e">
        <v>#N/A</v>
      </c>
      <c r="AA975" s="7" t="s">
        <v>828</v>
      </c>
      <c r="AB975" s="7" t="s">
        <v>828</v>
      </c>
      <c r="AC975" s="7" t="s">
        <v>828</v>
      </c>
      <c r="AD975" s="7" t="s">
        <v>828</v>
      </c>
      <c r="AE975" s="7" t="s">
        <v>169</v>
      </c>
      <c r="AF975" s="8"/>
      <c r="AG975" s="7" t="s">
        <v>4848</v>
      </c>
      <c r="AH975" s="7" t="s">
        <v>4847</v>
      </c>
      <c r="AI975" s="7" t="s">
        <v>4846</v>
      </c>
      <c r="AJ975" s="7" t="s">
        <v>4845</v>
      </c>
      <c r="AK975" s="7" t="s">
        <v>4844</v>
      </c>
      <c r="AL975" s="7" t="s">
        <v>828</v>
      </c>
      <c r="AM975" s="7" t="s">
        <v>828</v>
      </c>
      <c r="AN975" s="7" t="s">
        <v>407</v>
      </c>
      <c r="AO975" s="7" t="s">
        <v>828</v>
      </c>
      <c r="AP975" s="7" t="s">
        <v>828</v>
      </c>
      <c r="AQ975" s="7" t="s">
        <v>828</v>
      </c>
      <c r="AR975" s="7" t="s">
        <v>828</v>
      </c>
      <c r="AS975" s="7" t="s">
        <v>828</v>
      </c>
    </row>
    <row r="976" spans="1:45" ht="13.2">
      <c r="A976" s="7" t="s">
        <v>4843</v>
      </c>
      <c r="B976" s="8"/>
      <c r="C976" s="7" t="s">
        <v>833</v>
      </c>
      <c r="D976" s="9">
        <v>1</v>
      </c>
      <c r="E976" s="7" t="s">
        <v>861</v>
      </c>
      <c r="F976" s="7" t="s">
        <v>861</v>
      </c>
      <c r="G976" s="7" t="s">
        <v>828</v>
      </c>
      <c r="H976" s="7" t="s">
        <v>860</v>
      </c>
      <c r="I976" s="10">
        <v>100</v>
      </c>
      <c r="J976" s="10">
        <v>1</v>
      </c>
      <c r="K976" s="9">
        <v>0</v>
      </c>
      <c r="L976" s="7" t="s">
        <v>4840</v>
      </c>
      <c r="M976" s="9">
        <v>0</v>
      </c>
      <c r="N976" s="7" t="s">
        <v>4842</v>
      </c>
      <c r="O976" s="7" t="s">
        <v>1084</v>
      </c>
      <c r="P976" s="7" t="s">
        <v>4750</v>
      </c>
      <c r="Q976" s="7" t="s">
        <v>828</v>
      </c>
      <c r="R976" s="7" t="s">
        <v>828</v>
      </c>
      <c r="S976" s="7" t="s">
        <v>828</v>
      </c>
      <c r="T976" s="7" t="s">
        <v>828</v>
      </c>
      <c r="U976" s="7" t="s">
        <v>828</v>
      </c>
      <c r="V976" s="7" t="s">
        <v>828</v>
      </c>
      <c r="W976" s="7" t="s">
        <v>828</v>
      </c>
      <c r="X976" s="7" t="s">
        <v>828</v>
      </c>
      <c r="Y976" s="7" t="s">
        <v>828</v>
      </c>
      <c r="Z976" s="7" t="e">
        <v>#N/A</v>
      </c>
      <c r="AA976" s="7" t="s">
        <v>828</v>
      </c>
      <c r="AB976" s="7" t="s">
        <v>828</v>
      </c>
      <c r="AC976" s="7" t="s">
        <v>828</v>
      </c>
      <c r="AD976" s="7" t="s">
        <v>828</v>
      </c>
      <c r="AE976" s="7" t="s">
        <v>175</v>
      </c>
      <c r="AF976" s="8"/>
      <c r="AG976" s="7" t="s">
        <v>4841</v>
      </c>
      <c r="AH976" s="7" t="s">
        <v>4840</v>
      </c>
      <c r="AI976" s="7" t="s">
        <v>1110</v>
      </c>
      <c r="AJ976" s="7" t="s">
        <v>4839</v>
      </c>
      <c r="AK976" s="7" t="s">
        <v>4838</v>
      </c>
      <c r="AL976" s="7" t="s">
        <v>828</v>
      </c>
      <c r="AM976" s="7" t="s">
        <v>828</v>
      </c>
      <c r="AN976" s="7" t="s">
        <v>4837</v>
      </c>
      <c r="AO976" s="7" t="s">
        <v>828</v>
      </c>
      <c r="AP976" s="7" t="s">
        <v>828</v>
      </c>
      <c r="AQ976" s="7" t="s">
        <v>828</v>
      </c>
      <c r="AR976" s="7" t="s">
        <v>828</v>
      </c>
      <c r="AS976" s="7" t="s">
        <v>828</v>
      </c>
    </row>
    <row r="977" spans="1:45" ht="13.2">
      <c r="A977" s="7" t="s">
        <v>4836</v>
      </c>
      <c r="B977" s="8"/>
      <c r="C977" s="7" t="s">
        <v>833</v>
      </c>
      <c r="D977" s="9">
        <v>1</v>
      </c>
      <c r="E977" s="7" t="s">
        <v>861</v>
      </c>
      <c r="F977" s="7" t="s">
        <v>861</v>
      </c>
      <c r="G977" s="7" t="s">
        <v>828</v>
      </c>
      <c r="H977" s="7" t="s">
        <v>860</v>
      </c>
      <c r="I977" s="10">
        <v>100</v>
      </c>
      <c r="J977" s="10">
        <v>1</v>
      </c>
      <c r="K977" s="9">
        <v>0</v>
      </c>
      <c r="L977" s="7" t="s">
        <v>4833</v>
      </c>
      <c r="M977" s="9">
        <v>0</v>
      </c>
      <c r="N977" s="7" t="s">
        <v>4835</v>
      </c>
      <c r="O977" s="7" t="s">
        <v>828</v>
      </c>
      <c r="P977" s="7" t="s">
        <v>828</v>
      </c>
      <c r="Q977" s="7" t="s">
        <v>828</v>
      </c>
      <c r="R977" s="7" t="s">
        <v>828</v>
      </c>
      <c r="S977" s="7" t="s">
        <v>828</v>
      </c>
      <c r="T977" s="7" t="s">
        <v>828</v>
      </c>
      <c r="U977" s="7" t="s">
        <v>828</v>
      </c>
      <c r="V977" s="7" t="s">
        <v>828</v>
      </c>
      <c r="W977" s="7" t="s">
        <v>828</v>
      </c>
      <c r="X977" s="7" t="s">
        <v>828</v>
      </c>
      <c r="Y977" s="7" t="s">
        <v>828</v>
      </c>
      <c r="Z977" s="7" t="e">
        <v>#N/A</v>
      </c>
      <c r="AA977" s="7" t="s">
        <v>828</v>
      </c>
      <c r="AB977" s="7" t="s">
        <v>828</v>
      </c>
      <c r="AC977" s="7" t="s">
        <v>828</v>
      </c>
      <c r="AD977" s="7" t="s">
        <v>828</v>
      </c>
      <c r="AE977" s="7" t="s">
        <v>175</v>
      </c>
      <c r="AF977" s="8"/>
      <c r="AG977" s="7" t="s">
        <v>4834</v>
      </c>
      <c r="AH977" s="7" t="s">
        <v>4833</v>
      </c>
      <c r="AI977" s="7" t="s">
        <v>828</v>
      </c>
      <c r="AJ977" s="7" t="s">
        <v>4832</v>
      </c>
      <c r="AK977" s="7" t="s">
        <v>4831</v>
      </c>
      <c r="AL977" s="7" t="s">
        <v>828</v>
      </c>
      <c r="AM977" s="7" t="s">
        <v>828</v>
      </c>
      <c r="AN977" s="7" t="s">
        <v>4830</v>
      </c>
      <c r="AO977" s="7" t="s">
        <v>828</v>
      </c>
      <c r="AP977" s="7" t="s">
        <v>828</v>
      </c>
      <c r="AQ977" s="7" t="s">
        <v>828</v>
      </c>
      <c r="AR977" s="7" t="s">
        <v>828</v>
      </c>
      <c r="AS977" s="7" t="s">
        <v>828</v>
      </c>
    </row>
    <row r="978" spans="1:45" ht="13.2">
      <c r="A978" s="7" t="s">
        <v>4824</v>
      </c>
      <c r="B978" s="8"/>
      <c r="C978" s="7" t="s">
        <v>833</v>
      </c>
      <c r="D978" s="9">
        <v>1</v>
      </c>
      <c r="E978" s="7" t="s">
        <v>867</v>
      </c>
      <c r="F978" s="7" t="s">
        <v>867</v>
      </c>
      <c r="G978" s="7" t="s">
        <v>828</v>
      </c>
      <c r="H978" s="7" t="s">
        <v>1798</v>
      </c>
      <c r="I978" s="10">
        <v>1</v>
      </c>
      <c r="J978" s="10">
        <v>1</v>
      </c>
      <c r="K978" s="9">
        <v>0</v>
      </c>
      <c r="L978" s="7" t="s">
        <v>4827</v>
      </c>
      <c r="M978" s="9">
        <v>0</v>
      </c>
      <c r="N978" s="7" t="s">
        <v>4829</v>
      </c>
      <c r="O978" s="7" t="s">
        <v>908</v>
      </c>
      <c r="P978" s="7" t="s">
        <v>828</v>
      </c>
      <c r="Q978" s="7" t="s">
        <v>828</v>
      </c>
      <c r="R978" s="7" t="s">
        <v>828</v>
      </c>
      <c r="S978" s="7" t="s">
        <v>828</v>
      </c>
      <c r="T978" s="7" t="s">
        <v>828</v>
      </c>
      <c r="U978" s="7" t="s">
        <v>828</v>
      </c>
      <c r="V978" s="7" t="s">
        <v>828</v>
      </c>
      <c r="W978" s="7" t="s">
        <v>828</v>
      </c>
      <c r="X978" s="7" t="s">
        <v>828</v>
      </c>
      <c r="Y978" s="7" t="s">
        <v>828</v>
      </c>
      <c r="Z978" s="7" t="e">
        <v>#N/A</v>
      </c>
      <c r="AA978" s="7" t="s">
        <v>828</v>
      </c>
      <c r="AB978" s="7" t="s">
        <v>828</v>
      </c>
      <c r="AC978" s="7" t="s">
        <v>828</v>
      </c>
      <c r="AD978" s="7" t="s">
        <v>828</v>
      </c>
      <c r="AE978" s="7" t="s">
        <v>612</v>
      </c>
      <c r="AF978" s="8"/>
      <c r="AG978" s="7" t="s">
        <v>4828</v>
      </c>
      <c r="AH978" s="7" t="s">
        <v>4827</v>
      </c>
      <c r="AI978" s="7" t="s">
        <v>828</v>
      </c>
      <c r="AJ978" s="7" t="s">
        <v>4826</v>
      </c>
      <c r="AK978" s="7" t="s">
        <v>4825</v>
      </c>
      <c r="AL978" s="7" t="s">
        <v>4824</v>
      </c>
      <c r="AM978" s="7" t="s">
        <v>828</v>
      </c>
      <c r="AN978" s="7" t="s">
        <v>4823</v>
      </c>
      <c r="AO978" s="7" t="s">
        <v>828</v>
      </c>
      <c r="AP978" s="7" t="s">
        <v>828</v>
      </c>
      <c r="AQ978" s="7" t="s">
        <v>828</v>
      </c>
      <c r="AR978" s="7" t="s">
        <v>828</v>
      </c>
      <c r="AS978" s="7" t="s">
        <v>828</v>
      </c>
    </row>
    <row r="979" spans="1:45" ht="13.2">
      <c r="A979" s="7" t="s">
        <v>4822</v>
      </c>
      <c r="B979" s="8"/>
      <c r="C979" s="7" t="s">
        <v>833</v>
      </c>
      <c r="D979" s="9">
        <v>1</v>
      </c>
      <c r="E979" s="7" t="s">
        <v>861</v>
      </c>
      <c r="F979" s="7" t="s">
        <v>861</v>
      </c>
      <c r="G979" s="7" t="s">
        <v>828</v>
      </c>
      <c r="H979" s="7" t="s">
        <v>860</v>
      </c>
      <c r="I979" s="10">
        <v>100</v>
      </c>
      <c r="J979" s="10">
        <v>1</v>
      </c>
      <c r="K979" s="9">
        <v>0</v>
      </c>
      <c r="L979" s="7" t="s">
        <v>4821</v>
      </c>
      <c r="M979" s="9">
        <v>0</v>
      </c>
      <c r="N979" s="7" t="s">
        <v>4813</v>
      </c>
      <c r="O979" s="7" t="s">
        <v>1333</v>
      </c>
      <c r="P979" s="7" t="s">
        <v>1332</v>
      </c>
      <c r="Q979" s="7" t="s">
        <v>828</v>
      </c>
      <c r="R979" s="7" t="s">
        <v>828</v>
      </c>
      <c r="S979" s="7" t="s">
        <v>828</v>
      </c>
      <c r="T979" s="7" t="s">
        <v>828</v>
      </c>
      <c r="U979" s="7" t="s">
        <v>828</v>
      </c>
      <c r="V979" s="7" t="s">
        <v>828</v>
      </c>
      <c r="W979" s="7" t="s">
        <v>828</v>
      </c>
      <c r="X979" s="7" t="s">
        <v>828</v>
      </c>
      <c r="Y979" s="7" t="s">
        <v>828</v>
      </c>
      <c r="Z979" s="7" t="e">
        <v>#N/A</v>
      </c>
      <c r="AA979" s="7" t="s">
        <v>828</v>
      </c>
      <c r="AB979" s="7" t="s">
        <v>828</v>
      </c>
      <c r="AC979" s="7" t="s">
        <v>828</v>
      </c>
      <c r="AD979" s="7" t="s">
        <v>828</v>
      </c>
      <c r="AE979" s="7" t="s">
        <v>175</v>
      </c>
      <c r="AF979" s="8"/>
      <c r="AG979" s="7" t="s">
        <v>4816</v>
      </c>
      <c r="AH979" s="7" t="s">
        <v>4821</v>
      </c>
      <c r="AI979" s="7" t="s">
        <v>828</v>
      </c>
      <c r="AJ979" s="7" t="s">
        <v>4820</v>
      </c>
      <c r="AK979" s="7" t="s">
        <v>4819</v>
      </c>
      <c r="AL979" s="7" t="s">
        <v>828</v>
      </c>
      <c r="AM979" s="7" t="s">
        <v>4814</v>
      </c>
      <c r="AN979" s="7" t="s">
        <v>4818</v>
      </c>
      <c r="AO979" s="7" t="s">
        <v>828</v>
      </c>
      <c r="AP979" s="7" t="s">
        <v>828</v>
      </c>
      <c r="AQ979" s="7" t="s">
        <v>828</v>
      </c>
      <c r="AR979" s="7" t="s">
        <v>828</v>
      </c>
      <c r="AS979" s="7" t="s">
        <v>828</v>
      </c>
    </row>
    <row r="980" spans="1:45" ht="13.2">
      <c r="A980" s="7" t="s">
        <v>4817</v>
      </c>
      <c r="B980" s="8"/>
      <c r="C980" s="7" t="s">
        <v>833</v>
      </c>
      <c r="D980" s="9">
        <v>1</v>
      </c>
      <c r="E980" s="7" t="s">
        <v>861</v>
      </c>
      <c r="F980" s="7" t="s">
        <v>861</v>
      </c>
      <c r="G980" s="7" t="s">
        <v>828</v>
      </c>
      <c r="H980" s="7" t="s">
        <v>1361</v>
      </c>
      <c r="I980" s="10">
        <v>1</v>
      </c>
      <c r="J980" s="10">
        <v>1</v>
      </c>
      <c r="K980" s="9">
        <v>0</v>
      </c>
      <c r="L980" s="7" t="s">
        <v>4815</v>
      </c>
      <c r="M980" s="9">
        <v>0</v>
      </c>
      <c r="N980" s="7" t="s">
        <v>4813</v>
      </c>
      <c r="O980" s="7" t="s">
        <v>1333</v>
      </c>
      <c r="P980" s="7" t="s">
        <v>1332</v>
      </c>
      <c r="Q980" s="7" t="s">
        <v>828</v>
      </c>
      <c r="R980" s="7" t="s">
        <v>828</v>
      </c>
      <c r="S980" s="7" t="s">
        <v>828</v>
      </c>
      <c r="T980" s="7" t="s">
        <v>828</v>
      </c>
      <c r="U980" s="7" t="s">
        <v>828</v>
      </c>
      <c r="V980" s="7" t="s">
        <v>828</v>
      </c>
      <c r="W980" s="7"/>
      <c r="X980" s="7"/>
      <c r="Y980" s="7"/>
      <c r="Z980" s="7" t="e">
        <v>#N/A</v>
      </c>
      <c r="AA980" s="7"/>
      <c r="AB980" s="7" t="s">
        <v>828</v>
      </c>
      <c r="AC980" s="7" t="s">
        <v>828</v>
      </c>
      <c r="AD980" s="7" t="s">
        <v>828</v>
      </c>
      <c r="AE980" s="7" t="s">
        <v>175</v>
      </c>
      <c r="AF980" s="8"/>
      <c r="AG980" s="7" t="s">
        <v>4816</v>
      </c>
      <c r="AH980" s="7" t="s">
        <v>4815</v>
      </c>
      <c r="AI980" s="7" t="s">
        <v>828</v>
      </c>
      <c r="AJ980" s="7" t="s">
        <v>828</v>
      </c>
      <c r="AK980" s="7" t="s">
        <v>828</v>
      </c>
      <c r="AL980" s="7" t="s">
        <v>4814</v>
      </c>
      <c r="AM980" s="7" t="s">
        <v>828</v>
      </c>
      <c r="AN980" s="7" t="s">
        <v>4813</v>
      </c>
      <c r="AO980" s="7" t="s">
        <v>4812</v>
      </c>
      <c r="AP980" s="7" t="s">
        <v>828</v>
      </c>
      <c r="AQ980" s="7"/>
      <c r="AR980" s="7"/>
      <c r="AS980" s="7"/>
    </row>
    <row r="981" spans="1:45" ht="13.2">
      <c r="A981" s="7" t="s">
        <v>4811</v>
      </c>
      <c r="B981" s="8"/>
      <c r="C981" s="7" t="s">
        <v>833</v>
      </c>
      <c r="D981" s="9">
        <v>1</v>
      </c>
      <c r="E981" s="7" t="s">
        <v>924</v>
      </c>
      <c r="F981" s="7" t="s">
        <v>924</v>
      </c>
      <c r="G981" s="7" t="s">
        <v>828</v>
      </c>
      <c r="H981" s="7" t="s">
        <v>923</v>
      </c>
      <c r="I981" s="10">
        <v>1</v>
      </c>
      <c r="J981" s="10">
        <v>1</v>
      </c>
      <c r="K981" s="9">
        <v>1</v>
      </c>
      <c r="L981" s="7" t="s">
        <v>4808</v>
      </c>
      <c r="M981" s="9">
        <v>0</v>
      </c>
      <c r="N981" s="7" t="s">
        <v>4810</v>
      </c>
      <c r="O981" s="7" t="s">
        <v>892</v>
      </c>
      <c r="P981" s="7" t="s">
        <v>1372</v>
      </c>
      <c r="Q981" s="7" t="s">
        <v>828</v>
      </c>
      <c r="R981" s="7" t="s">
        <v>828</v>
      </c>
      <c r="S981" s="7" t="s">
        <v>828</v>
      </c>
      <c r="T981" s="7" t="s">
        <v>828</v>
      </c>
      <c r="U981" s="7" t="s">
        <v>828</v>
      </c>
      <c r="V981" s="7" t="s">
        <v>828</v>
      </c>
      <c r="W981" s="7" t="s">
        <v>536</v>
      </c>
      <c r="X981" s="7" t="s">
        <v>840</v>
      </c>
      <c r="Y981" s="7" t="s">
        <v>968</v>
      </c>
      <c r="Z981" s="7" t="s">
        <v>65</v>
      </c>
      <c r="AA981" s="7" t="s">
        <v>1371</v>
      </c>
      <c r="AB981" s="7" t="s">
        <v>828</v>
      </c>
      <c r="AC981" s="7" t="s">
        <v>828</v>
      </c>
      <c r="AD981" s="7" t="s">
        <v>828</v>
      </c>
      <c r="AE981" s="7" t="s">
        <v>536</v>
      </c>
      <c r="AF981" s="8"/>
      <c r="AG981" s="7" t="s">
        <v>4809</v>
      </c>
      <c r="AH981" s="7" t="s">
        <v>4808</v>
      </c>
      <c r="AI981" s="7" t="s">
        <v>828</v>
      </c>
      <c r="AJ981" s="7" t="s">
        <v>828</v>
      </c>
      <c r="AK981" s="7" t="s">
        <v>4807</v>
      </c>
      <c r="AL981" s="7" t="s">
        <v>828</v>
      </c>
      <c r="AM981" s="7" t="s">
        <v>4806</v>
      </c>
      <c r="AN981" s="7" t="s">
        <v>828</v>
      </c>
      <c r="AO981" s="7" t="s">
        <v>828</v>
      </c>
      <c r="AP981" s="7" t="s">
        <v>828</v>
      </c>
      <c r="AQ981" s="7" t="s">
        <v>828</v>
      </c>
      <c r="AR981" s="7" t="s">
        <v>828</v>
      </c>
      <c r="AS981" s="7" t="s">
        <v>828</v>
      </c>
    </row>
    <row r="982" spans="1:45" ht="13.2">
      <c r="A982" s="7" t="s">
        <v>4805</v>
      </c>
      <c r="B982" s="8"/>
      <c r="C982" s="7" t="s">
        <v>833</v>
      </c>
      <c r="D982" s="9">
        <v>1</v>
      </c>
      <c r="E982" s="7" t="s">
        <v>1861</v>
      </c>
      <c r="F982" s="7" t="s">
        <v>1861</v>
      </c>
      <c r="G982" s="7" t="s">
        <v>828</v>
      </c>
      <c r="H982" s="7" t="s">
        <v>1860</v>
      </c>
      <c r="I982" s="10">
        <v>1</v>
      </c>
      <c r="J982" s="10">
        <v>1</v>
      </c>
      <c r="K982" s="9">
        <v>100</v>
      </c>
      <c r="L982" s="7" t="s">
        <v>4802</v>
      </c>
      <c r="M982" s="9">
        <v>0</v>
      </c>
      <c r="N982" s="7" t="s">
        <v>4804</v>
      </c>
      <c r="O982" s="7" t="s">
        <v>908</v>
      </c>
      <c r="P982" s="7" t="s">
        <v>828</v>
      </c>
      <c r="Q982" s="7" t="s">
        <v>828</v>
      </c>
      <c r="R982" s="7" t="s">
        <v>828</v>
      </c>
      <c r="S982" s="7" t="s">
        <v>828</v>
      </c>
      <c r="T982" s="7" t="s">
        <v>828</v>
      </c>
      <c r="U982" s="7" t="s">
        <v>828</v>
      </c>
      <c r="V982" s="7" t="s">
        <v>907</v>
      </c>
      <c r="W982" s="7" t="s">
        <v>534</v>
      </c>
      <c r="X982" s="7" t="s">
        <v>840</v>
      </c>
      <c r="Y982" s="7" t="s">
        <v>906</v>
      </c>
      <c r="Z982" s="7" t="s">
        <v>62</v>
      </c>
      <c r="AA982" s="7" t="s">
        <v>828</v>
      </c>
      <c r="AB982" s="7" t="s">
        <v>828</v>
      </c>
      <c r="AC982" s="7" t="s">
        <v>828</v>
      </c>
      <c r="AD982" s="7" t="s">
        <v>828</v>
      </c>
      <c r="AE982" s="7" t="s">
        <v>534</v>
      </c>
      <c r="AF982" s="8"/>
      <c r="AG982" s="7" t="s">
        <v>4803</v>
      </c>
      <c r="AH982" s="7" t="s">
        <v>4802</v>
      </c>
      <c r="AI982" s="7" t="s">
        <v>828</v>
      </c>
      <c r="AJ982" s="7" t="s">
        <v>828</v>
      </c>
      <c r="AK982" s="7" t="s">
        <v>4801</v>
      </c>
      <c r="AL982" s="7" t="s">
        <v>828</v>
      </c>
      <c r="AM982" s="7" t="s">
        <v>4800</v>
      </c>
      <c r="AN982" s="7" t="s">
        <v>828</v>
      </c>
      <c r="AO982" s="7" t="s">
        <v>828</v>
      </c>
      <c r="AP982" s="7" t="s">
        <v>828</v>
      </c>
      <c r="AQ982" s="7" t="s">
        <v>828</v>
      </c>
      <c r="AR982" s="7" t="s">
        <v>828</v>
      </c>
      <c r="AS982" s="7" t="s">
        <v>828</v>
      </c>
    </row>
    <row r="983" spans="1:45" ht="13.2">
      <c r="A983" s="7" t="s">
        <v>4795</v>
      </c>
      <c r="B983" s="8"/>
      <c r="C983" s="7" t="s">
        <v>833</v>
      </c>
      <c r="D983" s="9">
        <v>1</v>
      </c>
      <c r="E983" s="7" t="s">
        <v>861</v>
      </c>
      <c r="F983" s="7" t="s">
        <v>861</v>
      </c>
      <c r="G983" s="7" t="s">
        <v>828</v>
      </c>
      <c r="H983" s="7" t="s">
        <v>860</v>
      </c>
      <c r="I983" s="10">
        <v>100</v>
      </c>
      <c r="J983" s="10">
        <v>1</v>
      </c>
      <c r="K983" s="9">
        <v>0</v>
      </c>
      <c r="L983" s="7" t="s">
        <v>4798</v>
      </c>
      <c r="M983" s="9">
        <v>0</v>
      </c>
      <c r="N983" s="7" t="s">
        <v>406</v>
      </c>
      <c r="O983" s="7" t="s">
        <v>939</v>
      </c>
      <c r="P983" s="7" t="s">
        <v>828</v>
      </c>
      <c r="Q983" s="7" t="s">
        <v>828</v>
      </c>
      <c r="R983" s="7" t="s">
        <v>828</v>
      </c>
      <c r="S983" s="7" t="s">
        <v>828</v>
      </c>
      <c r="T983" s="7" t="s">
        <v>828</v>
      </c>
      <c r="U983" s="7" t="s">
        <v>828</v>
      </c>
      <c r="V983" s="7" t="s">
        <v>828</v>
      </c>
      <c r="W983" s="7" t="s">
        <v>828</v>
      </c>
      <c r="X983" s="7" t="s">
        <v>828</v>
      </c>
      <c r="Y983" s="7" t="s">
        <v>828</v>
      </c>
      <c r="Z983" s="7" t="e">
        <v>#N/A</v>
      </c>
      <c r="AA983" s="7" t="s">
        <v>828</v>
      </c>
      <c r="AB983" s="7" t="s">
        <v>828</v>
      </c>
      <c r="AC983" s="7" t="s">
        <v>828</v>
      </c>
      <c r="AD983" s="7" t="s">
        <v>828</v>
      </c>
      <c r="AE983" s="7" t="s">
        <v>175</v>
      </c>
      <c r="AF983" s="8"/>
      <c r="AG983" s="7" t="s">
        <v>4799</v>
      </c>
      <c r="AH983" s="7" t="s">
        <v>4798</v>
      </c>
      <c r="AI983" s="7" t="s">
        <v>828</v>
      </c>
      <c r="AJ983" s="7" t="s">
        <v>4797</v>
      </c>
      <c r="AK983" s="7" t="s">
        <v>4796</v>
      </c>
      <c r="AL983" s="7" t="s">
        <v>4795</v>
      </c>
      <c r="AM983" s="7" t="s">
        <v>828</v>
      </c>
      <c r="AN983" s="7" t="s">
        <v>4794</v>
      </c>
      <c r="AO983" s="7" t="s">
        <v>828</v>
      </c>
      <c r="AP983" s="7" t="s">
        <v>828</v>
      </c>
      <c r="AQ983" s="7" t="s">
        <v>828</v>
      </c>
      <c r="AR983" s="7" t="s">
        <v>828</v>
      </c>
      <c r="AS983" s="7" t="s">
        <v>828</v>
      </c>
    </row>
    <row r="984" spans="1:45" ht="13.2">
      <c r="A984" s="7" t="s">
        <v>4793</v>
      </c>
      <c r="B984" s="8"/>
      <c r="C984" s="7" t="s">
        <v>833</v>
      </c>
      <c r="D984" s="9">
        <v>1</v>
      </c>
      <c r="E984" s="7" t="s">
        <v>861</v>
      </c>
      <c r="F984" s="7" t="s">
        <v>861</v>
      </c>
      <c r="G984" s="7" t="s">
        <v>828</v>
      </c>
      <c r="H984" s="7" t="s">
        <v>860</v>
      </c>
      <c r="I984" s="10">
        <v>100</v>
      </c>
      <c r="J984" s="10">
        <v>1</v>
      </c>
      <c r="K984" s="9">
        <v>0</v>
      </c>
      <c r="L984" s="7" t="s">
        <v>4790</v>
      </c>
      <c r="M984" s="9">
        <v>0</v>
      </c>
      <c r="N984" s="7" t="s">
        <v>4792</v>
      </c>
      <c r="O984" s="7" t="s">
        <v>947</v>
      </c>
      <c r="P984" s="7" t="s">
        <v>828</v>
      </c>
      <c r="Q984" s="7" t="s">
        <v>828</v>
      </c>
      <c r="R984" s="7" t="s">
        <v>828</v>
      </c>
      <c r="S984" s="7" t="s">
        <v>828</v>
      </c>
      <c r="T984" s="7" t="s">
        <v>828</v>
      </c>
      <c r="U984" s="7" t="s">
        <v>828</v>
      </c>
      <c r="V984" s="7" t="s">
        <v>828</v>
      </c>
      <c r="W984" s="7" t="s">
        <v>828</v>
      </c>
      <c r="X984" s="7" t="s">
        <v>828</v>
      </c>
      <c r="Y984" s="7" t="s">
        <v>828</v>
      </c>
      <c r="Z984" s="7" t="e">
        <v>#N/A</v>
      </c>
      <c r="AA984" s="7" t="s">
        <v>828</v>
      </c>
      <c r="AB984" s="7" t="s">
        <v>828</v>
      </c>
      <c r="AC984" s="7" t="s">
        <v>828</v>
      </c>
      <c r="AD984" s="7" t="s">
        <v>828</v>
      </c>
      <c r="AE984" s="7" t="s">
        <v>175</v>
      </c>
      <c r="AF984" s="8"/>
      <c r="AG984" s="7" t="s">
        <v>4791</v>
      </c>
      <c r="AH984" s="7" t="s">
        <v>4790</v>
      </c>
      <c r="AI984" s="7" t="s">
        <v>828</v>
      </c>
      <c r="AJ984" s="7" t="s">
        <v>4789</v>
      </c>
      <c r="AK984" s="7" t="s">
        <v>4788</v>
      </c>
      <c r="AL984" s="7" t="s">
        <v>828</v>
      </c>
      <c r="AM984" s="7" t="s">
        <v>828</v>
      </c>
      <c r="AN984" s="7" t="s">
        <v>4787</v>
      </c>
      <c r="AO984" s="7" t="s">
        <v>828</v>
      </c>
      <c r="AP984" s="7" t="s">
        <v>828</v>
      </c>
      <c r="AQ984" s="7" t="s">
        <v>828</v>
      </c>
      <c r="AR984" s="7" t="s">
        <v>828</v>
      </c>
      <c r="AS984" s="7" t="s">
        <v>828</v>
      </c>
    </row>
    <row r="985" spans="1:45" ht="13.2">
      <c r="A985" s="7" t="s">
        <v>4780</v>
      </c>
      <c r="B985" s="8"/>
      <c r="C985" s="7" t="s">
        <v>833</v>
      </c>
      <c r="D985" s="9">
        <v>1</v>
      </c>
      <c r="E985" s="7" t="s">
        <v>843</v>
      </c>
      <c r="F985" s="7" t="s">
        <v>843</v>
      </c>
      <c r="G985" s="7" t="s">
        <v>828</v>
      </c>
      <c r="H985" s="7" t="s">
        <v>842</v>
      </c>
      <c r="I985" s="10">
        <v>1</v>
      </c>
      <c r="J985" s="10">
        <v>1</v>
      </c>
      <c r="K985" s="9">
        <v>100</v>
      </c>
      <c r="L985" s="7" t="s">
        <v>4784</v>
      </c>
      <c r="M985" s="9">
        <v>0</v>
      </c>
      <c r="N985" s="7" t="s">
        <v>4786</v>
      </c>
      <c r="O985" s="7" t="s">
        <v>947</v>
      </c>
      <c r="P985" s="7" t="s">
        <v>1528</v>
      </c>
      <c r="Q985" s="7" t="s">
        <v>828</v>
      </c>
      <c r="R985" s="7" t="s">
        <v>828</v>
      </c>
      <c r="S985" s="7" t="s">
        <v>828</v>
      </c>
      <c r="T985" s="7" t="s">
        <v>828</v>
      </c>
      <c r="U985" s="7" t="s">
        <v>828</v>
      </c>
      <c r="V985" s="7" t="s">
        <v>828</v>
      </c>
      <c r="W985" s="7" t="s">
        <v>828</v>
      </c>
      <c r="X985" s="7" t="s">
        <v>828</v>
      </c>
      <c r="Y985" s="7" t="s">
        <v>828</v>
      </c>
      <c r="Z985" s="7" t="e">
        <v>#N/A</v>
      </c>
      <c r="AA985" s="7" t="s">
        <v>828</v>
      </c>
      <c r="AB985" s="7" t="s">
        <v>828</v>
      </c>
      <c r="AC985" s="7" t="s">
        <v>828</v>
      </c>
      <c r="AD985" s="7" t="s">
        <v>828</v>
      </c>
      <c r="AE985" s="7" t="s">
        <v>169</v>
      </c>
      <c r="AF985" s="8"/>
      <c r="AG985" s="7" t="s">
        <v>4785</v>
      </c>
      <c r="AH985" s="7" t="s">
        <v>4784</v>
      </c>
      <c r="AI985" s="7" t="s">
        <v>4783</v>
      </c>
      <c r="AJ985" s="7" t="s">
        <v>4782</v>
      </c>
      <c r="AK985" s="7" t="s">
        <v>4781</v>
      </c>
      <c r="AL985" s="7" t="s">
        <v>4780</v>
      </c>
      <c r="AM985" s="7" t="s">
        <v>828</v>
      </c>
      <c r="AN985" s="7" t="s">
        <v>4779</v>
      </c>
      <c r="AO985" s="7" t="s">
        <v>828</v>
      </c>
      <c r="AP985" s="7" t="s">
        <v>828</v>
      </c>
      <c r="AQ985" s="7" t="s">
        <v>828</v>
      </c>
      <c r="AR985" s="7" t="s">
        <v>828</v>
      </c>
      <c r="AS985" s="7" t="s">
        <v>828</v>
      </c>
    </row>
    <row r="986" spans="1:45" ht="13.2">
      <c r="A986" s="7" t="s">
        <v>4778</v>
      </c>
      <c r="B986" s="8"/>
      <c r="C986" s="7" t="s">
        <v>833</v>
      </c>
      <c r="D986" s="9">
        <v>1</v>
      </c>
      <c r="E986" s="7" t="s">
        <v>867</v>
      </c>
      <c r="F986" s="7" t="s">
        <v>867</v>
      </c>
      <c r="G986" s="7" t="s">
        <v>828</v>
      </c>
      <c r="H986" s="7" t="s">
        <v>901</v>
      </c>
      <c r="I986" s="10">
        <v>1</v>
      </c>
      <c r="J986" s="10">
        <v>1</v>
      </c>
      <c r="K986" s="9">
        <v>1</v>
      </c>
      <c r="L986" s="7" t="s">
        <v>4776</v>
      </c>
      <c r="M986" s="9">
        <v>0</v>
      </c>
      <c r="N986" s="7" t="s">
        <v>4772</v>
      </c>
      <c r="O986" s="7" t="s">
        <v>908</v>
      </c>
      <c r="P986" s="7" t="s">
        <v>828</v>
      </c>
      <c r="Q986" s="7" t="s">
        <v>828</v>
      </c>
      <c r="R986" s="7" t="s">
        <v>828</v>
      </c>
      <c r="S986" s="7" t="s">
        <v>828</v>
      </c>
      <c r="T986" s="7" t="s">
        <v>828</v>
      </c>
      <c r="U986" s="7" t="s">
        <v>828</v>
      </c>
      <c r="V986" s="7" t="s">
        <v>828</v>
      </c>
      <c r="W986" s="7" t="s">
        <v>592</v>
      </c>
      <c r="X986" s="7" t="s">
        <v>828</v>
      </c>
      <c r="Y986" s="7" t="s">
        <v>828</v>
      </c>
      <c r="Z986" s="7" t="s">
        <v>21</v>
      </c>
      <c r="AA986" s="7" t="s">
        <v>828</v>
      </c>
      <c r="AB986" s="7" t="s">
        <v>828</v>
      </c>
      <c r="AC986" s="7" t="s">
        <v>828</v>
      </c>
      <c r="AD986" s="7" t="s">
        <v>828</v>
      </c>
      <c r="AE986" s="7" t="s">
        <v>592</v>
      </c>
      <c r="AF986" s="8"/>
      <c r="AG986" s="7" t="s">
        <v>4777</v>
      </c>
      <c r="AH986" s="7" t="s">
        <v>4776</v>
      </c>
      <c r="AI986" s="7" t="s">
        <v>828</v>
      </c>
      <c r="AJ986" s="7" t="s">
        <v>828</v>
      </c>
      <c r="AK986" s="7" t="s">
        <v>4775</v>
      </c>
      <c r="AL986" s="7" t="s">
        <v>828</v>
      </c>
      <c r="AM986" s="7" t="s">
        <v>4774</v>
      </c>
      <c r="AN986" s="7" t="s">
        <v>828</v>
      </c>
      <c r="AO986" s="7" t="s">
        <v>828</v>
      </c>
      <c r="AP986" s="7" t="s">
        <v>828</v>
      </c>
      <c r="AQ986" s="7" t="s">
        <v>828</v>
      </c>
      <c r="AR986" s="7" t="s">
        <v>828</v>
      </c>
      <c r="AS986" s="7" t="s">
        <v>828</v>
      </c>
    </row>
    <row r="987" spans="1:45" ht="13.2">
      <c r="A987" s="7" t="s">
        <v>4773</v>
      </c>
      <c r="B987" s="8"/>
      <c r="C987" s="7" t="s">
        <v>833</v>
      </c>
      <c r="D987" s="9">
        <v>1</v>
      </c>
      <c r="E987" s="7" t="s">
        <v>843</v>
      </c>
      <c r="F987" s="7" t="s">
        <v>843</v>
      </c>
      <c r="G987" s="7" t="s">
        <v>828</v>
      </c>
      <c r="H987" s="7" t="s">
        <v>842</v>
      </c>
      <c r="I987" s="10">
        <v>1</v>
      </c>
      <c r="J987" s="10">
        <v>1</v>
      </c>
      <c r="K987" s="9">
        <v>0</v>
      </c>
      <c r="L987" s="7" t="s">
        <v>4771</v>
      </c>
      <c r="M987" s="9">
        <v>0</v>
      </c>
      <c r="N987" s="7" t="s">
        <v>4772</v>
      </c>
      <c r="O987" s="7" t="s">
        <v>828</v>
      </c>
      <c r="P987" s="7" t="s">
        <v>828</v>
      </c>
      <c r="Q987" s="7" t="s">
        <v>828</v>
      </c>
      <c r="R987" s="7" t="s">
        <v>828</v>
      </c>
      <c r="S987" s="7" t="s">
        <v>828</v>
      </c>
      <c r="T987" s="7" t="s">
        <v>828</v>
      </c>
      <c r="U987" s="7" t="s">
        <v>828</v>
      </c>
      <c r="V987" s="7" t="s">
        <v>828</v>
      </c>
      <c r="W987" s="7" t="s">
        <v>828</v>
      </c>
      <c r="X987" s="7" t="s">
        <v>828</v>
      </c>
      <c r="Y987" s="7" t="s">
        <v>828</v>
      </c>
      <c r="Z987" s="7" t="e">
        <v>#N/A</v>
      </c>
      <c r="AA987" s="7" t="s">
        <v>828</v>
      </c>
      <c r="AB987" s="7" t="s">
        <v>828</v>
      </c>
      <c r="AC987" s="7" t="s">
        <v>828</v>
      </c>
      <c r="AD987" s="7" t="s">
        <v>828</v>
      </c>
      <c r="AE987" s="7" t="s">
        <v>169</v>
      </c>
      <c r="AF987" s="8"/>
      <c r="AG987" s="7" t="s">
        <v>975</v>
      </c>
      <c r="AH987" s="7" t="s">
        <v>4771</v>
      </c>
      <c r="AI987" s="7" t="s">
        <v>828</v>
      </c>
      <c r="AJ987" s="7" t="s">
        <v>828</v>
      </c>
      <c r="AK987" s="7" t="s">
        <v>828</v>
      </c>
      <c r="AL987" s="7" t="s">
        <v>828</v>
      </c>
      <c r="AM987" s="7" t="s">
        <v>828</v>
      </c>
      <c r="AN987" s="7" t="s">
        <v>828</v>
      </c>
      <c r="AO987" s="7" t="s">
        <v>828</v>
      </c>
      <c r="AP987" s="7" t="s">
        <v>828</v>
      </c>
      <c r="AQ987" s="7" t="s">
        <v>828</v>
      </c>
      <c r="AR987" s="7" t="s">
        <v>828</v>
      </c>
      <c r="AS987" s="7" t="s">
        <v>828</v>
      </c>
    </row>
    <row r="988" spans="1:45" ht="13.2">
      <c r="A988" s="7" t="s">
        <v>4770</v>
      </c>
      <c r="B988" s="8"/>
      <c r="C988" s="7" t="s">
        <v>833</v>
      </c>
      <c r="D988" s="9">
        <v>1</v>
      </c>
      <c r="E988" s="7" t="s">
        <v>861</v>
      </c>
      <c r="F988" s="7" t="s">
        <v>861</v>
      </c>
      <c r="G988" s="7" t="s">
        <v>828</v>
      </c>
      <c r="H988" s="7" t="s">
        <v>860</v>
      </c>
      <c r="I988" s="10">
        <v>100</v>
      </c>
      <c r="J988" s="10">
        <v>1</v>
      </c>
      <c r="K988" s="9">
        <v>0</v>
      </c>
      <c r="L988" s="7" t="s">
        <v>4767</v>
      </c>
      <c r="M988" s="9">
        <v>0</v>
      </c>
      <c r="N988" s="7" t="s">
        <v>4769</v>
      </c>
      <c r="O988" s="7" t="s">
        <v>83</v>
      </c>
      <c r="P988" s="7" t="s">
        <v>828</v>
      </c>
      <c r="Q988" s="7" t="s">
        <v>828</v>
      </c>
      <c r="R988" s="7" t="s">
        <v>828</v>
      </c>
      <c r="S988" s="7" t="s">
        <v>828</v>
      </c>
      <c r="T988" s="7" t="s">
        <v>828</v>
      </c>
      <c r="U988" s="7" t="s">
        <v>828</v>
      </c>
      <c r="V988" s="7" t="s">
        <v>828</v>
      </c>
      <c r="W988" s="7" t="s">
        <v>828</v>
      </c>
      <c r="X988" s="7" t="s">
        <v>828</v>
      </c>
      <c r="Y988" s="7" t="s">
        <v>828</v>
      </c>
      <c r="Z988" s="7" t="e">
        <v>#N/A</v>
      </c>
      <c r="AA988" s="7" t="s">
        <v>828</v>
      </c>
      <c r="AB988" s="7" t="s">
        <v>828</v>
      </c>
      <c r="AC988" s="7" t="s">
        <v>828</v>
      </c>
      <c r="AD988" s="7" t="s">
        <v>828</v>
      </c>
      <c r="AE988" s="7" t="s">
        <v>175</v>
      </c>
      <c r="AF988" s="8"/>
      <c r="AG988" s="7" t="s">
        <v>4768</v>
      </c>
      <c r="AH988" s="7" t="s">
        <v>4767</v>
      </c>
      <c r="AI988" s="7" t="s">
        <v>828</v>
      </c>
      <c r="AJ988" s="7" t="s">
        <v>4766</v>
      </c>
      <c r="AK988" s="7" t="s">
        <v>4765</v>
      </c>
      <c r="AL988" s="7" t="s">
        <v>828</v>
      </c>
      <c r="AM988" s="7" t="s">
        <v>828</v>
      </c>
      <c r="AN988" s="7" t="s">
        <v>4764</v>
      </c>
      <c r="AO988" s="7" t="s">
        <v>828</v>
      </c>
      <c r="AP988" s="7" t="s">
        <v>828</v>
      </c>
      <c r="AQ988" s="7" t="s">
        <v>828</v>
      </c>
      <c r="AR988" s="7" t="s">
        <v>828</v>
      </c>
      <c r="AS988" s="7" t="s">
        <v>828</v>
      </c>
    </row>
    <row r="989" spans="1:45" ht="13.2">
      <c r="A989" s="7" t="s">
        <v>4759</v>
      </c>
      <c r="B989" s="8"/>
      <c r="C989" s="7" t="s">
        <v>833</v>
      </c>
      <c r="D989" s="9">
        <v>1</v>
      </c>
      <c r="E989" s="7" t="s">
        <v>867</v>
      </c>
      <c r="F989" s="7" t="s">
        <v>867</v>
      </c>
      <c r="G989" s="7" t="s">
        <v>828</v>
      </c>
      <c r="H989" s="7" t="s">
        <v>1798</v>
      </c>
      <c r="I989" s="10">
        <v>1</v>
      </c>
      <c r="J989" s="10">
        <v>1</v>
      </c>
      <c r="K989" s="9">
        <v>1</v>
      </c>
      <c r="L989" s="7" t="s">
        <v>4762</v>
      </c>
      <c r="M989" s="9">
        <v>0</v>
      </c>
      <c r="N989" s="7" t="s">
        <v>419</v>
      </c>
      <c r="O989" s="7" t="s">
        <v>908</v>
      </c>
      <c r="P989" s="7" t="s">
        <v>828</v>
      </c>
      <c r="Q989" s="7" t="s">
        <v>828</v>
      </c>
      <c r="R989" s="7" t="s">
        <v>828</v>
      </c>
      <c r="S989" s="7" t="s">
        <v>828</v>
      </c>
      <c r="T989" s="7" t="s">
        <v>828</v>
      </c>
      <c r="U989" s="7" t="s">
        <v>828</v>
      </c>
      <c r="V989" s="7" t="s">
        <v>828</v>
      </c>
      <c r="W989" s="7" t="s">
        <v>828</v>
      </c>
      <c r="X989" s="7" t="s">
        <v>828</v>
      </c>
      <c r="Y989" s="7" t="s">
        <v>828</v>
      </c>
      <c r="Z989" s="7" t="e">
        <v>#N/A</v>
      </c>
      <c r="AA989" s="7" t="s">
        <v>828</v>
      </c>
      <c r="AB989" s="7" t="s">
        <v>828</v>
      </c>
      <c r="AC989" s="7" t="s">
        <v>828</v>
      </c>
      <c r="AD989" s="7" t="s">
        <v>828</v>
      </c>
      <c r="AE989" s="7" t="s">
        <v>612</v>
      </c>
      <c r="AF989" s="8"/>
      <c r="AG989" s="7" t="s">
        <v>4763</v>
      </c>
      <c r="AH989" s="7" t="s">
        <v>4762</v>
      </c>
      <c r="AI989" s="7" t="s">
        <v>828</v>
      </c>
      <c r="AJ989" s="7" t="s">
        <v>4761</v>
      </c>
      <c r="AK989" s="7" t="s">
        <v>4760</v>
      </c>
      <c r="AL989" s="7" t="s">
        <v>4759</v>
      </c>
      <c r="AM989" s="7" t="s">
        <v>4758</v>
      </c>
      <c r="AN989" s="7" t="s">
        <v>828</v>
      </c>
      <c r="AO989" s="7" t="s">
        <v>828</v>
      </c>
      <c r="AP989" s="7" t="s">
        <v>828</v>
      </c>
      <c r="AQ989" s="7" t="s">
        <v>828</v>
      </c>
      <c r="AR989" s="7" t="s">
        <v>828</v>
      </c>
      <c r="AS989" s="7" t="s">
        <v>828</v>
      </c>
    </row>
    <row r="990" spans="1:45" ht="13.2">
      <c r="A990" s="7" t="s">
        <v>4757</v>
      </c>
      <c r="B990" s="8"/>
      <c r="C990" s="7" t="s">
        <v>833</v>
      </c>
      <c r="D990" s="9">
        <v>1</v>
      </c>
      <c r="E990" s="7" t="s">
        <v>861</v>
      </c>
      <c r="F990" s="7" t="s">
        <v>861</v>
      </c>
      <c r="G990" s="7" t="s">
        <v>828</v>
      </c>
      <c r="H990" s="7" t="s">
        <v>860</v>
      </c>
      <c r="I990" s="10">
        <v>100</v>
      </c>
      <c r="J990" s="10">
        <v>1</v>
      </c>
      <c r="K990" s="9">
        <v>0</v>
      </c>
      <c r="L990" s="7" t="s">
        <v>4754</v>
      </c>
      <c r="M990" s="9">
        <v>0</v>
      </c>
      <c r="N990" s="7" t="s">
        <v>4756</v>
      </c>
      <c r="O990" s="7" t="s">
        <v>947</v>
      </c>
      <c r="P990" s="7" t="s">
        <v>828</v>
      </c>
      <c r="Q990" s="7" t="s">
        <v>828</v>
      </c>
      <c r="R990" s="7" t="s">
        <v>828</v>
      </c>
      <c r="S990" s="7" t="s">
        <v>828</v>
      </c>
      <c r="T990" s="7" t="s">
        <v>828</v>
      </c>
      <c r="U990" s="7" t="s">
        <v>828</v>
      </c>
      <c r="V990" s="7" t="s">
        <v>828</v>
      </c>
      <c r="W990" s="7" t="s">
        <v>828</v>
      </c>
      <c r="X990" s="7" t="s">
        <v>828</v>
      </c>
      <c r="Y990" s="7" t="s">
        <v>828</v>
      </c>
      <c r="Z990" s="7" t="e">
        <v>#N/A</v>
      </c>
      <c r="AA990" s="7" t="s">
        <v>828</v>
      </c>
      <c r="AB990" s="7" t="s">
        <v>828</v>
      </c>
      <c r="AC990" s="7" t="s">
        <v>828</v>
      </c>
      <c r="AD990" s="7" t="s">
        <v>828</v>
      </c>
      <c r="AE990" s="7" t="s">
        <v>175</v>
      </c>
      <c r="AF990" s="8"/>
      <c r="AG990" s="7" t="s">
        <v>4755</v>
      </c>
      <c r="AH990" s="7" t="s">
        <v>4754</v>
      </c>
      <c r="AI990" s="7" t="s">
        <v>828</v>
      </c>
      <c r="AJ990" s="7" t="s">
        <v>4753</v>
      </c>
      <c r="AK990" s="7" t="s">
        <v>4752</v>
      </c>
      <c r="AL990" s="7" t="s">
        <v>828</v>
      </c>
      <c r="AM990" s="7" t="s">
        <v>828</v>
      </c>
      <c r="AN990" s="7" t="s">
        <v>4751</v>
      </c>
      <c r="AO990" s="7" t="s">
        <v>828</v>
      </c>
      <c r="AP990" s="7" t="s">
        <v>828</v>
      </c>
      <c r="AQ990" s="7" t="s">
        <v>828</v>
      </c>
      <c r="AR990" s="7" t="s">
        <v>828</v>
      </c>
      <c r="AS990" s="7" t="s">
        <v>828</v>
      </c>
    </row>
    <row r="991" spans="1:45" ht="13.2">
      <c r="A991" s="7" t="s">
        <v>4744</v>
      </c>
      <c r="B991" s="8"/>
      <c r="C991" s="7" t="s">
        <v>833</v>
      </c>
      <c r="D991" s="9">
        <v>1</v>
      </c>
      <c r="E991" s="7" t="s">
        <v>843</v>
      </c>
      <c r="F991" s="7" t="s">
        <v>843</v>
      </c>
      <c r="G991" s="7" t="s">
        <v>828</v>
      </c>
      <c r="H991" s="7" t="s">
        <v>1828</v>
      </c>
      <c r="I991" s="10">
        <v>1</v>
      </c>
      <c r="J991" s="10">
        <v>1</v>
      </c>
      <c r="K991" s="9">
        <v>100</v>
      </c>
      <c r="L991" s="7" t="s">
        <v>4748</v>
      </c>
      <c r="M991" s="9">
        <v>0</v>
      </c>
      <c r="N991" s="7" t="s">
        <v>4743</v>
      </c>
      <c r="O991" s="7" t="s">
        <v>1084</v>
      </c>
      <c r="P991" s="7" t="s">
        <v>4750</v>
      </c>
      <c r="Q991" s="7" t="s">
        <v>828</v>
      </c>
      <c r="R991" s="7" t="s">
        <v>828</v>
      </c>
      <c r="S991" s="7" t="s">
        <v>828</v>
      </c>
      <c r="T991" s="7" t="s">
        <v>828</v>
      </c>
      <c r="U991" s="7" t="s">
        <v>828</v>
      </c>
      <c r="V991" s="7" t="s">
        <v>828</v>
      </c>
      <c r="W991" s="7" t="s">
        <v>828</v>
      </c>
      <c r="X991" s="7" t="s">
        <v>828</v>
      </c>
      <c r="Y991" s="7" t="s">
        <v>828</v>
      </c>
      <c r="Z991" s="7" t="e">
        <v>#N/A</v>
      </c>
      <c r="AA991" s="7" t="s">
        <v>828</v>
      </c>
      <c r="AB991" s="7" t="s">
        <v>828</v>
      </c>
      <c r="AC991" s="7" t="s">
        <v>828</v>
      </c>
      <c r="AD991" s="7" t="s">
        <v>828</v>
      </c>
      <c r="AE991" s="7" t="s">
        <v>169</v>
      </c>
      <c r="AF991" s="8"/>
      <c r="AG991" s="7" t="s">
        <v>4749</v>
      </c>
      <c r="AH991" s="7" t="s">
        <v>4748</v>
      </c>
      <c r="AI991" s="7" t="s">
        <v>4747</v>
      </c>
      <c r="AJ991" s="7" t="s">
        <v>4746</v>
      </c>
      <c r="AK991" s="7" t="s">
        <v>4745</v>
      </c>
      <c r="AL991" s="7" t="s">
        <v>4744</v>
      </c>
      <c r="AM991" s="7" t="s">
        <v>828</v>
      </c>
      <c r="AN991" s="7" t="s">
        <v>4743</v>
      </c>
      <c r="AO991" s="7" t="s">
        <v>828</v>
      </c>
      <c r="AP991" s="7" t="s">
        <v>828</v>
      </c>
      <c r="AQ991" s="7" t="s">
        <v>828</v>
      </c>
      <c r="AR991" s="7" t="s">
        <v>828</v>
      </c>
      <c r="AS991" s="7" t="s">
        <v>828</v>
      </c>
    </row>
    <row r="992" spans="1:45" ht="13.2">
      <c r="A992" s="7" t="s">
        <v>4742</v>
      </c>
      <c r="B992" s="8"/>
      <c r="C992" s="7" t="s">
        <v>833</v>
      </c>
      <c r="D992" s="9">
        <v>1</v>
      </c>
      <c r="E992" s="7" t="s">
        <v>1191</v>
      </c>
      <c r="F992" s="7" t="s">
        <v>1190</v>
      </c>
      <c r="G992" s="7" t="s">
        <v>828</v>
      </c>
      <c r="H992" s="7" t="s">
        <v>1189</v>
      </c>
      <c r="I992" s="10">
        <v>1</v>
      </c>
      <c r="J992" s="10">
        <v>1</v>
      </c>
      <c r="K992" s="9">
        <v>0</v>
      </c>
      <c r="L992" s="7" t="s">
        <v>4739</v>
      </c>
      <c r="M992" s="9">
        <v>0</v>
      </c>
      <c r="N992" s="7" t="s">
        <v>4741</v>
      </c>
      <c r="O992" s="7" t="s">
        <v>908</v>
      </c>
      <c r="P992" s="7" t="s">
        <v>828</v>
      </c>
      <c r="Q992" s="7" t="s">
        <v>828</v>
      </c>
      <c r="R992" s="7" t="s">
        <v>828</v>
      </c>
      <c r="S992" s="7" t="s">
        <v>828</v>
      </c>
      <c r="T992" s="7" t="s">
        <v>828</v>
      </c>
      <c r="U992" s="7" t="s">
        <v>828</v>
      </c>
      <c r="V992" s="7" t="s">
        <v>938</v>
      </c>
      <c r="W992" s="7" t="s">
        <v>828</v>
      </c>
      <c r="X992" s="7" t="s">
        <v>828</v>
      </c>
      <c r="Y992" s="7" t="s">
        <v>828</v>
      </c>
      <c r="Z992" s="7" t="e">
        <v>#N/A</v>
      </c>
      <c r="AA992" s="7" t="s">
        <v>828</v>
      </c>
      <c r="AB992" s="7" t="s">
        <v>828</v>
      </c>
      <c r="AC992" s="7" t="s">
        <v>828</v>
      </c>
      <c r="AD992" s="7" t="s">
        <v>828</v>
      </c>
      <c r="AE992" s="7" t="s">
        <v>251</v>
      </c>
      <c r="AF992" s="8"/>
      <c r="AG992" s="7" t="s">
        <v>4740</v>
      </c>
      <c r="AH992" s="7" t="s">
        <v>4739</v>
      </c>
      <c r="AI992" s="7" t="s">
        <v>828</v>
      </c>
      <c r="AJ992" s="7" t="s">
        <v>828</v>
      </c>
      <c r="AK992" s="7" t="s">
        <v>4738</v>
      </c>
      <c r="AL992" s="7" t="s">
        <v>828</v>
      </c>
      <c r="AM992" s="7" t="s">
        <v>828</v>
      </c>
      <c r="AN992" s="7" t="s">
        <v>828</v>
      </c>
      <c r="AO992" s="7" t="s">
        <v>934</v>
      </c>
      <c r="AP992" s="7" t="s">
        <v>828</v>
      </c>
      <c r="AQ992" s="7" t="s">
        <v>828</v>
      </c>
      <c r="AR992" s="7" t="s">
        <v>828</v>
      </c>
      <c r="AS992" s="7" t="s">
        <v>828</v>
      </c>
    </row>
    <row r="993" spans="1:45" ht="13.2">
      <c r="A993" s="7" t="s">
        <v>4737</v>
      </c>
      <c r="B993" s="8"/>
      <c r="C993" s="7" t="s">
        <v>833</v>
      </c>
      <c r="D993" s="9">
        <v>1</v>
      </c>
      <c r="E993" s="7" t="s">
        <v>861</v>
      </c>
      <c r="F993" s="7" t="s">
        <v>861</v>
      </c>
      <c r="G993" s="7" t="s">
        <v>828</v>
      </c>
      <c r="H993" s="7" t="s">
        <v>860</v>
      </c>
      <c r="I993" s="10">
        <v>100</v>
      </c>
      <c r="J993" s="10">
        <v>1</v>
      </c>
      <c r="K993" s="9">
        <v>0</v>
      </c>
      <c r="L993" s="7" t="s">
        <v>4734</v>
      </c>
      <c r="M993" s="9">
        <v>0</v>
      </c>
      <c r="N993" s="7" t="s">
        <v>4736</v>
      </c>
      <c r="O993" s="7" t="s">
        <v>83</v>
      </c>
      <c r="P993" s="7" t="s">
        <v>828</v>
      </c>
      <c r="Q993" s="7" t="s">
        <v>828</v>
      </c>
      <c r="R993" s="7" t="s">
        <v>828</v>
      </c>
      <c r="S993" s="7" t="s">
        <v>828</v>
      </c>
      <c r="T993" s="7" t="s">
        <v>828</v>
      </c>
      <c r="U993" s="7" t="s">
        <v>828</v>
      </c>
      <c r="V993" s="7" t="s">
        <v>828</v>
      </c>
      <c r="W993" s="7" t="s">
        <v>828</v>
      </c>
      <c r="X993" s="7" t="s">
        <v>828</v>
      </c>
      <c r="Y993" s="7" t="s">
        <v>828</v>
      </c>
      <c r="Z993" s="7" t="e">
        <v>#N/A</v>
      </c>
      <c r="AA993" s="7" t="s">
        <v>828</v>
      </c>
      <c r="AB993" s="7" t="s">
        <v>828</v>
      </c>
      <c r="AC993" s="7" t="s">
        <v>828</v>
      </c>
      <c r="AD993" s="7" t="s">
        <v>828</v>
      </c>
      <c r="AE993" s="7" t="s">
        <v>175</v>
      </c>
      <c r="AF993" s="8"/>
      <c r="AG993" s="7" t="s">
        <v>4735</v>
      </c>
      <c r="AH993" s="7" t="s">
        <v>4734</v>
      </c>
      <c r="AI993" s="7" t="s">
        <v>828</v>
      </c>
      <c r="AJ993" s="7" t="s">
        <v>4733</v>
      </c>
      <c r="AK993" s="7" t="s">
        <v>4732</v>
      </c>
      <c r="AL993" s="7" t="s">
        <v>828</v>
      </c>
      <c r="AM993" s="7" t="s">
        <v>828</v>
      </c>
      <c r="AN993" s="7" t="s">
        <v>4731</v>
      </c>
      <c r="AO993" s="7" t="s">
        <v>828</v>
      </c>
      <c r="AP993" s="7" t="s">
        <v>828</v>
      </c>
      <c r="AQ993" s="7" t="s">
        <v>828</v>
      </c>
      <c r="AR993" s="7" t="s">
        <v>828</v>
      </c>
      <c r="AS993" s="7" t="s">
        <v>828</v>
      </c>
    </row>
    <row r="994" spans="1:45" ht="13.2">
      <c r="A994" s="7" t="s">
        <v>4725</v>
      </c>
      <c r="B994" s="8"/>
      <c r="C994" s="7" t="s">
        <v>833</v>
      </c>
      <c r="D994" s="9">
        <v>1</v>
      </c>
      <c r="E994" s="7" t="s">
        <v>861</v>
      </c>
      <c r="F994" s="7" t="s">
        <v>861</v>
      </c>
      <c r="G994" s="7" t="s">
        <v>828</v>
      </c>
      <c r="H994" s="7" t="s">
        <v>860</v>
      </c>
      <c r="I994" s="10">
        <v>100</v>
      </c>
      <c r="J994" s="10">
        <v>1</v>
      </c>
      <c r="K994" s="9">
        <v>1</v>
      </c>
      <c r="L994" s="7" t="s">
        <v>4728</v>
      </c>
      <c r="M994" s="9">
        <v>0</v>
      </c>
      <c r="N994" s="7" t="s">
        <v>4730</v>
      </c>
      <c r="O994" s="7" t="s">
        <v>939</v>
      </c>
      <c r="P994" s="7" t="s">
        <v>828</v>
      </c>
      <c r="Q994" s="7" t="s">
        <v>828</v>
      </c>
      <c r="R994" s="7" t="s">
        <v>828</v>
      </c>
      <c r="S994" s="7" t="s">
        <v>828</v>
      </c>
      <c r="T994" s="7" t="s">
        <v>828</v>
      </c>
      <c r="U994" s="7" t="s">
        <v>828</v>
      </c>
      <c r="V994" s="7" t="s">
        <v>828</v>
      </c>
      <c r="W994" s="7" t="s">
        <v>828</v>
      </c>
      <c r="X994" s="7" t="s">
        <v>828</v>
      </c>
      <c r="Y994" s="7" t="s">
        <v>828</v>
      </c>
      <c r="Z994" s="7" t="e">
        <v>#N/A</v>
      </c>
      <c r="AA994" s="7" t="s">
        <v>828</v>
      </c>
      <c r="AB994" s="7" t="s">
        <v>828</v>
      </c>
      <c r="AC994" s="7" t="s">
        <v>828</v>
      </c>
      <c r="AD994" s="7" t="s">
        <v>828</v>
      </c>
      <c r="AE994" s="7" t="s">
        <v>175</v>
      </c>
      <c r="AF994" s="8"/>
      <c r="AG994" s="7" t="s">
        <v>4729</v>
      </c>
      <c r="AH994" s="7" t="s">
        <v>4728</v>
      </c>
      <c r="AI994" s="7" t="s">
        <v>828</v>
      </c>
      <c r="AJ994" s="7" t="s">
        <v>4727</v>
      </c>
      <c r="AK994" s="7" t="s">
        <v>4726</v>
      </c>
      <c r="AL994" s="7" t="s">
        <v>4725</v>
      </c>
      <c r="AM994" s="7" t="s">
        <v>4724</v>
      </c>
      <c r="AN994" s="7" t="s">
        <v>4723</v>
      </c>
      <c r="AO994" s="7" t="s">
        <v>828</v>
      </c>
      <c r="AP994" s="7" t="s">
        <v>828</v>
      </c>
      <c r="AQ994" s="7" t="s">
        <v>828</v>
      </c>
      <c r="AR994" s="7" t="s">
        <v>828</v>
      </c>
      <c r="AS994" s="7" t="s">
        <v>828</v>
      </c>
    </row>
    <row r="995" spans="1:45" ht="13.2">
      <c r="A995" s="7" t="s">
        <v>4722</v>
      </c>
      <c r="B995" s="8"/>
      <c r="C995" s="7" t="s">
        <v>833</v>
      </c>
      <c r="D995" s="9">
        <v>1</v>
      </c>
      <c r="E995" s="7" t="s">
        <v>861</v>
      </c>
      <c r="F995" s="7" t="s">
        <v>861</v>
      </c>
      <c r="G995" s="7" t="s">
        <v>828</v>
      </c>
      <c r="H995" s="7" t="s">
        <v>860</v>
      </c>
      <c r="I995" s="10">
        <v>100</v>
      </c>
      <c r="J995" s="10">
        <v>1</v>
      </c>
      <c r="K995" s="9">
        <v>0</v>
      </c>
      <c r="L995" s="7" t="s">
        <v>4719</v>
      </c>
      <c r="M995" s="9">
        <v>0</v>
      </c>
      <c r="N995" s="7" t="s">
        <v>4721</v>
      </c>
      <c r="O995" s="7" t="s">
        <v>947</v>
      </c>
      <c r="P995" s="7" t="s">
        <v>828</v>
      </c>
      <c r="Q995" s="7" t="s">
        <v>828</v>
      </c>
      <c r="R995" s="7" t="s">
        <v>828</v>
      </c>
      <c r="S995" s="7" t="s">
        <v>828</v>
      </c>
      <c r="T995" s="7" t="s">
        <v>828</v>
      </c>
      <c r="U995" s="7" t="s">
        <v>828</v>
      </c>
      <c r="V995" s="7" t="s">
        <v>828</v>
      </c>
      <c r="W995" s="7" t="s">
        <v>828</v>
      </c>
      <c r="X995" s="7" t="s">
        <v>828</v>
      </c>
      <c r="Y995" s="7" t="s">
        <v>828</v>
      </c>
      <c r="Z995" s="7" t="e">
        <v>#N/A</v>
      </c>
      <c r="AA995" s="7" t="s">
        <v>828</v>
      </c>
      <c r="AB995" s="7" t="s">
        <v>828</v>
      </c>
      <c r="AC995" s="7" t="s">
        <v>828</v>
      </c>
      <c r="AD995" s="7" t="s">
        <v>828</v>
      </c>
      <c r="AE995" s="7" t="s">
        <v>175</v>
      </c>
      <c r="AF995" s="8"/>
      <c r="AG995" s="7" t="s">
        <v>4720</v>
      </c>
      <c r="AH995" s="7" t="s">
        <v>4719</v>
      </c>
      <c r="AI995" s="7" t="s">
        <v>828</v>
      </c>
      <c r="AJ995" s="7" t="s">
        <v>4718</v>
      </c>
      <c r="AK995" s="7" t="s">
        <v>4717</v>
      </c>
      <c r="AL995" s="7" t="s">
        <v>828</v>
      </c>
      <c r="AM995" s="7" t="s">
        <v>828</v>
      </c>
      <c r="AN995" s="7" t="s">
        <v>4716</v>
      </c>
      <c r="AO995" s="7" t="s">
        <v>828</v>
      </c>
      <c r="AP995" s="7" t="s">
        <v>828</v>
      </c>
      <c r="AQ995" s="7" t="s">
        <v>828</v>
      </c>
      <c r="AR995" s="7" t="s">
        <v>828</v>
      </c>
      <c r="AS995" s="7" t="s">
        <v>828</v>
      </c>
    </row>
    <row r="996" spans="1:45" ht="13.2">
      <c r="A996" s="7" t="s">
        <v>4715</v>
      </c>
      <c r="B996" s="8"/>
      <c r="C996" s="7" t="s">
        <v>833</v>
      </c>
      <c r="D996" s="9">
        <v>1</v>
      </c>
      <c r="E996" s="7" t="s">
        <v>1231</v>
      </c>
      <c r="F996" s="7" t="s">
        <v>1231</v>
      </c>
      <c r="G996" s="7" t="s">
        <v>828</v>
      </c>
      <c r="H996" s="7" t="s">
        <v>1230</v>
      </c>
      <c r="I996" s="10">
        <v>1</v>
      </c>
      <c r="J996" s="10">
        <v>1</v>
      </c>
      <c r="K996" s="9">
        <v>0</v>
      </c>
      <c r="L996" s="7" t="s">
        <v>4711</v>
      </c>
      <c r="M996" s="9">
        <v>0</v>
      </c>
      <c r="N996" s="7" t="s">
        <v>4714</v>
      </c>
      <c r="O996" s="7" t="s">
        <v>892</v>
      </c>
      <c r="P996" s="7" t="s">
        <v>4713</v>
      </c>
      <c r="Q996" s="7" t="s">
        <v>828</v>
      </c>
      <c r="R996" s="7" t="s">
        <v>828</v>
      </c>
      <c r="S996" s="7" t="s">
        <v>828</v>
      </c>
      <c r="T996" s="7" t="s">
        <v>828</v>
      </c>
      <c r="U996" s="7" t="s">
        <v>828</v>
      </c>
      <c r="V996" s="7" t="s">
        <v>1059</v>
      </c>
      <c r="W996" s="7" t="s">
        <v>739</v>
      </c>
      <c r="X996" s="7" t="s">
        <v>840</v>
      </c>
      <c r="Y996" s="7" t="s">
        <v>906</v>
      </c>
      <c r="Z996" s="7" t="s">
        <v>50</v>
      </c>
      <c r="AA996" s="7" t="s">
        <v>828</v>
      </c>
      <c r="AB996" s="7" t="s">
        <v>828</v>
      </c>
      <c r="AC996" s="7" t="s">
        <v>828</v>
      </c>
      <c r="AD996" s="7" t="s">
        <v>828</v>
      </c>
      <c r="AE996" s="7" t="s">
        <v>739</v>
      </c>
      <c r="AF996" s="8"/>
      <c r="AG996" s="7" t="s">
        <v>4712</v>
      </c>
      <c r="AH996" s="7" t="s">
        <v>4711</v>
      </c>
      <c r="AI996" s="7" t="s">
        <v>828</v>
      </c>
      <c r="AJ996" s="7" t="s">
        <v>828</v>
      </c>
      <c r="AK996" s="7" t="s">
        <v>4710</v>
      </c>
      <c r="AL996" s="7" t="s">
        <v>828</v>
      </c>
      <c r="AM996" s="7" t="s">
        <v>828</v>
      </c>
      <c r="AN996" s="7" t="s">
        <v>828</v>
      </c>
      <c r="AO996" s="7" t="s">
        <v>934</v>
      </c>
      <c r="AP996" s="7" t="s">
        <v>828</v>
      </c>
      <c r="AQ996" s="7" t="s">
        <v>828</v>
      </c>
      <c r="AR996" s="7" t="s">
        <v>828</v>
      </c>
      <c r="AS996" s="7" t="s">
        <v>828</v>
      </c>
    </row>
    <row r="997" spans="1:45" ht="13.2">
      <c r="A997" s="7" t="s">
        <v>4709</v>
      </c>
      <c r="B997" s="8"/>
      <c r="C997" s="7" t="s">
        <v>833</v>
      </c>
      <c r="D997" s="9">
        <v>1</v>
      </c>
      <c r="E997" s="7" t="s">
        <v>4708</v>
      </c>
      <c r="F997" s="7" t="s">
        <v>4708</v>
      </c>
      <c r="G997" s="7" t="s">
        <v>828</v>
      </c>
      <c r="H997" s="7" t="s">
        <v>4707</v>
      </c>
      <c r="I997" s="10">
        <v>1</v>
      </c>
      <c r="J997" s="10">
        <v>1</v>
      </c>
      <c r="K997" s="9">
        <v>1</v>
      </c>
      <c r="L997" s="7" t="s">
        <v>4704</v>
      </c>
      <c r="M997" s="9">
        <v>0</v>
      </c>
      <c r="N997" s="7" t="s">
        <v>4706</v>
      </c>
      <c r="O997" s="7" t="s">
        <v>86</v>
      </c>
      <c r="P997" s="7" t="s">
        <v>828</v>
      </c>
      <c r="Q997" s="7" t="s">
        <v>828</v>
      </c>
      <c r="R997" s="7" t="s">
        <v>828</v>
      </c>
      <c r="S997" s="7" t="s">
        <v>828</v>
      </c>
      <c r="T997" s="7" t="s">
        <v>828</v>
      </c>
      <c r="U997" s="7" t="s">
        <v>828</v>
      </c>
      <c r="V997" s="7" t="s">
        <v>828</v>
      </c>
      <c r="W997" s="7" t="s">
        <v>386</v>
      </c>
      <c r="X997" s="7" t="s">
        <v>828</v>
      </c>
      <c r="Y997" s="7" t="s">
        <v>828</v>
      </c>
      <c r="Z997" s="7" t="s">
        <v>6</v>
      </c>
      <c r="AA997" s="7" t="s">
        <v>828</v>
      </c>
      <c r="AB997" s="7" t="s">
        <v>828</v>
      </c>
      <c r="AC997" s="7" t="s">
        <v>828</v>
      </c>
      <c r="AD997" s="7" t="s">
        <v>828</v>
      </c>
      <c r="AE997" s="7" t="s">
        <v>386</v>
      </c>
      <c r="AF997" s="8"/>
      <c r="AG997" s="7" t="s">
        <v>4705</v>
      </c>
      <c r="AH997" s="7" t="s">
        <v>4704</v>
      </c>
      <c r="AI997" s="7" t="s">
        <v>828</v>
      </c>
      <c r="AJ997" s="7" t="s">
        <v>828</v>
      </c>
      <c r="AK997" s="7" t="s">
        <v>4703</v>
      </c>
      <c r="AL997" s="7" t="s">
        <v>828</v>
      </c>
      <c r="AM997" s="7" t="s">
        <v>4702</v>
      </c>
      <c r="AN997" s="7" t="s">
        <v>828</v>
      </c>
      <c r="AO997" s="7" t="s">
        <v>828</v>
      </c>
      <c r="AP997" s="7" t="s">
        <v>828</v>
      </c>
      <c r="AQ997" s="7" t="s">
        <v>828</v>
      </c>
      <c r="AR997" s="7" t="s">
        <v>828</v>
      </c>
      <c r="AS997" s="7" t="s">
        <v>828</v>
      </c>
    </row>
    <row r="998" spans="1:45" ht="13.2">
      <c r="A998" s="7" t="s">
        <v>4701</v>
      </c>
      <c r="B998" s="8"/>
      <c r="C998" s="7" t="s">
        <v>833</v>
      </c>
      <c r="D998" s="9">
        <v>1</v>
      </c>
      <c r="E998" s="7" t="s">
        <v>843</v>
      </c>
      <c r="F998" s="7" t="s">
        <v>843</v>
      </c>
      <c r="G998" s="7" t="s">
        <v>828</v>
      </c>
      <c r="H998" s="7" t="s">
        <v>842</v>
      </c>
      <c r="I998" s="10">
        <v>1</v>
      </c>
      <c r="J998" s="10">
        <v>1</v>
      </c>
      <c r="K998" s="9">
        <v>100</v>
      </c>
      <c r="L998" s="7" t="s">
        <v>4698</v>
      </c>
      <c r="M998" s="9">
        <v>0</v>
      </c>
      <c r="N998" s="7" t="s">
        <v>4700</v>
      </c>
      <c r="O998" s="7" t="s">
        <v>104</v>
      </c>
      <c r="P998" s="7" t="s">
        <v>1536</v>
      </c>
      <c r="Q998" s="7" t="s">
        <v>828</v>
      </c>
      <c r="R998" s="7" t="s">
        <v>828</v>
      </c>
      <c r="S998" s="7" t="s">
        <v>828</v>
      </c>
      <c r="T998" s="7" t="s">
        <v>828</v>
      </c>
      <c r="U998" s="7" t="s">
        <v>828</v>
      </c>
      <c r="V998" s="7" t="s">
        <v>1297</v>
      </c>
      <c r="W998" s="7" t="s">
        <v>739</v>
      </c>
      <c r="X998" s="7" t="s">
        <v>840</v>
      </c>
      <c r="Y998" s="7" t="s">
        <v>906</v>
      </c>
      <c r="Z998" s="7" t="s">
        <v>50</v>
      </c>
      <c r="AA998" s="7" t="s">
        <v>828</v>
      </c>
      <c r="AB998" s="7" t="s">
        <v>828</v>
      </c>
      <c r="AC998" s="7" t="s">
        <v>828</v>
      </c>
      <c r="AD998" s="7" t="s">
        <v>828</v>
      </c>
      <c r="AE998" s="7" t="s">
        <v>169</v>
      </c>
      <c r="AF998" s="8"/>
      <c r="AG998" s="7" t="s">
        <v>4699</v>
      </c>
      <c r="AH998" s="7" t="s">
        <v>4698</v>
      </c>
      <c r="AI998" s="7" t="s">
        <v>4697</v>
      </c>
      <c r="AJ998" s="7" t="s">
        <v>828</v>
      </c>
      <c r="AK998" s="7" t="s">
        <v>4696</v>
      </c>
      <c r="AL998" s="7" t="s">
        <v>828</v>
      </c>
      <c r="AM998" s="7" t="s">
        <v>828</v>
      </c>
      <c r="AN998" s="7" t="s">
        <v>828</v>
      </c>
      <c r="AO998" s="7" t="s">
        <v>934</v>
      </c>
      <c r="AP998" s="7" t="s">
        <v>828</v>
      </c>
      <c r="AQ998" s="7" t="s">
        <v>828</v>
      </c>
      <c r="AR998" s="7" t="s">
        <v>828</v>
      </c>
      <c r="AS998" s="7" t="s">
        <v>828</v>
      </c>
    </row>
    <row r="999" spans="1:45" ht="13.2">
      <c r="A999" s="7" t="s">
        <v>4695</v>
      </c>
      <c r="B999" s="8"/>
      <c r="C999" s="7" t="s">
        <v>833</v>
      </c>
      <c r="D999" s="9">
        <v>1</v>
      </c>
      <c r="E999" s="7" t="s">
        <v>861</v>
      </c>
      <c r="F999" s="7" t="s">
        <v>861</v>
      </c>
      <c r="G999" s="7" t="s">
        <v>828</v>
      </c>
      <c r="H999" s="7" t="s">
        <v>860</v>
      </c>
      <c r="I999" s="10">
        <v>100</v>
      </c>
      <c r="J999" s="10">
        <v>1</v>
      </c>
      <c r="K999" s="9">
        <v>0</v>
      </c>
      <c r="L999" s="7" t="s">
        <v>4692</v>
      </c>
      <c r="M999" s="9">
        <v>0</v>
      </c>
      <c r="N999" s="7" t="s">
        <v>4694</v>
      </c>
      <c r="O999" s="7" t="s">
        <v>1084</v>
      </c>
      <c r="P999" s="7" t="s">
        <v>828</v>
      </c>
      <c r="Q999" s="7" t="s">
        <v>828</v>
      </c>
      <c r="R999" s="7" t="s">
        <v>828</v>
      </c>
      <c r="S999" s="7" t="s">
        <v>828</v>
      </c>
      <c r="T999" s="7" t="s">
        <v>828</v>
      </c>
      <c r="U999" s="7" t="s">
        <v>828</v>
      </c>
      <c r="V999" s="7" t="s">
        <v>828</v>
      </c>
      <c r="W999" s="7" t="s">
        <v>828</v>
      </c>
      <c r="X999" s="7" t="s">
        <v>828</v>
      </c>
      <c r="Y999" s="7" t="s">
        <v>828</v>
      </c>
      <c r="Z999" s="7" t="e">
        <v>#N/A</v>
      </c>
      <c r="AA999" s="7" t="s">
        <v>828</v>
      </c>
      <c r="AB999" s="7" t="s">
        <v>828</v>
      </c>
      <c r="AC999" s="7" t="s">
        <v>828</v>
      </c>
      <c r="AD999" s="7" t="s">
        <v>828</v>
      </c>
      <c r="AE999" s="7" t="s">
        <v>175</v>
      </c>
      <c r="AF999" s="8"/>
      <c r="AG999" s="7" t="s">
        <v>4693</v>
      </c>
      <c r="AH999" s="7" t="s">
        <v>4692</v>
      </c>
      <c r="AI999" s="7" t="s">
        <v>828</v>
      </c>
      <c r="AJ999" s="7" t="s">
        <v>4691</v>
      </c>
      <c r="AK999" s="7" t="s">
        <v>4690</v>
      </c>
      <c r="AL999" s="7" t="s">
        <v>828</v>
      </c>
      <c r="AM999" s="7" t="s">
        <v>828</v>
      </c>
      <c r="AN999" s="7" t="s">
        <v>4689</v>
      </c>
      <c r="AO999" s="7" t="s">
        <v>828</v>
      </c>
      <c r="AP999" s="7" t="s">
        <v>828</v>
      </c>
      <c r="AQ999" s="7" t="s">
        <v>828</v>
      </c>
      <c r="AR999" s="7" t="s">
        <v>828</v>
      </c>
      <c r="AS999" s="7" t="s">
        <v>828</v>
      </c>
    </row>
    <row r="1000" spans="1:45" ht="13.2">
      <c r="A1000" s="7" t="s">
        <v>4682</v>
      </c>
      <c r="B1000" s="8"/>
      <c r="C1000" s="7" t="s">
        <v>833</v>
      </c>
      <c r="D1000" s="9">
        <v>1</v>
      </c>
      <c r="E1000" s="7" t="s">
        <v>843</v>
      </c>
      <c r="F1000" s="7" t="s">
        <v>843</v>
      </c>
      <c r="G1000" s="7" t="s">
        <v>828</v>
      </c>
      <c r="H1000" s="7" t="s">
        <v>842</v>
      </c>
      <c r="I1000" s="10">
        <v>1</v>
      </c>
      <c r="J1000" s="10">
        <v>1</v>
      </c>
      <c r="K1000" s="9">
        <v>100</v>
      </c>
      <c r="L1000" s="7" t="s">
        <v>4686</v>
      </c>
      <c r="M1000" s="9">
        <v>0</v>
      </c>
      <c r="N1000" s="7" t="s">
        <v>4680</v>
      </c>
      <c r="O1000" s="7" t="s">
        <v>104</v>
      </c>
      <c r="P1000" s="7" t="s">
        <v>4688</v>
      </c>
      <c r="Q1000" s="7" t="s">
        <v>828</v>
      </c>
      <c r="R1000" s="7" t="s">
        <v>828</v>
      </c>
      <c r="S1000" s="7" t="s">
        <v>828</v>
      </c>
      <c r="T1000" s="7" t="s">
        <v>828</v>
      </c>
      <c r="U1000" s="7" t="s">
        <v>828</v>
      </c>
      <c r="V1000" s="7" t="s">
        <v>828</v>
      </c>
      <c r="W1000" s="7" t="s">
        <v>828</v>
      </c>
      <c r="X1000" s="7" t="s">
        <v>828</v>
      </c>
      <c r="Y1000" s="7" t="s">
        <v>828</v>
      </c>
      <c r="Z1000" s="7" t="e">
        <v>#N/A</v>
      </c>
      <c r="AA1000" s="7" t="s">
        <v>828</v>
      </c>
      <c r="AB1000" s="7" t="s">
        <v>828</v>
      </c>
      <c r="AC1000" s="7" t="s">
        <v>828</v>
      </c>
      <c r="AD1000" s="7" t="s">
        <v>828</v>
      </c>
      <c r="AE1000" s="7" t="s">
        <v>169</v>
      </c>
      <c r="AF1000" s="8"/>
      <c r="AG1000" s="7" t="s">
        <v>4687</v>
      </c>
      <c r="AH1000" s="7" t="s">
        <v>4686</v>
      </c>
      <c r="AI1000" s="7" t="s">
        <v>4685</v>
      </c>
      <c r="AJ1000" s="7" t="s">
        <v>4684</v>
      </c>
      <c r="AK1000" s="7" t="s">
        <v>4683</v>
      </c>
      <c r="AL1000" s="7" t="s">
        <v>4682</v>
      </c>
      <c r="AM1000" s="7" t="s">
        <v>4681</v>
      </c>
      <c r="AN1000" s="7" t="s">
        <v>4680</v>
      </c>
      <c r="AO1000" s="7" t="s">
        <v>828</v>
      </c>
      <c r="AP1000" s="7" t="s">
        <v>828</v>
      </c>
      <c r="AQ1000" s="7"/>
      <c r="AR1000" s="7"/>
      <c r="AS1000" s="7"/>
    </row>
    <row r="1001" spans="1:45" ht="13.2">
      <c r="A1001" s="7" t="s">
        <v>4679</v>
      </c>
      <c r="B1001" s="8"/>
      <c r="C1001" s="7" t="s">
        <v>833</v>
      </c>
      <c r="D1001" s="9">
        <v>1</v>
      </c>
      <c r="E1001" s="7" t="s">
        <v>924</v>
      </c>
      <c r="F1001" s="7" t="s">
        <v>924</v>
      </c>
      <c r="G1001" s="7" t="s">
        <v>828</v>
      </c>
      <c r="H1001" s="7" t="s">
        <v>923</v>
      </c>
      <c r="I1001" s="10">
        <v>1</v>
      </c>
      <c r="J1001" s="10">
        <v>1</v>
      </c>
      <c r="K1001" s="9">
        <v>1</v>
      </c>
      <c r="L1001" s="7" t="s">
        <v>4674</v>
      </c>
      <c r="M1001" s="9">
        <v>0</v>
      </c>
      <c r="N1001" s="7" t="s">
        <v>4678</v>
      </c>
      <c r="O1001" s="7" t="s">
        <v>908</v>
      </c>
      <c r="P1001" s="7" t="s">
        <v>4677</v>
      </c>
      <c r="Q1001" s="7" t="s">
        <v>828</v>
      </c>
      <c r="R1001" s="7" t="s">
        <v>828</v>
      </c>
      <c r="S1001" s="7" t="s">
        <v>828</v>
      </c>
      <c r="T1001" s="7" t="s">
        <v>828</v>
      </c>
      <c r="U1001" s="7" t="s">
        <v>828</v>
      </c>
      <c r="V1001" s="7" t="s">
        <v>907</v>
      </c>
      <c r="W1001" s="7" t="s">
        <v>536</v>
      </c>
      <c r="X1001" s="7" t="s">
        <v>840</v>
      </c>
      <c r="Y1001" s="7" t="s">
        <v>906</v>
      </c>
      <c r="Z1001" s="7" t="s">
        <v>65</v>
      </c>
      <c r="AA1001" s="7" t="s">
        <v>4676</v>
      </c>
      <c r="AB1001" s="7" t="s">
        <v>828</v>
      </c>
      <c r="AC1001" s="7" t="s">
        <v>828</v>
      </c>
      <c r="AD1001" s="7" t="s">
        <v>828</v>
      </c>
      <c r="AE1001" s="7" t="s">
        <v>536</v>
      </c>
      <c r="AF1001" s="8"/>
      <c r="AG1001" s="7" t="s">
        <v>4675</v>
      </c>
      <c r="AH1001" s="7" t="s">
        <v>4674</v>
      </c>
      <c r="AI1001" s="7" t="s">
        <v>828</v>
      </c>
      <c r="AJ1001" s="7" t="s">
        <v>828</v>
      </c>
      <c r="AK1001" s="7" t="s">
        <v>4673</v>
      </c>
      <c r="AL1001" s="7" t="s">
        <v>828</v>
      </c>
      <c r="AM1001" s="7" t="s">
        <v>4672</v>
      </c>
      <c r="AN1001" s="7" t="s">
        <v>828</v>
      </c>
      <c r="AO1001" s="7" t="s">
        <v>828</v>
      </c>
      <c r="AP1001" s="7" t="s">
        <v>828</v>
      </c>
      <c r="AQ1001" s="7" t="s">
        <v>828</v>
      </c>
      <c r="AR1001" s="7" t="s">
        <v>828</v>
      </c>
      <c r="AS1001" s="7" t="s">
        <v>828</v>
      </c>
    </row>
    <row r="1002" spans="1:45" ht="13.2">
      <c r="A1002" s="7" t="s">
        <v>4671</v>
      </c>
      <c r="B1002" s="8"/>
      <c r="C1002" s="7" t="s">
        <v>833</v>
      </c>
      <c r="D1002" s="9">
        <v>1</v>
      </c>
      <c r="E1002" s="7" t="s">
        <v>861</v>
      </c>
      <c r="F1002" s="7" t="s">
        <v>861</v>
      </c>
      <c r="G1002" s="7" t="s">
        <v>828</v>
      </c>
      <c r="H1002" s="7" t="s">
        <v>860</v>
      </c>
      <c r="I1002" s="10">
        <v>100</v>
      </c>
      <c r="J1002" s="10">
        <v>1</v>
      </c>
      <c r="K1002" s="9">
        <v>0</v>
      </c>
      <c r="L1002" s="7" t="s">
        <v>4668</v>
      </c>
      <c r="M1002" s="9">
        <v>0</v>
      </c>
      <c r="N1002" s="7" t="s">
        <v>4670</v>
      </c>
      <c r="O1002" s="7" t="s">
        <v>929</v>
      </c>
      <c r="P1002" s="7" t="s">
        <v>828</v>
      </c>
      <c r="Q1002" s="7" t="s">
        <v>828</v>
      </c>
      <c r="R1002" s="7" t="s">
        <v>828</v>
      </c>
      <c r="S1002" s="7" t="s">
        <v>828</v>
      </c>
      <c r="T1002" s="7" t="s">
        <v>828</v>
      </c>
      <c r="U1002" s="7" t="s">
        <v>828</v>
      </c>
      <c r="V1002" s="7" t="s">
        <v>828</v>
      </c>
      <c r="W1002" s="7" t="s">
        <v>828</v>
      </c>
      <c r="X1002" s="7" t="s">
        <v>828</v>
      </c>
      <c r="Y1002" s="7" t="s">
        <v>828</v>
      </c>
      <c r="Z1002" s="7" t="e">
        <v>#N/A</v>
      </c>
      <c r="AA1002" s="7" t="s">
        <v>828</v>
      </c>
      <c r="AB1002" s="7" t="s">
        <v>828</v>
      </c>
      <c r="AC1002" s="7" t="s">
        <v>828</v>
      </c>
      <c r="AD1002" s="7" t="s">
        <v>828</v>
      </c>
      <c r="AE1002" s="7" t="s">
        <v>175</v>
      </c>
      <c r="AF1002" s="8"/>
      <c r="AG1002" s="7" t="s">
        <v>4669</v>
      </c>
      <c r="AH1002" s="7" t="s">
        <v>4668</v>
      </c>
      <c r="AI1002" s="7" t="s">
        <v>828</v>
      </c>
      <c r="AJ1002" s="7" t="s">
        <v>4667</v>
      </c>
      <c r="AK1002" s="7" t="s">
        <v>4666</v>
      </c>
      <c r="AL1002" s="7" t="s">
        <v>828</v>
      </c>
      <c r="AM1002" s="7" t="s">
        <v>828</v>
      </c>
      <c r="AN1002" s="7" t="s">
        <v>4665</v>
      </c>
      <c r="AO1002" s="7" t="s">
        <v>828</v>
      </c>
      <c r="AP1002" s="7" t="s">
        <v>828</v>
      </c>
      <c r="AQ1002" s="7" t="s">
        <v>828</v>
      </c>
      <c r="AR1002" s="7" t="s">
        <v>828</v>
      </c>
      <c r="AS1002" s="7" t="s">
        <v>828</v>
      </c>
    </row>
    <row r="1003" spans="1:45" ht="13.2">
      <c r="A1003" s="7" t="s">
        <v>4664</v>
      </c>
      <c r="B1003" s="8"/>
      <c r="C1003" s="7" t="s">
        <v>833</v>
      </c>
      <c r="D1003" s="9">
        <v>1</v>
      </c>
      <c r="E1003" s="7" t="s">
        <v>861</v>
      </c>
      <c r="F1003" s="7" t="s">
        <v>861</v>
      </c>
      <c r="G1003" s="7" t="s">
        <v>828</v>
      </c>
      <c r="H1003" s="7" t="s">
        <v>860</v>
      </c>
      <c r="I1003" s="10">
        <v>100</v>
      </c>
      <c r="J1003" s="10">
        <v>1</v>
      </c>
      <c r="K1003" s="9">
        <v>0</v>
      </c>
      <c r="L1003" s="7" t="s">
        <v>4661</v>
      </c>
      <c r="M1003" s="9">
        <v>0</v>
      </c>
      <c r="N1003" s="7" t="s">
        <v>4663</v>
      </c>
      <c r="O1003" s="7" t="s">
        <v>929</v>
      </c>
      <c r="P1003" s="7" t="s">
        <v>828</v>
      </c>
      <c r="Q1003" s="7" t="s">
        <v>828</v>
      </c>
      <c r="R1003" s="7" t="s">
        <v>828</v>
      </c>
      <c r="S1003" s="7" t="s">
        <v>828</v>
      </c>
      <c r="T1003" s="7" t="s">
        <v>828</v>
      </c>
      <c r="U1003" s="7" t="s">
        <v>828</v>
      </c>
      <c r="V1003" s="7" t="s">
        <v>828</v>
      </c>
      <c r="W1003" s="7" t="s">
        <v>828</v>
      </c>
      <c r="X1003" s="7" t="s">
        <v>828</v>
      </c>
      <c r="Y1003" s="7" t="s">
        <v>828</v>
      </c>
      <c r="Z1003" s="7" t="e">
        <v>#N/A</v>
      </c>
      <c r="AA1003" s="7" t="s">
        <v>828</v>
      </c>
      <c r="AB1003" s="7" t="s">
        <v>828</v>
      </c>
      <c r="AC1003" s="7" t="s">
        <v>828</v>
      </c>
      <c r="AD1003" s="7" t="s">
        <v>828</v>
      </c>
      <c r="AE1003" s="7" t="s">
        <v>175</v>
      </c>
      <c r="AF1003" s="8"/>
      <c r="AG1003" s="7" t="s">
        <v>4662</v>
      </c>
      <c r="AH1003" s="7" t="s">
        <v>4661</v>
      </c>
      <c r="AI1003" s="7" t="s">
        <v>828</v>
      </c>
      <c r="AJ1003" s="7" t="s">
        <v>4660</v>
      </c>
      <c r="AK1003" s="7" t="s">
        <v>4659</v>
      </c>
      <c r="AL1003" s="7" t="s">
        <v>828</v>
      </c>
      <c r="AM1003" s="7" t="s">
        <v>828</v>
      </c>
      <c r="AN1003" s="7" t="s">
        <v>4658</v>
      </c>
      <c r="AO1003" s="7" t="s">
        <v>828</v>
      </c>
      <c r="AP1003" s="7" t="s">
        <v>828</v>
      </c>
      <c r="AQ1003" s="7" t="s">
        <v>828</v>
      </c>
      <c r="AR1003" s="7" t="s">
        <v>828</v>
      </c>
      <c r="AS1003" s="7" t="s">
        <v>828</v>
      </c>
    </row>
    <row r="1004" spans="1:45" ht="13.2">
      <c r="A1004" s="7" t="s">
        <v>4657</v>
      </c>
      <c r="B1004" s="8"/>
      <c r="C1004" s="7" t="s">
        <v>833</v>
      </c>
      <c r="D1004" s="9">
        <v>1</v>
      </c>
      <c r="E1004" s="7" t="s">
        <v>1231</v>
      </c>
      <c r="F1004" s="7" t="s">
        <v>1231</v>
      </c>
      <c r="G1004" s="7" t="s">
        <v>828</v>
      </c>
      <c r="H1004" s="7" t="s">
        <v>1230</v>
      </c>
      <c r="I1004" s="10">
        <v>1</v>
      </c>
      <c r="J1004" s="10">
        <v>1</v>
      </c>
      <c r="K1004" s="9">
        <v>0</v>
      </c>
      <c r="L1004" s="7" t="s">
        <v>4654</v>
      </c>
      <c r="M1004" s="9">
        <v>0</v>
      </c>
      <c r="N1004" s="7" t="s">
        <v>4656</v>
      </c>
      <c r="O1004" s="7" t="s">
        <v>908</v>
      </c>
      <c r="P1004" s="7" t="s">
        <v>828</v>
      </c>
      <c r="Q1004" s="7" t="s">
        <v>828</v>
      </c>
      <c r="R1004" s="7" t="s">
        <v>828</v>
      </c>
      <c r="S1004" s="7" t="s">
        <v>828</v>
      </c>
      <c r="T1004" s="7" t="s">
        <v>828</v>
      </c>
      <c r="U1004" s="7" t="s">
        <v>828</v>
      </c>
      <c r="V1004" s="7" t="s">
        <v>1297</v>
      </c>
      <c r="W1004" s="7" t="s">
        <v>739</v>
      </c>
      <c r="X1004" s="7" t="s">
        <v>840</v>
      </c>
      <c r="Y1004" s="7" t="s">
        <v>906</v>
      </c>
      <c r="Z1004" s="7" t="s">
        <v>50</v>
      </c>
      <c r="AA1004" s="7" t="s">
        <v>828</v>
      </c>
      <c r="AB1004" s="7" t="s">
        <v>828</v>
      </c>
      <c r="AC1004" s="7" t="s">
        <v>828</v>
      </c>
      <c r="AD1004" s="7" t="s">
        <v>828</v>
      </c>
      <c r="AE1004" s="7" t="s">
        <v>739</v>
      </c>
      <c r="AF1004" s="8"/>
      <c r="AG1004" s="7" t="s">
        <v>4655</v>
      </c>
      <c r="AH1004" s="7" t="s">
        <v>4654</v>
      </c>
      <c r="AI1004" s="7" t="s">
        <v>828</v>
      </c>
      <c r="AJ1004" s="7" t="s">
        <v>828</v>
      </c>
      <c r="AK1004" s="7" t="s">
        <v>4653</v>
      </c>
      <c r="AL1004" s="7" t="s">
        <v>828</v>
      </c>
      <c r="AM1004" s="7" t="s">
        <v>828</v>
      </c>
      <c r="AN1004" s="7" t="s">
        <v>828</v>
      </c>
      <c r="AO1004" s="7" t="s">
        <v>934</v>
      </c>
      <c r="AP1004" s="7" t="s">
        <v>828</v>
      </c>
      <c r="AQ1004" s="7" t="s">
        <v>828</v>
      </c>
      <c r="AR1004" s="7" t="s">
        <v>828</v>
      </c>
      <c r="AS1004" s="7" t="s">
        <v>828</v>
      </c>
    </row>
    <row r="1005" spans="1:45" ht="13.2">
      <c r="A1005" s="7" t="s">
        <v>4652</v>
      </c>
      <c r="B1005" s="8"/>
      <c r="C1005" s="7" t="s">
        <v>833</v>
      </c>
      <c r="D1005" s="9">
        <v>1</v>
      </c>
      <c r="E1005" s="7" t="s">
        <v>867</v>
      </c>
      <c r="F1005" s="7" t="s">
        <v>867</v>
      </c>
      <c r="G1005" s="7" t="s">
        <v>828</v>
      </c>
      <c r="H1005" s="7" t="s">
        <v>4651</v>
      </c>
      <c r="I1005" s="10">
        <v>1</v>
      </c>
      <c r="J1005" s="10">
        <v>1</v>
      </c>
      <c r="K1005" s="9">
        <v>0</v>
      </c>
      <c r="L1005" s="7" t="s">
        <v>4648</v>
      </c>
      <c r="M1005" s="9">
        <v>0</v>
      </c>
      <c r="N1005" s="7" t="s">
        <v>4650</v>
      </c>
      <c r="O1005" s="7" t="s">
        <v>929</v>
      </c>
      <c r="P1005" s="7" t="s">
        <v>828</v>
      </c>
      <c r="Q1005" s="7" t="s">
        <v>828</v>
      </c>
      <c r="R1005" s="7" t="s">
        <v>828</v>
      </c>
      <c r="S1005" s="7" t="s">
        <v>828</v>
      </c>
      <c r="T1005" s="7" t="s">
        <v>828</v>
      </c>
      <c r="U1005" s="7" t="s">
        <v>828</v>
      </c>
      <c r="V1005" s="7" t="s">
        <v>828</v>
      </c>
      <c r="W1005" s="7" t="s">
        <v>828</v>
      </c>
      <c r="X1005" s="7" t="s">
        <v>828</v>
      </c>
      <c r="Y1005" s="7" t="s">
        <v>828</v>
      </c>
      <c r="Z1005" s="7" t="e">
        <v>#N/A</v>
      </c>
      <c r="AA1005" s="7" t="s">
        <v>828</v>
      </c>
      <c r="AB1005" s="7" t="s">
        <v>828</v>
      </c>
      <c r="AC1005" s="7" t="s">
        <v>828</v>
      </c>
      <c r="AD1005" s="7" t="s">
        <v>828</v>
      </c>
      <c r="AE1005" s="7" t="s">
        <v>444</v>
      </c>
      <c r="AF1005" s="8"/>
      <c r="AG1005" s="7" t="s">
        <v>4649</v>
      </c>
      <c r="AH1005" s="7" t="s">
        <v>4648</v>
      </c>
      <c r="AI1005" s="7" t="s">
        <v>828</v>
      </c>
      <c r="AJ1005" s="7" t="s">
        <v>4647</v>
      </c>
      <c r="AK1005" s="7" t="s">
        <v>4646</v>
      </c>
      <c r="AL1005" s="7" t="s">
        <v>828</v>
      </c>
      <c r="AM1005" s="7" t="s">
        <v>828</v>
      </c>
      <c r="AN1005" s="7" t="s">
        <v>828</v>
      </c>
      <c r="AO1005" s="7" t="s">
        <v>828</v>
      </c>
      <c r="AP1005" s="7" t="s">
        <v>828</v>
      </c>
      <c r="AQ1005" s="7" t="s">
        <v>828</v>
      </c>
      <c r="AR1005" s="7" t="s">
        <v>828</v>
      </c>
      <c r="AS1005" s="7" t="s">
        <v>828</v>
      </c>
    </row>
    <row r="1006" spans="1:45" ht="13.2">
      <c r="A1006" s="7" t="s">
        <v>4645</v>
      </c>
      <c r="B1006" s="8"/>
      <c r="C1006" s="7" t="s">
        <v>833</v>
      </c>
      <c r="D1006" s="9">
        <v>1</v>
      </c>
      <c r="E1006" s="7" t="s">
        <v>1231</v>
      </c>
      <c r="F1006" s="7" t="s">
        <v>1231</v>
      </c>
      <c r="G1006" s="7" t="s">
        <v>828</v>
      </c>
      <c r="H1006" s="7" t="s">
        <v>1230</v>
      </c>
      <c r="I1006" s="10">
        <v>1</v>
      </c>
      <c r="J1006" s="10">
        <v>1</v>
      </c>
      <c r="K1006" s="9">
        <v>0</v>
      </c>
      <c r="L1006" s="7" t="s">
        <v>4641</v>
      </c>
      <c r="M1006" s="9">
        <v>0</v>
      </c>
      <c r="N1006" s="7" t="s">
        <v>4644</v>
      </c>
      <c r="O1006" s="7" t="s">
        <v>892</v>
      </c>
      <c r="P1006" s="7" t="s">
        <v>4643</v>
      </c>
      <c r="Q1006" s="7" t="s">
        <v>828</v>
      </c>
      <c r="R1006" s="7" t="s">
        <v>828</v>
      </c>
      <c r="S1006" s="7" t="s">
        <v>828</v>
      </c>
      <c r="T1006" s="7" t="s">
        <v>828</v>
      </c>
      <c r="U1006" s="7" t="s">
        <v>828</v>
      </c>
      <c r="V1006" s="7" t="s">
        <v>907</v>
      </c>
      <c r="W1006" s="7" t="s">
        <v>739</v>
      </c>
      <c r="X1006" s="7" t="s">
        <v>840</v>
      </c>
      <c r="Y1006" s="7" t="s">
        <v>906</v>
      </c>
      <c r="Z1006" s="7" t="s">
        <v>50</v>
      </c>
      <c r="AA1006" s="7" t="s">
        <v>828</v>
      </c>
      <c r="AB1006" s="7" t="s">
        <v>828</v>
      </c>
      <c r="AC1006" s="7" t="s">
        <v>828</v>
      </c>
      <c r="AD1006" s="7" t="s">
        <v>828</v>
      </c>
      <c r="AE1006" s="7" t="s">
        <v>739</v>
      </c>
      <c r="AF1006" s="8"/>
      <c r="AG1006" s="7" t="s">
        <v>4642</v>
      </c>
      <c r="AH1006" s="7" t="s">
        <v>4641</v>
      </c>
      <c r="AI1006" s="7" t="s">
        <v>828</v>
      </c>
      <c r="AJ1006" s="7" t="s">
        <v>828</v>
      </c>
      <c r="AK1006" s="7" t="s">
        <v>4640</v>
      </c>
      <c r="AL1006" s="7" t="s">
        <v>828</v>
      </c>
      <c r="AM1006" s="7" t="s">
        <v>828</v>
      </c>
      <c r="AN1006" s="7" t="s">
        <v>828</v>
      </c>
      <c r="AO1006" s="7" t="s">
        <v>934</v>
      </c>
      <c r="AP1006" s="7" t="s">
        <v>828</v>
      </c>
      <c r="AQ1006" s="7" t="s">
        <v>828</v>
      </c>
      <c r="AR1006" s="7" t="s">
        <v>828</v>
      </c>
      <c r="AS1006" s="7" t="s">
        <v>828</v>
      </c>
    </row>
    <row r="1007" spans="1:45" ht="13.2">
      <c r="A1007" s="7" t="s">
        <v>4639</v>
      </c>
      <c r="B1007" s="8"/>
      <c r="C1007" s="7" t="s">
        <v>833</v>
      </c>
      <c r="D1007" s="9">
        <v>1</v>
      </c>
      <c r="E1007" s="7" t="s">
        <v>2857</v>
      </c>
      <c r="F1007" s="7" t="s">
        <v>2857</v>
      </c>
      <c r="G1007" s="7" t="s">
        <v>828</v>
      </c>
      <c r="H1007" s="7" t="s">
        <v>2856</v>
      </c>
      <c r="I1007" s="10">
        <v>1</v>
      </c>
      <c r="J1007" s="10">
        <v>1</v>
      </c>
      <c r="K1007" s="9">
        <v>100</v>
      </c>
      <c r="L1007" s="7" t="s">
        <v>4636</v>
      </c>
      <c r="M1007" s="9">
        <v>0</v>
      </c>
      <c r="N1007" s="7" t="s">
        <v>4638</v>
      </c>
      <c r="O1007" s="7" t="s">
        <v>908</v>
      </c>
      <c r="P1007" s="7" t="s">
        <v>828</v>
      </c>
      <c r="Q1007" s="7" t="s">
        <v>828</v>
      </c>
      <c r="R1007" s="7" t="s">
        <v>828</v>
      </c>
      <c r="S1007" s="7" t="s">
        <v>828</v>
      </c>
      <c r="T1007" s="7" t="s">
        <v>828</v>
      </c>
      <c r="U1007" s="7" t="s">
        <v>828</v>
      </c>
      <c r="V1007" s="7" t="s">
        <v>1297</v>
      </c>
      <c r="W1007" s="7" t="s">
        <v>214</v>
      </c>
      <c r="X1007" s="7" t="s">
        <v>840</v>
      </c>
      <c r="Y1007" s="7" t="s">
        <v>906</v>
      </c>
      <c r="Z1007" s="7" t="s">
        <v>57</v>
      </c>
      <c r="AA1007" s="7" t="s">
        <v>828</v>
      </c>
      <c r="AB1007" s="7" t="s">
        <v>828</v>
      </c>
      <c r="AC1007" s="7" t="s">
        <v>828</v>
      </c>
      <c r="AD1007" s="7" t="s">
        <v>828</v>
      </c>
      <c r="AE1007" s="7" t="s">
        <v>214</v>
      </c>
      <c r="AF1007" s="8"/>
      <c r="AG1007" s="7" t="s">
        <v>4637</v>
      </c>
      <c r="AH1007" s="7" t="s">
        <v>4636</v>
      </c>
      <c r="AI1007" s="7" t="s">
        <v>828</v>
      </c>
      <c r="AJ1007" s="7" t="s">
        <v>828</v>
      </c>
      <c r="AK1007" s="7" t="s">
        <v>4635</v>
      </c>
      <c r="AL1007" s="7" t="s">
        <v>828</v>
      </c>
      <c r="AM1007" s="7" t="s">
        <v>4634</v>
      </c>
      <c r="AN1007" s="7" t="s">
        <v>828</v>
      </c>
      <c r="AO1007" s="7" t="s">
        <v>828</v>
      </c>
      <c r="AP1007" s="7" t="s">
        <v>828</v>
      </c>
      <c r="AQ1007" s="7" t="s">
        <v>828</v>
      </c>
      <c r="AR1007" s="7" t="s">
        <v>828</v>
      </c>
      <c r="AS1007" s="7" t="s">
        <v>828</v>
      </c>
    </row>
    <row r="1008" spans="1:45" ht="13.2">
      <c r="A1008" s="7" t="s">
        <v>4628</v>
      </c>
      <c r="B1008" s="8"/>
      <c r="C1008" s="7" t="s">
        <v>833</v>
      </c>
      <c r="D1008" s="9">
        <v>1</v>
      </c>
      <c r="E1008" s="7" t="s">
        <v>861</v>
      </c>
      <c r="F1008" s="7" t="s">
        <v>861</v>
      </c>
      <c r="G1008" s="7" t="s">
        <v>828</v>
      </c>
      <c r="H1008" s="7" t="s">
        <v>860</v>
      </c>
      <c r="I1008" s="10">
        <v>100</v>
      </c>
      <c r="J1008" s="10">
        <v>1</v>
      </c>
      <c r="K1008" s="9">
        <v>0</v>
      </c>
      <c r="L1008" s="7" t="s">
        <v>4631</v>
      </c>
      <c r="M1008" s="9">
        <v>0</v>
      </c>
      <c r="N1008" s="7" t="s">
        <v>4633</v>
      </c>
      <c r="O1008" s="7" t="s">
        <v>104</v>
      </c>
      <c r="P1008" s="7" t="s">
        <v>828</v>
      </c>
      <c r="Q1008" s="7" t="s">
        <v>828</v>
      </c>
      <c r="R1008" s="7" t="s">
        <v>828</v>
      </c>
      <c r="S1008" s="7" t="s">
        <v>828</v>
      </c>
      <c r="T1008" s="7" t="s">
        <v>828</v>
      </c>
      <c r="U1008" s="7" t="s">
        <v>828</v>
      </c>
      <c r="V1008" s="7" t="s">
        <v>828</v>
      </c>
      <c r="W1008" s="7" t="s">
        <v>828</v>
      </c>
      <c r="X1008" s="7" t="s">
        <v>828</v>
      </c>
      <c r="Y1008" s="7" t="s">
        <v>828</v>
      </c>
      <c r="Z1008" s="7" t="e">
        <v>#N/A</v>
      </c>
      <c r="AA1008" s="7" t="s">
        <v>828</v>
      </c>
      <c r="AB1008" s="7" t="s">
        <v>828</v>
      </c>
      <c r="AC1008" s="7" t="s">
        <v>828</v>
      </c>
      <c r="AD1008" s="7" t="s">
        <v>828</v>
      </c>
      <c r="AE1008" s="7" t="s">
        <v>175</v>
      </c>
      <c r="AF1008" s="8"/>
      <c r="AG1008" s="7" t="s">
        <v>4632</v>
      </c>
      <c r="AH1008" s="7" t="s">
        <v>4631</v>
      </c>
      <c r="AI1008" s="7" t="s">
        <v>828</v>
      </c>
      <c r="AJ1008" s="7" t="s">
        <v>4630</v>
      </c>
      <c r="AK1008" s="7" t="s">
        <v>4629</v>
      </c>
      <c r="AL1008" s="7" t="s">
        <v>4628</v>
      </c>
      <c r="AM1008" s="7" t="s">
        <v>828</v>
      </c>
      <c r="AN1008" s="7" t="s">
        <v>4627</v>
      </c>
      <c r="AO1008" s="7" t="s">
        <v>828</v>
      </c>
      <c r="AP1008" s="7" t="s">
        <v>828</v>
      </c>
      <c r="AQ1008" s="7" t="s">
        <v>828</v>
      </c>
      <c r="AR1008" s="7" t="s">
        <v>828</v>
      </c>
      <c r="AS1008" s="7" t="s">
        <v>828</v>
      </c>
    </row>
    <row r="1009" spans="1:45" ht="13.2">
      <c r="A1009" s="7" t="s">
        <v>4626</v>
      </c>
      <c r="B1009" s="8"/>
      <c r="C1009" s="7" t="s">
        <v>833</v>
      </c>
      <c r="D1009" s="9">
        <v>1</v>
      </c>
      <c r="E1009" s="7" t="s">
        <v>861</v>
      </c>
      <c r="F1009" s="7" t="s">
        <v>861</v>
      </c>
      <c r="G1009" s="7" t="s">
        <v>828</v>
      </c>
      <c r="H1009" s="7" t="s">
        <v>860</v>
      </c>
      <c r="I1009" s="10">
        <v>100</v>
      </c>
      <c r="J1009" s="10">
        <v>1</v>
      </c>
      <c r="K1009" s="9">
        <v>0</v>
      </c>
      <c r="L1009" s="7" t="s">
        <v>4623</v>
      </c>
      <c r="M1009" s="9">
        <v>0</v>
      </c>
      <c r="N1009" s="7" t="s">
        <v>4625</v>
      </c>
      <c r="O1009" s="7" t="s">
        <v>828</v>
      </c>
      <c r="P1009" s="7" t="s">
        <v>828</v>
      </c>
      <c r="Q1009" s="7" t="s">
        <v>828</v>
      </c>
      <c r="R1009" s="7" t="s">
        <v>828</v>
      </c>
      <c r="S1009" s="7" t="s">
        <v>828</v>
      </c>
      <c r="T1009" s="7" t="s">
        <v>828</v>
      </c>
      <c r="U1009" s="7" t="s">
        <v>828</v>
      </c>
      <c r="V1009" s="7" t="s">
        <v>828</v>
      </c>
      <c r="W1009" s="7" t="s">
        <v>828</v>
      </c>
      <c r="X1009" s="7" t="s">
        <v>828</v>
      </c>
      <c r="Y1009" s="7" t="s">
        <v>828</v>
      </c>
      <c r="Z1009" s="7" t="e">
        <v>#N/A</v>
      </c>
      <c r="AA1009" s="7" t="s">
        <v>828</v>
      </c>
      <c r="AB1009" s="7" t="s">
        <v>828</v>
      </c>
      <c r="AC1009" s="7" t="s">
        <v>828</v>
      </c>
      <c r="AD1009" s="7" t="s">
        <v>828</v>
      </c>
      <c r="AE1009" s="7" t="s">
        <v>175</v>
      </c>
      <c r="AF1009" s="8"/>
      <c r="AG1009" s="7" t="s">
        <v>4624</v>
      </c>
      <c r="AH1009" s="7" t="s">
        <v>4623</v>
      </c>
      <c r="AI1009" s="7" t="s">
        <v>828</v>
      </c>
      <c r="AJ1009" s="7" t="s">
        <v>4622</v>
      </c>
      <c r="AK1009" s="7" t="s">
        <v>4621</v>
      </c>
      <c r="AL1009" s="7" t="s">
        <v>828</v>
      </c>
      <c r="AM1009" s="7" t="s">
        <v>828</v>
      </c>
      <c r="AN1009" s="7" t="s">
        <v>4620</v>
      </c>
      <c r="AO1009" s="7" t="s">
        <v>828</v>
      </c>
      <c r="AP1009" s="7" t="s">
        <v>828</v>
      </c>
      <c r="AQ1009" s="7" t="s">
        <v>828</v>
      </c>
      <c r="AR1009" s="7" t="s">
        <v>828</v>
      </c>
      <c r="AS1009" s="7" t="s">
        <v>828</v>
      </c>
    </row>
    <row r="1010" spans="1:45" ht="13.2">
      <c r="A1010" s="7" t="s">
        <v>4619</v>
      </c>
      <c r="B1010" s="8"/>
      <c r="C1010" s="7" t="s">
        <v>833</v>
      </c>
      <c r="D1010" s="9">
        <v>1</v>
      </c>
      <c r="E1010" s="7" t="s">
        <v>861</v>
      </c>
      <c r="F1010" s="7" t="s">
        <v>861</v>
      </c>
      <c r="G1010" s="7" t="s">
        <v>828</v>
      </c>
      <c r="H1010" s="7" t="s">
        <v>860</v>
      </c>
      <c r="I1010" s="10">
        <v>100</v>
      </c>
      <c r="J1010" s="10">
        <v>1</v>
      </c>
      <c r="K1010" s="9">
        <v>0</v>
      </c>
      <c r="L1010" s="7" t="s">
        <v>4616</v>
      </c>
      <c r="M1010" s="9">
        <v>0</v>
      </c>
      <c r="N1010" s="7" t="s">
        <v>4618</v>
      </c>
      <c r="O1010" s="7" t="s">
        <v>1084</v>
      </c>
      <c r="P1010" s="7" t="s">
        <v>828</v>
      </c>
      <c r="Q1010" s="7" t="s">
        <v>828</v>
      </c>
      <c r="R1010" s="7" t="s">
        <v>828</v>
      </c>
      <c r="S1010" s="7" t="s">
        <v>828</v>
      </c>
      <c r="T1010" s="7" t="s">
        <v>828</v>
      </c>
      <c r="U1010" s="7" t="s">
        <v>828</v>
      </c>
      <c r="V1010" s="7" t="s">
        <v>828</v>
      </c>
      <c r="W1010" s="7" t="s">
        <v>828</v>
      </c>
      <c r="X1010" s="7" t="s">
        <v>828</v>
      </c>
      <c r="Y1010" s="7" t="s">
        <v>828</v>
      </c>
      <c r="Z1010" s="7" t="e">
        <v>#N/A</v>
      </c>
      <c r="AA1010" s="7" t="s">
        <v>828</v>
      </c>
      <c r="AB1010" s="7" t="s">
        <v>828</v>
      </c>
      <c r="AC1010" s="7" t="s">
        <v>828</v>
      </c>
      <c r="AD1010" s="7" t="s">
        <v>828</v>
      </c>
      <c r="AE1010" s="7" t="s">
        <v>175</v>
      </c>
      <c r="AF1010" s="8"/>
      <c r="AG1010" s="7" t="s">
        <v>4617</v>
      </c>
      <c r="AH1010" s="7" t="s">
        <v>4616</v>
      </c>
      <c r="AI1010" s="7" t="s">
        <v>828</v>
      </c>
      <c r="AJ1010" s="7" t="s">
        <v>4615</v>
      </c>
      <c r="AK1010" s="7" t="s">
        <v>4614</v>
      </c>
      <c r="AL1010" s="7" t="s">
        <v>828</v>
      </c>
      <c r="AM1010" s="7" t="s">
        <v>828</v>
      </c>
      <c r="AN1010" s="7" t="s">
        <v>4613</v>
      </c>
      <c r="AO1010" s="7" t="s">
        <v>828</v>
      </c>
      <c r="AP1010" s="7" t="s">
        <v>828</v>
      </c>
      <c r="AQ1010" s="7" t="s">
        <v>828</v>
      </c>
      <c r="AR1010" s="7" t="s">
        <v>828</v>
      </c>
      <c r="AS1010" s="7" t="s">
        <v>828</v>
      </c>
    </row>
    <row r="1011" spans="1:45" ht="13.2">
      <c r="A1011" s="7" t="s">
        <v>4607</v>
      </c>
      <c r="B1011" s="8"/>
      <c r="C1011" s="7" t="s">
        <v>833</v>
      </c>
      <c r="D1011" s="9">
        <v>1</v>
      </c>
      <c r="E1011" s="7" t="s">
        <v>843</v>
      </c>
      <c r="F1011" s="7" t="s">
        <v>843</v>
      </c>
      <c r="G1011" s="7" t="s">
        <v>828</v>
      </c>
      <c r="H1011" s="7" t="s">
        <v>860</v>
      </c>
      <c r="I1011" s="10">
        <v>1</v>
      </c>
      <c r="J1011" s="10">
        <v>1</v>
      </c>
      <c r="K1011" s="9">
        <v>0</v>
      </c>
      <c r="L1011" s="7" t="s">
        <v>4610</v>
      </c>
      <c r="M1011" s="9">
        <v>0</v>
      </c>
      <c r="N1011" s="7" t="s">
        <v>4612</v>
      </c>
      <c r="O1011" s="7" t="s">
        <v>1285</v>
      </c>
      <c r="P1011" s="7" t="s">
        <v>2529</v>
      </c>
      <c r="Q1011" s="7" t="s">
        <v>828</v>
      </c>
      <c r="R1011" s="7" t="s">
        <v>828</v>
      </c>
      <c r="S1011" s="7" t="s">
        <v>828</v>
      </c>
      <c r="T1011" s="7" t="s">
        <v>828</v>
      </c>
      <c r="U1011" s="7" t="s">
        <v>828</v>
      </c>
      <c r="V1011" s="7" t="s">
        <v>828</v>
      </c>
      <c r="W1011" s="7" t="s">
        <v>828</v>
      </c>
      <c r="X1011" s="7" t="s">
        <v>828</v>
      </c>
      <c r="Y1011" s="7" t="s">
        <v>828</v>
      </c>
      <c r="Z1011" s="7" t="e">
        <v>#N/A</v>
      </c>
      <c r="AA1011" s="7" t="s">
        <v>828</v>
      </c>
      <c r="AB1011" s="7" t="s">
        <v>828</v>
      </c>
      <c r="AC1011" s="7" t="s">
        <v>828</v>
      </c>
      <c r="AD1011" s="7" t="s">
        <v>828</v>
      </c>
      <c r="AE1011" s="7" t="s">
        <v>175</v>
      </c>
      <c r="AF1011" s="8"/>
      <c r="AG1011" s="7" t="s">
        <v>4611</v>
      </c>
      <c r="AH1011" s="7" t="s">
        <v>4610</v>
      </c>
      <c r="AI1011" s="7" t="s">
        <v>828</v>
      </c>
      <c r="AJ1011" s="7" t="s">
        <v>4609</v>
      </c>
      <c r="AK1011" s="7" t="s">
        <v>4608</v>
      </c>
      <c r="AL1011" s="7" t="s">
        <v>4607</v>
      </c>
      <c r="AM1011" s="7" t="s">
        <v>828</v>
      </c>
      <c r="AN1011" s="7" t="s">
        <v>4606</v>
      </c>
      <c r="AO1011" s="7" t="s">
        <v>828</v>
      </c>
      <c r="AP1011" s="7" t="s">
        <v>828</v>
      </c>
      <c r="AQ1011" s="7" t="s">
        <v>828</v>
      </c>
      <c r="AR1011" s="7" t="s">
        <v>828</v>
      </c>
      <c r="AS1011" s="7" t="s">
        <v>828</v>
      </c>
    </row>
    <row r="1012" spans="1:45" ht="13.2">
      <c r="A1012" s="7" t="s">
        <v>4600</v>
      </c>
      <c r="B1012" s="8"/>
      <c r="C1012" s="7" t="s">
        <v>833</v>
      </c>
      <c r="D1012" s="9">
        <v>1</v>
      </c>
      <c r="E1012" s="7" t="s">
        <v>861</v>
      </c>
      <c r="F1012" s="7" t="s">
        <v>861</v>
      </c>
      <c r="G1012" s="7" t="s">
        <v>828</v>
      </c>
      <c r="H1012" s="7" t="s">
        <v>860</v>
      </c>
      <c r="I1012" s="10">
        <v>100</v>
      </c>
      <c r="J1012" s="10">
        <v>1</v>
      </c>
      <c r="K1012" s="9">
        <v>0</v>
      </c>
      <c r="L1012" s="7" t="s">
        <v>4603</v>
      </c>
      <c r="M1012" s="9">
        <v>0</v>
      </c>
      <c r="N1012" s="7" t="s">
        <v>4605</v>
      </c>
      <c r="O1012" s="7" t="s">
        <v>892</v>
      </c>
      <c r="P1012" s="7" t="s">
        <v>828</v>
      </c>
      <c r="Q1012" s="7" t="s">
        <v>828</v>
      </c>
      <c r="R1012" s="7" t="s">
        <v>828</v>
      </c>
      <c r="S1012" s="7" t="s">
        <v>828</v>
      </c>
      <c r="T1012" s="7" t="s">
        <v>828</v>
      </c>
      <c r="U1012" s="7" t="s">
        <v>828</v>
      </c>
      <c r="V1012" s="7" t="s">
        <v>828</v>
      </c>
      <c r="W1012" s="7" t="s">
        <v>828</v>
      </c>
      <c r="X1012" s="7" t="s">
        <v>828</v>
      </c>
      <c r="Y1012" s="7" t="s">
        <v>828</v>
      </c>
      <c r="Z1012" s="7" t="e">
        <v>#N/A</v>
      </c>
      <c r="AA1012" s="7" t="s">
        <v>828</v>
      </c>
      <c r="AB1012" s="7" t="s">
        <v>828</v>
      </c>
      <c r="AC1012" s="7" t="s">
        <v>828</v>
      </c>
      <c r="AD1012" s="7" t="s">
        <v>828</v>
      </c>
      <c r="AE1012" s="7" t="s">
        <v>175</v>
      </c>
      <c r="AF1012" s="8"/>
      <c r="AG1012" s="7" t="s">
        <v>4604</v>
      </c>
      <c r="AH1012" s="7" t="s">
        <v>4603</v>
      </c>
      <c r="AI1012" s="7" t="s">
        <v>828</v>
      </c>
      <c r="AJ1012" s="7" t="s">
        <v>4602</v>
      </c>
      <c r="AK1012" s="7" t="s">
        <v>4601</v>
      </c>
      <c r="AL1012" s="7" t="s">
        <v>4600</v>
      </c>
      <c r="AM1012" s="7" t="s">
        <v>828</v>
      </c>
      <c r="AN1012" s="7" t="s">
        <v>4599</v>
      </c>
      <c r="AO1012" s="7" t="s">
        <v>828</v>
      </c>
      <c r="AP1012" s="7" t="s">
        <v>828</v>
      </c>
      <c r="AQ1012" s="7" t="s">
        <v>828</v>
      </c>
      <c r="AR1012" s="7" t="s">
        <v>828</v>
      </c>
      <c r="AS1012" s="7" t="s">
        <v>828</v>
      </c>
    </row>
    <row r="1013" spans="1:45" ht="13.2">
      <c r="A1013" s="7" t="s">
        <v>4598</v>
      </c>
      <c r="B1013" s="8"/>
      <c r="C1013" s="7" t="s">
        <v>833</v>
      </c>
      <c r="D1013" s="9">
        <v>1</v>
      </c>
      <c r="E1013" s="7" t="s">
        <v>924</v>
      </c>
      <c r="F1013" s="7" t="s">
        <v>924</v>
      </c>
      <c r="G1013" s="7" t="s">
        <v>828</v>
      </c>
      <c r="H1013" s="7" t="s">
        <v>923</v>
      </c>
      <c r="I1013" s="10">
        <v>1</v>
      </c>
      <c r="J1013" s="10">
        <v>1</v>
      </c>
      <c r="K1013" s="9">
        <v>1</v>
      </c>
      <c r="L1013" s="7" t="s">
        <v>4596</v>
      </c>
      <c r="M1013" s="9">
        <v>0</v>
      </c>
      <c r="N1013" s="7" t="s">
        <v>402</v>
      </c>
      <c r="O1013" s="7" t="s">
        <v>908</v>
      </c>
      <c r="P1013" s="7" t="s">
        <v>828</v>
      </c>
      <c r="Q1013" s="7" t="s">
        <v>828</v>
      </c>
      <c r="R1013" s="7" t="s">
        <v>828</v>
      </c>
      <c r="S1013" s="7" t="s">
        <v>828</v>
      </c>
      <c r="T1013" s="7" t="s">
        <v>828</v>
      </c>
      <c r="U1013" s="7" t="s">
        <v>828</v>
      </c>
      <c r="V1013" s="7" t="s">
        <v>1297</v>
      </c>
      <c r="W1013" s="7" t="s">
        <v>536</v>
      </c>
      <c r="X1013" s="7" t="s">
        <v>840</v>
      </c>
      <c r="Y1013" s="7" t="s">
        <v>906</v>
      </c>
      <c r="Z1013" s="7" t="s">
        <v>65</v>
      </c>
      <c r="AA1013" s="7" t="s">
        <v>828</v>
      </c>
      <c r="AB1013" s="7" t="s">
        <v>828</v>
      </c>
      <c r="AC1013" s="7" t="s">
        <v>828</v>
      </c>
      <c r="AD1013" s="7" t="s">
        <v>828</v>
      </c>
      <c r="AE1013" s="7" t="s">
        <v>536</v>
      </c>
      <c r="AF1013" s="8"/>
      <c r="AG1013" s="7" t="s">
        <v>4597</v>
      </c>
      <c r="AH1013" s="7" t="s">
        <v>4596</v>
      </c>
      <c r="AI1013" s="7" t="s">
        <v>828</v>
      </c>
      <c r="AJ1013" s="7" t="s">
        <v>828</v>
      </c>
      <c r="AK1013" s="7" t="s">
        <v>4595</v>
      </c>
      <c r="AL1013" s="7" t="s">
        <v>828</v>
      </c>
      <c r="AM1013" s="7" t="s">
        <v>4594</v>
      </c>
      <c r="AN1013" s="7" t="s">
        <v>828</v>
      </c>
      <c r="AO1013" s="7" t="s">
        <v>828</v>
      </c>
      <c r="AP1013" s="7" t="s">
        <v>828</v>
      </c>
      <c r="AQ1013" s="7" t="s">
        <v>828</v>
      </c>
      <c r="AR1013" s="7" t="s">
        <v>828</v>
      </c>
      <c r="AS1013" s="7" t="s">
        <v>828</v>
      </c>
    </row>
    <row r="1014" spans="1:45" ht="13.2">
      <c r="A1014" s="7" t="s">
        <v>4593</v>
      </c>
      <c r="B1014" s="8"/>
      <c r="C1014" s="7" t="s">
        <v>833</v>
      </c>
      <c r="D1014" s="9">
        <v>1</v>
      </c>
      <c r="E1014" s="7" t="s">
        <v>843</v>
      </c>
      <c r="F1014" s="7" t="s">
        <v>843</v>
      </c>
      <c r="G1014" s="7" t="s">
        <v>828</v>
      </c>
      <c r="H1014" s="7" t="s">
        <v>842</v>
      </c>
      <c r="I1014" s="10">
        <v>1</v>
      </c>
      <c r="J1014" s="10">
        <v>1</v>
      </c>
      <c r="K1014" s="9">
        <v>100</v>
      </c>
      <c r="L1014" s="7" t="s">
        <v>4590</v>
      </c>
      <c r="M1014" s="9">
        <v>0</v>
      </c>
      <c r="N1014" s="7" t="s">
        <v>4592</v>
      </c>
      <c r="O1014" s="7" t="s">
        <v>929</v>
      </c>
      <c r="P1014" s="7" t="s">
        <v>2027</v>
      </c>
      <c r="Q1014" s="7" t="s">
        <v>828</v>
      </c>
      <c r="R1014" s="7" t="s">
        <v>828</v>
      </c>
      <c r="S1014" s="7" t="s">
        <v>1331</v>
      </c>
      <c r="T1014" s="7" t="s">
        <v>891</v>
      </c>
      <c r="U1014" s="7" t="s">
        <v>828</v>
      </c>
      <c r="V1014" s="7" t="s">
        <v>828</v>
      </c>
      <c r="W1014" s="7" t="s">
        <v>828</v>
      </c>
      <c r="X1014" s="7" t="s">
        <v>828</v>
      </c>
      <c r="Y1014" s="7" t="s">
        <v>828</v>
      </c>
      <c r="Z1014" s="7" t="e">
        <v>#N/A</v>
      </c>
      <c r="AA1014" s="7" t="s">
        <v>828</v>
      </c>
      <c r="AB1014" s="7" t="s">
        <v>828</v>
      </c>
      <c r="AC1014" s="7" t="s">
        <v>828</v>
      </c>
      <c r="AD1014" s="7" t="s">
        <v>828</v>
      </c>
      <c r="AE1014" s="7" t="s">
        <v>169</v>
      </c>
      <c r="AF1014" s="8"/>
      <c r="AG1014" s="7" t="s">
        <v>4591</v>
      </c>
      <c r="AH1014" s="7" t="s">
        <v>4590</v>
      </c>
      <c r="AI1014" s="7" t="s">
        <v>4589</v>
      </c>
      <c r="AJ1014" s="7" t="s">
        <v>4588</v>
      </c>
      <c r="AK1014" s="7" t="s">
        <v>4587</v>
      </c>
      <c r="AL1014" s="7" t="s">
        <v>828</v>
      </c>
      <c r="AM1014" s="7" t="s">
        <v>4586</v>
      </c>
      <c r="AN1014" s="7" t="s">
        <v>828</v>
      </c>
      <c r="AO1014" s="7" t="s">
        <v>828</v>
      </c>
      <c r="AP1014" s="7" t="s">
        <v>828</v>
      </c>
      <c r="AQ1014" s="7"/>
      <c r="AR1014" s="7"/>
      <c r="AS1014" s="7"/>
    </row>
    <row r="1015" spans="1:45" ht="13.2">
      <c r="A1015" s="7" t="s">
        <v>4585</v>
      </c>
      <c r="B1015" s="8"/>
      <c r="C1015" s="7" t="s">
        <v>833</v>
      </c>
      <c r="D1015" s="9">
        <v>1</v>
      </c>
      <c r="E1015" s="7" t="s">
        <v>924</v>
      </c>
      <c r="F1015" s="7" t="s">
        <v>924</v>
      </c>
      <c r="G1015" s="7" t="s">
        <v>828</v>
      </c>
      <c r="H1015" s="7" t="s">
        <v>923</v>
      </c>
      <c r="I1015" s="10">
        <v>1</v>
      </c>
      <c r="J1015" s="10">
        <v>1</v>
      </c>
      <c r="K1015" s="9">
        <v>1</v>
      </c>
      <c r="L1015" s="7" t="s">
        <v>4582</v>
      </c>
      <c r="M1015" s="9">
        <v>0</v>
      </c>
      <c r="N1015" s="7" t="s">
        <v>4584</v>
      </c>
      <c r="O1015" s="7" t="s">
        <v>939</v>
      </c>
      <c r="P1015" s="7" t="s">
        <v>828</v>
      </c>
      <c r="Q1015" s="7" t="s">
        <v>828</v>
      </c>
      <c r="R1015" s="7" t="s">
        <v>828</v>
      </c>
      <c r="S1015" s="7" t="s">
        <v>828</v>
      </c>
      <c r="T1015" s="7" t="s">
        <v>828</v>
      </c>
      <c r="U1015" s="7" t="s">
        <v>828</v>
      </c>
      <c r="V1015" s="7" t="s">
        <v>1297</v>
      </c>
      <c r="W1015" s="7" t="s">
        <v>536</v>
      </c>
      <c r="X1015" s="7" t="s">
        <v>840</v>
      </c>
      <c r="Y1015" s="7" t="s">
        <v>906</v>
      </c>
      <c r="Z1015" s="7" t="s">
        <v>65</v>
      </c>
      <c r="AA1015" s="7" t="s">
        <v>828</v>
      </c>
      <c r="AB1015" s="7" t="s">
        <v>828</v>
      </c>
      <c r="AC1015" s="7" t="s">
        <v>828</v>
      </c>
      <c r="AD1015" s="7" t="s">
        <v>828</v>
      </c>
      <c r="AE1015" s="7" t="s">
        <v>536</v>
      </c>
      <c r="AF1015" s="8"/>
      <c r="AG1015" s="7" t="s">
        <v>4583</v>
      </c>
      <c r="AH1015" s="7" t="s">
        <v>4582</v>
      </c>
      <c r="AI1015" s="7" t="s">
        <v>828</v>
      </c>
      <c r="AJ1015" s="7" t="s">
        <v>828</v>
      </c>
      <c r="AK1015" s="7" t="s">
        <v>4581</v>
      </c>
      <c r="AL1015" s="7" t="s">
        <v>828</v>
      </c>
      <c r="AM1015" s="7" t="s">
        <v>4580</v>
      </c>
      <c r="AN1015" s="7" t="s">
        <v>828</v>
      </c>
      <c r="AO1015" s="7" t="s">
        <v>828</v>
      </c>
      <c r="AP1015" s="7" t="s">
        <v>828</v>
      </c>
      <c r="AQ1015" s="7" t="s">
        <v>828</v>
      </c>
      <c r="AR1015" s="7" t="s">
        <v>828</v>
      </c>
      <c r="AS1015" s="7" t="s">
        <v>828</v>
      </c>
    </row>
    <row r="1016" spans="1:45" ht="13.2">
      <c r="A1016" s="7" t="s">
        <v>4579</v>
      </c>
      <c r="B1016" s="8"/>
      <c r="C1016" s="7" t="s">
        <v>833</v>
      </c>
      <c r="D1016" s="9">
        <v>1</v>
      </c>
      <c r="E1016" s="7" t="s">
        <v>843</v>
      </c>
      <c r="F1016" s="7" t="s">
        <v>843</v>
      </c>
      <c r="G1016" s="7" t="s">
        <v>828</v>
      </c>
      <c r="H1016" s="7" t="s">
        <v>842</v>
      </c>
      <c r="I1016" s="10">
        <v>1</v>
      </c>
      <c r="J1016" s="10">
        <v>1</v>
      </c>
      <c r="K1016" s="9">
        <v>100</v>
      </c>
      <c r="L1016" s="7" t="s">
        <v>4577</v>
      </c>
      <c r="M1016" s="9">
        <v>0</v>
      </c>
      <c r="N1016" s="7" t="s">
        <v>4573</v>
      </c>
      <c r="O1016" s="7" t="s">
        <v>929</v>
      </c>
      <c r="P1016" s="7" t="s">
        <v>2090</v>
      </c>
      <c r="Q1016" s="7" t="s">
        <v>828</v>
      </c>
      <c r="R1016" s="7" t="s">
        <v>828</v>
      </c>
      <c r="S1016" s="7" t="s">
        <v>828</v>
      </c>
      <c r="T1016" s="7" t="s">
        <v>828</v>
      </c>
      <c r="U1016" s="7" t="s">
        <v>828</v>
      </c>
      <c r="V1016" s="7" t="s">
        <v>828</v>
      </c>
      <c r="W1016" s="7" t="s">
        <v>828</v>
      </c>
      <c r="X1016" s="7" t="s">
        <v>828</v>
      </c>
      <c r="Y1016" s="7" t="s">
        <v>828</v>
      </c>
      <c r="Z1016" s="7" t="e">
        <v>#N/A</v>
      </c>
      <c r="AA1016" s="7" t="s">
        <v>828</v>
      </c>
      <c r="AB1016" s="7" t="s">
        <v>828</v>
      </c>
      <c r="AC1016" s="7" t="s">
        <v>828</v>
      </c>
      <c r="AD1016" s="7" t="s">
        <v>828</v>
      </c>
      <c r="AE1016" s="7" t="s">
        <v>169</v>
      </c>
      <c r="AF1016" s="8"/>
      <c r="AG1016" s="7" t="s">
        <v>4578</v>
      </c>
      <c r="AH1016" s="7" t="s">
        <v>4577</v>
      </c>
      <c r="AI1016" s="7" t="s">
        <v>4576</v>
      </c>
      <c r="AJ1016" s="7" t="s">
        <v>4575</v>
      </c>
      <c r="AK1016" s="7" t="s">
        <v>4574</v>
      </c>
      <c r="AL1016" s="7" t="s">
        <v>828</v>
      </c>
      <c r="AM1016" s="7" t="s">
        <v>828</v>
      </c>
      <c r="AN1016" s="7" t="s">
        <v>4573</v>
      </c>
      <c r="AO1016" s="7" t="s">
        <v>828</v>
      </c>
      <c r="AP1016" s="7" t="s">
        <v>828</v>
      </c>
      <c r="AQ1016" s="7" t="s">
        <v>828</v>
      </c>
      <c r="AR1016" s="7" t="s">
        <v>828</v>
      </c>
      <c r="AS1016" s="7" t="s">
        <v>828</v>
      </c>
    </row>
    <row r="1017" spans="1:45" ht="13.2">
      <c r="A1017" s="7" t="s">
        <v>4572</v>
      </c>
      <c r="B1017" s="8"/>
      <c r="C1017" s="7" t="s">
        <v>833</v>
      </c>
      <c r="D1017" s="9">
        <v>1</v>
      </c>
      <c r="E1017" s="7" t="s">
        <v>843</v>
      </c>
      <c r="F1017" s="7" t="s">
        <v>843</v>
      </c>
      <c r="G1017" s="7" t="s">
        <v>828</v>
      </c>
      <c r="H1017" s="7" t="s">
        <v>842</v>
      </c>
      <c r="I1017" s="10">
        <v>1</v>
      </c>
      <c r="J1017" s="10">
        <v>1</v>
      </c>
      <c r="K1017" s="9">
        <v>100</v>
      </c>
      <c r="L1017" s="7" t="s">
        <v>4567</v>
      </c>
      <c r="M1017" s="9">
        <v>0</v>
      </c>
      <c r="N1017" s="7" t="s">
        <v>4571</v>
      </c>
      <c r="O1017" s="7" t="s">
        <v>104</v>
      </c>
      <c r="P1017" s="7" t="s">
        <v>4570</v>
      </c>
      <c r="Q1017" s="7" t="s">
        <v>828</v>
      </c>
      <c r="R1017" s="7" t="s">
        <v>828</v>
      </c>
      <c r="S1017" s="7" t="s">
        <v>828</v>
      </c>
      <c r="T1017" s="7" t="s">
        <v>828</v>
      </c>
      <c r="U1017" s="7" t="s">
        <v>828</v>
      </c>
      <c r="V1017" s="7" t="s">
        <v>907</v>
      </c>
      <c r="W1017" s="7" t="s">
        <v>536</v>
      </c>
      <c r="X1017" s="7" t="s">
        <v>840</v>
      </c>
      <c r="Y1017" s="7" t="s">
        <v>906</v>
      </c>
      <c r="Z1017" s="7" t="s">
        <v>65</v>
      </c>
      <c r="AA1017" s="7" t="s">
        <v>4569</v>
      </c>
      <c r="AB1017" s="7" t="s">
        <v>828</v>
      </c>
      <c r="AC1017" s="7" t="s">
        <v>828</v>
      </c>
      <c r="AD1017" s="7" t="s">
        <v>828</v>
      </c>
      <c r="AE1017" s="7" t="s">
        <v>169</v>
      </c>
      <c r="AF1017" s="8"/>
      <c r="AG1017" s="7" t="s">
        <v>4568</v>
      </c>
      <c r="AH1017" s="7" t="s">
        <v>4567</v>
      </c>
      <c r="AI1017" s="7" t="s">
        <v>828</v>
      </c>
      <c r="AJ1017" s="7" t="s">
        <v>828</v>
      </c>
      <c r="AK1017" s="7" t="s">
        <v>4566</v>
      </c>
      <c r="AL1017" s="7" t="s">
        <v>828</v>
      </c>
      <c r="AM1017" s="7" t="s">
        <v>4565</v>
      </c>
      <c r="AN1017" s="7" t="s">
        <v>828</v>
      </c>
      <c r="AO1017" s="7" t="s">
        <v>828</v>
      </c>
      <c r="AP1017" s="7" t="s">
        <v>828</v>
      </c>
      <c r="AQ1017" s="7" t="s">
        <v>828</v>
      </c>
      <c r="AR1017" s="7" t="s">
        <v>828</v>
      </c>
      <c r="AS1017" s="7" t="s">
        <v>828</v>
      </c>
    </row>
    <row r="1018" spans="1:45" ht="13.2">
      <c r="A1018" s="7" t="s">
        <v>4564</v>
      </c>
      <c r="B1018" s="8"/>
      <c r="C1018" s="7" t="s">
        <v>833</v>
      </c>
      <c r="D1018" s="9">
        <v>1</v>
      </c>
      <c r="E1018" s="7" t="s">
        <v>861</v>
      </c>
      <c r="F1018" s="7" t="s">
        <v>861</v>
      </c>
      <c r="G1018" s="7" t="s">
        <v>828</v>
      </c>
      <c r="H1018" s="7" t="s">
        <v>860</v>
      </c>
      <c r="I1018" s="10">
        <v>100</v>
      </c>
      <c r="J1018" s="10">
        <v>1</v>
      </c>
      <c r="K1018" s="9">
        <v>1</v>
      </c>
      <c r="L1018" s="7" t="s">
        <v>4562</v>
      </c>
      <c r="M1018" s="9">
        <v>0</v>
      </c>
      <c r="N1018" s="7" t="s">
        <v>4557</v>
      </c>
      <c r="O1018" s="7" t="s">
        <v>969</v>
      </c>
      <c r="P1018" s="7" t="s">
        <v>828</v>
      </c>
      <c r="Q1018" s="7" t="s">
        <v>828</v>
      </c>
      <c r="R1018" s="7" t="s">
        <v>828</v>
      </c>
      <c r="S1018" s="7" t="s">
        <v>828</v>
      </c>
      <c r="T1018" s="7" t="s">
        <v>828</v>
      </c>
      <c r="U1018" s="7" t="s">
        <v>828</v>
      </c>
      <c r="V1018" s="7" t="s">
        <v>828</v>
      </c>
      <c r="W1018" s="7" t="s">
        <v>786</v>
      </c>
      <c r="X1018" s="7" t="s">
        <v>1101</v>
      </c>
      <c r="Y1018" s="7" t="s">
        <v>828</v>
      </c>
      <c r="Z1018" s="7" t="s">
        <v>27</v>
      </c>
      <c r="AA1018" s="7" t="s">
        <v>828</v>
      </c>
      <c r="AB1018" s="7" t="s">
        <v>828</v>
      </c>
      <c r="AC1018" s="7" t="s">
        <v>828</v>
      </c>
      <c r="AD1018" s="7" t="s">
        <v>828</v>
      </c>
      <c r="AE1018" s="7" t="s">
        <v>175</v>
      </c>
      <c r="AF1018" s="8"/>
      <c r="AG1018" s="7" t="s">
        <v>4563</v>
      </c>
      <c r="AH1018" s="7" t="s">
        <v>4562</v>
      </c>
      <c r="AI1018" s="7" t="s">
        <v>828</v>
      </c>
      <c r="AJ1018" s="7" t="s">
        <v>4561</v>
      </c>
      <c r="AK1018" s="7" t="s">
        <v>4560</v>
      </c>
      <c r="AL1018" s="7" t="s">
        <v>828</v>
      </c>
      <c r="AM1018" s="7" t="s">
        <v>4559</v>
      </c>
      <c r="AN1018" s="7" t="s">
        <v>828</v>
      </c>
      <c r="AO1018" s="7" t="s">
        <v>828</v>
      </c>
      <c r="AP1018" s="7" t="s">
        <v>828</v>
      </c>
      <c r="AQ1018" s="7" t="s">
        <v>828</v>
      </c>
      <c r="AR1018" s="7" t="s">
        <v>828</v>
      </c>
      <c r="AS1018" s="7" t="s">
        <v>828</v>
      </c>
    </row>
    <row r="1019" spans="1:45" ht="13.2">
      <c r="A1019" s="7" t="s">
        <v>4558</v>
      </c>
      <c r="B1019" s="8"/>
      <c r="C1019" s="7" t="s">
        <v>833</v>
      </c>
      <c r="D1019" s="9">
        <v>1</v>
      </c>
      <c r="E1019" s="7" t="s">
        <v>843</v>
      </c>
      <c r="F1019" s="7" t="s">
        <v>843</v>
      </c>
      <c r="G1019" s="7" t="s">
        <v>828</v>
      </c>
      <c r="H1019" s="7" t="s">
        <v>842</v>
      </c>
      <c r="I1019" s="10">
        <v>1</v>
      </c>
      <c r="J1019" s="10">
        <v>1</v>
      </c>
      <c r="K1019" s="9">
        <v>0</v>
      </c>
      <c r="L1019" s="7" t="s">
        <v>4556</v>
      </c>
      <c r="M1019" s="9">
        <v>0</v>
      </c>
      <c r="N1019" s="7" t="s">
        <v>4557</v>
      </c>
      <c r="O1019" s="7" t="s">
        <v>828</v>
      </c>
      <c r="P1019" s="7" t="s">
        <v>828</v>
      </c>
      <c r="Q1019" s="7" t="s">
        <v>828</v>
      </c>
      <c r="R1019" s="7" t="s">
        <v>828</v>
      </c>
      <c r="S1019" s="7" t="s">
        <v>828</v>
      </c>
      <c r="T1019" s="7" t="s">
        <v>828</v>
      </c>
      <c r="U1019" s="7" t="s">
        <v>828</v>
      </c>
      <c r="V1019" s="7" t="s">
        <v>828</v>
      </c>
      <c r="W1019" s="7" t="s">
        <v>828</v>
      </c>
      <c r="X1019" s="7" t="s">
        <v>828</v>
      </c>
      <c r="Y1019" s="7" t="s">
        <v>828</v>
      </c>
      <c r="Z1019" s="7" t="e">
        <v>#N/A</v>
      </c>
      <c r="AA1019" s="7" t="s">
        <v>828</v>
      </c>
      <c r="AB1019" s="7" t="s">
        <v>828</v>
      </c>
      <c r="AC1019" s="7" t="s">
        <v>828</v>
      </c>
      <c r="AD1019" s="7" t="s">
        <v>828</v>
      </c>
      <c r="AE1019" s="7" t="s">
        <v>169</v>
      </c>
      <c r="AF1019" s="8"/>
      <c r="AG1019" s="7" t="s">
        <v>975</v>
      </c>
      <c r="AH1019" s="7" t="s">
        <v>4556</v>
      </c>
      <c r="AI1019" s="7" t="s">
        <v>828</v>
      </c>
      <c r="AJ1019" s="7" t="s">
        <v>828</v>
      </c>
      <c r="AK1019" s="7" t="s">
        <v>828</v>
      </c>
      <c r="AL1019" s="7" t="s">
        <v>828</v>
      </c>
      <c r="AM1019" s="7" t="s">
        <v>828</v>
      </c>
      <c r="AN1019" s="7" t="s">
        <v>828</v>
      </c>
      <c r="AO1019" s="7" t="s">
        <v>828</v>
      </c>
      <c r="AP1019" s="7" t="s">
        <v>828</v>
      </c>
      <c r="AQ1019" s="7" t="s">
        <v>828</v>
      </c>
      <c r="AR1019" s="7" t="s">
        <v>828</v>
      </c>
      <c r="AS1019" s="7" t="s">
        <v>828</v>
      </c>
    </row>
    <row r="1020" spans="1:45" ht="13.2">
      <c r="A1020" s="7" t="s">
        <v>4555</v>
      </c>
      <c r="B1020" s="8"/>
      <c r="C1020" s="7" t="s">
        <v>833</v>
      </c>
      <c r="D1020" s="9">
        <v>1</v>
      </c>
      <c r="E1020" s="7" t="s">
        <v>861</v>
      </c>
      <c r="F1020" s="7" t="s">
        <v>861</v>
      </c>
      <c r="G1020" s="7" t="s">
        <v>828</v>
      </c>
      <c r="H1020" s="7" t="s">
        <v>860</v>
      </c>
      <c r="I1020" s="10">
        <v>100</v>
      </c>
      <c r="J1020" s="10">
        <v>1</v>
      </c>
      <c r="K1020" s="9">
        <v>0</v>
      </c>
      <c r="L1020" s="7" t="s">
        <v>4552</v>
      </c>
      <c r="M1020" s="9">
        <v>0</v>
      </c>
      <c r="N1020" s="7" t="s">
        <v>4554</v>
      </c>
      <c r="O1020" s="7" t="s">
        <v>939</v>
      </c>
      <c r="P1020" s="7" t="s">
        <v>828</v>
      </c>
      <c r="Q1020" s="7" t="s">
        <v>828</v>
      </c>
      <c r="R1020" s="7" t="s">
        <v>828</v>
      </c>
      <c r="S1020" s="7" t="s">
        <v>828</v>
      </c>
      <c r="T1020" s="7" t="s">
        <v>828</v>
      </c>
      <c r="U1020" s="7" t="s">
        <v>828</v>
      </c>
      <c r="V1020" s="7" t="s">
        <v>828</v>
      </c>
      <c r="W1020" s="7" t="s">
        <v>828</v>
      </c>
      <c r="X1020" s="7" t="s">
        <v>828</v>
      </c>
      <c r="Y1020" s="7" t="s">
        <v>828</v>
      </c>
      <c r="Z1020" s="7" t="e">
        <v>#N/A</v>
      </c>
      <c r="AA1020" s="7" t="s">
        <v>828</v>
      </c>
      <c r="AB1020" s="7" t="s">
        <v>828</v>
      </c>
      <c r="AC1020" s="7" t="s">
        <v>828</v>
      </c>
      <c r="AD1020" s="7" t="s">
        <v>828</v>
      </c>
      <c r="AE1020" s="7" t="s">
        <v>175</v>
      </c>
      <c r="AF1020" s="8"/>
      <c r="AG1020" s="7" t="s">
        <v>4553</v>
      </c>
      <c r="AH1020" s="7" t="s">
        <v>4552</v>
      </c>
      <c r="AI1020" s="7" t="s">
        <v>828</v>
      </c>
      <c r="AJ1020" s="7" t="s">
        <v>4551</v>
      </c>
      <c r="AK1020" s="7" t="s">
        <v>4550</v>
      </c>
      <c r="AL1020" s="7" t="s">
        <v>828</v>
      </c>
      <c r="AM1020" s="7" t="s">
        <v>828</v>
      </c>
      <c r="AN1020" s="7" t="s">
        <v>4549</v>
      </c>
      <c r="AO1020" s="7" t="s">
        <v>828</v>
      </c>
      <c r="AP1020" s="7" t="s">
        <v>828</v>
      </c>
      <c r="AQ1020" s="7" t="s">
        <v>828</v>
      </c>
      <c r="AR1020" s="7" t="s">
        <v>828</v>
      </c>
      <c r="AS1020" s="7" t="s">
        <v>828</v>
      </c>
    </row>
    <row r="1021" spans="1:45" ht="13.2">
      <c r="A1021" s="7" t="s">
        <v>4548</v>
      </c>
      <c r="B1021" s="8"/>
      <c r="C1021" s="7" t="s">
        <v>833</v>
      </c>
      <c r="D1021" s="9">
        <v>1</v>
      </c>
      <c r="E1021" s="7" t="s">
        <v>861</v>
      </c>
      <c r="F1021" s="7" t="s">
        <v>861</v>
      </c>
      <c r="G1021" s="7" t="s">
        <v>828</v>
      </c>
      <c r="H1021" s="7" t="s">
        <v>860</v>
      </c>
      <c r="I1021" s="10">
        <v>100</v>
      </c>
      <c r="J1021" s="10">
        <v>1</v>
      </c>
      <c r="K1021" s="9">
        <v>0</v>
      </c>
      <c r="L1021" s="7" t="s">
        <v>4545</v>
      </c>
      <c r="M1021" s="9">
        <v>0</v>
      </c>
      <c r="N1021" s="7" t="s">
        <v>4547</v>
      </c>
      <c r="O1021" s="7" t="s">
        <v>929</v>
      </c>
      <c r="P1021" s="7" t="s">
        <v>828</v>
      </c>
      <c r="Q1021" s="7" t="s">
        <v>828</v>
      </c>
      <c r="R1021" s="7" t="s">
        <v>828</v>
      </c>
      <c r="S1021" s="7" t="s">
        <v>828</v>
      </c>
      <c r="T1021" s="7" t="s">
        <v>828</v>
      </c>
      <c r="U1021" s="7" t="s">
        <v>828</v>
      </c>
      <c r="V1021" s="7" t="s">
        <v>828</v>
      </c>
      <c r="W1021" s="7" t="s">
        <v>828</v>
      </c>
      <c r="X1021" s="7" t="s">
        <v>828</v>
      </c>
      <c r="Y1021" s="7" t="s">
        <v>828</v>
      </c>
      <c r="Z1021" s="7" t="e">
        <v>#N/A</v>
      </c>
      <c r="AA1021" s="7" t="s">
        <v>828</v>
      </c>
      <c r="AB1021" s="7" t="s">
        <v>828</v>
      </c>
      <c r="AC1021" s="7" t="s">
        <v>828</v>
      </c>
      <c r="AD1021" s="7" t="s">
        <v>828</v>
      </c>
      <c r="AE1021" s="7" t="s">
        <v>175</v>
      </c>
      <c r="AF1021" s="8"/>
      <c r="AG1021" s="7" t="s">
        <v>4546</v>
      </c>
      <c r="AH1021" s="7" t="s">
        <v>4545</v>
      </c>
      <c r="AI1021" s="7" t="s">
        <v>828</v>
      </c>
      <c r="AJ1021" s="7" t="s">
        <v>4544</v>
      </c>
      <c r="AK1021" s="7" t="s">
        <v>4543</v>
      </c>
      <c r="AL1021" s="7" t="s">
        <v>828</v>
      </c>
      <c r="AM1021" s="7" t="s">
        <v>828</v>
      </c>
      <c r="AN1021" s="7" t="s">
        <v>4542</v>
      </c>
      <c r="AO1021" s="7" t="s">
        <v>828</v>
      </c>
      <c r="AP1021" s="7" t="s">
        <v>828</v>
      </c>
      <c r="AQ1021" s="7" t="s">
        <v>828</v>
      </c>
      <c r="AR1021" s="7" t="s">
        <v>828</v>
      </c>
      <c r="AS1021" s="7" t="s">
        <v>828</v>
      </c>
    </row>
    <row r="1022" spans="1:45" ht="13.2">
      <c r="A1022" s="7" t="s">
        <v>4541</v>
      </c>
      <c r="B1022" s="8"/>
      <c r="C1022" s="7" t="s">
        <v>833</v>
      </c>
      <c r="D1022" s="9">
        <v>1</v>
      </c>
      <c r="E1022" s="7" t="s">
        <v>843</v>
      </c>
      <c r="F1022" s="7" t="s">
        <v>843</v>
      </c>
      <c r="G1022" s="7" t="s">
        <v>828</v>
      </c>
      <c r="H1022" s="7" t="s">
        <v>842</v>
      </c>
      <c r="I1022" s="10">
        <v>1</v>
      </c>
      <c r="J1022" s="10">
        <v>1</v>
      </c>
      <c r="K1022" s="9">
        <v>0</v>
      </c>
      <c r="L1022" s="7" t="s">
        <v>4539</v>
      </c>
      <c r="M1022" s="9">
        <v>0</v>
      </c>
      <c r="N1022" s="7" t="s">
        <v>461</v>
      </c>
      <c r="O1022" s="7" t="s">
        <v>947</v>
      </c>
      <c r="P1022" s="7" t="s">
        <v>3676</v>
      </c>
      <c r="Q1022" s="7" t="s">
        <v>828</v>
      </c>
      <c r="R1022" s="7" t="s">
        <v>828</v>
      </c>
      <c r="S1022" s="7" t="s">
        <v>828</v>
      </c>
      <c r="T1022" s="7" t="s">
        <v>828</v>
      </c>
      <c r="U1022" s="7" t="s">
        <v>828</v>
      </c>
      <c r="V1022" s="7" t="s">
        <v>828</v>
      </c>
      <c r="W1022" s="7" t="s">
        <v>828</v>
      </c>
      <c r="X1022" s="7" t="s">
        <v>828</v>
      </c>
      <c r="Y1022" s="7" t="s">
        <v>828</v>
      </c>
      <c r="Z1022" s="7" t="e">
        <v>#N/A</v>
      </c>
      <c r="AA1022" s="7" t="s">
        <v>828</v>
      </c>
      <c r="AB1022" s="7" t="s">
        <v>828</v>
      </c>
      <c r="AC1022" s="7" t="s">
        <v>828</v>
      </c>
      <c r="AD1022" s="7" t="s">
        <v>828</v>
      </c>
      <c r="AE1022" s="7" t="s">
        <v>169</v>
      </c>
      <c r="AF1022" s="8"/>
      <c r="AG1022" s="7" t="s">
        <v>4540</v>
      </c>
      <c r="AH1022" s="7" t="s">
        <v>4539</v>
      </c>
      <c r="AI1022" s="7" t="s">
        <v>4538</v>
      </c>
      <c r="AJ1022" s="7" t="s">
        <v>4537</v>
      </c>
      <c r="AK1022" s="7" t="s">
        <v>4536</v>
      </c>
      <c r="AL1022" s="7" t="s">
        <v>828</v>
      </c>
      <c r="AM1022" s="7" t="s">
        <v>828</v>
      </c>
      <c r="AN1022" s="7" t="s">
        <v>461</v>
      </c>
      <c r="AO1022" s="7" t="s">
        <v>828</v>
      </c>
      <c r="AP1022" s="7" t="s">
        <v>828</v>
      </c>
      <c r="AQ1022" s="7" t="s">
        <v>828</v>
      </c>
      <c r="AR1022" s="7" t="s">
        <v>828</v>
      </c>
      <c r="AS1022" s="7" t="s">
        <v>828</v>
      </c>
    </row>
    <row r="1023" spans="1:45" ht="13.2">
      <c r="A1023" s="7" t="s">
        <v>4535</v>
      </c>
      <c r="B1023" s="8"/>
      <c r="C1023" s="7" t="s">
        <v>833</v>
      </c>
      <c r="D1023" s="9">
        <v>1</v>
      </c>
      <c r="E1023" s="7" t="s">
        <v>843</v>
      </c>
      <c r="F1023" s="7" t="s">
        <v>843</v>
      </c>
      <c r="G1023" s="7" t="s">
        <v>828</v>
      </c>
      <c r="H1023" s="7" t="s">
        <v>842</v>
      </c>
      <c r="I1023" s="10">
        <v>1</v>
      </c>
      <c r="J1023" s="10">
        <v>1</v>
      </c>
      <c r="K1023" s="9">
        <v>100</v>
      </c>
      <c r="L1023" s="7" t="s">
        <v>4530</v>
      </c>
      <c r="M1023" s="9">
        <v>0</v>
      </c>
      <c r="N1023" s="7" t="s">
        <v>4534</v>
      </c>
      <c r="O1023" s="7" t="s">
        <v>892</v>
      </c>
      <c r="P1023" s="7" t="s">
        <v>4533</v>
      </c>
      <c r="Q1023" s="7" t="s">
        <v>828</v>
      </c>
      <c r="R1023" s="7" t="s">
        <v>828</v>
      </c>
      <c r="S1023" s="7" t="s">
        <v>828</v>
      </c>
      <c r="T1023" s="7" t="s">
        <v>828</v>
      </c>
      <c r="U1023" s="7" t="s">
        <v>828</v>
      </c>
      <c r="V1023" s="7" t="s">
        <v>828</v>
      </c>
      <c r="W1023" s="7" t="s">
        <v>828</v>
      </c>
      <c r="X1023" s="7" t="s">
        <v>828</v>
      </c>
      <c r="Y1023" s="7" t="s">
        <v>828</v>
      </c>
      <c r="Z1023" s="7" t="e">
        <v>#N/A</v>
      </c>
      <c r="AA1023" s="7" t="s">
        <v>4532</v>
      </c>
      <c r="AB1023" s="7" t="s">
        <v>828</v>
      </c>
      <c r="AC1023" s="7" t="s">
        <v>828</v>
      </c>
      <c r="AD1023" s="7" t="s">
        <v>828</v>
      </c>
      <c r="AE1023" s="7" t="s">
        <v>169</v>
      </c>
      <c r="AF1023" s="8"/>
      <c r="AG1023" s="7" t="s">
        <v>4531</v>
      </c>
      <c r="AH1023" s="7" t="s">
        <v>4530</v>
      </c>
      <c r="AI1023" s="7" t="s">
        <v>4529</v>
      </c>
      <c r="AJ1023" s="7" t="s">
        <v>828</v>
      </c>
      <c r="AK1023" s="7" t="s">
        <v>4528</v>
      </c>
      <c r="AL1023" s="7" t="s">
        <v>828</v>
      </c>
      <c r="AM1023" s="7" t="s">
        <v>4527</v>
      </c>
      <c r="AN1023" s="7" t="s">
        <v>828</v>
      </c>
      <c r="AO1023" s="7" t="s">
        <v>828</v>
      </c>
      <c r="AP1023" s="7" t="s">
        <v>828</v>
      </c>
      <c r="AQ1023" s="7" t="s">
        <v>828</v>
      </c>
      <c r="AR1023" s="7" t="s">
        <v>828</v>
      </c>
      <c r="AS1023" s="7" t="s">
        <v>828</v>
      </c>
    </row>
    <row r="1024" spans="1:45" ht="13.2">
      <c r="A1024" s="7" t="s">
        <v>4526</v>
      </c>
      <c r="B1024" s="8"/>
      <c r="C1024" s="7" t="s">
        <v>833</v>
      </c>
      <c r="D1024" s="9">
        <v>1</v>
      </c>
      <c r="E1024" s="7" t="s">
        <v>861</v>
      </c>
      <c r="F1024" s="7" t="s">
        <v>861</v>
      </c>
      <c r="G1024" s="7" t="s">
        <v>828</v>
      </c>
      <c r="H1024" s="7" t="s">
        <v>860</v>
      </c>
      <c r="I1024" s="10">
        <v>100</v>
      </c>
      <c r="J1024" s="10">
        <v>1</v>
      </c>
      <c r="K1024" s="9">
        <v>0</v>
      </c>
      <c r="L1024" s="7" t="s">
        <v>4523</v>
      </c>
      <c r="M1024" s="9">
        <v>0</v>
      </c>
      <c r="N1024" s="7" t="s">
        <v>4525</v>
      </c>
      <c r="O1024" s="7" t="s">
        <v>104</v>
      </c>
      <c r="P1024" s="7" t="s">
        <v>828</v>
      </c>
      <c r="Q1024" s="7" t="s">
        <v>828</v>
      </c>
      <c r="R1024" s="7" t="s">
        <v>828</v>
      </c>
      <c r="S1024" s="7" t="s">
        <v>828</v>
      </c>
      <c r="T1024" s="7" t="s">
        <v>828</v>
      </c>
      <c r="U1024" s="7" t="s">
        <v>828</v>
      </c>
      <c r="V1024" s="7" t="s">
        <v>828</v>
      </c>
      <c r="W1024" s="7" t="s">
        <v>828</v>
      </c>
      <c r="X1024" s="7" t="s">
        <v>828</v>
      </c>
      <c r="Y1024" s="7" t="s">
        <v>828</v>
      </c>
      <c r="Z1024" s="7" t="e">
        <v>#N/A</v>
      </c>
      <c r="AA1024" s="7" t="s">
        <v>828</v>
      </c>
      <c r="AB1024" s="7" t="s">
        <v>828</v>
      </c>
      <c r="AC1024" s="7" t="s">
        <v>828</v>
      </c>
      <c r="AD1024" s="7" t="s">
        <v>828</v>
      </c>
      <c r="AE1024" s="7" t="s">
        <v>175</v>
      </c>
      <c r="AF1024" s="8"/>
      <c r="AG1024" s="7" t="s">
        <v>4524</v>
      </c>
      <c r="AH1024" s="7" t="s">
        <v>4523</v>
      </c>
      <c r="AI1024" s="7" t="s">
        <v>828</v>
      </c>
      <c r="AJ1024" s="7" t="s">
        <v>4522</v>
      </c>
      <c r="AK1024" s="7" t="s">
        <v>4521</v>
      </c>
      <c r="AL1024" s="7" t="s">
        <v>828</v>
      </c>
      <c r="AM1024" s="7" t="s">
        <v>828</v>
      </c>
      <c r="AN1024" s="7" t="s">
        <v>4520</v>
      </c>
      <c r="AO1024" s="7" t="s">
        <v>828</v>
      </c>
      <c r="AP1024" s="7" t="s">
        <v>828</v>
      </c>
      <c r="AQ1024" s="7" t="s">
        <v>828</v>
      </c>
      <c r="AR1024" s="7" t="s">
        <v>828</v>
      </c>
      <c r="AS1024" s="7" t="s">
        <v>828</v>
      </c>
    </row>
    <row r="1025" spans="1:45" ht="13.2">
      <c r="A1025" s="7" t="s">
        <v>4519</v>
      </c>
      <c r="B1025" s="8"/>
      <c r="C1025" s="7" t="s">
        <v>833</v>
      </c>
      <c r="D1025" s="9">
        <v>1</v>
      </c>
      <c r="E1025" s="7" t="s">
        <v>861</v>
      </c>
      <c r="F1025" s="7" t="s">
        <v>861</v>
      </c>
      <c r="G1025" s="7" t="s">
        <v>828</v>
      </c>
      <c r="H1025" s="7" t="s">
        <v>860</v>
      </c>
      <c r="I1025" s="10">
        <v>100</v>
      </c>
      <c r="J1025" s="10">
        <v>1</v>
      </c>
      <c r="K1025" s="9">
        <v>0</v>
      </c>
      <c r="L1025" s="7" t="s">
        <v>4516</v>
      </c>
      <c r="M1025" s="9">
        <v>0</v>
      </c>
      <c r="N1025" s="7" t="s">
        <v>4518</v>
      </c>
      <c r="O1025" s="7" t="s">
        <v>104</v>
      </c>
      <c r="P1025" s="7" t="s">
        <v>828</v>
      </c>
      <c r="Q1025" s="7" t="s">
        <v>828</v>
      </c>
      <c r="R1025" s="7" t="s">
        <v>828</v>
      </c>
      <c r="S1025" s="7" t="s">
        <v>828</v>
      </c>
      <c r="T1025" s="7" t="s">
        <v>828</v>
      </c>
      <c r="U1025" s="7" t="s">
        <v>828</v>
      </c>
      <c r="V1025" s="7" t="s">
        <v>828</v>
      </c>
      <c r="W1025" s="7" t="s">
        <v>828</v>
      </c>
      <c r="X1025" s="7" t="s">
        <v>828</v>
      </c>
      <c r="Y1025" s="7" t="s">
        <v>828</v>
      </c>
      <c r="Z1025" s="7" t="e">
        <v>#N/A</v>
      </c>
      <c r="AA1025" s="7" t="s">
        <v>828</v>
      </c>
      <c r="AB1025" s="7" t="s">
        <v>828</v>
      </c>
      <c r="AC1025" s="7" t="s">
        <v>828</v>
      </c>
      <c r="AD1025" s="7" t="s">
        <v>828</v>
      </c>
      <c r="AE1025" s="7" t="s">
        <v>175</v>
      </c>
      <c r="AF1025" s="8"/>
      <c r="AG1025" s="7" t="s">
        <v>4517</v>
      </c>
      <c r="AH1025" s="7" t="s">
        <v>4516</v>
      </c>
      <c r="AI1025" s="7" t="s">
        <v>828</v>
      </c>
      <c r="AJ1025" s="7" t="s">
        <v>4515</v>
      </c>
      <c r="AK1025" s="7" t="s">
        <v>4514</v>
      </c>
      <c r="AL1025" s="7" t="s">
        <v>828</v>
      </c>
      <c r="AM1025" s="7" t="s">
        <v>828</v>
      </c>
      <c r="AN1025" s="7" t="s">
        <v>4513</v>
      </c>
      <c r="AO1025" s="7" t="s">
        <v>828</v>
      </c>
      <c r="AP1025" s="7" t="s">
        <v>828</v>
      </c>
      <c r="AQ1025" s="7" t="s">
        <v>828</v>
      </c>
      <c r="AR1025" s="7" t="s">
        <v>828</v>
      </c>
      <c r="AS1025" s="7" t="s">
        <v>828</v>
      </c>
    </row>
    <row r="1026" spans="1:45" ht="13.2">
      <c r="A1026" s="7" t="s">
        <v>4512</v>
      </c>
      <c r="B1026" s="8"/>
      <c r="C1026" s="7" t="s">
        <v>833</v>
      </c>
      <c r="D1026" s="9">
        <v>1</v>
      </c>
      <c r="E1026" s="7" t="s">
        <v>972</v>
      </c>
      <c r="F1026" s="7" t="s">
        <v>972</v>
      </c>
      <c r="G1026" s="7" t="s">
        <v>828</v>
      </c>
      <c r="H1026" s="7" t="s">
        <v>971</v>
      </c>
      <c r="I1026" s="10">
        <v>1</v>
      </c>
      <c r="J1026" s="10">
        <v>1</v>
      </c>
      <c r="K1026" s="9">
        <v>1</v>
      </c>
      <c r="L1026" s="7" t="s">
        <v>4508</v>
      </c>
      <c r="M1026" s="9">
        <v>0</v>
      </c>
      <c r="N1026" s="7" t="s">
        <v>4504</v>
      </c>
      <c r="O1026" s="7" t="s">
        <v>892</v>
      </c>
      <c r="P1026" s="7" t="s">
        <v>4511</v>
      </c>
      <c r="Q1026" s="7" t="s">
        <v>828</v>
      </c>
      <c r="R1026" s="7" t="s">
        <v>828</v>
      </c>
      <c r="S1026" s="7" t="s">
        <v>828</v>
      </c>
      <c r="T1026" s="7" t="s">
        <v>828</v>
      </c>
      <c r="U1026" s="7" t="s">
        <v>828</v>
      </c>
      <c r="V1026" s="7" t="s">
        <v>828</v>
      </c>
      <c r="W1026" s="7" t="s">
        <v>364</v>
      </c>
      <c r="X1026" s="7" t="s">
        <v>828</v>
      </c>
      <c r="Y1026" s="7" t="s">
        <v>828</v>
      </c>
      <c r="Z1026" s="7" t="s">
        <v>8</v>
      </c>
      <c r="AA1026" s="7" t="s">
        <v>4510</v>
      </c>
      <c r="AB1026" s="7" t="s">
        <v>828</v>
      </c>
      <c r="AC1026" s="7" t="s">
        <v>828</v>
      </c>
      <c r="AD1026" s="7" t="s">
        <v>828</v>
      </c>
      <c r="AE1026" s="7" t="s">
        <v>364</v>
      </c>
      <c r="AF1026" s="8"/>
      <c r="AG1026" s="7" t="s">
        <v>4509</v>
      </c>
      <c r="AH1026" s="7" t="s">
        <v>4508</v>
      </c>
      <c r="AI1026" s="7" t="s">
        <v>828</v>
      </c>
      <c r="AJ1026" s="7" t="s">
        <v>828</v>
      </c>
      <c r="AK1026" s="7" t="s">
        <v>4507</v>
      </c>
      <c r="AL1026" s="7" t="s">
        <v>828</v>
      </c>
      <c r="AM1026" s="7" t="s">
        <v>4506</v>
      </c>
      <c r="AN1026" s="7" t="s">
        <v>828</v>
      </c>
      <c r="AO1026" s="7" t="s">
        <v>828</v>
      </c>
      <c r="AP1026" s="7" t="s">
        <v>828</v>
      </c>
      <c r="AQ1026" s="7" t="s">
        <v>828</v>
      </c>
      <c r="AR1026" s="7" t="s">
        <v>828</v>
      </c>
      <c r="AS1026" s="7" t="s">
        <v>828</v>
      </c>
    </row>
    <row r="1027" spans="1:45" ht="13.2">
      <c r="A1027" s="7" t="s">
        <v>4505</v>
      </c>
      <c r="B1027" s="8"/>
      <c r="C1027" s="7" t="s">
        <v>833</v>
      </c>
      <c r="D1027" s="9">
        <v>1</v>
      </c>
      <c r="E1027" s="7" t="s">
        <v>843</v>
      </c>
      <c r="F1027" s="7" t="s">
        <v>843</v>
      </c>
      <c r="G1027" s="7" t="s">
        <v>828</v>
      </c>
      <c r="H1027" s="7" t="s">
        <v>842</v>
      </c>
      <c r="I1027" s="10">
        <v>1</v>
      </c>
      <c r="J1027" s="10">
        <v>1</v>
      </c>
      <c r="K1027" s="9">
        <v>0</v>
      </c>
      <c r="L1027" s="7" t="s">
        <v>4503</v>
      </c>
      <c r="M1027" s="9">
        <v>0</v>
      </c>
      <c r="N1027" s="7" t="s">
        <v>4504</v>
      </c>
      <c r="O1027" s="7" t="s">
        <v>828</v>
      </c>
      <c r="P1027" s="7" t="s">
        <v>828</v>
      </c>
      <c r="Q1027" s="7" t="s">
        <v>828</v>
      </c>
      <c r="R1027" s="7" t="s">
        <v>828</v>
      </c>
      <c r="S1027" s="7" t="s">
        <v>828</v>
      </c>
      <c r="T1027" s="7" t="s">
        <v>828</v>
      </c>
      <c r="U1027" s="7" t="s">
        <v>828</v>
      </c>
      <c r="V1027" s="7" t="s">
        <v>828</v>
      </c>
      <c r="W1027" s="7" t="s">
        <v>828</v>
      </c>
      <c r="X1027" s="7" t="s">
        <v>828</v>
      </c>
      <c r="Y1027" s="7" t="s">
        <v>828</v>
      </c>
      <c r="Z1027" s="7" t="e">
        <v>#N/A</v>
      </c>
      <c r="AA1027" s="7" t="s">
        <v>828</v>
      </c>
      <c r="AB1027" s="7" t="s">
        <v>828</v>
      </c>
      <c r="AC1027" s="7" t="s">
        <v>828</v>
      </c>
      <c r="AD1027" s="7" t="s">
        <v>828</v>
      </c>
      <c r="AE1027" s="7" t="s">
        <v>169</v>
      </c>
      <c r="AF1027" s="8"/>
      <c r="AG1027" s="7" t="s">
        <v>975</v>
      </c>
      <c r="AH1027" s="7" t="s">
        <v>4503</v>
      </c>
      <c r="AI1027" s="7" t="s">
        <v>828</v>
      </c>
      <c r="AJ1027" s="7" t="s">
        <v>828</v>
      </c>
      <c r="AK1027" s="7" t="s">
        <v>828</v>
      </c>
      <c r="AL1027" s="7" t="s">
        <v>828</v>
      </c>
      <c r="AM1027" s="7" t="s">
        <v>828</v>
      </c>
      <c r="AN1027" s="7" t="s">
        <v>828</v>
      </c>
      <c r="AO1027" s="7" t="s">
        <v>828</v>
      </c>
      <c r="AP1027" s="7" t="s">
        <v>828</v>
      </c>
      <c r="AQ1027" s="7" t="s">
        <v>828</v>
      </c>
      <c r="AR1027" s="7" t="s">
        <v>828</v>
      </c>
      <c r="AS1027" s="7" t="s">
        <v>828</v>
      </c>
    </row>
    <row r="1028" spans="1:45" ht="13.2">
      <c r="A1028" s="7" t="s">
        <v>4497</v>
      </c>
      <c r="B1028" s="8"/>
      <c r="C1028" s="7" t="s">
        <v>833</v>
      </c>
      <c r="D1028" s="9">
        <v>1</v>
      </c>
      <c r="E1028" s="7" t="s">
        <v>861</v>
      </c>
      <c r="F1028" s="7" t="s">
        <v>861</v>
      </c>
      <c r="G1028" s="7" t="s">
        <v>828</v>
      </c>
      <c r="H1028" s="7" t="s">
        <v>860</v>
      </c>
      <c r="I1028" s="10">
        <v>100</v>
      </c>
      <c r="J1028" s="10">
        <v>1</v>
      </c>
      <c r="K1028" s="9">
        <v>0</v>
      </c>
      <c r="L1028" s="7" t="s">
        <v>4500</v>
      </c>
      <c r="M1028" s="9">
        <v>0</v>
      </c>
      <c r="N1028" s="7" t="s">
        <v>4502</v>
      </c>
      <c r="O1028" s="7" t="s">
        <v>892</v>
      </c>
      <c r="P1028" s="7" t="s">
        <v>828</v>
      </c>
      <c r="Q1028" s="7" t="s">
        <v>828</v>
      </c>
      <c r="R1028" s="7" t="s">
        <v>828</v>
      </c>
      <c r="S1028" s="7" t="s">
        <v>828</v>
      </c>
      <c r="T1028" s="7" t="s">
        <v>828</v>
      </c>
      <c r="U1028" s="7" t="s">
        <v>828</v>
      </c>
      <c r="V1028" s="7" t="s">
        <v>828</v>
      </c>
      <c r="W1028" s="7" t="s">
        <v>828</v>
      </c>
      <c r="X1028" s="7" t="s">
        <v>828</v>
      </c>
      <c r="Y1028" s="7" t="s">
        <v>828</v>
      </c>
      <c r="Z1028" s="7" t="e">
        <v>#N/A</v>
      </c>
      <c r="AA1028" s="7" t="s">
        <v>828</v>
      </c>
      <c r="AB1028" s="7" t="s">
        <v>828</v>
      </c>
      <c r="AC1028" s="7" t="s">
        <v>828</v>
      </c>
      <c r="AD1028" s="7" t="s">
        <v>828</v>
      </c>
      <c r="AE1028" s="7" t="s">
        <v>175</v>
      </c>
      <c r="AF1028" s="8"/>
      <c r="AG1028" s="7" t="s">
        <v>4501</v>
      </c>
      <c r="AH1028" s="7" t="s">
        <v>4500</v>
      </c>
      <c r="AI1028" s="7" t="s">
        <v>828</v>
      </c>
      <c r="AJ1028" s="7" t="s">
        <v>4499</v>
      </c>
      <c r="AK1028" s="7" t="s">
        <v>4498</v>
      </c>
      <c r="AL1028" s="7" t="s">
        <v>4497</v>
      </c>
      <c r="AM1028" s="7" t="s">
        <v>828</v>
      </c>
      <c r="AN1028" s="7" t="s">
        <v>4496</v>
      </c>
      <c r="AO1028" s="7" t="s">
        <v>828</v>
      </c>
      <c r="AP1028" s="7" t="s">
        <v>828</v>
      </c>
      <c r="AQ1028" s="7" t="s">
        <v>828</v>
      </c>
      <c r="AR1028" s="7" t="s">
        <v>828</v>
      </c>
      <c r="AS1028" s="7" t="s">
        <v>828</v>
      </c>
    </row>
    <row r="1029" spans="1:45" ht="13.2">
      <c r="A1029" s="7" t="s">
        <v>4495</v>
      </c>
      <c r="B1029" s="8"/>
      <c r="C1029" s="7" t="s">
        <v>833</v>
      </c>
      <c r="D1029" s="9">
        <v>1</v>
      </c>
      <c r="E1029" s="7" t="s">
        <v>1191</v>
      </c>
      <c r="F1029" s="7" t="s">
        <v>1190</v>
      </c>
      <c r="G1029" s="7" t="s">
        <v>828</v>
      </c>
      <c r="H1029" s="7" t="s">
        <v>1189</v>
      </c>
      <c r="I1029" s="10">
        <v>1</v>
      </c>
      <c r="J1029" s="10">
        <v>1</v>
      </c>
      <c r="K1029" s="9">
        <v>0</v>
      </c>
      <c r="L1029" s="7" t="s">
        <v>4492</v>
      </c>
      <c r="M1029" s="9">
        <v>0</v>
      </c>
      <c r="N1029" s="7" t="s">
        <v>4494</v>
      </c>
      <c r="O1029" s="7" t="s">
        <v>969</v>
      </c>
      <c r="P1029" s="7" t="s">
        <v>828</v>
      </c>
      <c r="Q1029" s="7" t="s">
        <v>828</v>
      </c>
      <c r="R1029" s="7" t="s">
        <v>828</v>
      </c>
      <c r="S1029" s="7" t="s">
        <v>828</v>
      </c>
      <c r="T1029" s="7" t="s">
        <v>828</v>
      </c>
      <c r="U1029" s="7" t="s">
        <v>828</v>
      </c>
      <c r="V1029" s="7" t="s">
        <v>1059</v>
      </c>
      <c r="W1029" s="7" t="s">
        <v>828</v>
      </c>
      <c r="X1029" s="7" t="s">
        <v>828</v>
      </c>
      <c r="Y1029" s="7" t="s">
        <v>828</v>
      </c>
      <c r="Z1029" s="7" t="e">
        <v>#N/A</v>
      </c>
      <c r="AA1029" s="7" t="s">
        <v>828</v>
      </c>
      <c r="AB1029" s="7" t="s">
        <v>828</v>
      </c>
      <c r="AC1029" s="7" t="s">
        <v>828</v>
      </c>
      <c r="AD1029" s="7" t="s">
        <v>828</v>
      </c>
      <c r="AE1029" s="7" t="s">
        <v>251</v>
      </c>
      <c r="AF1029" s="8"/>
      <c r="AG1029" s="7" t="s">
        <v>4493</v>
      </c>
      <c r="AH1029" s="7" t="s">
        <v>4492</v>
      </c>
      <c r="AI1029" s="7" t="s">
        <v>828</v>
      </c>
      <c r="AJ1029" s="7" t="s">
        <v>828</v>
      </c>
      <c r="AK1029" s="7" t="s">
        <v>4491</v>
      </c>
      <c r="AL1029" s="7" t="s">
        <v>828</v>
      </c>
      <c r="AM1029" s="7" t="s">
        <v>828</v>
      </c>
      <c r="AN1029" s="7" t="s">
        <v>828</v>
      </c>
      <c r="AO1029" s="7" t="s">
        <v>934</v>
      </c>
      <c r="AP1029" s="7" t="s">
        <v>828</v>
      </c>
      <c r="AQ1029" s="7" t="s">
        <v>828</v>
      </c>
      <c r="AR1029" s="7" t="s">
        <v>828</v>
      </c>
      <c r="AS1029" s="7" t="s">
        <v>828</v>
      </c>
    </row>
    <row r="1030" spans="1:45" ht="13.2">
      <c r="A1030" s="7" t="s">
        <v>4490</v>
      </c>
      <c r="B1030" s="8"/>
      <c r="C1030" s="7" t="s">
        <v>833</v>
      </c>
      <c r="D1030" s="9">
        <v>1</v>
      </c>
      <c r="E1030" s="7" t="s">
        <v>861</v>
      </c>
      <c r="F1030" s="7" t="s">
        <v>861</v>
      </c>
      <c r="G1030" s="7" t="s">
        <v>828</v>
      </c>
      <c r="H1030" s="7" t="s">
        <v>860</v>
      </c>
      <c r="I1030" s="10">
        <v>100</v>
      </c>
      <c r="J1030" s="10">
        <v>1</v>
      </c>
      <c r="K1030" s="9">
        <v>0</v>
      </c>
      <c r="L1030" s="7" t="s">
        <v>4487</v>
      </c>
      <c r="M1030" s="9">
        <v>0</v>
      </c>
      <c r="N1030" s="7" t="s">
        <v>4489</v>
      </c>
      <c r="O1030" s="7" t="s">
        <v>939</v>
      </c>
      <c r="P1030" s="7" t="s">
        <v>828</v>
      </c>
      <c r="Q1030" s="7" t="s">
        <v>828</v>
      </c>
      <c r="R1030" s="7" t="s">
        <v>828</v>
      </c>
      <c r="S1030" s="7" t="s">
        <v>828</v>
      </c>
      <c r="T1030" s="7" t="s">
        <v>828</v>
      </c>
      <c r="U1030" s="7" t="s">
        <v>828</v>
      </c>
      <c r="V1030" s="7" t="s">
        <v>828</v>
      </c>
      <c r="W1030" s="7" t="s">
        <v>828</v>
      </c>
      <c r="X1030" s="7" t="s">
        <v>828</v>
      </c>
      <c r="Y1030" s="7" t="s">
        <v>828</v>
      </c>
      <c r="Z1030" s="7" t="e">
        <v>#N/A</v>
      </c>
      <c r="AA1030" s="7" t="s">
        <v>828</v>
      </c>
      <c r="AB1030" s="7" t="s">
        <v>828</v>
      </c>
      <c r="AC1030" s="7" t="s">
        <v>828</v>
      </c>
      <c r="AD1030" s="7" t="s">
        <v>828</v>
      </c>
      <c r="AE1030" s="7" t="s">
        <v>175</v>
      </c>
      <c r="AF1030" s="8"/>
      <c r="AG1030" s="7" t="s">
        <v>4488</v>
      </c>
      <c r="AH1030" s="7" t="s">
        <v>4487</v>
      </c>
      <c r="AI1030" s="7" t="s">
        <v>828</v>
      </c>
      <c r="AJ1030" s="7" t="s">
        <v>4486</v>
      </c>
      <c r="AK1030" s="7" t="s">
        <v>4485</v>
      </c>
      <c r="AL1030" s="7" t="s">
        <v>828</v>
      </c>
      <c r="AM1030" s="7" t="s">
        <v>828</v>
      </c>
      <c r="AN1030" s="7" t="s">
        <v>4484</v>
      </c>
      <c r="AO1030" s="7" t="s">
        <v>828</v>
      </c>
      <c r="AP1030" s="7" t="s">
        <v>828</v>
      </c>
      <c r="AQ1030" s="7" t="s">
        <v>828</v>
      </c>
      <c r="AR1030" s="7" t="s">
        <v>828</v>
      </c>
      <c r="AS1030" s="7" t="s">
        <v>828</v>
      </c>
    </row>
    <row r="1031" spans="1:45" ht="13.2">
      <c r="A1031" s="7" t="s">
        <v>4483</v>
      </c>
      <c r="B1031" s="8"/>
      <c r="C1031" s="7" t="s">
        <v>833</v>
      </c>
      <c r="D1031" s="9">
        <v>1</v>
      </c>
      <c r="E1031" s="7" t="s">
        <v>861</v>
      </c>
      <c r="F1031" s="7" t="s">
        <v>861</v>
      </c>
      <c r="G1031" s="7" t="s">
        <v>828</v>
      </c>
      <c r="H1031" s="7" t="s">
        <v>860</v>
      </c>
      <c r="I1031" s="10">
        <v>100</v>
      </c>
      <c r="J1031" s="10">
        <v>1</v>
      </c>
      <c r="K1031" s="9">
        <v>0</v>
      </c>
      <c r="L1031" s="7" t="s">
        <v>4480</v>
      </c>
      <c r="M1031" s="9">
        <v>0</v>
      </c>
      <c r="N1031" s="7" t="s">
        <v>4482</v>
      </c>
      <c r="O1031" s="7" t="s">
        <v>939</v>
      </c>
      <c r="P1031" s="7" t="s">
        <v>828</v>
      </c>
      <c r="Q1031" s="7" t="s">
        <v>828</v>
      </c>
      <c r="R1031" s="7" t="s">
        <v>828</v>
      </c>
      <c r="S1031" s="7" t="s">
        <v>828</v>
      </c>
      <c r="T1031" s="7" t="s">
        <v>828</v>
      </c>
      <c r="U1031" s="7" t="s">
        <v>828</v>
      </c>
      <c r="V1031" s="7" t="s">
        <v>828</v>
      </c>
      <c r="W1031" s="7" t="s">
        <v>828</v>
      </c>
      <c r="X1031" s="7" t="s">
        <v>828</v>
      </c>
      <c r="Y1031" s="7" t="s">
        <v>828</v>
      </c>
      <c r="Z1031" s="7" t="e">
        <v>#N/A</v>
      </c>
      <c r="AA1031" s="7" t="s">
        <v>828</v>
      </c>
      <c r="AB1031" s="7" t="s">
        <v>828</v>
      </c>
      <c r="AC1031" s="7" t="s">
        <v>828</v>
      </c>
      <c r="AD1031" s="7" t="s">
        <v>828</v>
      </c>
      <c r="AE1031" s="7" t="s">
        <v>175</v>
      </c>
      <c r="AF1031" s="8"/>
      <c r="AG1031" s="7" t="s">
        <v>4481</v>
      </c>
      <c r="AH1031" s="7" t="s">
        <v>4480</v>
      </c>
      <c r="AI1031" s="7" t="s">
        <v>828</v>
      </c>
      <c r="AJ1031" s="7" t="s">
        <v>4479</v>
      </c>
      <c r="AK1031" s="7" t="s">
        <v>4478</v>
      </c>
      <c r="AL1031" s="7" t="s">
        <v>828</v>
      </c>
      <c r="AM1031" s="7" t="s">
        <v>828</v>
      </c>
      <c r="AN1031" s="7" t="s">
        <v>4477</v>
      </c>
      <c r="AO1031" s="7" t="s">
        <v>828</v>
      </c>
      <c r="AP1031" s="7" t="s">
        <v>828</v>
      </c>
      <c r="AQ1031" s="7" t="s">
        <v>828</v>
      </c>
      <c r="AR1031" s="7" t="s">
        <v>828</v>
      </c>
      <c r="AS1031" s="7" t="s">
        <v>828</v>
      </c>
    </row>
    <row r="1032" spans="1:45" ht="13.2">
      <c r="A1032" s="7" t="s">
        <v>4476</v>
      </c>
      <c r="B1032" s="8"/>
      <c r="C1032" s="7" t="s">
        <v>833</v>
      </c>
      <c r="D1032" s="9">
        <v>1</v>
      </c>
      <c r="E1032" s="7" t="s">
        <v>1231</v>
      </c>
      <c r="F1032" s="7" t="s">
        <v>1231</v>
      </c>
      <c r="G1032" s="7" t="s">
        <v>828</v>
      </c>
      <c r="H1032" s="7" t="s">
        <v>1230</v>
      </c>
      <c r="I1032" s="10">
        <v>1</v>
      </c>
      <c r="J1032" s="10">
        <v>1</v>
      </c>
      <c r="K1032" s="9">
        <v>0</v>
      </c>
      <c r="L1032" s="7" t="s">
        <v>4473</v>
      </c>
      <c r="M1032" s="9">
        <v>0</v>
      </c>
      <c r="N1032" s="7" t="s">
        <v>4475</v>
      </c>
      <c r="O1032" s="7" t="s">
        <v>892</v>
      </c>
      <c r="P1032" s="7" t="s">
        <v>828</v>
      </c>
      <c r="Q1032" s="7" t="s">
        <v>828</v>
      </c>
      <c r="R1032" s="7" t="s">
        <v>828</v>
      </c>
      <c r="S1032" s="7" t="s">
        <v>828</v>
      </c>
      <c r="T1032" s="7" t="s">
        <v>828</v>
      </c>
      <c r="U1032" s="7" t="s">
        <v>828</v>
      </c>
      <c r="V1032" s="7" t="s">
        <v>907</v>
      </c>
      <c r="W1032" s="7" t="s">
        <v>739</v>
      </c>
      <c r="X1032" s="7" t="s">
        <v>840</v>
      </c>
      <c r="Y1032" s="7" t="s">
        <v>906</v>
      </c>
      <c r="Z1032" s="7" t="s">
        <v>50</v>
      </c>
      <c r="AA1032" s="7" t="s">
        <v>828</v>
      </c>
      <c r="AB1032" s="7" t="s">
        <v>828</v>
      </c>
      <c r="AC1032" s="7" t="s">
        <v>828</v>
      </c>
      <c r="AD1032" s="7" t="s">
        <v>828</v>
      </c>
      <c r="AE1032" s="7" t="s">
        <v>739</v>
      </c>
      <c r="AF1032" s="8"/>
      <c r="AG1032" s="7" t="s">
        <v>4474</v>
      </c>
      <c r="AH1032" s="7" t="s">
        <v>4473</v>
      </c>
      <c r="AI1032" s="7" t="s">
        <v>828</v>
      </c>
      <c r="AJ1032" s="7" t="s">
        <v>828</v>
      </c>
      <c r="AK1032" s="7" t="s">
        <v>4472</v>
      </c>
      <c r="AL1032" s="7" t="s">
        <v>828</v>
      </c>
      <c r="AM1032" s="7" t="s">
        <v>828</v>
      </c>
      <c r="AN1032" s="7" t="s">
        <v>828</v>
      </c>
      <c r="AO1032" s="7" t="s">
        <v>934</v>
      </c>
      <c r="AP1032" s="7" t="s">
        <v>828</v>
      </c>
      <c r="AQ1032" s="7" t="s">
        <v>828</v>
      </c>
      <c r="AR1032" s="7" t="s">
        <v>828</v>
      </c>
      <c r="AS1032" s="7" t="s">
        <v>828</v>
      </c>
    </row>
    <row r="1033" spans="1:45" ht="13.2">
      <c r="A1033" s="7" t="s">
        <v>4471</v>
      </c>
      <c r="B1033" s="8"/>
      <c r="C1033" s="7" t="s">
        <v>833</v>
      </c>
      <c r="D1033" s="9">
        <v>1</v>
      </c>
      <c r="E1033" s="7" t="s">
        <v>861</v>
      </c>
      <c r="F1033" s="7" t="s">
        <v>861</v>
      </c>
      <c r="G1033" s="7" t="s">
        <v>828</v>
      </c>
      <c r="H1033" s="7" t="s">
        <v>860</v>
      </c>
      <c r="I1033" s="10">
        <v>100</v>
      </c>
      <c r="J1033" s="10">
        <v>1</v>
      </c>
      <c r="K1033" s="9">
        <v>0</v>
      </c>
      <c r="L1033" s="7" t="s">
        <v>4468</v>
      </c>
      <c r="M1033" s="9">
        <v>0</v>
      </c>
      <c r="N1033" s="7" t="s">
        <v>4470</v>
      </c>
      <c r="O1033" s="7" t="s">
        <v>939</v>
      </c>
      <c r="P1033" s="7" t="s">
        <v>828</v>
      </c>
      <c r="Q1033" s="7" t="s">
        <v>828</v>
      </c>
      <c r="R1033" s="7" t="s">
        <v>828</v>
      </c>
      <c r="S1033" s="7" t="s">
        <v>828</v>
      </c>
      <c r="T1033" s="7" t="s">
        <v>828</v>
      </c>
      <c r="U1033" s="7" t="s">
        <v>828</v>
      </c>
      <c r="V1033" s="7" t="s">
        <v>828</v>
      </c>
      <c r="W1033" s="7" t="s">
        <v>828</v>
      </c>
      <c r="X1033" s="7" t="s">
        <v>828</v>
      </c>
      <c r="Y1033" s="7" t="s">
        <v>828</v>
      </c>
      <c r="Z1033" s="7" t="e">
        <v>#N/A</v>
      </c>
      <c r="AA1033" s="7" t="s">
        <v>828</v>
      </c>
      <c r="AB1033" s="7" t="s">
        <v>828</v>
      </c>
      <c r="AC1033" s="7" t="s">
        <v>828</v>
      </c>
      <c r="AD1033" s="7" t="s">
        <v>828</v>
      </c>
      <c r="AE1033" s="7" t="s">
        <v>175</v>
      </c>
      <c r="AF1033" s="8"/>
      <c r="AG1033" s="7" t="s">
        <v>4469</v>
      </c>
      <c r="AH1033" s="7" t="s">
        <v>4468</v>
      </c>
      <c r="AI1033" s="7" t="s">
        <v>828</v>
      </c>
      <c r="AJ1033" s="7" t="s">
        <v>4467</v>
      </c>
      <c r="AK1033" s="7" t="s">
        <v>4466</v>
      </c>
      <c r="AL1033" s="7" t="s">
        <v>828</v>
      </c>
      <c r="AM1033" s="7" t="s">
        <v>828</v>
      </c>
      <c r="AN1033" s="7" t="s">
        <v>4465</v>
      </c>
      <c r="AO1033" s="7" t="s">
        <v>828</v>
      </c>
      <c r="AP1033" s="7" t="s">
        <v>828</v>
      </c>
      <c r="AQ1033" s="7" t="s">
        <v>828</v>
      </c>
      <c r="AR1033" s="7" t="s">
        <v>828</v>
      </c>
      <c r="AS1033" s="7" t="s">
        <v>828</v>
      </c>
    </row>
    <row r="1034" spans="1:45" ht="13.2">
      <c r="A1034" s="7" t="s">
        <v>4464</v>
      </c>
      <c r="B1034" s="8"/>
      <c r="C1034" s="7" t="s">
        <v>833</v>
      </c>
      <c r="D1034" s="9">
        <v>1</v>
      </c>
      <c r="E1034" s="7" t="s">
        <v>1191</v>
      </c>
      <c r="F1034" s="7" t="s">
        <v>1190</v>
      </c>
      <c r="G1034" s="7" t="s">
        <v>828</v>
      </c>
      <c r="H1034" s="7" t="s">
        <v>1189</v>
      </c>
      <c r="I1034" s="10">
        <v>100</v>
      </c>
      <c r="J1034" s="10">
        <v>1</v>
      </c>
      <c r="K1034" s="9">
        <v>0</v>
      </c>
      <c r="L1034" s="7" t="s">
        <v>4461</v>
      </c>
      <c r="M1034" s="9">
        <v>0</v>
      </c>
      <c r="N1034" s="7" t="s">
        <v>4463</v>
      </c>
      <c r="O1034" s="7" t="s">
        <v>908</v>
      </c>
      <c r="P1034" s="7" t="s">
        <v>828</v>
      </c>
      <c r="Q1034" s="7" t="s">
        <v>828</v>
      </c>
      <c r="R1034" s="7" t="s">
        <v>828</v>
      </c>
      <c r="S1034" s="7" t="s">
        <v>828</v>
      </c>
      <c r="T1034" s="7" t="s">
        <v>828</v>
      </c>
      <c r="U1034" s="7" t="s">
        <v>828</v>
      </c>
      <c r="V1034" s="7" t="s">
        <v>1297</v>
      </c>
      <c r="W1034" s="7" t="s">
        <v>251</v>
      </c>
      <c r="X1034" s="7" t="s">
        <v>840</v>
      </c>
      <c r="Y1034" s="7" t="s">
        <v>906</v>
      </c>
      <c r="Z1034" s="7" t="s">
        <v>71</v>
      </c>
      <c r="AA1034" s="7" t="s">
        <v>828</v>
      </c>
      <c r="AB1034" s="7" t="s">
        <v>828</v>
      </c>
      <c r="AC1034" s="7" t="s">
        <v>828</v>
      </c>
      <c r="AD1034" s="7" t="s">
        <v>828</v>
      </c>
      <c r="AE1034" s="7" t="s">
        <v>251</v>
      </c>
      <c r="AF1034" s="8"/>
      <c r="AG1034" s="7" t="s">
        <v>4462</v>
      </c>
      <c r="AH1034" s="7" t="s">
        <v>4461</v>
      </c>
      <c r="AI1034" s="7" t="s">
        <v>828</v>
      </c>
      <c r="AJ1034" s="7" t="s">
        <v>828</v>
      </c>
      <c r="AK1034" s="7" t="s">
        <v>4460</v>
      </c>
      <c r="AL1034" s="7" t="s">
        <v>828</v>
      </c>
      <c r="AM1034" s="7" t="s">
        <v>828</v>
      </c>
      <c r="AN1034" s="7" t="s">
        <v>828</v>
      </c>
      <c r="AO1034" s="7" t="s">
        <v>934</v>
      </c>
      <c r="AP1034" s="7" t="s">
        <v>828</v>
      </c>
      <c r="AQ1034" s="7" t="s">
        <v>828</v>
      </c>
      <c r="AR1034" s="7" t="s">
        <v>828</v>
      </c>
      <c r="AS1034" s="7" t="s">
        <v>828</v>
      </c>
    </row>
    <row r="1035" spans="1:45" ht="13.2">
      <c r="A1035" s="7" t="s">
        <v>4459</v>
      </c>
      <c r="B1035" s="8"/>
      <c r="C1035" s="7" t="s">
        <v>833</v>
      </c>
      <c r="D1035" s="9">
        <v>1</v>
      </c>
      <c r="E1035" s="7" t="s">
        <v>1105</v>
      </c>
      <c r="F1035" s="7" t="s">
        <v>1105</v>
      </c>
      <c r="G1035" s="7" t="s">
        <v>828</v>
      </c>
      <c r="H1035" s="7" t="s">
        <v>1104</v>
      </c>
      <c r="I1035" s="10">
        <v>1</v>
      </c>
      <c r="J1035" s="10">
        <v>1</v>
      </c>
      <c r="K1035" s="9">
        <v>100</v>
      </c>
      <c r="L1035" s="7" t="s">
        <v>4456</v>
      </c>
      <c r="M1035" s="9">
        <v>0</v>
      </c>
      <c r="N1035" s="7" t="s">
        <v>4451</v>
      </c>
      <c r="O1035" s="7" t="s">
        <v>892</v>
      </c>
      <c r="P1035" s="7" t="s">
        <v>2056</v>
      </c>
      <c r="Q1035" s="7" t="s">
        <v>828</v>
      </c>
      <c r="R1035" s="7" t="s">
        <v>828</v>
      </c>
      <c r="S1035" s="7" t="s">
        <v>828</v>
      </c>
      <c r="T1035" s="7" t="s">
        <v>828</v>
      </c>
      <c r="U1035" s="7" t="s">
        <v>828</v>
      </c>
      <c r="V1035" s="7" t="s">
        <v>828</v>
      </c>
      <c r="W1035" s="7" t="s">
        <v>713</v>
      </c>
      <c r="X1035" s="7" t="s">
        <v>828</v>
      </c>
      <c r="Y1035" s="7" t="s">
        <v>828</v>
      </c>
      <c r="Z1035" s="7" t="s">
        <v>25</v>
      </c>
      <c r="AA1035" s="7" t="s">
        <v>4458</v>
      </c>
      <c r="AB1035" s="7" t="s">
        <v>828</v>
      </c>
      <c r="AC1035" s="7" t="s">
        <v>828</v>
      </c>
      <c r="AD1035" s="7" t="s">
        <v>828</v>
      </c>
      <c r="AE1035" s="7" t="s">
        <v>713</v>
      </c>
      <c r="AF1035" s="8"/>
      <c r="AG1035" s="7" t="s">
        <v>4457</v>
      </c>
      <c r="AH1035" s="7" t="s">
        <v>4456</v>
      </c>
      <c r="AI1035" s="7" t="s">
        <v>4455</v>
      </c>
      <c r="AJ1035" s="7" t="s">
        <v>828</v>
      </c>
      <c r="AK1035" s="7" t="s">
        <v>4454</v>
      </c>
      <c r="AL1035" s="7" t="s">
        <v>828</v>
      </c>
      <c r="AM1035" s="7" t="s">
        <v>4453</v>
      </c>
      <c r="AN1035" s="7" t="s">
        <v>828</v>
      </c>
      <c r="AO1035" s="7" t="s">
        <v>828</v>
      </c>
      <c r="AP1035" s="7" t="s">
        <v>828</v>
      </c>
      <c r="AQ1035" s="7" t="s">
        <v>828</v>
      </c>
      <c r="AR1035" s="7" t="s">
        <v>828</v>
      </c>
      <c r="AS1035" s="7" t="s">
        <v>828</v>
      </c>
    </row>
    <row r="1036" spans="1:45" ht="13.2">
      <c r="A1036" s="7" t="s">
        <v>4452</v>
      </c>
      <c r="B1036" s="8"/>
      <c r="C1036" s="7" t="s">
        <v>833</v>
      </c>
      <c r="D1036" s="9">
        <v>1</v>
      </c>
      <c r="E1036" s="7" t="s">
        <v>843</v>
      </c>
      <c r="F1036" s="7" t="s">
        <v>843</v>
      </c>
      <c r="G1036" s="7" t="s">
        <v>828</v>
      </c>
      <c r="H1036" s="7" t="s">
        <v>842</v>
      </c>
      <c r="I1036" s="10">
        <v>1</v>
      </c>
      <c r="J1036" s="10">
        <v>1</v>
      </c>
      <c r="K1036" s="9">
        <v>0</v>
      </c>
      <c r="L1036" s="7" t="s">
        <v>4450</v>
      </c>
      <c r="M1036" s="9">
        <v>0</v>
      </c>
      <c r="N1036" s="7" t="s">
        <v>4451</v>
      </c>
      <c r="O1036" s="7" t="s">
        <v>828</v>
      </c>
      <c r="P1036" s="7" t="s">
        <v>828</v>
      </c>
      <c r="Q1036" s="7" t="s">
        <v>828</v>
      </c>
      <c r="R1036" s="7" t="s">
        <v>828</v>
      </c>
      <c r="S1036" s="7" t="s">
        <v>828</v>
      </c>
      <c r="T1036" s="7" t="s">
        <v>828</v>
      </c>
      <c r="U1036" s="7" t="s">
        <v>828</v>
      </c>
      <c r="V1036" s="7" t="s">
        <v>828</v>
      </c>
      <c r="W1036" s="7" t="s">
        <v>828</v>
      </c>
      <c r="X1036" s="7" t="s">
        <v>828</v>
      </c>
      <c r="Y1036" s="7" t="s">
        <v>828</v>
      </c>
      <c r="Z1036" s="7" t="e">
        <v>#N/A</v>
      </c>
      <c r="AA1036" s="7" t="s">
        <v>828</v>
      </c>
      <c r="AB1036" s="7" t="s">
        <v>828</v>
      </c>
      <c r="AC1036" s="7" t="s">
        <v>828</v>
      </c>
      <c r="AD1036" s="7" t="s">
        <v>828</v>
      </c>
      <c r="AE1036" s="7" t="s">
        <v>169</v>
      </c>
      <c r="AF1036" s="8"/>
      <c r="AG1036" s="7" t="s">
        <v>975</v>
      </c>
      <c r="AH1036" s="7" t="s">
        <v>4450</v>
      </c>
      <c r="AI1036" s="7" t="s">
        <v>828</v>
      </c>
      <c r="AJ1036" s="7" t="s">
        <v>828</v>
      </c>
      <c r="AK1036" s="7" t="s">
        <v>828</v>
      </c>
      <c r="AL1036" s="7" t="s">
        <v>828</v>
      </c>
      <c r="AM1036" s="7" t="s">
        <v>828</v>
      </c>
      <c r="AN1036" s="7" t="s">
        <v>828</v>
      </c>
      <c r="AO1036" s="7" t="s">
        <v>828</v>
      </c>
      <c r="AP1036" s="7" t="s">
        <v>828</v>
      </c>
      <c r="AQ1036" s="7" t="s">
        <v>828</v>
      </c>
      <c r="AR1036" s="7" t="s">
        <v>828</v>
      </c>
      <c r="AS1036" s="7" t="s">
        <v>828</v>
      </c>
    </row>
    <row r="1037" spans="1:45" ht="13.2">
      <c r="A1037" s="7" t="s">
        <v>4449</v>
      </c>
      <c r="B1037" s="8"/>
      <c r="C1037" s="7" t="s">
        <v>833</v>
      </c>
      <c r="D1037" s="9">
        <v>1</v>
      </c>
      <c r="E1037" s="7" t="s">
        <v>861</v>
      </c>
      <c r="F1037" s="7" t="s">
        <v>861</v>
      </c>
      <c r="G1037" s="7" t="s">
        <v>828</v>
      </c>
      <c r="H1037" s="7" t="s">
        <v>860</v>
      </c>
      <c r="I1037" s="10">
        <v>100</v>
      </c>
      <c r="J1037" s="10">
        <v>1</v>
      </c>
      <c r="K1037" s="9">
        <v>0</v>
      </c>
      <c r="L1037" s="7" t="s">
        <v>4446</v>
      </c>
      <c r="M1037" s="9">
        <v>0</v>
      </c>
      <c r="N1037" s="7" t="s">
        <v>4448</v>
      </c>
      <c r="O1037" s="7" t="s">
        <v>947</v>
      </c>
      <c r="P1037" s="7" t="s">
        <v>828</v>
      </c>
      <c r="Q1037" s="7" t="s">
        <v>828</v>
      </c>
      <c r="R1037" s="7" t="s">
        <v>828</v>
      </c>
      <c r="S1037" s="7" t="s">
        <v>828</v>
      </c>
      <c r="T1037" s="7" t="s">
        <v>828</v>
      </c>
      <c r="U1037" s="7" t="s">
        <v>828</v>
      </c>
      <c r="V1037" s="7" t="s">
        <v>828</v>
      </c>
      <c r="W1037" s="7" t="s">
        <v>175</v>
      </c>
      <c r="X1037" s="7" t="s">
        <v>828</v>
      </c>
      <c r="Y1037" s="7" t="s">
        <v>828</v>
      </c>
      <c r="Z1037" s="7" t="s">
        <v>43</v>
      </c>
      <c r="AA1037" s="7" t="s">
        <v>828</v>
      </c>
      <c r="AB1037" s="7" t="s">
        <v>828</v>
      </c>
      <c r="AC1037" s="7" t="s">
        <v>828</v>
      </c>
      <c r="AD1037" s="7" t="s">
        <v>828</v>
      </c>
      <c r="AE1037" s="7" t="s">
        <v>175</v>
      </c>
      <c r="AF1037" s="8"/>
      <c r="AG1037" s="7" t="s">
        <v>4447</v>
      </c>
      <c r="AH1037" s="7" t="s">
        <v>4446</v>
      </c>
      <c r="AI1037" s="7" t="s">
        <v>828</v>
      </c>
      <c r="AJ1037" s="7" t="s">
        <v>4445</v>
      </c>
      <c r="AK1037" s="7" t="s">
        <v>4444</v>
      </c>
      <c r="AL1037" s="7" t="s">
        <v>828</v>
      </c>
      <c r="AM1037" s="7" t="s">
        <v>828</v>
      </c>
      <c r="AN1037" s="7" t="s">
        <v>4443</v>
      </c>
      <c r="AO1037" s="7" t="s">
        <v>828</v>
      </c>
      <c r="AP1037" s="7" t="s">
        <v>828</v>
      </c>
      <c r="AQ1037" s="7" t="s">
        <v>828</v>
      </c>
      <c r="AR1037" s="7" t="s">
        <v>828</v>
      </c>
      <c r="AS1037" s="7" t="s">
        <v>828</v>
      </c>
    </row>
    <row r="1038" spans="1:45" ht="13.2">
      <c r="A1038" s="7" t="s">
        <v>4436</v>
      </c>
      <c r="B1038" s="8"/>
      <c r="C1038" s="7" t="s">
        <v>833</v>
      </c>
      <c r="D1038" s="9">
        <v>1</v>
      </c>
      <c r="E1038" s="7" t="s">
        <v>843</v>
      </c>
      <c r="F1038" s="7" t="s">
        <v>843</v>
      </c>
      <c r="G1038" s="7" t="s">
        <v>828</v>
      </c>
      <c r="H1038" s="7" t="s">
        <v>842</v>
      </c>
      <c r="I1038" s="10">
        <v>1</v>
      </c>
      <c r="J1038" s="10">
        <v>1</v>
      </c>
      <c r="K1038" s="9">
        <v>100</v>
      </c>
      <c r="L1038" s="7" t="s">
        <v>4440</v>
      </c>
      <c r="M1038" s="9">
        <v>0</v>
      </c>
      <c r="N1038" s="7" t="s">
        <v>4442</v>
      </c>
      <c r="O1038" s="7" t="s">
        <v>83</v>
      </c>
      <c r="P1038" s="7" t="s">
        <v>1536</v>
      </c>
      <c r="Q1038" s="7" t="s">
        <v>828</v>
      </c>
      <c r="R1038" s="7" t="s">
        <v>828</v>
      </c>
      <c r="S1038" s="7" t="s">
        <v>828</v>
      </c>
      <c r="T1038" s="7" t="s">
        <v>828</v>
      </c>
      <c r="U1038" s="7" t="s">
        <v>828</v>
      </c>
      <c r="V1038" s="7" t="s">
        <v>828</v>
      </c>
      <c r="W1038" s="7"/>
      <c r="X1038" s="7"/>
      <c r="Y1038" s="7"/>
      <c r="Z1038" s="7" t="e">
        <v>#N/A</v>
      </c>
      <c r="AA1038" s="7"/>
      <c r="AB1038" s="7" t="s">
        <v>828</v>
      </c>
      <c r="AC1038" s="7" t="s">
        <v>828</v>
      </c>
      <c r="AD1038" s="7" t="s">
        <v>828</v>
      </c>
      <c r="AE1038" s="7" t="s">
        <v>169</v>
      </c>
      <c r="AF1038" s="8"/>
      <c r="AG1038" s="7" t="s">
        <v>4441</v>
      </c>
      <c r="AH1038" s="7" t="s">
        <v>4440</v>
      </c>
      <c r="AI1038" s="7" t="s">
        <v>4439</v>
      </c>
      <c r="AJ1038" s="7" t="s">
        <v>4438</v>
      </c>
      <c r="AK1038" s="7" t="s">
        <v>4437</v>
      </c>
      <c r="AL1038" s="7" t="s">
        <v>4436</v>
      </c>
      <c r="AM1038" s="7" t="s">
        <v>4435</v>
      </c>
      <c r="AN1038" s="7" t="s">
        <v>4434</v>
      </c>
      <c r="AO1038" s="7" t="s">
        <v>828</v>
      </c>
      <c r="AP1038" s="7" t="s">
        <v>828</v>
      </c>
      <c r="AQ1038" s="7"/>
      <c r="AR1038" s="7"/>
      <c r="AS1038" s="7"/>
    </row>
    <row r="1039" spans="1:45" ht="13.2">
      <c r="A1039" s="7" t="s">
        <v>4426</v>
      </c>
      <c r="B1039" s="8"/>
      <c r="C1039" s="7" t="s">
        <v>833</v>
      </c>
      <c r="D1039" s="9">
        <v>1</v>
      </c>
      <c r="E1039" s="7" t="s">
        <v>843</v>
      </c>
      <c r="F1039" s="7" t="s">
        <v>843</v>
      </c>
      <c r="G1039" s="7" t="s">
        <v>828</v>
      </c>
      <c r="H1039" s="7" t="s">
        <v>3999</v>
      </c>
      <c r="I1039" s="10">
        <v>1</v>
      </c>
      <c r="J1039" s="10">
        <v>1</v>
      </c>
      <c r="K1039" s="9">
        <v>100</v>
      </c>
      <c r="L1039" s="7" t="s">
        <v>4430</v>
      </c>
      <c r="M1039" s="9">
        <v>0</v>
      </c>
      <c r="N1039" s="7" t="s">
        <v>4433</v>
      </c>
      <c r="O1039" s="7" t="s">
        <v>83</v>
      </c>
      <c r="P1039" s="7" t="s">
        <v>4432</v>
      </c>
      <c r="Q1039" s="7" t="s">
        <v>828</v>
      </c>
      <c r="R1039" s="7" t="s">
        <v>828</v>
      </c>
      <c r="S1039" s="7" t="s">
        <v>828</v>
      </c>
      <c r="T1039" s="7" t="s">
        <v>828</v>
      </c>
      <c r="U1039" s="7" t="s">
        <v>828</v>
      </c>
      <c r="V1039" s="7" t="s">
        <v>828</v>
      </c>
      <c r="W1039" s="7" t="s">
        <v>169</v>
      </c>
      <c r="X1039" s="7" t="s">
        <v>828</v>
      </c>
      <c r="Y1039" s="7" t="s">
        <v>828</v>
      </c>
      <c r="Z1039" s="7" t="s">
        <v>39</v>
      </c>
      <c r="AA1039" s="7" t="s">
        <v>828</v>
      </c>
      <c r="AB1039" s="7" t="s">
        <v>828</v>
      </c>
      <c r="AC1039" s="7" t="s">
        <v>828</v>
      </c>
      <c r="AD1039" s="7" t="s">
        <v>828</v>
      </c>
      <c r="AE1039" s="7" t="s">
        <v>169</v>
      </c>
      <c r="AF1039" s="8"/>
      <c r="AG1039" s="7" t="s">
        <v>4431</v>
      </c>
      <c r="AH1039" s="7" t="s">
        <v>4430</v>
      </c>
      <c r="AI1039" s="7" t="s">
        <v>4429</v>
      </c>
      <c r="AJ1039" s="7" t="s">
        <v>4428</v>
      </c>
      <c r="AK1039" s="7" t="s">
        <v>4427</v>
      </c>
      <c r="AL1039" s="7" t="s">
        <v>4426</v>
      </c>
      <c r="AM1039" s="7" t="s">
        <v>828</v>
      </c>
      <c r="AN1039" s="7" t="s">
        <v>4425</v>
      </c>
      <c r="AO1039" s="7" t="s">
        <v>828</v>
      </c>
      <c r="AP1039" s="7" t="s">
        <v>828</v>
      </c>
      <c r="AQ1039" s="7" t="s">
        <v>828</v>
      </c>
      <c r="AR1039" s="7" t="s">
        <v>828</v>
      </c>
      <c r="AS1039" s="7" t="s">
        <v>828</v>
      </c>
    </row>
    <row r="1040" spans="1:45" ht="13.2">
      <c r="A1040" s="7" t="s">
        <v>4424</v>
      </c>
      <c r="B1040" s="8"/>
      <c r="C1040" s="7" t="s">
        <v>833</v>
      </c>
      <c r="D1040" s="9">
        <v>1</v>
      </c>
      <c r="E1040" s="7" t="s">
        <v>924</v>
      </c>
      <c r="F1040" s="7" t="s">
        <v>924</v>
      </c>
      <c r="G1040" s="7" t="s">
        <v>828</v>
      </c>
      <c r="H1040" s="7" t="s">
        <v>923</v>
      </c>
      <c r="I1040" s="10">
        <v>1</v>
      </c>
      <c r="J1040" s="10">
        <v>1</v>
      </c>
      <c r="K1040" s="9">
        <v>1</v>
      </c>
      <c r="L1040" s="7" t="s">
        <v>4421</v>
      </c>
      <c r="M1040" s="9">
        <v>0</v>
      </c>
      <c r="N1040" s="7" t="s">
        <v>4423</v>
      </c>
      <c r="O1040" s="7" t="s">
        <v>908</v>
      </c>
      <c r="P1040" s="7" t="s">
        <v>828</v>
      </c>
      <c r="Q1040" s="7" t="s">
        <v>828</v>
      </c>
      <c r="R1040" s="7" t="s">
        <v>828</v>
      </c>
      <c r="S1040" s="7" t="s">
        <v>828</v>
      </c>
      <c r="T1040" s="7" t="s">
        <v>828</v>
      </c>
      <c r="U1040" s="7" t="s">
        <v>828</v>
      </c>
      <c r="V1040" s="7" t="s">
        <v>907</v>
      </c>
      <c r="W1040" s="7" t="s">
        <v>536</v>
      </c>
      <c r="X1040" s="7" t="s">
        <v>840</v>
      </c>
      <c r="Y1040" s="7" t="s">
        <v>906</v>
      </c>
      <c r="Z1040" s="7" t="s">
        <v>65</v>
      </c>
      <c r="AA1040" s="7" t="s">
        <v>828</v>
      </c>
      <c r="AB1040" s="7" t="s">
        <v>828</v>
      </c>
      <c r="AC1040" s="7" t="s">
        <v>828</v>
      </c>
      <c r="AD1040" s="7" t="s">
        <v>828</v>
      </c>
      <c r="AE1040" s="7" t="s">
        <v>536</v>
      </c>
      <c r="AF1040" s="8"/>
      <c r="AG1040" s="7" t="s">
        <v>4422</v>
      </c>
      <c r="AH1040" s="7" t="s">
        <v>4421</v>
      </c>
      <c r="AI1040" s="7" t="s">
        <v>828</v>
      </c>
      <c r="AJ1040" s="7" t="s">
        <v>828</v>
      </c>
      <c r="AK1040" s="7" t="s">
        <v>4420</v>
      </c>
      <c r="AL1040" s="7" t="s">
        <v>828</v>
      </c>
      <c r="AM1040" s="7" t="s">
        <v>4419</v>
      </c>
      <c r="AN1040" s="7" t="s">
        <v>828</v>
      </c>
      <c r="AO1040" s="7" t="s">
        <v>828</v>
      </c>
      <c r="AP1040" s="7" t="s">
        <v>828</v>
      </c>
      <c r="AQ1040" s="7" t="s">
        <v>828</v>
      </c>
      <c r="AR1040" s="7" t="s">
        <v>828</v>
      </c>
      <c r="AS1040" s="7" t="s">
        <v>828</v>
      </c>
    </row>
    <row r="1041" spans="1:45" ht="13.2">
      <c r="A1041" s="7" t="s">
        <v>4418</v>
      </c>
      <c r="B1041" s="8"/>
      <c r="C1041" s="7" t="s">
        <v>833</v>
      </c>
      <c r="D1041" s="9">
        <v>1</v>
      </c>
      <c r="E1041" s="7" t="s">
        <v>861</v>
      </c>
      <c r="F1041" s="7" t="s">
        <v>861</v>
      </c>
      <c r="G1041" s="7" t="s">
        <v>828</v>
      </c>
      <c r="H1041" s="7" t="s">
        <v>860</v>
      </c>
      <c r="I1041" s="10">
        <v>100</v>
      </c>
      <c r="J1041" s="10">
        <v>1</v>
      </c>
      <c r="K1041" s="9">
        <v>0</v>
      </c>
      <c r="L1041" s="7" t="s">
        <v>4415</v>
      </c>
      <c r="M1041" s="9">
        <v>0</v>
      </c>
      <c r="N1041" s="7" t="s">
        <v>4417</v>
      </c>
      <c r="O1041" s="7" t="s">
        <v>1084</v>
      </c>
      <c r="P1041" s="7" t="s">
        <v>828</v>
      </c>
      <c r="Q1041" s="7" t="s">
        <v>828</v>
      </c>
      <c r="R1041" s="7" t="s">
        <v>828</v>
      </c>
      <c r="S1041" s="7" t="s">
        <v>828</v>
      </c>
      <c r="T1041" s="7" t="s">
        <v>828</v>
      </c>
      <c r="U1041" s="7" t="s">
        <v>828</v>
      </c>
      <c r="V1041" s="7" t="s">
        <v>828</v>
      </c>
      <c r="W1041" s="7" t="s">
        <v>828</v>
      </c>
      <c r="X1041" s="7" t="s">
        <v>828</v>
      </c>
      <c r="Y1041" s="7" t="s">
        <v>828</v>
      </c>
      <c r="Z1041" s="7" t="e">
        <v>#N/A</v>
      </c>
      <c r="AA1041" s="7" t="s">
        <v>828</v>
      </c>
      <c r="AB1041" s="7" t="s">
        <v>828</v>
      </c>
      <c r="AC1041" s="7" t="s">
        <v>828</v>
      </c>
      <c r="AD1041" s="7" t="s">
        <v>828</v>
      </c>
      <c r="AE1041" s="7" t="s">
        <v>175</v>
      </c>
      <c r="AF1041" s="8"/>
      <c r="AG1041" s="7" t="s">
        <v>4416</v>
      </c>
      <c r="AH1041" s="7" t="s">
        <v>4415</v>
      </c>
      <c r="AI1041" s="7" t="s">
        <v>828</v>
      </c>
      <c r="AJ1041" s="7" t="s">
        <v>4414</v>
      </c>
      <c r="AK1041" s="7" t="s">
        <v>4413</v>
      </c>
      <c r="AL1041" s="7" t="s">
        <v>828</v>
      </c>
      <c r="AM1041" s="7" t="s">
        <v>828</v>
      </c>
      <c r="AN1041" s="7" t="s">
        <v>4412</v>
      </c>
      <c r="AO1041" s="7" t="s">
        <v>828</v>
      </c>
      <c r="AP1041" s="7" t="s">
        <v>828</v>
      </c>
      <c r="AQ1041" s="7" t="s">
        <v>828</v>
      </c>
      <c r="AR1041" s="7" t="s">
        <v>828</v>
      </c>
      <c r="AS1041" s="7" t="s">
        <v>828</v>
      </c>
    </row>
    <row r="1042" spans="1:45" ht="13.2">
      <c r="A1042" s="7" t="s">
        <v>4411</v>
      </c>
      <c r="B1042" s="8"/>
      <c r="C1042" s="7" t="s">
        <v>833</v>
      </c>
      <c r="D1042" s="9">
        <v>1</v>
      </c>
      <c r="E1042" s="7" t="s">
        <v>1191</v>
      </c>
      <c r="F1042" s="7" t="s">
        <v>1190</v>
      </c>
      <c r="G1042" s="7" t="s">
        <v>828</v>
      </c>
      <c r="H1042" s="7" t="s">
        <v>1189</v>
      </c>
      <c r="I1042" s="10">
        <v>1</v>
      </c>
      <c r="J1042" s="10">
        <v>1</v>
      </c>
      <c r="K1042" s="9">
        <v>0</v>
      </c>
      <c r="L1042" s="7" t="s">
        <v>4408</v>
      </c>
      <c r="M1042" s="9">
        <v>0</v>
      </c>
      <c r="N1042" s="7" t="s">
        <v>4410</v>
      </c>
      <c r="O1042" s="7" t="s">
        <v>104</v>
      </c>
      <c r="P1042" s="7" t="s">
        <v>828</v>
      </c>
      <c r="Q1042" s="7" t="s">
        <v>828</v>
      </c>
      <c r="R1042" s="7" t="s">
        <v>828</v>
      </c>
      <c r="S1042" s="7" t="s">
        <v>828</v>
      </c>
      <c r="T1042" s="7" t="s">
        <v>828</v>
      </c>
      <c r="U1042" s="7" t="s">
        <v>828</v>
      </c>
      <c r="V1042" s="7" t="s">
        <v>938</v>
      </c>
      <c r="W1042" s="7" t="s">
        <v>828</v>
      </c>
      <c r="X1042" s="7" t="s">
        <v>828</v>
      </c>
      <c r="Y1042" s="7" t="s">
        <v>828</v>
      </c>
      <c r="Z1042" s="7" t="e">
        <v>#N/A</v>
      </c>
      <c r="AA1042" s="7" t="s">
        <v>828</v>
      </c>
      <c r="AB1042" s="7" t="s">
        <v>828</v>
      </c>
      <c r="AC1042" s="7" t="s">
        <v>828</v>
      </c>
      <c r="AD1042" s="7" t="s">
        <v>828</v>
      </c>
      <c r="AE1042" s="7" t="s">
        <v>251</v>
      </c>
      <c r="AF1042" s="8"/>
      <c r="AG1042" s="7" t="s">
        <v>4409</v>
      </c>
      <c r="AH1042" s="7" t="s">
        <v>4408</v>
      </c>
      <c r="AI1042" s="7" t="s">
        <v>828</v>
      </c>
      <c r="AJ1042" s="7" t="s">
        <v>828</v>
      </c>
      <c r="AK1042" s="7" t="s">
        <v>4407</v>
      </c>
      <c r="AL1042" s="7" t="s">
        <v>828</v>
      </c>
      <c r="AM1042" s="7" t="s">
        <v>828</v>
      </c>
      <c r="AN1042" s="7" t="s">
        <v>828</v>
      </c>
      <c r="AO1042" s="7" t="s">
        <v>934</v>
      </c>
      <c r="AP1042" s="7" t="s">
        <v>828</v>
      </c>
      <c r="AQ1042" s="7" t="s">
        <v>828</v>
      </c>
      <c r="AR1042" s="7" t="s">
        <v>828</v>
      </c>
      <c r="AS1042" s="7" t="s">
        <v>828</v>
      </c>
    </row>
    <row r="1043" spans="1:45" ht="13.2">
      <c r="A1043" s="7" t="s">
        <v>4406</v>
      </c>
      <c r="B1043" s="8"/>
      <c r="C1043" s="7" t="s">
        <v>833</v>
      </c>
      <c r="D1043" s="9">
        <v>1</v>
      </c>
      <c r="E1043" s="7" t="s">
        <v>861</v>
      </c>
      <c r="F1043" s="7" t="s">
        <v>861</v>
      </c>
      <c r="G1043" s="7" t="s">
        <v>828</v>
      </c>
      <c r="H1043" s="7" t="s">
        <v>860</v>
      </c>
      <c r="I1043" s="10">
        <v>100</v>
      </c>
      <c r="J1043" s="10">
        <v>1</v>
      </c>
      <c r="K1043" s="9">
        <v>0</v>
      </c>
      <c r="L1043" s="7" t="s">
        <v>4403</v>
      </c>
      <c r="M1043" s="9">
        <v>0</v>
      </c>
      <c r="N1043" s="7" t="s">
        <v>4405</v>
      </c>
      <c r="O1043" s="7" t="s">
        <v>2727</v>
      </c>
      <c r="P1043" s="7" t="s">
        <v>828</v>
      </c>
      <c r="Q1043" s="7" t="s">
        <v>828</v>
      </c>
      <c r="R1043" s="7" t="s">
        <v>828</v>
      </c>
      <c r="S1043" s="7" t="s">
        <v>828</v>
      </c>
      <c r="T1043" s="7" t="s">
        <v>828</v>
      </c>
      <c r="U1043" s="7" t="s">
        <v>828</v>
      </c>
      <c r="V1043" s="7" t="s">
        <v>828</v>
      </c>
      <c r="W1043" s="7" t="s">
        <v>828</v>
      </c>
      <c r="X1043" s="7" t="s">
        <v>828</v>
      </c>
      <c r="Y1043" s="7" t="s">
        <v>828</v>
      </c>
      <c r="Z1043" s="7" t="e">
        <v>#N/A</v>
      </c>
      <c r="AA1043" s="7" t="s">
        <v>828</v>
      </c>
      <c r="AB1043" s="7" t="s">
        <v>828</v>
      </c>
      <c r="AC1043" s="7" t="s">
        <v>828</v>
      </c>
      <c r="AD1043" s="7" t="s">
        <v>828</v>
      </c>
      <c r="AE1043" s="7" t="s">
        <v>175</v>
      </c>
      <c r="AF1043" s="8"/>
      <c r="AG1043" s="7" t="s">
        <v>4404</v>
      </c>
      <c r="AH1043" s="7" t="s">
        <v>4403</v>
      </c>
      <c r="AI1043" s="7" t="s">
        <v>828</v>
      </c>
      <c r="AJ1043" s="7" t="s">
        <v>4402</v>
      </c>
      <c r="AK1043" s="7" t="s">
        <v>4401</v>
      </c>
      <c r="AL1043" s="7" t="s">
        <v>828</v>
      </c>
      <c r="AM1043" s="7" t="s">
        <v>828</v>
      </c>
      <c r="AN1043" s="7" t="s">
        <v>4400</v>
      </c>
      <c r="AO1043" s="7" t="s">
        <v>828</v>
      </c>
      <c r="AP1043" s="7" t="s">
        <v>828</v>
      </c>
      <c r="AQ1043" s="7" t="s">
        <v>828</v>
      </c>
      <c r="AR1043" s="7" t="s">
        <v>828</v>
      </c>
      <c r="AS1043" s="7" t="s">
        <v>828</v>
      </c>
    </row>
    <row r="1044" spans="1:45" ht="13.2">
      <c r="A1044" s="7" t="s">
        <v>4399</v>
      </c>
      <c r="B1044" s="8"/>
      <c r="C1044" s="7" t="s">
        <v>833</v>
      </c>
      <c r="D1044" s="9">
        <v>1</v>
      </c>
      <c r="E1044" s="7" t="s">
        <v>861</v>
      </c>
      <c r="F1044" s="7" t="s">
        <v>861</v>
      </c>
      <c r="G1044" s="7" t="s">
        <v>828</v>
      </c>
      <c r="H1044" s="7" t="s">
        <v>860</v>
      </c>
      <c r="I1044" s="10">
        <v>100</v>
      </c>
      <c r="J1044" s="10">
        <v>1</v>
      </c>
      <c r="K1044" s="9">
        <v>0</v>
      </c>
      <c r="L1044" s="7" t="s">
        <v>4396</v>
      </c>
      <c r="M1044" s="9">
        <v>0</v>
      </c>
      <c r="N1044" s="7" t="s">
        <v>4398</v>
      </c>
      <c r="O1044" s="7" t="s">
        <v>939</v>
      </c>
      <c r="P1044" s="7" t="s">
        <v>828</v>
      </c>
      <c r="Q1044" s="7" t="s">
        <v>828</v>
      </c>
      <c r="R1044" s="7" t="s">
        <v>828</v>
      </c>
      <c r="S1044" s="7" t="s">
        <v>828</v>
      </c>
      <c r="T1044" s="7" t="s">
        <v>828</v>
      </c>
      <c r="U1044" s="7" t="s">
        <v>828</v>
      </c>
      <c r="V1044" s="7" t="s">
        <v>828</v>
      </c>
      <c r="W1044" s="7" t="s">
        <v>828</v>
      </c>
      <c r="X1044" s="7" t="s">
        <v>828</v>
      </c>
      <c r="Y1044" s="7" t="s">
        <v>828</v>
      </c>
      <c r="Z1044" s="7" t="e">
        <v>#N/A</v>
      </c>
      <c r="AA1044" s="7" t="s">
        <v>828</v>
      </c>
      <c r="AB1044" s="7" t="s">
        <v>828</v>
      </c>
      <c r="AC1044" s="7" t="s">
        <v>828</v>
      </c>
      <c r="AD1044" s="7" t="s">
        <v>828</v>
      </c>
      <c r="AE1044" s="7" t="s">
        <v>175</v>
      </c>
      <c r="AF1044" s="8"/>
      <c r="AG1044" s="7" t="s">
        <v>4397</v>
      </c>
      <c r="AH1044" s="7" t="s">
        <v>4396</v>
      </c>
      <c r="AI1044" s="7" t="s">
        <v>828</v>
      </c>
      <c r="AJ1044" s="7" t="s">
        <v>4395</v>
      </c>
      <c r="AK1044" s="7" t="s">
        <v>4394</v>
      </c>
      <c r="AL1044" s="7" t="s">
        <v>828</v>
      </c>
      <c r="AM1044" s="7" t="s">
        <v>828</v>
      </c>
      <c r="AN1044" s="7" t="s">
        <v>4393</v>
      </c>
      <c r="AO1044" s="7" t="s">
        <v>828</v>
      </c>
      <c r="AP1044" s="7" t="s">
        <v>828</v>
      </c>
      <c r="AQ1044" s="7" t="s">
        <v>828</v>
      </c>
      <c r="AR1044" s="7" t="s">
        <v>828</v>
      </c>
      <c r="AS1044" s="7" t="s">
        <v>828</v>
      </c>
    </row>
    <row r="1045" spans="1:45" ht="13.2">
      <c r="A1045" s="7" t="s">
        <v>4392</v>
      </c>
      <c r="B1045" s="8"/>
      <c r="C1045" s="7" t="s">
        <v>833</v>
      </c>
      <c r="D1045" s="9">
        <v>1</v>
      </c>
      <c r="E1045" s="7" t="s">
        <v>861</v>
      </c>
      <c r="F1045" s="7" t="s">
        <v>861</v>
      </c>
      <c r="G1045" s="7" t="s">
        <v>828</v>
      </c>
      <c r="H1045" s="7" t="s">
        <v>860</v>
      </c>
      <c r="I1045" s="10">
        <v>100</v>
      </c>
      <c r="J1045" s="10">
        <v>1</v>
      </c>
      <c r="K1045" s="9">
        <v>0</v>
      </c>
      <c r="L1045" s="7" t="s">
        <v>4389</v>
      </c>
      <c r="M1045" s="9">
        <v>0</v>
      </c>
      <c r="N1045" s="7" t="s">
        <v>4391</v>
      </c>
      <c r="O1045" s="7" t="s">
        <v>1084</v>
      </c>
      <c r="P1045" s="7" t="s">
        <v>828</v>
      </c>
      <c r="Q1045" s="7" t="s">
        <v>828</v>
      </c>
      <c r="R1045" s="7" t="s">
        <v>828</v>
      </c>
      <c r="S1045" s="7" t="s">
        <v>828</v>
      </c>
      <c r="T1045" s="7" t="s">
        <v>828</v>
      </c>
      <c r="U1045" s="7" t="s">
        <v>828</v>
      </c>
      <c r="V1045" s="7" t="s">
        <v>828</v>
      </c>
      <c r="W1045" s="7" t="s">
        <v>828</v>
      </c>
      <c r="X1045" s="7" t="s">
        <v>828</v>
      </c>
      <c r="Y1045" s="7" t="s">
        <v>828</v>
      </c>
      <c r="Z1045" s="7" t="e">
        <v>#N/A</v>
      </c>
      <c r="AA1045" s="7" t="s">
        <v>828</v>
      </c>
      <c r="AB1045" s="7" t="s">
        <v>828</v>
      </c>
      <c r="AC1045" s="7" t="s">
        <v>828</v>
      </c>
      <c r="AD1045" s="7" t="s">
        <v>828</v>
      </c>
      <c r="AE1045" s="7" t="s">
        <v>175</v>
      </c>
      <c r="AF1045" s="8"/>
      <c r="AG1045" s="7" t="s">
        <v>4390</v>
      </c>
      <c r="AH1045" s="7" t="s">
        <v>4389</v>
      </c>
      <c r="AI1045" s="7" t="s">
        <v>828</v>
      </c>
      <c r="AJ1045" s="7" t="s">
        <v>4388</v>
      </c>
      <c r="AK1045" s="7" t="s">
        <v>4387</v>
      </c>
      <c r="AL1045" s="7" t="s">
        <v>828</v>
      </c>
      <c r="AM1045" s="7" t="s">
        <v>828</v>
      </c>
      <c r="AN1045" s="7" t="s">
        <v>4386</v>
      </c>
      <c r="AO1045" s="7" t="s">
        <v>828</v>
      </c>
      <c r="AP1045" s="7" t="s">
        <v>828</v>
      </c>
      <c r="AQ1045" s="7" t="s">
        <v>828</v>
      </c>
      <c r="AR1045" s="7" t="s">
        <v>828</v>
      </c>
      <c r="AS1045" s="7" t="s">
        <v>828</v>
      </c>
    </row>
    <row r="1046" spans="1:45" ht="13.2">
      <c r="A1046" s="7" t="s">
        <v>4385</v>
      </c>
      <c r="B1046" s="8"/>
      <c r="C1046" s="7" t="s">
        <v>833</v>
      </c>
      <c r="D1046" s="9">
        <v>1</v>
      </c>
      <c r="E1046" s="7" t="s">
        <v>1231</v>
      </c>
      <c r="F1046" s="7" t="s">
        <v>1231</v>
      </c>
      <c r="G1046" s="7" t="s">
        <v>828</v>
      </c>
      <c r="H1046" s="7" t="s">
        <v>1230</v>
      </c>
      <c r="I1046" s="10">
        <v>1</v>
      </c>
      <c r="J1046" s="10">
        <v>1</v>
      </c>
      <c r="K1046" s="9">
        <v>0</v>
      </c>
      <c r="L1046" s="7" t="s">
        <v>4382</v>
      </c>
      <c r="M1046" s="9">
        <v>0</v>
      </c>
      <c r="N1046" s="7" t="s">
        <v>4384</v>
      </c>
      <c r="O1046" s="7" t="s">
        <v>939</v>
      </c>
      <c r="P1046" s="7" t="s">
        <v>828</v>
      </c>
      <c r="Q1046" s="7" t="s">
        <v>828</v>
      </c>
      <c r="R1046" s="7" t="s">
        <v>828</v>
      </c>
      <c r="S1046" s="7" t="s">
        <v>828</v>
      </c>
      <c r="T1046" s="7" t="s">
        <v>828</v>
      </c>
      <c r="U1046" s="7" t="s">
        <v>828</v>
      </c>
      <c r="V1046" s="7" t="s">
        <v>907</v>
      </c>
      <c r="W1046" s="7" t="s">
        <v>739</v>
      </c>
      <c r="X1046" s="7" t="s">
        <v>840</v>
      </c>
      <c r="Y1046" s="7" t="s">
        <v>906</v>
      </c>
      <c r="Z1046" s="7" t="s">
        <v>50</v>
      </c>
      <c r="AA1046" s="7" t="s">
        <v>828</v>
      </c>
      <c r="AB1046" s="7" t="s">
        <v>828</v>
      </c>
      <c r="AC1046" s="7" t="s">
        <v>828</v>
      </c>
      <c r="AD1046" s="7" t="s">
        <v>828</v>
      </c>
      <c r="AE1046" s="7" t="s">
        <v>739</v>
      </c>
      <c r="AF1046" s="8"/>
      <c r="AG1046" s="7" t="s">
        <v>4383</v>
      </c>
      <c r="AH1046" s="7" t="s">
        <v>4382</v>
      </c>
      <c r="AI1046" s="7" t="s">
        <v>828</v>
      </c>
      <c r="AJ1046" s="7" t="s">
        <v>828</v>
      </c>
      <c r="AK1046" s="7" t="s">
        <v>4381</v>
      </c>
      <c r="AL1046" s="7" t="s">
        <v>828</v>
      </c>
      <c r="AM1046" s="7" t="s">
        <v>828</v>
      </c>
      <c r="AN1046" s="7" t="s">
        <v>828</v>
      </c>
      <c r="AO1046" s="7" t="s">
        <v>934</v>
      </c>
      <c r="AP1046" s="7" t="s">
        <v>828</v>
      </c>
      <c r="AQ1046" s="7" t="s">
        <v>828</v>
      </c>
      <c r="AR1046" s="7" t="s">
        <v>828</v>
      </c>
      <c r="AS1046" s="7" t="s">
        <v>828</v>
      </c>
    </row>
    <row r="1047" spans="1:45" ht="13.2">
      <c r="A1047" s="7" t="s">
        <v>4380</v>
      </c>
      <c r="B1047" s="8"/>
      <c r="C1047" s="7" t="s">
        <v>833</v>
      </c>
      <c r="D1047" s="9">
        <v>1</v>
      </c>
      <c r="E1047" s="7" t="s">
        <v>861</v>
      </c>
      <c r="F1047" s="7" t="s">
        <v>861</v>
      </c>
      <c r="G1047" s="7" t="s">
        <v>828</v>
      </c>
      <c r="H1047" s="7" t="s">
        <v>860</v>
      </c>
      <c r="I1047" s="10">
        <v>100</v>
      </c>
      <c r="J1047" s="10">
        <v>1</v>
      </c>
      <c r="K1047" s="9">
        <v>0</v>
      </c>
      <c r="L1047" s="7" t="s">
        <v>4377</v>
      </c>
      <c r="M1047" s="9">
        <v>0</v>
      </c>
      <c r="N1047" s="7" t="s">
        <v>4379</v>
      </c>
      <c r="O1047" s="7" t="s">
        <v>939</v>
      </c>
      <c r="P1047" s="7" t="s">
        <v>828</v>
      </c>
      <c r="Q1047" s="7" t="s">
        <v>828</v>
      </c>
      <c r="R1047" s="7" t="s">
        <v>828</v>
      </c>
      <c r="S1047" s="7" t="s">
        <v>828</v>
      </c>
      <c r="T1047" s="7" t="s">
        <v>828</v>
      </c>
      <c r="U1047" s="7" t="s">
        <v>828</v>
      </c>
      <c r="V1047" s="7" t="s">
        <v>828</v>
      </c>
      <c r="W1047" s="7" t="s">
        <v>828</v>
      </c>
      <c r="X1047" s="7" t="s">
        <v>828</v>
      </c>
      <c r="Y1047" s="7" t="s">
        <v>828</v>
      </c>
      <c r="Z1047" s="7" t="e">
        <v>#N/A</v>
      </c>
      <c r="AA1047" s="7" t="s">
        <v>828</v>
      </c>
      <c r="AB1047" s="7" t="s">
        <v>828</v>
      </c>
      <c r="AC1047" s="7" t="s">
        <v>828</v>
      </c>
      <c r="AD1047" s="7" t="s">
        <v>828</v>
      </c>
      <c r="AE1047" s="7" t="s">
        <v>175</v>
      </c>
      <c r="AF1047" s="8"/>
      <c r="AG1047" s="7" t="s">
        <v>4378</v>
      </c>
      <c r="AH1047" s="7" t="s">
        <v>4377</v>
      </c>
      <c r="AI1047" s="7" t="s">
        <v>828</v>
      </c>
      <c r="AJ1047" s="7" t="s">
        <v>4376</v>
      </c>
      <c r="AK1047" s="7" t="s">
        <v>4375</v>
      </c>
      <c r="AL1047" s="7" t="s">
        <v>828</v>
      </c>
      <c r="AM1047" s="7" t="s">
        <v>828</v>
      </c>
      <c r="AN1047" s="7" t="s">
        <v>4374</v>
      </c>
      <c r="AO1047" s="7" t="s">
        <v>828</v>
      </c>
      <c r="AP1047" s="7" t="s">
        <v>828</v>
      </c>
      <c r="AQ1047" s="7" t="s">
        <v>828</v>
      </c>
      <c r="AR1047" s="7" t="s">
        <v>828</v>
      </c>
      <c r="AS1047" s="7" t="s">
        <v>828</v>
      </c>
    </row>
    <row r="1048" spans="1:45" ht="13.2">
      <c r="A1048" s="7" t="s">
        <v>4368</v>
      </c>
      <c r="B1048" s="8"/>
      <c r="C1048" s="7" t="s">
        <v>833</v>
      </c>
      <c r="D1048" s="9">
        <v>1</v>
      </c>
      <c r="E1048" s="7" t="s">
        <v>867</v>
      </c>
      <c r="F1048" s="7" t="s">
        <v>867</v>
      </c>
      <c r="G1048" s="7" t="s">
        <v>828</v>
      </c>
      <c r="H1048" s="7" t="s">
        <v>901</v>
      </c>
      <c r="I1048" s="10">
        <v>1</v>
      </c>
      <c r="J1048" s="10">
        <v>1</v>
      </c>
      <c r="K1048" s="9">
        <v>0</v>
      </c>
      <c r="L1048" s="7" t="s">
        <v>4371</v>
      </c>
      <c r="M1048" s="9">
        <v>0</v>
      </c>
      <c r="N1048" s="7" t="s">
        <v>4373</v>
      </c>
      <c r="O1048" s="7" t="s">
        <v>939</v>
      </c>
      <c r="P1048" s="7" t="s">
        <v>828</v>
      </c>
      <c r="Q1048" s="7" t="s">
        <v>828</v>
      </c>
      <c r="R1048" s="7" t="s">
        <v>828</v>
      </c>
      <c r="S1048" s="7" t="s">
        <v>828</v>
      </c>
      <c r="T1048" s="7" t="s">
        <v>828</v>
      </c>
      <c r="U1048" s="7" t="s">
        <v>828</v>
      </c>
      <c r="V1048" s="7" t="s">
        <v>828</v>
      </c>
      <c r="W1048" s="7" t="s">
        <v>828</v>
      </c>
      <c r="X1048" s="7" t="s">
        <v>828</v>
      </c>
      <c r="Y1048" s="7" t="s">
        <v>828</v>
      </c>
      <c r="Z1048" s="7" t="e">
        <v>#N/A</v>
      </c>
      <c r="AA1048" s="7" t="s">
        <v>828</v>
      </c>
      <c r="AB1048" s="7" t="s">
        <v>828</v>
      </c>
      <c r="AC1048" s="7" t="s">
        <v>828</v>
      </c>
      <c r="AD1048" s="7" t="s">
        <v>828</v>
      </c>
      <c r="AE1048" s="7" t="s">
        <v>592</v>
      </c>
      <c r="AF1048" s="8"/>
      <c r="AG1048" s="7" t="s">
        <v>4372</v>
      </c>
      <c r="AH1048" s="7" t="s">
        <v>4371</v>
      </c>
      <c r="AI1048" s="7" t="s">
        <v>828</v>
      </c>
      <c r="AJ1048" s="7" t="s">
        <v>4370</v>
      </c>
      <c r="AK1048" s="7" t="s">
        <v>4369</v>
      </c>
      <c r="AL1048" s="7" t="s">
        <v>4368</v>
      </c>
      <c r="AM1048" s="7" t="s">
        <v>828</v>
      </c>
      <c r="AN1048" s="7" t="s">
        <v>4367</v>
      </c>
      <c r="AO1048" s="7" t="s">
        <v>828</v>
      </c>
      <c r="AP1048" s="7" t="s">
        <v>828</v>
      </c>
      <c r="AQ1048" s="7" t="s">
        <v>828</v>
      </c>
      <c r="AR1048" s="7" t="s">
        <v>828</v>
      </c>
      <c r="AS1048" s="7" t="s">
        <v>828</v>
      </c>
    </row>
    <row r="1049" spans="1:45" ht="13.2">
      <c r="A1049" s="7" t="s">
        <v>4361</v>
      </c>
      <c r="B1049" s="8"/>
      <c r="C1049" s="7" t="s">
        <v>833</v>
      </c>
      <c r="D1049" s="9">
        <v>1</v>
      </c>
      <c r="E1049" s="7" t="s">
        <v>2452</v>
      </c>
      <c r="F1049" s="7" t="s">
        <v>2452</v>
      </c>
      <c r="G1049" s="7" t="s">
        <v>828</v>
      </c>
      <c r="H1049" s="7" t="s">
        <v>2451</v>
      </c>
      <c r="I1049" s="10">
        <v>1</v>
      </c>
      <c r="J1049" s="10">
        <v>1</v>
      </c>
      <c r="K1049" s="9">
        <v>1000</v>
      </c>
      <c r="L1049" s="7" t="s">
        <v>4364</v>
      </c>
      <c r="M1049" s="9">
        <v>0</v>
      </c>
      <c r="N1049" s="7" t="s">
        <v>4366</v>
      </c>
      <c r="O1049" s="7" t="s">
        <v>929</v>
      </c>
      <c r="P1049" s="7" t="s">
        <v>828</v>
      </c>
      <c r="Q1049" s="7" t="s">
        <v>828</v>
      </c>
      <c r="R1049" s="7" t="s">
        <v>828</v>
      </c>
      <c r="S1049" s="7" t="s">
        <v>828</v>
      </c>
      <c r="T1049" s="7" t="s">
        <v>828</v>
      </c>
      <c r="U1049" s="7" t="s">
        <v>828</v>
      </c>
      <c r="V1049" s="7" t="s">
        <v>828</v>
      </c>
      <c r="W1049" s="7" t="s">
        <v>828</v>
      </c>
      <c r="X1049" s="7" t="s">
        <v>828</v>
      </c>
      <c r="Y1049" s="7" t="s">
        <v>828</v>
      </c>
      <c r="Z1049" s="7" t="e">
        <v>#N/A</v>
      </c>
      <c r="AA1049" s="7" t="s">
        <v>828</v>
      </c>
      <c r="AB1049" s="7" t="s">
        <v>828</v>
      </c>
      <c r="AC1049" s="7" t="s">
        <v>828</v>
      </c>
      <c r="AD1049" s="7" t="s">
        <v>828</v>
      </c>
      <c r="AE1049" s="7" t="s">
        <v>340</v>
      </c>
      <c r="AF1049" s="8"/>
      <c r="AG1049" s="7" t="s">
        <v>4365</v>
      </c>
      <c r="AH1049" s="7" t="s">
        <v>4364</v>
      </c>
      <c r="AI1049" s="7" t="s">
        <v>828</v>
      </c>
      <c r="AJ1049" s="7" t="s">
        <v>4363</v>
      </c>
      <c r="AK1049" s="7" t="s">
        <v>4362</v>
      </c>
      <c r="AL1049" s="7" t="s">
        <v>4361</v>
      </c>
      <c r="AM1049" s="7" t="s">
        <v>4360</v>
      </c>
      <c r="AN1049" s="7" t="s">
        <v>828</v>
      </c>
      <c r="AO1049" s="7" t="s">
        <v>828</v>
      </c>
      <c r="AP1049" s="7" t="s">
        <v>828</v>
      </c>
      <c r="AQ1049" s="7" t="s">
        <v>828</v>
      </c>
      <c r="AR1049" s="7" t="s">
        <v>828</v>
      </c>
      <c r="AS1049" s="7" t="s">
        <v>828</v>
      </c>
    </row>
    <row r="1050" spans="1:45" ht="13.2">
      <c r="A1050" s="7" t="s">
        <v>4353</v>
      </c>
      <c r="B1050" s="8"/>
      <c r="C1050" s="7" t="s">
        <v>833</v>
      </c>
      <c r="D1050" s="9">
        <v>1</v>
      </c>
      <c r="E1050" s="7" t="s">
        <v>861</v>
      </c>
      <c r="F1050" s="7" t="s">
        <v>861</v>
      </c>
      <c r="G1050" s="7" t="s">
        <v>828</v>
      </c>
      <c r="H1050" s="7" t="s">
        <v>860</v>
      </c>
      <c r="I1050" s="10">
        <v>100</v>
      </c>
      <c r="J1050" s="10">
        <v>1</v>
      </c>
      <c r="K1050" s="9">
        <v>0</v>
      </c>
      <c r="L1050" s="7" t="s">
        <v>4357</v>
      </c>
      <c r="M1050" s="9">
        <v>0</v>
      </c>
      <c r="N1050" s="7" t="s">
        <v>4359</v>
      </c>
      <c r="O1050" s="7" t="s">
        <v>892</v>
      </c>
      <c r="P1050" s="7" t="s">
        <v>828</v>
      </c>
      <c r="Q1050" s="7" t="s">
        <v>828</v>
      </c>
      <c r="R1050" s="7" t="s">
        <v>828</v>
      </c>
      <c r="S1050" s="7" t="s">
        <v>828</v>
      </c>
      <c r="T1050" s="7" t="s">
        <v>828</v>
      </c>
      <c r="U1050" s="7" t="s">
        <v>828</v>
      </c>
      <c r="V1050" s="7" t="s">
        <v>828</v>
      </c>
      <c r="W1050" s="7" t="s">
        <v>828</v>
      </c>
      <c r="X1050" s="7" t="s">
        <v>828</v>
      </c>
      <c r="Y1050" s="7" t="s">
        <v>828</v>
      </c>
      <c r="Z1050" s="7" t="e">
        <v>#N/A</v>
      </c>
      <c r="AA1050" s="7" t="s">
        <v>828</v>
      </c>
      <c r="AB1050" s="7" t="s">
        <v>828</v>
      </c>
      <c r="AC1050" s="7" t="s">
        <v>828</v>
      </c>
      <c r="AD1050" s="7" t="s">
        <v>828</v>
      </c>
      <c r="AE1050" s="7" t="s">
        <v>175</v>
      </c>
      <c r="AF1050" s="8"/>
      <c r="AG1050" s="7" t="s">
        <v>4358</v>
      </c>
      <c r="AH1050" s="7" t="s">
        <v>4357</v>
      </c>
      <c r="AI1050" s="7" t="s">
        <v>4356</v>
      </c>
      <c r="AJ1050" s="7" t="s">
        <v>4355</v>
      </c>
      <c r="AK1050" s="7" t="s">
        <v>4354</v>
      </c>
      <c r="AL1050" s="7" t="s">
        <v>4353</v>
      </c>
      <c r="AM1050" s="7" t="s">
        <v>828</v>
      </c>
      <c r="AN1050" s="7" t="s">
        <v>4352</v>
      </c>
      <c r="AO1050" s="7" t="s">
        <v>828</v>
      </c>
      <c r="AP1050" s="7" t="s">
        <v>828</v>
      </c>
      <c r="AQ1050" s="7" t="s">
        <v>828</v>
      </c>
      <c r="AR1050" s="7" t="s">
        <v>828</v>
      </c>
      <c r="AS1050" s="7" t="s">
        <v>828</v>
      </c>
    </row>
    <row r="1051" spans="1:45" ht="13.2">
      <c r="A1051" s="7" t="s">
        <v>4346</v>
      </c>
      <c r="B1051" s="8"/>
      <c r="C1051" s="7" t="s">
        <v>833</v>
      </c>
      <c r="D1051" s="9">
        <v>1</v>
      </c>
      <c r="E1051" s="7" t="s">
        <v>3668</v>
      </c>
      <c r="F1051" s="7" t="s">
        <v>3668</v>
      </c>
      <c r="G1051" s="7" t="s">
        <v>828</v>
      </c>
      <c r="H1051" s="7" t="s">
        <v>3667</v>
      </c>
      <c r="I1051" s="10">
        <v>1</v>
      </c>
      <c r="J1051" s="10">
        <v>1</v>
      </c>
      <c r="K1051" s="9">
        <v>100</v>
      </c>
      <c r="L1051" s="7" t="s">
        <v>4349</v>
      </c>
      <c r="M1051" s="9">
        <v>0</v>
      </c>
      <c r="N1051" s="7" t="s">
        <v>4351</v>
      </c>
      <c r="O1051" s="7" t="s">
        <v>104</v>
      </c>
      <c r="P1051" s="7" t="s">
        <v>828</v>
      </c>
      <c r="Q1051" s="7" t="s">
        <v>828</v>
      </c>
      <c r="R1051" s="7" t="s">
        <v>828</v>
      </c>
      <c r="S1051" s="7" t="s">
        <v>828</v>
      </c>
      <c r="T1051" s="7" t="s">
        <v>828</v>
      </c>
      <c r="U1051" s="7" t="s">
        <v>828</v>
      </c>
      <c r="V1051" s="7" t="s">
        <v>828</v>
      </c>
      <c r="W1051" s="7" t="s">
        <v>828</v>
      </c>
      <c r="X1051" s="7" t="s">
        <v>828</v>
      </c>
      <c r="Y1051" s="7" t="s">
        <v>828</v>
      </c>
      <c r="Z1051" s="7" t="e">
        <v>#N/A</v>
      </c>
      <c r="AA1051" s="7" t="s">
        <v>828</v>
      </c>
      <c r="AB1051" s="7" t="s">
        <v>828</v>
      </c>
      <c r="AC1051" s="7" t="s">
        <v>828</v>
      </c>
      <c r="AD1051" s="7" t="s">
        <v>828</v>
      </c>
      <c r="AE1051" s="7" t="s">
        <v>452</v>
      </c>
      <c r="AF1051" s="8"/>
      <c r="AG1051" s="7" t="s">
        <v>4350</v>
      </c>
      <c r="AH1051" s="7" t="s">
        <v>4349</v>
      </c>
      <c r="AI1051" s="7" t="s">
        <v>828</v>
      </c>
      <c r="AJ1051" s="7" t="s">
        <v>4348</v>
      </c>
      <c r="AK1051" s="7" t="s">
        <v>4347</v>
      </c>
      <c r="AL1051" s="7" t="s">
        <v>4346</v>
      </c>
      <c r="AM1051" s="7" t="s">
        <v>4345</v>
      </c>
      <c r="AN1051" s="7" t="s">
        <v>828</v>
      </c>
      <c r="AO1051" s="7" t="s">
        <v>828</v>
      </c>
      <c r="AP1051" s="7" t="s">
        <v>828</v>
      </c>
      <c r="AQ1051" s="7" t="s">
        <v>828</v>
      </c>
      <c r="AR1051" s="7" t="s">
        <v>828</v>
      </c>
      <c r="AS1051" s="7" t="s">
        <v>828</v>
      </c>
    </row>
    <row r="1052" spans="1:45" ht="13.2">
      <c r="A1052" s="7" t="s">
        <v>4344</v>
      </c>
      <c r="B1052" s="8"/>
      <c r="C1052" s="7" t="s">
        <v>833</v>
      </c>
      <c r="D1052" s="9">
        <v>1</v>
      </c>
      <c r="E1052" s="7" t="s">
        <v>861</v>
      </c>
      <c r="F1052" s="7" t="s">
        <v>861</v>
      </c>
      <c r="G1052" s="7" t="s">
        <v>828</v>
      </c>
      <c r="H1052" s="7" t="s">
        <v>860</v>
      </c>
      <c r="I1052" s="10">
        <v>100</v>
      </c>
      <c r="J1052" s="10">
        <v>1</v>
      </c>
      <c r="K1052" s="9">
        <v>0</v>
      </c>
      <c r="L1052" s="7" t="s">
        <v>4341</v>
      </c>
      <c r="M1052" s="9">
        <v>0</v>
      </c>
      <c r="N1052" s="7" t="s">
        <v>4343</v>
      </c>
      <c r="O1052" s="7" t="s">
        <v>939</v>
      </c>
      <c r="P1052" s="7" t="s">
        <v>828</v>
      </c>
      <c r="Q1052" s="7" t="s">
        <v>828</v>
      </c>
      <c r="R1052" s="7" t="s">
        <v>828</v>
      </c>
      <c r="S1052" s="7" t="s">
        <v>828</v>
      </c>
      <c r="T1052" s="7" t="s">
        <v>828</v>
      </c>
      <c r="U1052" s="7" t="s">
        <v>828</v>
      </c>
      <c r="V1052" s="7" t="s">
        <v>828</v>
      </c>
      <c r="W1052" s="7" t="s">
        <v>828</v>
      </c>
      <c r="X1052" s="7" t="s">
        <v>828</v>
      </c>
      <c r="Y1052" s="7" t="s">
        <v>828</v>
      </c>
      <c r="Z1052" s="7" t="e">
        <v>#N/A</v>
      </c>
      <c r="AA1052" s="7" t="s">
        <v>828</v>
      </c>
      <c r="AB1052" s="7" t="s">
        <v>828</v>
      </c>
      <c r="AC1052" s="7" t="s">
        <v>828</v>
      </c>
      <c r="AD1052" s="7" t="s">
        <v>828</v>
      </c>
      <c r="AE1052" s="7" t="s">
        <v>175</v>
      </c>
      <c r="AF1052" s="8"/>
      <c r="AG1052" s="7" t="s">
        <v>4342</v>
      </c>
      <c r="AH1052" s="7" t="s">
        <v>4341</v>
      </c>
      <c r="AI1052" s="7" t="s">
        <v>828</v>
      </c>
      <c r="AJ1052" s="7" t="s">
        <v>4340</v>
      </c>
      <c r="AK1052" s="7" t="s">
        <v>4339</v>
      </c>
      <c r="AL1052" s="7" t="s">
        <v>828</v>
      </c>
      <c r="AM1052" s="7" t="s">
        <v>828</v>
      </c>
      <c r="AN1052" s="7" t="s">
        <v>4338</v>
      </c>
      <c r="AO1052" s="7" t="s">
        <v>828</v>
      </c>
      <c r="AP1052" s="7" t="s">
        <v>828</v>
      </c>
      <c r="AQ1052" s="7" t="s">
        <v>828</v>
      </c>
      <c r="AR1052" s="7" t="s">
        <v>828</v>
      </c>
      <c r="AS1052" s="7" t="s">
        <v>828</v>
      </c>
    </row>
    <row r="1053" spans="1:45" ht="13.2">
      <c r="A1053" s="7" t="s">
        <v>4337</v>
      </c>
      <c r="B1053" s="8"/>
      <c r="C1053" s="7" t="s">
        <v>833</v>
      </c>
      <c r="D1053" s="9">
        <v>1</v>
      </c>
      <c r="E1053" s="7" t="s">
        <v>1231</v>
      </c>
      <c r="F1053" s="7" t="s">
        <v>1231</v>
      </c>
      <c r="G1053" s="7" t="s">
        <v>828</v>
      </c>
      <c r="H1053" s="7" t="s">
        <v>1230</v>
      </c>
      <c r="I1053" s="10">
        <v>1</v>
      </c>
      <c r="J1053" s="10">
        <v>1</v>
      </c>
      <c r="K1053" s="9">
        <v>0</v>
      </c>
      <c r="L1053" s="7" t="s">
        <v>4334</v>
      </c>
      <c r="M1053" s="9">
        <v>0</v>
      </c>
      <c r="N1053" s="7" t="s">
        <v>4336</v>
      </c>
      <c r="O1053" s="7" t="s">
        <v>908</v>
      </c>
      <c r="P1053" s="7" t="s">
        <v>828</v>
      </c>
      <c r="Q1053" s="7" t="s">
        <v>828</v>
      </c>
      <c r="R1053" s="7" t="s">
        <v>828</v>
      </c>
      <c r="S1053" s="7" t="s">
        <v>828</v>
      </c>
      <c r="T1053" s="7" t="s">
        <v>828</v>
      </c>
      <c r="U1053" s="7" t="s">
        <v>828</v>
      </c>
      <c r="V1053" s="7" t="s">
        <v>907</v>
      </c>
      <c r="W1053" s="7" t="s">
        <v>739</v>
      </c>
      <c r="X1053" s="7" t="s">
        <v>840</v>
      </c>
      <c r="Y1053" s="7" t="s">
        <v>906</v>
      </c>
      <c r="Z1053" s="7" t="s">
        <v>50</v>
      </c>
      <c r="AA1053" s="7" t="s">
        <v>828</v>
      </c>
      <c r="AB1053" s="7" t="s">
        <v>828</v>
      </c>
      <c r="AC1053" s="7" t="s">
        <v>828</v>
      </c>
      <c r="AD1053" s="7" t="s">
        <v>828</v>
      </c>
      <c r="AE1053" s="7" t="s">
        <v>739</v>
      </c>
      <c r="AF1053" s="8"/>
      <c r="AG1053" s="7" t="s">
        <v>4335</v>
      </c>
      <c r="AH1053" s="7" t="s">
        <v>4334</v>
      </c>
      <c r="AI1053" s="7" t="s">
        <v>828</v>
      </c>
      <c r="AJ1053" s="7" t="s">
        <v>828</v>
      </c>
      <c r="AK1053" s="7" t="s">
        <v>4333</v>
      </c>
      <c r="AL1053" s="7" t="s">
        <v>828</v>
      </c>
      <c r="AM1053" s="7" t="s">
        <v>828</v>
      </c>
      <c r="AN1053" s="7" t="s">
        <v>828</v>
      </c>
      <c r="AO1053" s="7" t="s">
        <v>934</v>
      </c>
      <c r="AP1053" s="7" t="s">
        <v>828</v>
      </c>
      <c r="AQ1053" s="7" t="s">
        <v>828</v>
      </c>
      <c r="AR1053" s="7" t="s">
        <v>828</v>
      </c>
      <c r="AS1053" s="7" t="s">
        <v>828</v>
      </c>
    </row>
    <row r="1054" spans="1:45" ht="13.2">
      <c r="A1054" s="7" t="s">
        <v>4326</v>
      </c>
      <c r="B1054" s="8"/>
      <c r="C1054" s="7" t="s">
        <v>833</v>
      </c>
      <c r="D1054" s="9">
        <v>1</v>
      </c>
      <c r="E1054" s="7" t="s">
        <v>861</v>
      </c>
      <c r="F1054" s="7" t="s">
        <v>861</v>
      </c>
      <c r="G1054" s="7" t="s">
        <v>828</v>
      </c>
      <c r="H1054" s="7" t="s">
        <v>860</v>
      </c>
      <c r="I1054" s="10">
        <v>100</v>
      </c>
      <c r="J1054" s="10">
        <v>1</v>
      </c>
      <c r="K1054" s="9">
        <v>0</v>
      </c>
      <c r="L1054" s="7" t="s">
        <v>4330</v>
      </c>
      <c r="M1054" s="9">
        <v>0</v>
      </c>
      <c r="N1054" s="7" t="s">
        <v>4332</v>
      </c>
      <c r="O1054" s="7" t="s">
        <v>929</v>
      </c>
      <c r="P1054" s="7" t="s">
        <v>828</v>
      </c>
      <c r="Q1054" s="7" t="s">
        <v>828</v>
      </c>
      <c r="R1054" s="7" t="s">
        <v>828</v>
      </c>
      <c r="S1054" s="7" t="s">
        <v>828</v>
      </c>
      <c r="T1054" s="7" t="s">
        <v>828</v>
      </c>
      <c r="U1054" s="7" t="s">
        <v>828</v>
      </c>
      <c r="V1054" s="7" t="s">
        <v>828</v>
      </c>
      <c r="W1054" s="7" t="s">
        <v>828</v>
      </c>
      <c r="X1054" s="7" t="s">
        <v>828</v>
      </c>
      <c r="Y1054" s="7" t="s">
        <v>828</v>
      </c>
      <c r="Z1054" s="7" t="e">
        <v>#N/A</v>
      </c>
      <c r="AA1054" s="7" t="s">
        <v>828</v>
      </c>
      <c r="AB1054" s="7" t="s">
        <v>828</v>
      </c>
      <c r="AC1054" s="7" t="s">
        <v>828</v>
      </c>
      <c r="AD1054" s="7" t="s">
        <v>828</v>
      </c>
      <c r="AE1054" s="7" t="s">
        <v>175</v>
      </c>
      <c r="AF1054" s="8"/>
      <c r="AG1054" s="7" t="s">
        <v>4331</v>
      </c>
      <c r="AH1054" s="7" t="s">
        <v>4330</v>
      </c>
      <c r="AI1054" s="7" t="s">
        <v>4329</v>
      </c>
      <c r="AJ1054" s="7" t="s">
        <v>4328</v>
      </c>
      <c r="AK1054" s="7" t="s">
        <v>4327</v>
      </c>
      <c r="AL1054" s="7" t="s">
        <v>4326</v>
      </c>
      <c r="AM1054" s="7" t="s">
        <v>828</v>
      </c>
      <c r="AN1054" s="7" t="s">
        <v>4325</v>
      </c>
      <c r="AO1054" s="7" t="s">
        <v>828</v>
      </c>
      <c r="AP1054" s="7" t="s">
        <v>828</v>
      </c>
      <c r="AQ1054" s="7" t="s">
        <v>828</v>
      </c>
      <c r="AR1054" s="7" t="s">
        <v>828</v>
      </c>
      <c r="AS1054" s="7" t="s">
        <v>828</v>
      </c>
    </row>
    <row r="1055" spans="1:45" ht="13.2">
      <c r="A1055" s="7" t="s">
        <v>4319</v>
      </c>
      <c r="B1055" s="8"/>
      <c r="C1055" s="7" t="s">
        <v>833</v>
      </c>
      <c r="D1055" s="9">
        <v>1</v>
      </c>
      <c r="E1055" s="7" t="s">
        <v>861</v>
      </c>
      <c r="F1055" s="7" t="s">
        <v>861</v>
      </c>
      <c r="G1055" s="7" t="s">
        <v>828</v>
      </c>
      <c r="H1055" s="7" t="s">
        <v>860</v>
      </c>
      <c r="I1055" s="10">
        <v>100</v>
      </c>
      <c r="J1055" s="10">
        <v>1</v>
      </c>
      <c r="K1055" s="9">
        <v>0</v>
      </c>
      <c r="L1055" s="7" t="s">
        <v>4322</v>
      </c>
      <c r="M1055" s="9">
        <v>0</v>
      </c>
      <c r="N1055" s="7" t="s">
        <v>4324</v>
      </c>
      <c r="O1055" s="7" t="s">
        <v>929</v>
      </c>
      <c r="P1055" s="7" t="s">
        <v>828</v>
      </c>
      <c r="Q1055" s="7" t="s">
        <v>828</v>
      </c>
      <c r="R1055" s="7" t="s">
        <v>828</v>
      </c>
      <c r="S1055" s="7" t="s">
        <v>828</v>
      </c>
      <c r="T1055" s="7" t="s">
        <v>828</v>
      </c>
      <c r="U1055" s="7" t="s">
        <v>828</v>
      </c>
      <c r="V1055" s="7" t="s">
        <v>828</v>
      </c>
      <c r="W1055" s="7" t="s">
        <v>828</v>
      </c>
      <c r="X1055" s="7" t="s">
        <v>828</v>
      </c>
      <c r="Y1055" s="7" t="s">
        <v>828</v>
      </c>
      <c r="Z1055" s="7" t="e">
        <v>#N/A</v>
      </c>
      <c r="AA1055" s="7" t="s">
        <v>828</v>
      </c>
      <c r="AB1055" s="7" t="s">
        <v>828</v>
      </c>
      <c r="AC1055" s="7" t="s">
        <v>828</v>
      </c>
      <c r="AD1055" s="7" t="s">
        <v>828</v>
      </c>
      <c r="AE1055" s="7" t="s">
        <v>175</v>
      </c>
      <c r="AF1055" s="8"/>
      <c r="AG1055" s="7" t="s">
        <v>4323</v>
      </c>
      <c r="AH1055" s="7" t="s">
        <v>4322</v>
      </c>
      <c r="AI1055" s="7" t="s">
        <v>828</v>
      </c>
      <c r="AJ1055" s="7" t="s">
        <v>4321</v>
      </c>
      <c r="AK1055" s="7" t="s">
        <v>4320</v>
      </c>
      <c r="AL1055" s="7" t="s">
        <v>4319</v>
      </c>
      <c r="AM1055" s="7" t="s">
        <v>828</v>
      </c>
      <c r="AN1055" s="7" t="s">
        <v>4318</v>
      </c>
      <c r="AO1055" s="7" t="s">
        <v>828</v>
      </c>
      <c r="AP1055" s="7" t="s">
        <v>828</v>
      </c>
      <c r="AQ1055" s="7" t="s">
        <v>828</v>
      </c>
      <c r="AR1055" s="7" t="s">
        <v>828</v>
      </c>
      <c r="AS1055" s="7" t="s">
        <v>828</v>
      </c>
    </row>
    <row r="1056" spans="1:45" ht="13.2">
      <c r="A1056" s="7" t="s">
        <v>4317</v>
      </c>
      <c r="B1056" s="8"/>
      <c r="C1056" s="7" t="s">
        <v>833</v>
      </c>
      <c r="D1056" s="9">
        <v>1</v>
      </c>
      <c r="E1056" s="7" t="s">
        <v>4199</v>
      </c>
      <c r="F1056" s="7" t="s">
        <v>4199</v>
      </c>
      <c r="G1056" s="7" t="s">
        <v>828</v>
      </c>
      <c r="H1056" s="7" t="s">
        <v>4198</v>
      </c>
      <c r="I1056" s="10">
        <v>100</v>
      </c>
      <c r="J1056" s="10">
        <v>1</v>
      </c>
      <c r="K1056" s="9">
        <v>1</v>
      </c>
      <c r="L1056" s="7" t="s">
        <v>4313</v>
      </c>
      <c r="M1056" s="9">
        <v>0</v>
      </c>
      <c r="N1056" s="7" t="s">
        <v>4316</v>
      </c>
      <c r="O1056" s="7" t="s">
        <v>939</v>
      </c>
      <c r="P1056" s="7" t="s">
        <v>3332</v>
      </c>
      <c r="Q1056" s="7" t="s">
        <v>828</v>
      </c>
      <c r="R1056" s="7" t="s">
        <v>828</v>
      </c>
      <c r="S1056" s="7" t="s">
        <v>828</v>
      </c>
      <c r="T1056" s="7" t="s">
        <v>828</v>
      </c>
      <c r="U1056" s="7" t="s">
        <v>828</v>
      </c>
      <c r="V1056" s="7" t="s">
        <v>828</v>
      </c>
      <c r="W1056" s="7" t="s">
        <v>521</v>
      </c>
      <c r="X1056" s="7" t="s">
        <v>828</v>
      </c>
      <c r="Y1056" s="7" t="s">
        <v>828</v>
      </c>
      <c r="Z1056" s="7" t="s">
        <v>7</v>
      </c>
      <c r="AA1056" s="7" t="s">
        <v>4315</v>
      </c>
      <c r="AB1056" s="7" t="s">
        <v>828</v>
      </c>
      <c r="AC1056" s="7" t="s">
        <v>828</v>
      </c>
      <c r="AD1056" s="7" t="s">
        <v>828</v>
      </c>
      <c r="AE1056" s="7" t="s">
        <v>521</v>
      </c>
      <c r="AF1056" s="8"/>
      <c r="AG1056" s="7" t="s">
        <v>4314</v>
      </c>
      <c r="AH1056" s="7" t="s">
        <v>4313</v>
      </c>
      <c r="AI1056" s="7" t="s">
        <v>828</v>
      </c>
      <c r="AJ1056" s="7" t="s">
        <v>828</v>
      </c>
      <c r="AK1056" s="7" t="s">
        <v>4312</v>
      </c>
      <c r="AL1056" s="7" t="s">
        <v>828</v>
      </c>
      <c r="AM1056" s="7" t="s">
        <v>4311</v>
      </c>
      <c r="AN1056" s="7" t="s">
        <v>828</v>
      </c>
      <c r="AO1056" s="7" t="s">
        <v>828</v>
      </c>
      <c r="AP1056" s="7" t="s">
        <v>828</v>
      </c>
      <c r="AQ1056" s="7" t="s">
        <v>828</v>
      </c>
      <c r="AR1056" s="7" t="s">
        <v>828</v>
      </c>
      <c r="AS1056" s="7" t="s">
        <v>828</v>
      </c>
    </row>
    <row r="1057" spans="1:45" ht="13.2">
      <c r="A1057" s="7" t="s">
        <v>4305</v>
      </c>
      <c r="B1057" s="8"/>
      <c r="C1057" s="7" t="s">
        <v>833</v>
      </c>
      <c r="D1057" s="9">
        <v>1</v>
      </c>
      <c r="E1057" s="7" t="s">
        <v>843</v>
      </c>
      <c r="F1057" s="7" t="s">
        <v>843</v>
      </c>
      <c r="G1057" s="7" t="s">
        <v>828</v>
      </c>
      <c r="H1057" s="7" t="s">
        <v>842</v>
      </c>
      <c r="I1057" s="10">
        <v>1</v>
      </c>
      <c r="J1057" s="10">
        <v>1</v>
      </c>
      <c r="K1057" s="9">
        <v>100</v>
      </c>
      <c r="L1057" s="7" t="s">
        <v>4308</v>
      </c>
      <c r="M1057" s="9">
        <v>0</v>
      </c>
      <c r="N1057" s="7" t="s">
        <v>4304</v>
      </c>
      <c r="O1057" s="7" t="s">
        <v>929</v>
      </c>
      <c r="P1057" s="7" t="s">
        <v>4310</v>
      </c>
      <c r="Q1057" s="7" t="s">
        <v>828</v>
      </c>
      <c r="R1057" s="7" t="s">
        <v>828</v>
      </c>
      <c r="S1057" s="7" t="s">
        <v>828</v>
      </c>
      <c r="T1057" s="7" t="s">
        <v>828</v>
      </c>
      <c r="U1057" s="7" t="s">
        <v>828</v>
      </c>
      <c r="V1057" s="7" t="s">
        <v>828</v>
      </c>
      <c r="W1057" s="7" t="s">
        <v>828</v>
      </c>
      <c r="X1057" s="7" t="s">
        <v>828</v>
      </c>
      <c r="Y1057" s="7" t="s">
        <v>828</v>
      </c>
      <c r="Z1057" s="7" t="e">
        <v>#N/A</v>
      </c>
      <c r="AA1057" s="7" t="s">
        <v>828</v>
      </c>
      <c r="AB1057" s="7" t="s">
        <v>828</v>
      </c>
      <c r="AC1057" s="7" t="s">
        <v>828</v>
      </c>
      <c r="AD1057" s="7" t="s">
        <v>828</v>
      </c>
      <c r="AE1057" s="7" t="s">
        <v>169</v>
      </c>
      <c r="AF1057" s="8"/>
      <c r="AG1057" s="7" t="s">
        <v>4309</v>
      </c>
      <c r="AH1057" s="7" t="s">
        <v>4308</v>
      </c>
      <c r="AI1057" s="7" t="s">
        <v>828</v>
      </c>
      <c r="AJ1057" s="7" t="s">
        <v>4307</v>
      </c>
      <c r="AK1057" s="7" t="s">
        <v>4306</v>
      </c>
      <c r="AL1057" s="7" t="s">
        <v>4305</v>
      </c>
      <c r="AM1057" s="7" t="s">
        <v>828</v>
      </c>
      <c r="AN1057" s="7" t="s">
        <v>4304</v>
      </c>
      <c r="AO1057" s="7" t="s">
        <v>828</v>
      </c>
      <c r="AP1057" s="7" t="s">
        <v>828</v>
      </c>
      <c r="AQ1057" s="7" t="s">
        <v>828</v>
      </c>
      <c r="AR1057" s="7" t="s">
        <v>828</v>
      </c>
      <c r="AS1057" s="7" t="s">
        <v>828</v>
      </c>
    </row>
    <row r="1058" spans="1:45" ht="13.2">
      <c r="A1058" s="7" t="s">
        <v>4298</v>
      </c>
      <c r="B1058" s="8"/>
      <c r="C1058" s="7" t="s">
        <v>833</v>
      </c>
      <c r="D1058" s="9">
        <v>1</v>
      </c>
      <c r="E1058" s="7" t="s">
        <v>861</v>
      </c>
      <c r="F1058" s="7" t="s">
        <v>861</v>
      </c>
      <c r="G1058" s="7" t="s">
        <v>828</v>
      </c>
      <c r="H1058" s="7" t="s">
        <v>860</v>
      </c>
      <c r="I1058" s="10">
        <v>100</v>
      </c>
      <c r="J1058" s="10">
        <v>1</v>
      </c>
      <c r="K1058" s="9">
        <v>0</v>
      </c>
      <c r="L1058" s="7" t="s">
        <v>4301</v>
      </c>
      <c r="M1058" s="9">
        <v>0</v>
      </c>
      <c r="N1058" s="7" t="s">
        <v>4303</v>
      </c>
      <c r="O1058" s="7" t="s">
        <v>892</v>
      </c>
      <c r="P1058" s="7" t="s">
        <v>828</v>
      </c>
      <c r="Q1058" s="7" t="s">
        <v>828</v>
      </c>
      <c r="R1058" s="7" t="s">
        <v>828</v>
      </c>
      <c r="S1058" s="7" t="s">
        <v>828</v>
      </c>
      <c r="T1058" s="7" t="s">
        <v>828</v>
      </c>
      <c r="U1058" s="7" t="s">
        <v>828</v>
      </c>
      <c r="V1058" s="7" t="s">
        <v>828</v>
      </c>
      <c r="W1058" s="7" t="s">
        <v>828</v>
      </c>
      <c r="X1058" s="7" t="s">
        <v>828</v>
      </c>
      <c r="Y1058" s="7" t="s">
        <v>828</v>
      </c>
      <c r="Z1058" s="7" t="e">
        <v>#N/A</v>
      </c>
      <c r="AA1058" s="7" t="s">
        <v>828</v>
      </c>
      <c r="AB1058" s="7" t="s">
        <v>828</v>
      </c>
      <c r="AC1058" s="7" t="s">
        <v>828</v>
      </c>
      <c r="AD1058" s="7" t="s">
        <v>828</v>
      </c>
      <c r="AE1058" s="7" t="s">
        <v>175</v>
      </c>
      <c r="AF1058" s="8"/>
      <c r="AG1058" s="7" t="s">
        <v>4302</v>
      </c>
      <c r="AH1058" s="7" t="s">
        <v>4301</v>
      </c>
      <c r="AI1058" s="7" t="s">
        <v>828</v>
      </c>
      <c r="AJ1058" s="7" t="s">
        <v>4300</v>
      </c>
      <c r="AK1058" s="7" t="s">
        <v>4299</v>
      </c>
      <c r="AL1058" s="7" t="s">
        <v>4298</v>
      </c>
      <c r="AM1058" s="7" t="s">
        <v>828</v>
      </c>
      <c r="AN1058" s="7" t="s">
        <v>4297</v>
      </c>
      <c r="AO1058" s="7" t="s">
        <v>828</v>
      </c>
      <c r="AP1058" s="7" t="s">
        <v>828</v>
      </c>
      <c r="AQ1058" s="7" t="s">
        <v>828</v>
      </c>
      <c r="AR1058" s="7" t="s">
        <v>828</v>
      </c>
      <c r="AS1058" s="7" t="s">
        <v>828</v>
      </c>
    </row>
    <row r="1059" spans="1:45" ht="13.2">
      <c r="A1059" s="7" t="s">
        <v>4296</v>
      </c>
      <c r="B1059" s="8"/>
      <c r="C1059" s="7" t="s">
        <v>833</v>
      </c>
      <c r="D1059" s="9">
        <v>1</v>
      </c>
      <c r="E1059" s="7" t="s">
        <v>843</v>
      </c>
      <c r="F1059" s="7" t="s">
        <v>843</v>
      </c>
      <c r="G1059" s="7" t="s">
        <v>828</v>
      </c>
      <c r="H1059" s="7" t="s">
        <v>842</v>
      </c>
      <c r="I1059" s="10">
        <v>1</v>
      </c>
      <c r="J1059" s="10">
        <v>1</v>
      </c>
      <c r="K1059" s="9">
        <v>100</v>
      </c>
      <c r="L1059" s="7" t="s">
        <v>4288</v>
      </c>
      <c r="M1059" s="9">
        <v>0</v>
      </c>
      <c r="N1059" s="7" t="s">
        <v>4287</v>
      </c>
      <c r="O1059" s="7" t="s">
        <v>892</v>
      </c>
      <c r="P1059" s="7" t="s">
        <v>4295</v>
      </c>
      <c r="Q1059" s="7" t="s">
        <v>828</v>
      </c>
      <c r="R1059" s="7" t="s">
        <v>828</v>
      </c>
      <c r="S1059" s="7" t="s">
        <v>828</v>
      </c>
      <c r="T1059" s="7" t="s">
        <v>828</v>
      </c>
      <c r="U1059" s="7" t="s">
        <v>828</v>
      </c>
      <c r="V1059" s="7" t="s">
        <v>828</v>
      </c>
      <c r="W1059" s="7" t="s">
        <v>169</v>
      </c>
      <c r="X1059" s="7" t="s">
        <v>828</v>
      </c>
      <c r="Y1059" s="7" t="s">
        <v>828</v>
      </c>
      <c r="Z1059" s="7" t="s">
        <v>39</v>
      </c>
      <c r="AA1059" s="7" t="s">
        <v>4294</v>
      </c>
      <c r="AB1059" s="7" t="s">
        <v>828</v>
      </c>
      <c r="AC1059" s="7" t="s">
        <v>828</v>
      </c>
      <c r="AD1059" s="7" t="s">
        <v>828</v>
      </c>
      <c r="AE1059" s="7" t="s">
        <v>169</v>
      </c>
      <c r="AF1059" s="8"/>
      <c r="AG1059" s="7" t="s">
        <v>4293</v>
      </c>
      <c r="AH1059" s="7" t="s">
        <v>4288</v>
      </c>
      <c r="AI1059" s="7" t="s">
        <v>4292</v>
      </c>
      <c r="AJ1059" s="7" t="s">
        <v>828</v>
      </c>
      <c r="AK1059" s="7" t="s">
        <v>4291</v>
      </c>
      <c r="AL1059" s="7" t="s">
        <v>828</v>
      </c>
      <c r="AM1059" s="7" t="s">
        <v>4290</v>
      </c>
      <c r="AN1059" s="7" t="s">
        <v>828</v>
      </c>
      <c r="AO1059" s="7" t="s">
        <v>828</v>
      </c>
      <c r="AP1059" s="7" t="s">
        <v>828</v>
      </c>
      <c r="AQ1059" s="7" t="s">
        <v>828</v>
      </c>
      <c r="AR1059" s="7" t="s">
        <v>828</v>
      </c>
      <c r="AS1059" s="7" t="s">
        <v>828</v>
      </c>
    </row>
    <row r="1060" spans="1:45" ht="13.2">
      <c r="A1060" s="7" t="s">
        <v>4289</v>
      </c>
      <c r="B1060" s="8"/>
      <c r="C1060" s="7" t="s">
        <v>833</v>
      </c>
      <c r="D1060" s="9">
        <v>1</v>
      </c>
      <c r="E1060" s="7" t="s">
        <v>843</v>
      </c>
      <c r="F1060" s="7" t="s">
        <v>843</v>
      </c>
      <c r="G1060" s="7" t="s">
        <v>828</v>
      </c>
      <c r="H1060" s="7" t="s">
        <v>842</v>
      </c>
      <c r="I1060" s="10">
        <v>1</v>
      </c>
      <c r="J1060" s="10">
        <v>1</v>
      </c>
      <c r="K1060" s="9">
        <v>0</v>
      </c>
      <c r="L1060" s="7" t="s">
        <v>4288</v>
      </c>
      <c r="M1060" s="9">
        <v>0</v>
      </c>
      <c r="N1060" s="7" t="s">
        <v>4287</v>
      </c>
      <c r="O1060" s="7" t="s">
        <v>828</v>
      </c>
      <c r="P1060" s="7" t="s">
        <v>828</v>
      </c>
      <c r="Q1060" s="7" t="s">
        <v>828</v>
      </c>
      <c r="R1060" s="7" t="s">
        <v>828</v>
      </c>
      <c r="S1060" s="7" t="s">
        <v>828</v>
      </c>
      <c r="T1060" s="7" t="s">
        <v>828</v>
      </c>
      <c r="U1060" s="7" t="s">
        <v>828</v>
      </c>
      <c r="V1060" s="7" t="s">
        <v>828</v>
      </c>
      <c r="W1060" s="7" t="s">
        <v>828</v>
      </c>
      <c r="X1060" s="7" t="s">
        <v>828</v>
      </c>
      <c r="Y1060" s="7" t="s">
        <v>828</v>
      </c>
      <c r="Z1060" s="7" t="e">
        <v>#N/A</v>
      </c>
      <c r="AA1060" s="7" t="s">
        <v>828</v>
      </c>
      <c r="AB1060" s="7" t="s">
        <v>828</v>
      </c>
      <c r="AC1060" s="7" t="s">
        <v>828</v>
      </c>
      <c r="AD1060" s="7" t="s">
        <v>828</v>
      </c>
      <c r="AE1060" s="7" t="s">
        <v>169</v>
      </c>
      <c r="AF1060" s="8"/>
      <c r="AG1060" s="7" t="s">
        <v>975</v>
      </c>
      <c r="AH1060" s="7" t="s">
        <v>4286</v>
      </c>
      <c r="AI1060" s="7" t="s">
        <v>828</v>
      </c>
      <c r="AJ1060" s="7" t="s">
        <v>828</v>
      </c>
      <c r="AK1060" s="7" t="s">
        <v>828</v>
      </c>
      <c r="AL1060" s="7" t="s">
        <v>828</v>
      </c>
      <c r="AM1060" s="7" t="s">
        <v>828</v>
      </c>
      <c r="AN1060" s="7" t="s">
        <v>828</v>
      </c>
      <c r="AO1060" s="7" t="s">
        <v>828</v>
      </c>
      <c r="AP1060" s="7" t="s">
        <v>828</v>
      </c>
      <c r="AQ1060" s="7" t="s">
        <v>828</v>
      </c>
      <c r="AR1060" s="7" t="s">
        <v>828</v>
      </c>
      <c r="AS1060" s="7" t="s">
        <v>828</v>
      </c>
    </row>
    <row r="1061" spans="1:45" ht="13.2">
      <c r="A1061" s="7" t="s">
        <v>4285</v>
      </c>
      <c r="B1061" s="8"/>
      <c r="C1061" s="7" t="s">
        <v>833</v>
      </c>
      <c r="D1061" s="9">
        <v>1</v>
      </c>
      <c r="E1061" s="7" t="s">
        <v>861</v>
      </c>
      <c r="F1061" s="7" t="s">
        <v>861</v>
      </c>
      <c r="G1061" s="7" t="s">
        <v>828</v>
      </c>
      <c r="H1061" s="7" t="s">
        <v>860</v>
      </c>
      <c r="I1061" s="10">
        <v>100</v>
      </c>
      <c r="J1061" s="10">
        <v>1</v>
      </c>
      <c r="K1061" s="9">
        <v>0</v>
      </c>
      <c r="L1061" s="7" t="s">
        <v>4282</v>
      </c>
      <c r="M1061" s="9">
        <v>0</v>
      </c>
      <c r="N1061" s="7" t="s">
        <v>4284</v>
      </c>
      <c r="O1061" s="7" t="s">
        <v>939</v>
      </c>
      <c r="P1061" s="7" t="s">
        <v>828</v>
      </c>
      <c r="Q1061" s="7" t="s">
        <v>828</v>
      </c>
      <c r="R1061" s="7" t="s">
        <v>828</v>
      </c>
      <c r="S1061" s="7" t="s">
        <v>828</v>
      </c>
      <c r="T1061" s="7" t="s">
        <v>828</v>
      </c>
      <c r="U1061" s="7" t="s">
        <v>828</v>
      </c>
      <c r="V1061" s="7" t="s">
        <v>828</v>
      </c>
      <c r="W1061" s="7" t="s">
        <v>828</v>
      </c>
      <c r="X1061" s="7" t="s">
        <v>828</v>
      </c>
      <c r="Y1061" s="7" t="s">
        <v>828</v>
      </c>
      <c r="Z1061" s="7" t="e">
        <v>#N/A</v>
      </c>
      <c r="AA1061" s="7" t="s">
        <v>828</v>
      </c>
      <c r="AB1061" s="7" t="s">
        <v>828</v>
      </c>
      <c r="AC1061" s="7" t="s">
        <v>828</v>
      </c>
      <c r="AD1061" s="7" t="s">
        <v>828</v>
      </c>
      <c r="AE1061" s="7" t="s">
        <v>175</v>
      </c>
      <c r="AF1061" s="8"/>
      <c r="AG1061" s="7" t="s">
        <v>4283</v>
      </c>
      <c r="AH1061" s="7" t="s">
        <v>4282</v>
      </c>
      <c r="AI1061" s="7" t="s">
        <v>828</v>
      </c>
      <c r="AJ1061" s="7" t="s">
        <v>4281</v>
      </c>
      <c r="AK1061" s="7" t="s">
        <v>4280</v>
      </c>
      <c r="AL1061" s="7" t="s">
        <v>828</v>
      </c>
      <c r="AM1061" s="7" t="s">
        <v>828</v>
      </c>
      <c r="AN1061" s="7" t="s">
        <v>4279</v>
      </c>
      <c r="AO1061" s="7" t="s">
        <v>828</v>
      </c>
      <c r="AP1061" s="7" t="s">
        <v>828</v>
      </c>
      <c r="AQ1061" s="7" t="s">
        <v>828</v>
      </c>
      <c r="AR1061" s="7" t="s">
        <v>828</v>
      </c>
      <c r="AS1061" s="7" t="s">
        <v>828</v>
      </c>
    </row>
    <row r="1062" spans="1:45" ht="13.2">
      <c r="A1062" s="7" t="s">
        <v>4278</v>
      </c>
      <c r="B1062" s="8"/>
      <c r="C1062" s="7" t="s">
        <v>833</v>
      </c>
      <c r="D1062" s="9">
        <v>1</v>
      </c>
      <c r="E1062" s="7" t="s">
        <v>861</v>
      </c>
      <c r="F1062" s="7" t="s">
        <v>861</v>
      </c>
      <c r="G1062" s="7" t="s">
        <v>828</v>
      </c>
      <c r="H1062" s="7" t="s">
        <v>860</v>
      </c>
      <c r="I1062" s="10">
        <v>100</v>
      </c>
      <c r="J1062" s="10">
        <v>1</v>
      </c>
      <c r="K1062" s="9">
        <v>0</v>
      </c>
      <c r="L1062" s="7" t="s">
        <v>4275</v>
      </c>
      <c r="M1062" s="9">
        <v>0</v>
      </c>
      <c r="N1062" s="7" t="s">
        <v>4277</v>
      </c>
      <c r="O1062" s="7" t="s">
        <v>1359</v>
      </c>
      <c r="P1062" s="7" t="s">
        <v>828</v>
      </c>
      <c r="Q1062" s="7" t="s">
        <v>828</v>
      </c>
      <c r="R1062" s="7" t="s">
        <v>828</v>
      </c>
      <c r="S1062" s="7" t="s">
        <v>828</v>
      </c>
      <c r="T1062" s="7" t="s">
        <v>828</v>
      </c>
      <c r="U1062" s="7" t="s">
        <v>828</v>
      </c>
      <c r="V1062" s="7" t="s">
        <v>828</v>
      </c>
      <c r="W1062" s="7" t="s">
        <v>828</v>
      </c>
      <c r="X1062" s="7" t="s">
        <v>828</v>
      </c>
      <c r="Y1062" s="7" t="s">
        <v>828</v>
      </c>
      <c r="Z1062" s="7" t="e">
        <v>#N/A</v>
      </c>
      <c r="AA1062" s="7" t="s">
        <v>828</v>
      </c>
      <c r="AB1062" s="7" t="s">
        <v>828</v>
      </c>
      <c r="AC1062" s="7" t="s">
        <v>828</v>
      </c>
      <c r="AD1062" s="7" t="s">
        <v>828</v>
      </c>
      <c r="AE1062" s="7" t="s">
        <v>175</v>
      </c>
      <c r="AF1062" s="8"/>
      <c r="AG1062" s="7" t="s">
        <v>4276</v>
      </c>
      <c r="AH1062" s="7" t="s">
        <v>4275</v>
      </c>
      <c r="AI1062" s="7" t="s">
        <v>828</v>
      </c>
      <c r="AJ1062" s="7" t="s">
        <v>4274</v>
      </c>
      <c r="AK1062" s="7" t="s">
        <v>4273</v>
      </c>
      <c r="AL1062" s="7" t="s">
        <v>828</v>
      </c>
      <c r="AM1062" s="7" t="s">
        <v>4272</v>
      </c>
      <c r="AN1062" s="7" t="s">
        <v>4271</v>
      </c>
      <c r="AO1062" s="7" t="s">
        <v>828</v>
      </c>
      <c r="AP1062" s="7" t="s">
        <v>828</v>
      </c>
      <c r="AQ1062" s="7" t="s">
        <v>828</v>
      </c>
      <c r="AR1062" s="7" t="s">
        <v>828</v>
      </c>
      <c r="AS1062" s="7" t="s">
        <v>828</v>
      </c>
    </row>
    <row r="1063" spans="1:45" ht="13.2">
      <c r="A1063" s="7" t="s">
        <v>4270</v>
      </c>
      <c r="B1063" s="8"/>
      <c r="C1063" s="7" t="s">
        <v>833</v>
      </c>
      <c r="D1063" s="9">
        <v>1</v>
      </c>
      <c r="E1063" s="7" t="s">
        <v>867</v>
      </c>
      <c r="F1063" s="7" t="s">
        <v>867</v>
      </c>
      <c r="G1063" s="7" t="s">
        <v>828</v>
      </c>
      <c r="H1063" s="7" t="s">
        <v>1583</v>
      </c>
      <c r="I1063" s="10">
        <v>1</v>
      </c>
      <c r="J1063" s="10">
        <v>1</v>
      </c>
      <c r="K1063" s="9">
        <v>1</v>
      </c>
      <c r="L1063" s="7" t="s">
        <v>4268</v>
      </c>
      <c r="M1063" s="9">
        <v>0</v>
      </c>
      <c r="N1063" s="7" t="s">
        <v>4264</v>
      </c>
      <c r="O1063" s="7" t="s">
        <v>939</v>
      </c>
      <c r="P1063" s="7" t="s">
        <v>828</v>
      </c>
      <c r="Q1063" s="7" t="s">
        <v>828</v>
      </c>
      <c r="R1063" s="7" t="s">
        <v>828</v>
      </c>
      <c r="S1063" s="7" t="s">
        <v>828</v>
      </c>
      <c r="T1063" s="7" t="s">
        <v>828</v>
      </c>
      <c r="U1063" s="7" t="s">
        <v>828</v>
      </c>
      <c r="V1063" s="7" t="s">
        <v>828</v>
      </c>
      <c r="W1063" s="7" t="s">
        <v>614</v>
      </c>
      <c r="X1063" s="7" t="s">
        <v>828</v>
      </c>
      <c r="Y1063" s="7" t="s">
        <v>828</v>
      </c>
      <c r="Z1063" s="7" t="s">
        <v>10</v>
      </c>
      <c r="AA1063" s="7" t="s">
        <v>828</v>
      </c>
      <c r="AB1063" s="7" t="s">
        <v>828</v>
      </c>
      <c r="AC1063" s="7" t="s">
        <v>828</v>
      </c>
      <c r="AD1063" s="7" t="s">
        <v>828</v>
      </c>
      <c r="AE1063" s="7" t="s">
        <v>614</v>
      </c>
      <c r="AF1063" s="8"/>
      <c r="AG1063" s="7" t="s">
        <v>4269</v>
      </c>
      <c r="AH1063" s="7" t="s">
        <v>4268</v>
      </c>
      <c r="AI1063" s="7" t="s">
        <v>828</v>
      </c>
      <c r="AJ1063" s="7" t="s">
        <v>828</v>
      </c>
      <c r="AK1063" s="7" t="s">
        <v>4267</v>
      </c>
      <c r="AL1063" s="7" t="s">
        <v>828</v>
      </c>
      <c r="AM1063" s="7" t="s">
        <v>4266</v>
      </c>
      <c r="AN1063" s="7" t="s">
        <v>828</v>
      </c>
      <c r="AO1063" s="7" t="s">
        <v>828</v>
      </c>
      <c r="AP1063" s="7" t="s">
        <v>828</v>
      </c>
      <c r="AQ1063" s="7" t="s">
        <v>828</v>
      </c>
      <c r="AR1063" s="7" t="s">
        <v>828</v>
      </c>
      <c r="AS1063" s="7" t="s">
        <v>828</v>
      </c>
    </row>
    <row r="1064" spans="1:45" ht="13.2">
      <c r="A1064" s="7" t="s">
        <v>4265</v>
      </c>
      <c r="B1064" s="8"/>
      <c r="C1064" s="7" t="s">
        <v>833</v>
      </c>
      <c r="D1064" s="9">
        <v>1</v>
      </c>
      <c r="E1064" s="7" t="s">
        <v>843</v>
      </c>
      <c r="F1064" s="7" t="s">
        <v>843</v>
      </c>
      <c r="G1064" s="7" t="s">
        <v>828</v>
      </c>
      <c r="H1064" s="7" t="s">
        <v>842</v>
      </c>
      <c r="I1064" s="10">
        <v>1</v>
      </c>
      <c r="J1064" s="10">
        <v>1</v>
      </c>
      <c r="K1064" s="9">
        <v>0</v>
      </c>
      <c r="L1064" s="7" t="s">
        <v>4263</v>
      </c>
      <c r="M1064" s="9">
        <v>0</v>
      </c>
      <c r="N1064" s="7" t="s">
        <v>4264</v>
      </c>
      <c r="O1064" s="7" t="s">
        <v>828</v>
      </c>
      <c r="P1064" s="7" t="s">
        <v>828</v>
      </c>
      <c r="Q1064" s="7" t="s">
        <v>828</v>
      </c>
      <c r="R1064" s="7" t="s">
        <v>828</v>
      </c>
      <c r="S1064" s="7" t="s">
        <v>828</v>
      </c>
      <c r="T1064" s="7" t="s">
        <v>828</v>
      </c>
      <c r="U1064" s="7" t="s">
        <v>828</v>
      </c>
      <c r="V1064" s="7" t="s">
        <v>828</v>
      </c>
      <c r="W1064" s="7" t="s">
        <v>828</v>
      </c>
      <c r="X1064" s="7" t="s">
        <v>828</v>
      </c>
      <c r="Y1064" s="7" t="s">
        <v>828</v>
      </c>
      <c r="Z1064" s="7" t="e">
        <v>#N/A</v>
      </c>
      <c r="AA1064" s="7" t="s">
        <v>828</v>
      </c>
      <c r="AB1064" s="7" t="s">
        <v>828</v>
      </c>
      <c r="AC1064" s="7" t="s">
        <v>828</v>
      </c>
      <c r="AD1064" s="7" t="s">
        <v>828</v>
      </c>
      <c r="AE1064" s="7" t="s">
        <v>169</v>
      </c>
      <c r="AF1064" s="8"/>
      <c r="AG1064" s="7" t="s">
        <v>975</v>
      </c>
      <c r="AH1064" s="7" t="s">
        <v>4263</v>
      </c>
      <c r="AI1064" s="7" t="s">
        <v>828</v>
      </c>
      <c r="AJ1064" s="7" t="s">
        <v>828</v>
      </c>
      <c r="AK1064" s="7" t="s">
        <v>828</v>
      </c>
      <c r="AL1064" s="7" t="s">
        <v>828</v>
      </c>
      <c r="AM1064" s="7" t="s">
        <v>828</v>
      </c>
      <c r="AN1064" s="7" t="s">
        <v>828</v>
      </c>
      <c r="AO1064" s="7" t="s">
        <v>828</v>
      </c>
      <c r="AP1064" s="7" t="s">
        <v>828</v>
      </c>
      <c r="AQ1064" s="7" t="s">
        <v>828</v>
      </c>
      <c r="AR1064" s="7" t="s">
        <v>828</v>
      </c>
      <c r="AS1064" s="7" t="s">
        <v>828</v>
      </c>
    </row>
    <row r="1065" spans="1:45" ht="13.2">
      <c r="A1065" s="7" t="s">
        <v>4257</v>
      </c>
      <c r="B1065" s="8"/>
      <c r="C1065" s="7" t="s">
        <v>833</v>
      </c>
      <c r="D1065" s="9">
        <v>1</v>
      </c>
      <c r="E1065" s="7" t="s">
        <v>867</v>
      </c>
      <c r="F1065" s="7" t="s">
        <v>867</v>
      </c>
      <c r="G1065" s="7" t="s">
        <v>828</v>
      </c>
      <c r="H1065" s="7" t="s">
        <v>901</v>
      </c>
      <c r="I1065" s="10">
        <v>1</v>
      </c>
      <c r="J1065" s="10">
        <v>1</v>
      </c>
      <c r="K1065" s="9">
        <v>0</v>
      </c>
      <c r="L1065" s="7" t="s">
        <v>4260</v>
      </c>
      <c r="M1065" s="9">
        <v>0</v>
      </c>
      <c r="N1065" s="7" t="s">
        <v>4262</v>
      </c>
      <c r="O1065" s="7" t="s">
        <v>120</v>
      </c>
      <c r="P1065" s="7" t="s">
        <v>828</v>
      </c>
      <c r="Q1065" s="7" t="s">
        <v>828</v>
      </c>
      <c r="R1065" s="7" t="s">
        <v>828</v>
      </c>
      <c r="S1065" s="7" t="s">
        <v>828</v>
      </c>
      <c r="T1065" s="7" t="s">
        <v>828</v>
      </c>
      <c r="U1065" s="7" t="s">
        <v>828</v>
      </c>
      <c r="V1065" s="7" t="s">
        <v>828</v>
      </c>
      <c r="W1065" s="7" t="s">
        <v>828</v>
      </c>
      <c r="X1065" s="7" t="s">
        <v>828</v>
      </c>
      <c r="Y1065" s="7" t="s">
        <v>828</v>
      </c>
      <c r="Z1065" s="7" t="e">
        <v>#N/A</v>
      </c>
      <c r="AA1065" s="7" t="s">
        <v>828</v>
      </c>
      <c r="AB1065" s="7" t="s">
        <v>828</v>
      </c>
      <c r="AC1065" s="7" t="s">
        <v>828</v>
      </c>
      <c r="AD1065" s="7" t="s">
        <v>828</v>
      </c>
      <c r="AE1065" s="7" t="s">
        <v>592</v>
      </c>
      <c r="AF1065" s="8"/>
      <c r="AG1065" s="7" t="s">
        <v>4261</v>
      </c>
      <c r="AH1065" s="7" t="s">
        <v>4260</v>
      </c>
      <c r="AI1065" s="7" t="s">
        <v>828</v>
      </c>
      <c r="AJ1065" s="7" t="s">
        <v>4259</v>
      </c>
      <c r="AK1065" s="7" t="s">
        <v>4258</v>
      </c>
      <c r="AL1065" s="7" t="s">
        <v>4257</v>
      </c>
      <c r="AM1065" s="7" t="s">
        <v>4256</v>
      </c>
      <c r="AN1065" s="7" t="s">
        <v>4255</v>
      </c>
      <c r="AO1065" s="7" t="s">
        <v>828</v>
      </c>
      <c r="AP1065" s="7" t="s">
        <v>828</v>
      </c>
      <c r="AQ1065" s="7" t="s">
        <v>828</v>
      </c>
      <c r="AR1065" s="7" t="s">
        <v>828</v>
      </c>
      <c r="AS1065" s="7" t="s">
        <v>828</v>
      </c>
    </row>
    <row r="1066" spans="1:45" ht="13.2">
      <c r="A1066" s="7" t="s">
        <v>4254</v>
      </c>
      <c r="B1066" s="8"/>
      <c r="C1066" s="7" t="s">
        <v>833</v>
      </c>
      <c r="D1066" s="9">
        <v>1</v>
      </c>
      <c r="E1066" s="7" t="s">
        <v>843</v>
      </c>
      <c r="F1066" s="7" t="s">
        <v>843</v>
      </c>
      <c r="G1066" s="7" t="s">
        <v>828</v>
      </c>
      <c r="H1066" s="7" t="s">
        <v>842</v>
      </c>
      <c r="I1066" s="10">
        <v>1</v>
      </c>
      <c r="J1066" s="10">
        <v>1</v>
      </c>
      <c r="K1066" s="9">
        <v>100</v>
      </c>
      <c r="L1066" s="7" t="s">
        <v>4251</v>
      </c>
      <c r="M1066" s="9">
        <v>0</v>
      </c>
      <c r="N1066" s="7" t="s">
        <v>381</v>
      </c>
      <c r="O1066" s="7" t="s">
        <v>120</v>
      </c>
      <c r="P1066" s="7" t="s">
        <v>4253</v>
      </c>
      <c r="Q1066" s="7" t="s">
        <v>828</v>
      </c>
      <c r="R1066" s="7" t="s">
        <v>828</v>
      </c>
      <c r="S1066" s="7" t="s">
        <v>891</v>
      </c>
      <c r="T1066" s="7" t="s">
        <v>891</v>
      </c>
      <c r="U1066" s="7" t="s">
        <v>828</v>
      </c>
      <c r="V1066" s="7" t="s">
        <v>828</v>
      </c>
      <c r="W1066" s="7" t="s">
        <v>828</v>
      </c>
      <c r="X1066" s="7" t="s">
        <v>828</v>
      </c>
      <c r="Y1066" s="7" t="s">
        <v>828</v>
      </c>
      <c r="Z1066" s="7" t="e">
        <v>#N/A</v>
      </c>
      <c r="AA1066" s="7" t="s">
        <v>828</v>
      </c>
      <c r="AB1066" s="7" t="s">
        <v>828</v>
      </c>
      <c r="AC1066" s="7" t="s">
        <v>828</v>
      </c>
      <c r="AD1066" s="7" t="s">
        <v>828</v>
      </c>
      <c r="AE1066" s="7" t="s">
        <v>169</v>
      </c>
      <c r="AF1066" s="8"/>
      <c r="AG1066" s="7" t="s">
        <v>4252</v>
      </c>
      <c r="AH1066" s="7" t="s">
        <v>4251</v>
      </c>
      <c r="AI1066" s="7" t="s">
        <v>828</v>
      </c>
      <c r="AJ1066" s="7" t="s">
        <v>4250</v>
      </c>
      <c r="AK1066" s="7" t="s">
        <v>4249</v>
      </c>
      <c r="AL1066" s="7" t="s">
        <v>828</v>
      </c>
      <c r="AM1066" s="7" t="s">
        <v>4248</v>
      </c>
      <c r="AN1066" s="7" t="s">
        <v>828</v>
      </c>
      <c r="AO1066" s="7" t="s">
        <v>828</v>
      </c>
      <c r="AP1066" s="7" t="s">
        <v>828</v>
      </c>
      <c r="AQ1066" s="7"/>
      <c r="AR1066" s="7"/>
      <c r="AS1066" s="7"/>
    </row>
    <row r="1067" spans="1:45" ht="13.2">
      <c r="A1067" s="7" t="s">
        <v>4247</v>
      </c>
      <c r="B1067" s="8"/>
      <c r="C1067" s="7" t="s">
        <v>833</v>
      </c>
      <c r="D1067" s="9">
        <v>1</v>
      </c>
      <c r="E1067" s="7" t="s">
        <v>3128</v>
      </c>
      <c r="F1067" s="7" t="s">
        <v>3128</v>
      </c>
      <c r="G1067" s="7" t="s">
        <v>828</v>
      </c>
      <c r="H1067" s="7" t="s">
        <v>3127</v>
      </c>
      <c r="I1067" s="10">
        <v>1</v>
      </c>
      <c r="J1067" s="10">
        <v>1</v>
      </c>
      <c r="K1067" s="9">
        <v>0</v>
      </c>
      <c r="L1067" s="7" t="s">
        <v>4243</v>
      </c>
      <c r="M1067" s="9">
        <v>0</v>
      </c>
      <c r="N1067" s="7" t="s">
        <v>4246</v>
      </c>
      <c r="O1067" s="7" t="s">
        <v>947</v>
      </c>
      <c r="P1067" s="7" t="s">
        <v>4245</v>
      </c>
      <c r="Q1067" s="7" t="s">
        <v>828</v>
      </c>
      <c r="R1067" s="7" t="s">
        <v>828</v>
      </c>
      <c r="S1067" s="7" t="s">
        <v>828</v>
      </c>
      <c r="T1067" s="7" t="s">
        <v>828</v>
      </c>
      <c r="U1067" s="7" t="s">
        <v>828</v>
      </c>
      <c r="V1067" s="7" t="s">
        <v>828</v>
      </c>
      <c r="W1067" s="7" t="s">
        <v>169</v>
      </c>
      <c r="X1067" s="7" t="s">
        <v>828</v>
      </c>
      <c r="Y1067" s="7" t="s">
        <v>828</v>
      </c>
      <c r="Z1067" s="7" t="s">
        <v>39</v>
      </c>
      <c r="AA1067" s="7" t="s">
        <v>828</v>
      </c>
      <c r="AB1067" s="7" t="s">
        <v>828</v>
      </c>
      <c r="AC1067" s="7" t="s">
        <v>828</v>
      </c>
      <c r="AD1067" s="7" t="s">
        <v>828</v>
      </c>
      <c r="AE1067" s="7" t="s">
        <v>228</v>
      </c>
      <c r="AF1067" s="8"/>
      <c r="AG1067" s="7" t="s">
        <v>4244</v>
      </c>
      <c r="AH1067" s="7" t="s">
        <v>4243</v>
      </c>
      <c r="AI1067" s="7" t="s">
        <v>828</v>
      </c>
      <c r="AJ1067" s="7" t="s">
        <v>4242</v>
      </c>
      <c r="AK1067" s="7" t="s">
        <v>4241</v>
      </c>
      <c r="AL1067" s="7" t="s">
        <v>828</v>
      </c>
      <c r="AM1067" s="7" t="s">
        <v>828</v>
      </c>
      <c r="AN1067" s="7" t="s">
        <v>4240</v>
      </c>
      <c r="AO1067" s="7" t="s">
        <v>828</v>
      </c>
      <c r="AP1067" s="7" t="s">
        <v>828</v>
      </c>
      <c r="AQ1067" s="7" t="s">
        <v>828</v>
      </c>
      <c r="AR1067" s="7" t="s">
        <v>828</v>
      </c>
      <c r="AS1067" s="7" t="s">
        <v>828</v>
      </c>
    </row>
    <row r="1068" spans="1:45" ht="13.2">
      <c r="A1068" s="7" t="s">
        <v>4239</v>
      </c>
      <c r="B1068" s="8"/>
      <c r="C1068" s="7" t="s">
        <v>833</v>
      </c>
      <c r="D1068" s="9">
        <v>1</v>
      </c>
      <c r="E1068" s="7" t="s">
        <v>861</v>
      </c>
      <c r="F1068" s="7" t="s">
        <v>861</v>
      </c>
      <c r="G1068" s="7" t="s">
        <v>828</v>
      </c>
      <c r="H1068" s="7" t="s">
        <v>860</v>
      </c>
      <c r="I1068" s="10">
        <v>100</v>
      </c>
      <c r="J1068" s="10">
        <v>1</v>
      </c>
      <c r="K1068" s="9">
        <v>1</v>
      </c>
      <c r="L1068" s="7" t="s">
        <v>4236</v>
      </c>
      <c r="M1068" s="9">
        <v>0</v>
      </c>
      <c r="N1068" s="7" t="s">
        <v>4238</v>
      </c>
      <c r="O1068" s="7" t="s">
        <v>83</v>
      </c>
      <c r="P1068" s="7" t="s">
        <v>828</v>
      </c>
      <c r="Q1068" s="7" t="s">
        <v>828</v>
      </c>
      <c r="R1068" s="7" t="s">
        <v>828</v>
      </c>
      <c r="S1068" s="7" t="s">
        <v>828</v>
      </c>
      <c r="T1068" s="7" t="s">
        <v>828</v>
      </c>
      <c r="U1068" s="7" t="s">
        <v>828</v>
      </c>
      <c r="V1068" s="7" t="s">
        <v>828</v>
      </c>
      <c r="W1068" s="7" t="s">
        <v>828</v>
      </c>
      <c r="X1068" s="7" t="s">
        <v>828</v>
      </c>
      <c r="Y1068" s="7" t="s">
        <v>828</v>
      </c>
      <c r="Z1068" s="7" t="e">
        <v>#N/A</v>
      </c>
      <c r="AA1068" s="7" t="s">
        <v>828</v>
      </c>
      <c r="AB1068" s="7" t="s">
        <v>828</v>
      </c>
      <c r="AC1068" s="7" t="s">
        <v>828</v>
      </c>
      <c r="AD1068" s="7" t="s">
        <v>828</v>
      </c>
      <c r="AE1068" s="7" t="s">
        <v>175</v>
      </c>
      <c r="AF1068" s="8"/>
      <c r="AG1068" s="7" t="s">
        <v>4237</v>
      </c>
      <c r="AH1068" s="7" t="s">
        <v>4236</v>
      </c>
      <c r="AI1068" s="7" t="s">
        <v>828</v>
      </c>
      <c r="AJ1068" s="7" t="s">
        <v>828</v>
      </c>
      <c r="AK1068" s="7" t="s">
        <v>4235</v>
      </c>
      <c r="AL1068" s="7" t="s">
        <v>828</v>
      </c>
      <c r="AM1068" s="7" t="s">
        <v>4234</v>
      </c>
      <c r="AN1068" s="7" t="s">
        <v>828</v>
      </c>
      <c r="AO1068" s="7" t="s">
        <v>828</v>
      </c>
      <c r="AP1068" s="7" t="s">
        <v>828</v>
      </c>
      <c r="AQ1068" s="7" t="s">
        <v>828</v>
      </c>
      <c r="AR1068" s="7" t="s">
        <v>828</v>
      </c>
      <c r="AS1068" s="7" t="s">
        <v>828</v>
      </c>
    </row>
    <row r="1069" spans="1:45" ht="13.2">
      <c r="A1069" s="7" t="s">
        <v>4228</v>
      </c>
      <c r="B1069" s="8"/>
      <c r="C1069" s="7" t="s">
        <v>833</v>
      </c>
      <c r="D1069" s="9">
        <v>1</v>
      </c>
      <c r="E1069" s="7" t="s">
        <v>1776</v>
      </c>
      <c r="F1069" s="7" t="s">
        <v>1776</v>
      </c>
      <c r="G1069" s="7" t="s">
        <v>828</v>
      </c>
      <c r="H1069" s="7" t="s">
        <v>1775</v>
      </c>
      <c r="I1069" s="10">
        <v>1</v>
      </c>
      <c r="J1069" s="10">
        <v>1</v>
      </c>
      <c r="K1069" s="9">
        <v>0</v>
      </c>
      <c r="L1069" s="7" t="s">
        <v>4231</v>
      </c>
      <c r="M1069" s="9">
        <v>0</v>
      </c>
      <c r="N1069" s="7" t="s">
        <v>4233</v>
      </c>
      <c r="O1069" s="7" t="s">
        <v>83</v>
      </c>
      <c r="P1069" s="7" t="s">
        <v>828</v>
      </c>
      <c r="Q1069" s="7" t="s">
        <v>828</v>
      </c>
      <c r="R1069" s="7" t="s">
        <v>828</v>
      </c>
      <c r="S1069" s="7" t="s">
        <v>828</v>
      </c>
      <c r="T1069" s="7" t="s">
        <v>828</v>
      </c>
      <c r="U1069" s="7" t="s">
        <v>828</v>
      </c>
      <c r="V1069" s="7" t="s">
        <v>828</v>
      </c>
      <c r="W1069" s="7" t="s">
        <v>828</v>
      </c>
      <c r="X1069" s="7" t="s">
        <v>828</v>
      </c>
      <c r="Y1069" s="7" t="s">
        <v>828</v>
      </c>
      <c r="Z1069" s="7" t="e">
        <v>#N/A</v>
      </c>
      <c r="AA1069" s="7" t="s">
        <v>828</v>
      </c>
      <c r="AB1069" s="7" t="s">
        <v>828</v>
      </c>
      <c r="AC1069" s="7" t="s">
        <v>828</v>
      </c>
      <c r="AD1069" s="7" t="s">
        <v>828</v>
      </c>
      <c r="AE1069" s="7" t="s">
        <v>657</v>
      </c>
      <c r="AF1069" s="8"/>
      <c r="AG1069" s="7" t="s">
        <v>4232</v>
      </c>
      <c r="AH1069" s="7" t="s">
        <v>4231</v>
      </c>
      <c r="AI1069" s="7" t="s">
        <v>828</v>
      </c>
      <c r="AJ1069" s="7" t="s">
        <v>4230</v>
      </c>
      <c r="AK1069" s="7" t="s">
        <v>4229</v>
      </c>
      <c r="AL1069" s="7" t="s">
        <v>4228</v>
      </c>
      <c r="AM1069" s="7" t="s">
        <v>4227</v>
      </c>
      <c r="AN1069" s="7" t="s">
        <v>828</v>
      </c>
      <c r="AO1069" s="7" t="s">
        <v>828</v>
      </c>
      <c r="AP1069" s="7" t="s">
        <v>828</v>
      </c>
      <c r="AQ1069" s="7" t="s">
        <v>828</v>
      </c>
      <c r="AR1069" s="7" t="s">
        <v>828</v>
      </c>
      <c r="AS1069" s="7" t="s">
        <v>828</v>
      </c>
    </row>
    <row r="1070" spans="1:45" ht="13.2">
      <c r="A1070" s="7" t="s">
        <v>4226</v>
      </c>
      <c r="B1070" s="8"/>
      <c r="C1070" s="7" t="s">
        <v>833</v>
      </c>
      <c r="D1070" s="9">
        <v>1</v>
      </c>
      <c r="E1070" s="7" t="s">
        <v>861</v>
      </c>
      <c r="F1070" s="7" t="s">
        <v>861</v>
      </c>
      <c r="G1070" s="7" t="s">
        <v>828</v>
      </c>
      <c r="H1070" s="7" t="s">
        <v>860</v>
      </c>
      <c r="I1070" s="10">
        <v>100</v>
      </c>
      <c r="J1070" s="10">
        <v>1</v>
      </c>
      <c r="K1070" s="9">
        <v>0</v>
      </c>
      <c r="L1070" s="7" t="s">
        <v>4223</v>
      </c>
      <c r="M1070" s="9">
        <v>0</v>
      </c>
      <c r="N1070" s="7" t="s">
        <v>4225</v>
      </c>
      <c r="O1070" s="7" t="s">
        <v>892</v>
      </c>
      <c r="P1070" s="7" t="s">
        <v>828</v>
      </c>
      <c r="Q1070" s="7" t="s">
        <v>828</v>
      </c>
      <c r="R1070" s="7" t="s">
        <v>828</v>
      </c>
      <c r="S1070" s="7" t="s">
        <v>828</v>
      </c>
      <c r="T1070" s="7" t="s">
        <v>828</v>
      </c>
      <c r="U1070" s="7" t="s">
        <v>828</v>
      </c>
      <c r="V1070" s="7" t="s">
        <v>907</v>
      </c>
      <c r="W1070" s="7" t="s">
        <v>175</v>
      </c>
      <c r="X1070" s="7" t="s">
        <v>828</v>
      </c>
      <c r="Y1070" s="7" t="s">
        <v>828</v>
      </c>
      <c r="Z1070" s="7" t="s">
        <v>43</v>
      </c>
      <c r="AA1070" s="7" t="s">
        <v>828</v>
      </c>
      <c r="AB1070" s="7" t="s">
        <v>828</v>
      </c>
      <c r="AC1070" s="7" t="s">
        <v>828</v>
      </c>
      <c r="AD1070" s="7" t="s">
        <v>828</v>
      </c>
      <c r="AE1070" s="7" t="s">
        <v>175</v>
      </c>
      <c r="AF1070" s="8"/>
      <c r="AG1070" s="7" t="s">
        <v>4224</v>
      </c>
      <c r="AH1070" s="7" t="s">
        <v>4223</v>
      </c>
      <c r="AI1070" s="7" t="s">
        <v>828</v>
      </c>
      <c r="AJ1070" s="7" t="s">
        <v>828</v>
      </c>
      <c r="AK1070" s="7" t="s">
        <v>4222</v>
      </c>
      <c r="AL1070" s="7" t="s">
        <v>828</v>
      </c>
      <c r="AM1070" s="7" t="s">
        <v>828</v>
      </c>
      <c r="AN1070" s="7" t="s">
        <v>828</v>
      </c>
      <c r="AO1070" s="7" t="s">
        <v>934</v>
      </c>
      <c r="AP1070" s="7" t="s">
        <v>828</v>
      </c>
      <c r="AQ1070" s="7" t="s">
        <v>828</v>
      </c>
      <c r="AR1070" s="7" t="s">
        <v>828</v>
      </c>
      <c r="AS1070" s="7" t="s">
        <v>828</v>
      </c>
    </row>
    <row r="1071" spans="1:45" ht="13.2">
      <c r="A1071" s="7" t="s">
        <v>4221</v>
      </c>
      <c r="B1071" s="8"/>
      <c r="C1071" s="7" t="s">
        <v>833</v>
      </c>
      <c r="D1071" s="9">
        <v>1</v>
      </c>
      <c r="E1071" s="7" t="s">
        <v>861</v>
      </c>
      <c r="F1071" s="7" t="s">
        <v>861</v>
      </c>
      <c r="G1071" s="7" t="s">
        <v>828</v>
      </c>
      <c r="H1071" s="7" t="s">
        <v>860</v>
      </c>
      <c r="I1071" s="10">
        <v>100</v>
      </c>
      <c r="J1071" s="10">
        <v>1</v>
      </c>
      <c r="K1071" s="9">
        <v>0</v>
      </c>
      <c r="L1071" s="7" t="s">
        <v>4218</v>
      </c>
      <c r="M1071" s="9">
        <v>0</v>
      </c>
      <c r="N1071" s="7" t="s">
        <v>4220</v>
      </c>
      <c r="O1071" s="7" t="s">
        <v>929</v>
      </c>
      <c r="P1071" s="7" t="s">
        <v>828</v>
      </c>
      <c r="Q1071" s="7" t="s">
        <v>828</v>
      </c>
      <c r="R1071" s="7" t="s">
        <v>828</v>
      </c>
      <c r="S1071" s="7" t="s">
        <v>828</v>
      </c>
      <c r="T1071" s="7" t="s">
        <v>828</v>
      </c>
      <c r="U1071" s="7" t="s">
        <v>828</v>
      </c>
      <c r="V1071" s="7" t="s">
        <v>828</v>
      </c>
      <c r="W1071" s="7" t="s">
        <v>828</v>
      </c>
      <c r="X1071" s="7" t="s">
        <v>828</v>
      </c>
      <c r="Y1071" s="7" t="s">
        <v>828</v>
      </c>
      <c r="Z1071" s="7" t="e">
        <v>#N/A</v>
      </c>
      <c r="AA1071" s="7" t="s">
        <v>828</v>
      </c>
      <c r="AB1071" s="7" t="s">
        <v>828</v>
      </c>
      <c r="AC1071" s="7" t="s">
        <v>828</v>
      </c>
      <c r="AD1071" s="7" t="s">
        <v>828</v>
      </c>
      <c r="AE1071" s="7" t="s">
        <v>175</v>
      </c>
      <c r="AF1071" s="8"/>
      <c r="AG1071" s="7" t="s">
        <v>4219</v>
      </c>
      <c r="AH1071" s="7" t="s">
        <v>4218</v>
      </c>
      <c r="AI1071" s="7" t="s">
        <v>828</v>
      </c>
      <c r="AJ1071" s="7" t="s">
        <v>4217</v>
      </c>
      <c r="AK1071" s="7" t="s">
        <v>4216</v>
      </c>
      <c r="AL1071" s="7" t="s">
        <v>828</v>
      </c>
      <c r="AM1071" s="7" t="s">
        <v>828</v>
      </c>
      <c r="AN1071" s="7" t="s">
        <v>4215</v>
      </c>
      <c r="AO1071" s="7" t="s">
        <v>828</v>
      </c>
      <c r="AP1071" s="7" t="s">
        <v>828</v>
      </c>
      <c r="AQ1071" s="7" t="s">
        <v>828</v>
      </c>
      <c r="AR1071" s="7" t="s">
        <v>828</v>
      </c>
      <c r="AS1071" s="7" t="s">
        <v>828</v>
      </c>
    </row>
    <row r="1072" spans="1:45" ht="13.2">
      <c r="A1072" s="7" t="s">
        <v>4209</v>
      </c>
      <c r="B1072" s="8"/>
      <c r="C1072" s="7" t="s">
        <v>833</v>
      </c>
      <c r="D1072" s="9">
        <v>1</v>
      </c>
      <c r="E1072" s="7" t="s">
        <v>861</v>
      </c>
      <c r="F1072" s="7" t="s">
        <v>861</v>
      </c>
      <c r="G1072" s="7" t="s">
        <v>828</v>
      </c>
      <c r="H1072" s="7" t="s">
        <v>860</v>
      </c>
      <c r="I1072" s="10">
        <v>100</v>
      </c>
      <c r="J1072" s="10">
        <v>1</v>
      </c>
      <c r="K1072" s="9">
        <v>0</v>
      </c>
      <c r="L1072" s="7" t="s">
        <v>4212</v>
      </c>
      <c r="M1072" s="9">
        <v>0</v>
      </c>
      <c r="N1072" s="7" t="s">
        <v>4214</v>
      </c>
      <c r="O1072" s="7" t="s">
        <v>929</v>
      </c>
      <c r="P1072" s="7" t="s">
        <v>828</v>
      </c>
      <c r="Q1072" s="7" t="s">
        <v>828</v>
      </c>
      <c r="R1072" s="7" t="s">
        <v>828</v>
      </c>
      <c r="S1072" s="7" t="s">
        <v>828</v>
      </c>
      <c r="T1072" s="7" t="s">
        <v>828</v>
      </c>
      <c r="U1072" s="7" t="s">
        <v>828</v>
      </c>
      <c r="V1072" s="7" t="s">
        <v>828</v>
      </c>
      <c r="W1072" s="7" t="s">
        <v>828</v>
      </c>
      <c r="X1072" s="7" t="s">
        <v>828</v>
      </c>
      <c r="Y1072" s="7" t="s">
        <v>828</v>
      </c>
      <c r="Z1072" s="7" t="e">
        <v>#N/A</v>
      </c>
      <c r="AA1072" s="7" t="s">
        <v>828</v>
      </c>
      <c r="AB1072" s="7" t="s">
        <v>828</v>
      </c>
      <c r="AC1072" s="7" t="s">
        <v>828</v>
      </c>
      <c r="AD1072" s="7" t="s">
        <v>828</v>
      </c>
      <c r="AE1072" s="7" t="s">
        <v>175</v>
      </c>
      <c r="AF1072" s="8"/>
      <c r="AG1072" s="7" t="s">
        <v>4213</v>
      </c>
      <c r="AH1072" s="7" t="s">
        <v>4212</v>
      </c>
      <c r="AI1072" s="7" t="s">
        <v>828</v>
      </c>
      <c r="AJ1072" s="7" t="s">
        <v>4211</v>
      </c>
      <c r="AK1072" s="7" t="s">
        <v>4210</v>
      </c>
      <c r="AL1072" s="7" t="s">
        <v>4209</v>
      </c>
      <c r="AM1072" s="7" t="s">
        <v>828</v>
      </c>
      <c r="AN1072" s="7" t="s">
        <v>4208</v>
      </c>
      <c r="AO1072" s="7" t="s">
        <v>828</v>
      </c>
      <c r="AP1072" s="7" t="s">
        <v>828</v>
      </c>
      <c r="AQ1072" s="7" t="s">
        <v>828</v>
      </c>
      <c r="AR1072" s="7" t="s">
        <v>828</v>
      </c>
      <c r="AS1072" s="7" t="s">
        <v>828</v>
      </c>
    </row>
    <row r="1073" spans="1:45" ht="13.2">
      <c r="A1073" s="7" t="s">
        <v>4207</v>
      </c>
      <c r="B1073" s="8"/>
      <c r="C1073" s="7" t="s">
        <v>833</v>
      </c>
      <c r="D1073" s="9">
        <v>1</v>
      </c>
      <c r="E1073" s="7" t="s">
        <v>861</v>
      </c>
      <c r="F1073" s="7" t="s">
        <v>861</v>
      </c>
      <c r="G1073" s="7" t="s">
        <v>828</v>
      </c>
      <c r="H1073" s="7" t="s">
        <v>860</v>
      </c>
      <c r="I1073" s="10">
        <v>100</v>
      </c>
      <c r="J1073" s="10">
        <v>1</v>
      </c>
      <c r="K1073" s="9">
        <v>0</v>
      </c>
      <c r="L1073" s="7" t="s">
        <v>4204</v>
      </c>
      <c r="M1073" s="9">
        <v>0</v>
      </c>
      <c r="N1073" s="7" t="s">
        <v>378</v>
      </c>
      <c r="O1073" s="7" t="s">
        <v>86</v>
      </c>
      <c r="P1073" s="7" t="s">
        <v>4206</v>
      </c>
      <c r="Q1073" s="7" t="s">
        <v>828</v>
      </c>
      <c r="R1073" s="7" t="s">
        <v>828</v>
      </c>
      <c r="S1073" s="7" t="s">
        <v>828</v>
      </c>
      <c r="T1073" s="7" t="s">
        <v>828</v>
      </c>
      <c r="U1073" s="7" t="s">
        <v>828</v>
      </c>
      <c r="V1073" s="7" t="s">
        <v>828</v>
      </c>
      <c r="W1073" s="7" t="s">
        <v>828</v>
      </c>
      <c r="X1073" s="7" t="s">
        <v>828</v>
      </c>
      <c r="Y1073" s="7" t="s">
        <v>828</v>
      </c>
      <c r="Z1073" s="7" t="e">
        <v>#N/A</v>
      </c>
      <c r="AA1073" s="7" t="s">
        <v>828</v>
      </c>
      <c r="AB1073" s="7" t="s">
        <v>828</v>
      </c>
      <c r="AC1073" s="7" t="s">
        <v>828</v>
      </c>
      <c r="AD1073" s="7" t="s">
        <v>828</v>
      </c>
      <c r="AE1073" s="7" t="s">
        <v>175</v>
      </c>
      <c r="AF1073" s="8"/>
      <c r="AG1073" s="7" t="s">
        <v>4205</v>
      </c>
      <c r="AH1073" s="7" t="s">
        <v>4204</v>
      </c>
      <c r="AI1073" s="7" t="s">
        <v>1110</v>
      </c>
      <c r="AJ1073" s="7" t="s">
        <v>4203</v>
      </c>
      <c r="AK1073" s="7" t="s">
        <v>4202</v>
      </c>
      <c r="AL1073" s="7" t="s">
        <v>828</v>
      </c>
      <c r="AM1073" s="7" t="s">
        <v>828</v>
      </c>
      <c r="AN1073" s="7" t="s">
        <v>4201</v>
      </c>
      <c r="AO1073" s="7" t="s">
        <v>828</v>
      </c>
      <c r="AP1073" s="7" t="s">
        <v>828</v>
      </c>
      <c r="AQ1073" s="7" t="s">
        <v>828</v>
      </c>
      <c r="AR1073" s="7" t="s">
        <v>828</v>
      </c>
      <c r="AS1073" s="7" t="s">
        <v>828</v>
      </c>
    </row>
    <row r="1074" spans="1:45" ht="13.2">
      <c r="A1074" s="7" t="s">
        <v>4200</v>
      </c>
      <c r="B1074" s="8"/>
      <c r="C1074" s="7" t="s">
        <v>833</v>
      </c>
      <c r="D1074" s="9">
        <v>1</v>
      </c>
      <c r="E1074" s="7" t="s">
        <v>4199</v>
      </c>
      <c r="F1074" s="7" t="s">
        <v>4199</v>
      </c>
      <c r="G1074" s="7" t="s">
        <v>828</v>
      </c>
      <c r="H1074" s="7" t="s">
        <v>4198</v>
      </c>
      <c r="I1074" s="10">
        <v>100</v>
      </c>
      <c r="J1074" s="10">
        <v>1</v>
      </c>
      <c r="K1074" s="9">
        <v>1</v>
      </c>
      <c r="L1074" s="7" t="s">
        <v>4193</v>
      </c>
      <c r="M1074" s="9">
        <v>0</v>
      </c>
      <c r="N1074" s="7" t="s">
        <v>4197</v>
      </c>
      <c r="O1074" s="7" t="s">
        <v>83</v>
      </c>
      <c r="P1074" s="7" t="s">
        <v>4196</v>
      </c>
      <c r="Q1074" s="7" t="s">
        <v>828</v>
      </c>
      <c r="R1074" s="7" t="s">
        <v>828</v>
      </c>
      <c r="S1074" s="7" t="s">
        <v>828</v>
      </c>
      <c r="T1074" s="7" t="s">
        <v>828</v>
      </c>
      <c r="U1074" s="7" t="s">
        <v>828</v>
      </c>
      <c r="V1074" s="7" t="s">
        <v>828</v>
      </c>
      <c r="W1074" s="7" t="s">
        <v>521</v>
      </c>
      <c r="X1074" s="7" t="s">
        <v>828</v>
      </c>
      <c r="Y1074" s="7" t="s">
        <v>828</v>
      </c>
      <c r="Z1074" s="7" t="s">
        <v>7</v>
      </c>
      <c r="AA1074" s="7" t="s">
        <v>4195</v>
      </c>
      <c r="AB1074" s="7" t="s">
        <v>828</v>
      </c>
      <c r="AC1074" s="7" t="s">
        <v>828</v>
      </c>
      <c r="AD1074" s="7" t="s">
        <v>828</v>
      </c>
      <c r="AE1074" s="7" t="s">
        <v>521</v>
      </c>
      <c r="AF1074" s="8"/>
      <c r="AG1074" s="7" t="s">
        <v>4194</v>
      </c>
      <c r="AH1074" s="7" t="s">
        <v>4193</v>
      </c>
      <c r="AI1074" s="7" t="s">
        <v>828</v>
      </c>
      <c r="AJ1074" s="7" t="s">
        <v>828</v>
      </c>
      <c r="AK1074" s="7" t="s">
        <v>4192</v>
      </c>
      <c r="AL1074" s="7" t="s">
        <v>828</v>
      </c>
      <c r="AM1074" s="7" t="s">
        <v>4191</v>
      </c>
      <c r="AN1074" s="7" t="s">
        <v>828</v>
      </c>
      <c r="AO1074" s="7" t="s">
        <v>828</v>
      </c>
      <c r="AP1074" s="7" t="s">
        <v>828</v>
      </c>
      <c r="AQ1074" s="7" t="s">
        <v>828</v>
      </c>
      <c r="AR1074" s="7" t="s">
        <v>828</v>
      </c>
      <c r="AS1074" s="7" t="s">
        <v>828</v>
      </c>
    </row>
    <row r="1075" spans="1:45" ht="13.2">
      <c r="A1075" s="7" t="s">
        <v>4190</v>
      </c>
      <c r="B1075" s="8"/>
      <c r="C1075" s="7" t="s">
        <v>833</v>
      </c>
      <c r="D1075" s="9">
        <v>1</v>
      </c>
      <c r="E1075" s="7" t="s">
        <v>867</v>
      </c>
      <c r="F1075" s="7" t="s">
        <v>867</v>
      </c>
      <c r="G1075" s="7" t="s">
        <v>828</v>
      </c>
      <c r="H1075" s="7" t="s">
        <v>1176</v>
      </c>
      <c r="I1075" s="10">
        <v>1</v>
      </c>
      <c r="J1075" s="10">
        <v>1</v>
      </c>
      <c r="K1075" s="9">
        <v>1</v>
      </c>
      <c r="L1075" s="7" t="s">
        <v>4187</v>
      </c>
      <c r="M1075" s="9">
        <v>0</v>
      </c>
      <c r="N1075" s="7" t="s">
        <v>4189</v>
      </c>
      <c r="O1075" s="7" t="s">
        <v>939</v>
      </c>
      <c r="P1075" s="7" t="s">
        <v>828</v>
      </c>
      <c r="Q1075" s="7" t="s">
        <v>828</v>
      </c>
      <c r="R1075" s="7" t="s">
        <v>828</v>
      </c>
      <c r="S1075" s="7" t="s">
        <v>828</v>
      </c>
      <c r="T1075" s="7" t="s">
        <v>828</v>
      </c>
      <c r="U1075" s="7" t="s">
        <v>828</v>
      </c>
      <c r="V1075" s="7" t="s">
        <v>828</v>
      </c>
      <c r="W1075" s="7" t="s">
        <v>828</v>
      </c>
      <c r="X1075" s="7" t="s">
        <v>828</v>
      </c>
      <c r="Y1075" s="7" t="s">
        <v>828</v>
      </c>
      <c r="Z1075" s="7" t="e">
        <v>#N/A</v>
      </c>
      <c r="AA1075" s="7" t="s">
        <v>828</v>
      </c>
      <c r="AB1075" s="7" t="s">
        <v>828</v>
      </c>
      <c r="AC1075" s="7" t="s">
        <v>828</v>
      </c>
      <c r="AD1075" s="7" t="s">
        <v>828</v>
      </c>
      <c r="AE1075" s="7" t="s">
        <v>175</v>
      </c>
      <c r="AF1075" s="8"/>
      <c r="AG1075" s="7" t="s">
        <v>4188</v>
      </c>
      <c r="AH1075" s="7" t="s">
        <v>4187</v>
      </c>
      <c r="AI1075" s="7" t="s">
        <v>4186</v>
      </c>
      <c r="AJ1075" s="7" t="s">
        <v>4185</v>
      </c>
      <c r="AK1075" s="7" t="s">
        <v>4184</v>
      </c>
      <c r="AL1075" s="7" t="s">
        <v>828</v>
      </c>
      <c r="AM1075" s="7" t="s">
        <v>4183</v>
      </c>
      <c r="AN1075" s="7" t="s">
        <v>828</v>
      </c>
      <c r="AO1075" s="7" t="s">
        <v>828</v>
      </c>
      <c r="AP1075" s="7" t="s">
        <v>828</v>
      </c>
      <c r="AQ1075" s="7" t="s">
        <v>828</v>
      </c>
      <c r="AR1075" s="7" t="s">
        <v>828</v>
      </c>
      <c r="AS1075" s="7" t="s">
        <v>828</v>
      </c>
    </row>
    <row r="1076" spans="1:45" ht="13.2">
      <c r="A1076" s="7" t="s">
        <v>4175</v>
      </c>
      <c r="B1076" s="8"/>
      <c r="C1076" s="7" t="s">
        <v>833</v>
      </c>
      <c r="D1076" s="9">
        <v>1</v>
      </c>
      <c r="E1076" s="7" t="s">
        <v>4182</v>
      </c>
      <c r="F1076" s="7" t="s">
        <v>4182</v>
      </c>
      <c r="G1076" s="7" t="s">
        <v>828</v>
      </c>
      <c r="H1076" s="7" t="s">
        <v>4181</v>
      </c>
      <c r="I1076" s="10">
        <v>1</v>
      </c>
      <c r="J1076" s="10">
        <v>1</v>
      </c>
      <c r="K1076" s="9">
        <v>100</v>
      </c>
      <c r="L1076" s="7" t="s">
        <v>4178</v>
      </c>
      <c r="M1076" s="9">
        <v>0</v>
      </c>
      <c r="N1076" s="7" t="s">
        <v>4180</v>
      </c>
      <c r="O1076" s="7" t="s">
        <v>939</v>
      </c>
      <c r="P1076" s="7" t="s">
        <v>828</v>
      </c>
      <c r="Q1076" s="7" t="s">
        <v>828</v>
      </c>
      <c r="R1076" s="7" t="s">
        <v>828</v>
      </c>
      <c r="S1076" s="7" t="s">
        <v>828</v>
      </c>
      <c r="T1076" s="7" t="s">
        <v>828</v>
      </c>
      <c r="U1076" s="7" t="s">
        <v>828</v>
      </c>
      <c r="V1076" s="7" t="s">
        <v>907</v>
      </c>
      <c r="W1076" s="7" t="s">
        <v>154</v>
      </c>
      <c r="X1076" s="7" t="s">
        <v>828</v>
      </c>
      <c r="Y1076" s="7" t="s">
        <v>906</v>
      </c>
      <c r="Z1076" s="7" t="s">
        <v>31</v>
      </c>
      <c r="AA1076" s="7" t="s">
        <v>828</v>
      </c>
      <c r="AB1076" s="7" t="s">
        <v>828</v>
      </c>
      <c r="AC1076" s="7" t="s">
        <v>828</v>
      </c>
      <c r="AD1076" s="7" t="s">
        <v>828</v>
      </c>
      <c r="AE1076" s="7" t="s">
        <v>154</v>
      </c>
      <c r="AF1076" s="8"/>
      <c r="AG1076" s="7" t="s">
        <v>4179</v>
      </c>
      <c r="AH1076" s="7" t="s">
        <v>4178</v>
      </c>
      <c r="AI1076" s="7" t="s">
        <v>828</v>
      </c>
      <c r="AJ1076" s="7" t="s">
        <v>4177</v>
      </c>
      <c r="AK1076" s="7" t="s">
        <v>4176</v>
      </c>
      <c r="AL1076" s="7" t="s">
        <v>4175</v>
      </c>
      <c r="AM1076" s="7" t="s">
        <v>4174</v>
      </c>
      <c r="AN1076" s="7" t="s">
        <v>4173</v>
      </c>
      <c r="AO1076" s="7" t="s">
        <v>828</v>
      </c>
      <c r="AP1076" s="7" t="s">
        <v>828</v>
      </c>
      <c r="AQ1076" s="7" t="s">
        <v>828</v>
      </c>
      <c r="AR1076" s="7" t="s">
        <v>828</v>
      </c>
      <c r="AS1076" s="7" t="s">
        <v>828</v>
      </c>
    </row>
    <row r="1077" spans="1:45" ht="13.2">
      <c r="A1077" s="7" t="s">
        <v>4172</v>
      </c>
      <c r="B1077" s="8"/>
      <c r="C1077" s="7" t="s">
        <v>833</v>
      </c>
      <c r="D1077" s="9">
        <v>1</v>
      </c>
      <c r="E1077" s="7" t="s">
        <v>861</v>
      </c>
      <c r="F1077" s="7" t="s">
        <v>861</v>
      </c>
      <c r="G1077" s="7" t="s">
        <v>828</v>
      </c>
      <c r="H1077" s="7" t="s">
        <v>860</v>
      </c>
      <c r="I1077" s="10">
        <v>100</v>
      </c>
      <c r="J1077" s="10">
        <v>1</v>
      </c>
      <c r="K1077" s="9">
        <v>0</v>
      </c>
      <c r="L1077" s="7" t="s">
        <v>4169</v>
      </c>
      <c r="M1077" s="9">
        <v>0</v>
      </c>
      <c r="N1077" s="7" t="s">
        <v>4171</v>
      </c>
      <c r="O1077" s="7" t="s">
        <v>947</v>
      </c>
      <c r="P1077" s="7" t="s">
        <v>828</v>
      </c>
      <c r="Q1077" s="7" t="s">
        <v>828</v>
      </c>
      <c r="R1077" s="7" t="s">
        <v>828</v>
      </c>
      <c r="S1077" s="7" t="s">
        <v>828</v>
      </c>
      <c r="T1077" s="7" t="s">
        <v>828</v>
      </c>
      <c r="U1077" s="7" t="s">
        <v>828</v>
      </c>
      <c r="V1077" s="7" t="s">
        <v>828</v>
      </c>
      <c r="W1077" s="7" t="s">
        <v>828</v>
      </c>
      <c r="X1077" s="7" t="s">
        <v>828</v>
      </c>
      <c r="Y1077" s="7" t="s">
        <v>828</v>
      </c>
      <c r="Z1077" s="7" t="e">
        <v>#N/A</v>
      </c>
      <c r="AA1077" s="7" t="s">
        <v>828</v>
      </c>
      <c r="AB1077" s="7" t="s">
        <v>828</v>
      </c>
      <c r="AC1077" s="7" t="s">
        <v>828</v>
      </c>
      <c r="AD1077" s="7" t="s">
        <v>828</v>
      </c>
      <c r="AE1077" s="7" t="s">
        <v>175</v>
      </c>
      <c r="AF1077" s="8"/>
      <c r="AG1077" s="7" t="s">
        <v>4170</v>
      </c>
      <c r="AH1077" s="7" t="s">
        <v>4169</v>
      </c>
      <c r="AI1077" s="7" t="s">
        <v>828</v>
      </c>
      <c r="AJ1077" s="7" t="s">
        <v>4168</v>
      </c>
      <c r="AK1077" s="7" t="s">
        <v>4167</v>
      </c>
      <c r="AL1077" s="7" t="s">
        <v>828</v>
      </c>
      <c r="AM1077" s="7" t="s">
        <v>828</v>
      </c>
      <c r="AN1077" s="7" t="s">
        <v>4166</v>
      </c>
      <c r="AO1077" s="7" t="s">
        <v>828</v>
      </c>
      <c r="AP1077" s="7" t="s">
        <v>828</v>
      </c>
      <c r="AQ1077" s="7" t="s">
        <v>828</v>
      </c>
      <c r="AR1077" s="7" t="s">
        <v>828</v>
      </c>
      <c r="AS1077" s="7" t="s">
        <v>828</v>
      </c>
    </row>
    <row r="1078" spans="1:45" ht="13.2">
      <c r="A1078" s="7" t="s">
        <v>4165</v>
      </c>
      <c r="B1078" s="8"/>
      <c r="C1078" s="7" t="s">
        <v>833</v>
      </c>
      <c r="D1078" s="9">
        <v>1</v>
      </c>
      <c r="E1078" s="7" t="s">
        <v>861</v>
      </c>
      <c r="F1078" s="7" t="s">
        <v>861</v>
      </c>
      <c r="G1078" s="7" t="s">
        <v>828</v>
      </c>
      <c r="H1078" s="7" t="s">
        <v>860</v>
      </c>
      <c r="I1078" s="10">
        <v>100</v>
      </c>
      <c r="J1078" s="10">
        <v>1</v>
      </c>
      <c r="K1078" s="9">
        <v>0</v>
      </c>
      <c r="L1078" s="7" t="s">
        <v>4162</v>
      </c>
      <c r="M1078" s="9">
        <v>0</v>
      </c>
      <c r="N1078" s="7" t="s">
        <v>4164</v>
      </c>
      <c r="O1078" s="7" t="s">
        <v>120</v>
      </c>
      <c r="P1078" s="7" t="s">
        <v>828</v>
      </c>
      <c r="Q1078" s="7" t="s">
        <v>828</v>
      </c>
      <c r="R1078" s="7" t="s">
        <v>828</v>
      </c>
      <c r="S1078" s="7" t="s">
        <v>828</v>
      </c>
      <c r="T1078" s="7" t="s">
        <v>828</v>
      </c>
      <c r="U1078" s="7" t="s">
        <v>828</v>
      </c>
      <c r="V1078" s="7" t="s">
        <v>828</v>
      </c>
      <c r="W1078" s="7" t="s">
        <v>828</v>
      </c>
      <c r="X1078" s="7" t="s">
        <v>828</v>
      </c>
      <c r="Y1078" s="7" t="s">
        <v>828</v>
      </c>
      <c r="Z1078" s="7" t="e">
        <v>#N/A</v>
      </c>
      <c r="AA1078" s="7" t="s">
        <v>828</v>
      </c>
      <c r="AB1078" s="7" t="s">
        <v>828</v>
      </c>
      <c r="AC1078" s="7" t="s">
        <v>828</v>
      </c>
      <c r="AD1078" s="7" t="s">
        <v>828</v>
      </c>
      <c r="AE1078" s="7" t="s">
        <v>175</v>
      </c>
      <c r="AF1078" s="8"/>
      <c r="AG1078" s="7" t="s">
        <v>4163</v>
      </c>
      <c r="AH1078" s="7" t="s">
        <v>4162</v>
      </c>
      <c r="AI1078" s="7" t="s">
        <v>828</v>
      </c>
      <c r="AJ1078" s="7" t="s">
        <v>4161</v>
      </c>
      <c r="AK1078" s="7" t="s">
        <v>4160</v>
      </c>
      <c r="AL1078" s="7" t="s">
        <v>828</v>
      </c>
      <c r="AM1078" s="7" t="s">
        <v>828</v>
      </c>
      <c r="AN1078" s="7" t="s">
        <v>4159</v>
      </c>
      <c r="AO1078" s="7" t="s">
        <v>828</v>
      </c>
      <c r="AP1078" s="7" t="s">
        <v>828</v>
      </c>
      <c r="AQ1078" s="7" t="s">
        <v>828</v>
      </c>
      <c r="AR1078" s="7" t="s">
        <v>828</v>
      </c>
      <c r="AS1078" s="7" t="s">
        <v>828</v>
      </c>
    </row>
    <row r="1079" spans="1:45" ht="13.2">
      <c r="A1079" s="7" t="s">
        <v>4152</v>
      </c>
      <c r="B1079" s="8"/>
      <c r="C1079" s="7" t="s">
        <v>833</v>
      </c>
      <c r="D1079" s="9">
        <v>1</v>
      </c>
      <c r="E1079" s="7" t="s">
        <v>861</v>
      </c>
      <c r="F1079" s="7" t="s">
        <v>861</v>
      </c>
      <c r="G1079" s="7" t="s">
        <v>828</v>
      </c>
      <c r="H1079" s="7" t="s">
        <v>4158</v>
      </c>
      <c r="I1079" s="10">
        <v>1</v>
      </c>
      <c r="J1079" s="10">
        <v>1</v>
      </c>
      <c r="K1079" s="9">
        <v>0</v>
      </c>
      <c r="L1079" s="7" t="s">
        <v>4155</v>
      </c>
      <c r="M1079" s="9">
        <v>0</v>
      </c>
      <c r="N1079" s="7" t="s">
        <v>4157</v>
      </c>
      <c r="O1079" s="7" t="s">
        <v>892</v>
      </c>
      <c r="P1079" s="7" t="s">
        <v>828</v>
      </c>
      <c r="Q1079" s="7" t="s">
        <v>828</v>
      </c>
      <c r="R1079" s="7" t="s">
        <v>828</v>
      </c>
      <c r="S1079" s="7" t="s">
        <v>828</v>
      </c>
      <c r="T1079" s="7" t="s">
        <v>828</v>
      </c>
      <c r="U1079" s="7" t="s">
        <v>828</v>
      </c>
      <c r="V1079" s="7" t="s">
        <v>828</v>
      </c>
      <c r="W1079" s="7" t="s">
        <v>828</v>
      </c>
      <c r="X1079" s="7" t="s">
        <v>828</v>
      </c>
      <c r="Y1079" s="7" t="s">
        <v>828</v>
      </c>
      <c r="Z1079" s="7" t="e">
        <v>#N/A</v>
      </c>
      <c r="AA1079" s="7" t="s">
        <v>828</v>
      </c>
      <c r="AB1079" s="7" t="s">
        <v>828</v>
      </c>
      <c r="AC1079" s="7" t="s">
        <v>828</v>
      </c>
      <c r="AD1079" s="7" t="s">
        <v>828</v>
      </c>
      <c r="AE1079" s="7" t="s">
        <v>759</v>
      </c>
      <c r="AF1079" s="8"/>
      <c r="AG1079" s="7" t="s">
        <v>4156</v>
      </c>
      <c r="AH1079" s="7" t="s">
        <v>4155</v>
      </c>
      <c r="AI1079" s="7" t="s">
        <v>828</v>
      </c>
      <c r="AJ1079" s="7" t="s">
        <v>4154</v>
      </c>
      <c r="AK1079" s="7" t="s">
        <v>4153</v>
      </c>
      <c r="AL1079" s="7" t="s">
        <v>4152</v>
      </c>
      <c r="AM1079" s="7" t="s">
        <v>828</v>
      </c>
      <c r="AN1079" s="7" t="s">
        <v>828</v>
      </c>
      <c r="AO1079" s="7" t="s">
        <v>828</v>
      </c>
      <c r="AP1079" s="7" t="s">
        <v>828</v>
      </c>
      <c r="AQ1079" s="7" t="s">
        <v>828</v>
      </c>
      <c r="AR1079" s="7" t="s">
        <v>828</v>
      </c>
      <c r="AS1079" s="7" t="s">
        <v>828</v>
      </c>
    </row>
    <row r="1080" spans="1:45" ht="13.2">
      <c r="A1080" s="7" t="s">
        <v>4151</v>
      </c>
      <c r="B1080" s="8"/>
      <c r="C1080" s="7" t="s">
        <v>833</v>
      </c>
      <c r="D1080" s="9">
        <v>1</v>
      </c>
      <c r="E1080" s="7" t="s">
        <v>3128</v>
      </c>
      <c r="F1080" s="7" t="s">
        <v>3128</v>
      </c>
      <c r="G1080" s="7" t="s">
        <v>828</v>
      </c>
      <c r="H1080" s="7" t="s">
        <v>3127</v>
      </c>
      <c r="I1080" s="10">
        <v>1</v>
      </c>
      <c r="J1080" s="10">
        <v>1</v>
      </c>
      <c r="K1080" s="9">
        <v>0</v>
      </c>
      <c r="L1080" s="7" t="s">
        <v>4148</v>
      </c>
      <c r="M1080" s="9">
        <v>0</v>
      </c>
      <c r="N1080" s="7" t="s">
        <v>4150</v>
      </c>
      <c r="O1080" s="7" t="s">
        <v>947</v>
      </c>
      <c r="P1080" s="7" t="s">
        <v>1372</v>
      </c>
      <c r="Q1080" s="7" t="s">
        <v>828</v>
      </c>
      <c r="R1080" s="7" t="s">
        <v>828</v>
      </c>
      <c r="S1080" s="7" t="s">
        <v>828</v>
      </c>
      <c r="T1080" s="7" t="s">
        <v>828</v>
      </c>
      <c r="U1080" s="7" t="s">
        <v>828</v>
      </c>
      <c r="V1080" s="7" t="s">
        <v>828</v>
      </c>
      <c r="W1080" s="7" t="s">
        <v>228</v>
      </c>
      <c r="X1080" s="7" t="s">
        <v>828</v>
      </c>
      <c r="Y1080" s="7" t="s">
        <v>828</v>
      </c>
      <c r="Z1080" s="7" t="s">
        <v>16</v>
      </c>
      <c r="AA1080" s="7" t="s">
        <v>828</v>
      </c>
      <c r="AB1080" s="7" t="s">
        <v>828</v>
      </c>
      <c r="AC1080" s="7" t="s">
        <v>828</v>
      </c>
      <c r="AD1080" s="7" t="s">
        <v>828</v>
      </c>
      <c r="AE1080" s="7" t="s">
        <v>228</v>
      </c>
      <c r="AF1080" s="8"/>
      <c r="AG1080" s="7" t="s">
        <v>4149</v>
      </c>
      <c r="AH1080" s="7" t="s">
        <v>4148</v>
      </c>
      <c r="AI1080" s="7" t="s">
        <v>828</v>
      </c>
      <c r="AJ1080" s="7" t="s">
        <v>4147</v>
      </c>
      <c r="AK1080" s="7" t="s">
        <v>4146</v>
      </c>
      <c r="AL1080" s="7" t="s">
        <v>828</v>
      </c>
      <c r="AM1080" s="7" t="s">
        <v>828</v>
      </c>
      <c r="AN1080" s="7" t="s">
        <v>4145</v>
      </c>
      <c r="AO1080" s="7" t="s">
        <v>828</v>
      </c>
      <c r="AP1080" s="7" t="s">
        <v>828</v>
      </c>
      <c r="AQ1080" s="7" t="s">
        <v>828</v>
      </c>
      <c r="AR1080" s="7" t="s">
        <v>828</v>
      </c>
      <c r="AS1080" s="7" t="s">
        <v>828</v>
      </c>
    </row>
    <row r="1081" spans="1:45" ht="13.2">
      <c r="A1081" s="7" t="s">
        <v>4140</v>
      </c>
      <c r="B1081" s="8"/>
      <c r="C1081" s="7" t="s">
        <v>833</v>
      </c>
      <c r="D1081" s="9">
        <v>1</v>
      </c>
      <c r="E1081" s="7" t="s">
        <v>1776</v>
      </c>
      <c r="F1081" s="7" t="s">
        <v>1776</v>
      </c>
      <c r="G1081" s="7" t="s">
        <v>828</v>
      </c>
      <c r="H1081" s="7" t="s">
        <v>1775</v>
      </c>
      <c r="I1081" s="10">
        <v>1</v>
      </c>
      <c r="J1081" s="10">
        <v>1</v>
      </c>
      <c r="K1081" s="9">
        <v>1</v>
      </c>
      <c r="L1081" s="7" t="s">
        <v>4143</v>
      </c>
      <c r="M1081" s="9">
        <v>0</v>
      </c>
      <c r="N1081" s="7" t="s">
        <v>4137</v>
      </c>
      <c r="O1081" s="7" t="s">
        <v>892</v>
      </c>
      <c r="P1081" s="7" t="s">
        <v>1372</v>
      </c>
      <c r="Q1081" s="7" t="s">
        <v>828</v>
      </c>
      <c r="R1081" s="7" t="s">
        <v>828</v>
      </c>
      <c r="S1081" s="7" t="s">
        <v>828</v>
      </c>
      <c r="T1081" s="7" t="s">
        <v>828</v>
      </c>
      <c r="U1081" s="7" t="s">
        <v>828</v>
      </c>
      <c r="V1081" s="7" t="s">
        <v>828</v>
      </c>
      <c r="W1081" s="7" t="s">
        <v>657</v>
      </c>
      <c r="X1081" s="7" t="s">
        <v>828</v>
      </c>
      <c r="Y1081" s="7" t="s">
        <v>828</v>
      </c>
      <c r="Z1081" s="7" t="s">
        <v>23</v>
      </c>
      <c r="AA1081" s="7" t="s">
        <v>828</v>
      </c>
      <c r="AB1081" s="7" t="s">
        <v>828</v>
      </c>
      <c r="AC1081" s="7" t="s">
        <v>828</v>
      </c>
      <c r="AD1081" s="7" t="s">
        <v>828</v>
      </c>
      <c r="AE1081" s="7" t="s">
        <v>657</v>
      </c>
      <c r="AF1081" s="8"/>
      <c r="AG1081" s="7" t="s">
        <v>4144</v>
      </c>
      <c r="AH1081" s="7" t="s">
        <v>4143</v>
      </c>
      <c r="AI1081" s="7" t="s">
        <v>828</v>
      </c>
      <c r="AJ1081" s="7" t="s">
        <v>4142</v>
      </c>
      <c r="AK1081" s="7" t="s">
        <v>4141</v>
      </c>
      <c r="AL1081" s="7" t="s">
        <v>4140</v>
      </c>
      <c r="AM1081" s="7" t="s">
        <v>4139</v>
      </c>
      <c r="AN1081" s="7" t="s">
        <v>828</v>
      </c>
      <c r="AO1081" s="7" t="s">
        <v>828</v>
      </c>
      <c r="AP1081" s="7" t="s">
        <v>828</v>
      </c>
      <c r="AQ1081" s="7" t="s">
        <v>828</v>
      </c>
      <c r="AR1081" s="7" t="s">
        <v>828</v>
      </c>
      <c r="AS1081" s="7" t="s">
        <v>828</v>
      </c>
    </row>
    <row r="1082" spans="1:45" ht="13.2">
      <c r="A1082" s="7" t="s">
        <v>4138</v>
      </c>
      <c r="B1082" s="8"/>
      <c r="C1082" s="7" t="s">
        <v>833</v>
      </c>
      <c r="D1082" s="9">
        <v>1</v>
      </c>
      <c r="E1082" s="7" t="s">
        <v>843</v>
      </c>
      <c r="F1082" s="7" t="s">
        <v>843</v>
      </c>
      <c r="G1082" s="7" t="s">
        <v>828</v>
      </c>
      <c r="H1082" s="7" t="s">
        <v>842</v>
      </c>
      <c r="I1082" s="10">
        <v>1</v>
      </c>
      <c r="J1082" s="10">
        <v>1</v>
      </c>
      <c r="K1082" s="9">
        <v>0</v>
      </c>
      <c r="L1082" s="7" t="s">
        <v>4136</v>
      </c>
      <c r="M1082" s="9">
        <v>0</v>
      </c>
      <c r="N1082" s="7" t="s">
        <v>4137</v>
      </c>
      <c r="O1082" s="7" t="s">
        <v>828</v>
      </c>
      <c r="P1082" s="7" t="s">
        <v>828</v>
      </c>
      <c r="Q1082" s="7" t="s">
        <v>828</v>
      </c>
      <c r="R1082" s="7" t="s">
        <v>828</v>
      </c>
      <c r="S1082" s="7" t="s">
        <v>828</v>
      </c>
      <c r="T1082" s="7" t="s">
        <v>828</v>
      </c>
      <c r="U1082" s="7" t="s">
        <v>828</v>
      </c>
      <c r="V1082" s="7" t="s">
        <v>828</v>
      </c>
      <c r="W1082" s="7" t="s">
        <v>828</v>
      </c>
      <c r="X1082" s="7" t="s">
        <v>828</v>
      </c>
      <c r="Y1082" s="7" t="s">
        <v>828</v>
      </c>
      <c r="Z1082" s="7" t="e">
        <v>#N/A</v>
      </c>
      <c r="AA1082" s="7" t="s">
        <v>828</v>
      </c>
      <c r="AB1082" s="7" t="s">
        <v>828</v>
      </c>
      <c r="AC1082" s="7" t="s">
        <v>828</v>
      </c>
      <c r="AD1082" s="7" t="s">
        <v>828</v>
      </c>
      <c r="AE1082" s="7" t="s">
        <v>169</v>
      </c>
      <c r="AF1082" s="8"/>
      <c r="AG1082" s="7" t="s">
        <v>975</v>
      </c>
      <c r="AH1082" s="7" t="s">
        <v>4136</v>
      </c>
      <c r="AI1082" s="7" t="s">
        <v>828</v>
      </c>
      <c r="AJ1082" s="7" t="s">
        <v>828</v>
      </c>
      <c r="AK1082" s="7" t="s">
        <v>828</v>
      </c>
      <c r="AL1082" s="7" t="s">
        <v>828</v>
      </c>
      <c r="AM1082" s="7" t="s">
        <v>828</v>
      </c>
      <c r="AN1082" s="7" t="s">
        <v>828</v>
      </c>
      <c r="AO1082" s="7" t="s">
        <v>828</v>
      </c>
      <c r="AP1082" s="7" t="s">
        <v>828</v>
      </c>
      <c r="AQ1082" s="7" t="s">
        <v>828</v>
      </c>
      <c r="AR1082" s="7" t="s">
        <v>828</v>
      </c>
      <c r="AS1082" s="7" t="s">
        <v>828</v>
      </c>
    </row>
    <row r="1083" spans="1:45" ht="13.2">
      <c r="A1083" s="7" t="s">
        <v>4135</v>
      </c>
      <c r="B1083" s="8"/>
      <c r="C1083" s="7" t="s">
        <v>833</v>
      </c>
      <c r="D1083" s="9">
        <v>1</v>
      </c>
      <c r="E1083" s="7" t="s">
        <v>843</v>
      </c>
      <c r="F1083" s="7" t="s">
        <v>843</v>
      </c>
      <c r="G1083" s="7" t="s">
        <v>828</v>
      </c>
      <c r="H1083" s="7" t="s">
        <v>842</v>
      </c>
      <c r="I1083" s="10">
        <v>1</v>
      </c>
      <c r="J1083" s="10">
        <v>1</v>
      </c>
      <c r="K1083" s="9">
        <v>100</v>
      </c>
      <c r="L1083" s="7" t="s">
        <v>4129</v>
      </c>
      <c r="M1083" s="9">
        <v>0</v>
      </c>
      <c r="N1083" s="7" t="s">
        <v>4128</v>
      </c>
      <c r="O1083" s="7" t="s">
        <v>83</v>
      </c>
      <c r="P1083" s="7" t="s">
        <v>1492</v>
      </c>
      <c r="Q1083" s="7" t="s">
        <v>828</v>
      </c>
      <c r="R1083" s="7" t="s">
        <v>828</v>
      </c>
      <c r="S1083" s="7" t="s">
        <v>828</v>
      </c>
      <c r="T1083" s="7" t="s">
        <v>828</v>
      </c>
      <c r="U1083" s="7" t="s">
        <v>828</v>
      </c>
      <c r="V1083" s="7" t="s">
        <v>828</v>
      </c>
      <c r="W1083" s="7" t="s">
        <v>169</v>
      </c>
      <c r="X1083" s="7" t="s">
        <v>828</v>
      </c>
      <c r="Y1083" s="7" t="s">
        <v>828</v>
      </c>
      <c r="Z1083" s="7" t="s">
        <v>39</v>
      </c>
      <c r="AA1083" s="7" t="s">
        <v>2896</v>
      </c>
      <c r="AB1083" s="7" t="s">
        <v>828</v>
      </c>
      <c r="AC1083" s="7" t="s">
        <v>828</v>
      </c>
      <c r="AD1083" s="7" t="s">
        <v>828</v>
      </c>
      <c r="AE1083" s="7" t="s">
        <v>169</v>
      </c>
      <c r="AF1083" s="8"/>
      <c r="AG1083" s="7" t="s">
        <v>4134</v>
      </c>
      <c r="AH1083" s="7" t="s">
        <v>4129</v>
      </c>
      <c r="AI1083" s="7" t="s">
        <v>4133</v>
      </c>
      <c r="AJ1083" s="7" t="s">
        <v>828</v>
      </c>
      <c r="AK1083" s="7" t="s">
        <v>4132</v>
      </c>
      <c r="AL1083" s="7" t="s">
        <v>828</v>
      </c>
      <c r="AM1083" s="7" t="s">
        <v>4131</v>
      </c>
      <c r="AN1083" s="7" t="s">
        <v>828</v>
      </c>
      <c r="AO1083" s="7" t="s">
        <v>828</v>
      </c>
      <c r="AP1083" s="7" t="s">
        <v>828</v>
      </c>
      <c r="AQ1083" s="7" t="s">
        <v>828</v>
      </c>
      <c r="AR1083" s="7" t="s">
        <v>828</v>
      </c>
      <c r="AS1083" s="7" t="s">
        <v>828</v>
      </c>
    </row>
    <row r="1084" spans="1:45" ht="13.2">
      <c r="A1084" s="7" t="s">
        <v>4130</v>
      </c>
      <c r="B1084" s="8"/>
      <c r="C1084" s="7" t="s">
        <v>833</v>
      </c>
      <c r="D1084" s="9">
        <v>1</v>
      </c>
      <c r="E1084" s="7" t="s">
        <v>843</v>
      </c>
      <c r="F1084" s="7" t="s">
        <v>843</v>
      </c>
      <c r="G1084" s="7" t="s">
        <v>828</v>
      </c>
      <c r="H1084" s="7" t="s">
        <v>842</v>
      </c>
      <c r="I1084" s="10">
        <v>1</v>
      </c>
      <c r="J1084" s="10">
        <v>1</v>
      </c>
      <c r="K1084" s="9">
        <v>0</v>
      </c>
      <c r="L1084" s="7" t="s">
        <v>4129</v>
      </c>
      <c r="M1084" s="9">
        <v>0</v>
      </c>
      <c r="N1084" s="7" t="s">
        <v>4128</v>
      </c>
      <c r="O1084" s="7" t="s">
        <v>828</v>
      </c>
      <c r="P1084" s="7" t="s">
        <v>828</v>
      </c>
      <c r="Q1084" s="7" t="s">
        <v>828</v>
      </c>
      <c r="R1084" s="7" t="s">
        <v>828</v>
      </c>
      <c r="S1084" s="7" t="s">
        <v>828</v>
      </c>
      <c r="T1084" s="7" t="s">
        <v>828</v>
      </c>
      <c r="U1084" s="7" t="s">
        <v>828</v>
      </c>
      <c r="V1084" s="7" t="s">
        <v>828</v>
      </c>
      <c r="W1084" s="7" t="s">
        <v>828</v>
      </c>
      <c r="X1084" s="7" t="s">
        <v>828</v>
      </c>
      <c r="Y1084" s="7" t="s">
        <v>828</v>
      </c>
      <c r="Z1084" s="7" t="e">
        <v>#N/A</v>
      </c>
      <c r="AA1084" s="7" t="s">
        <v>828</v>
      </c>
      <c r="AB1084" s="7" t="s">
        <v>828</v>
      </c>
      <c r="AC1084" s="7" t="s">
        <v>828</v>
      </c>
      <c r="AD1084" s="7" t="s">
        <v>828</v>
      </c>
      <c r="AE1084" s="7" t="s">
        <v>169</v>
      </c>
      <c r="AF1084" s="8"/>
      <c r="AG1084" s="7" t="s">
        <v>975</v>
      </c>
      <c r="AH1084" s="7" t="s">
        <v>4127</v>
      </c>
      <c r="AI1084" s="7" t="s">
        <v>828</v>
      </c>
      <c r="AJ1084" s="7" t="s">
        <v>828</v>
      </c>
      <c r="AK1084" s="7" t="s">
        <v>828</v>
      </c>
      <c r="AL1084" s="7" t="s">
        <v>828</v>
      </c>
      <c r="AM1084" s="7" t="s">
        <v>828</v>
      </c>
      <c r="AN1084" s="7" t="s">
        <v>828</v>
      </c>
      <c r="AO1084" s="7" t="s">
        <v>828</v>
      </c>
      <c r="AP1084" s="7" t="s">
        <v>828</v>
      </c>
      <c r="AQ1084" s="7" t="s">
        <v>828</v>
      </c>
      <c r="AR1084" s="7" t="s">
        <v>828</v>
      </c>
      <c r="AS1084" s="7" t="s">
        <v>828</v>
      </c>
    </row>
    <row r="1085" spans="1:45" ht="13.2">
      <c r="A1085" s="7" t="s">
        <v>4126</v>
      </c>
      <c r="B1085" s="8"/>
      <c r="C1085" s="7" t="s">
        <v>833</v>
      </c>
      <c r="D1085" s="9">
        <v>1</v>
      </c>
      <c r="E1085" s="7" t="s">
        <v>1191</v>
      </c>
      <c r="F1085" s="7" t="s">
        <v>1190</v>
      </c>
      <c r="G1085" s="7" t="s">
        <v>828</v>
      </c>
      <c r="H1085" s="7" t="s">
        <v>1189</v>
      </c>
      <c r="I1085" s="10">
        <v>100</v>
      </c>
      <c r="J1085" s="10">
        <v>1</v>
      </c>
      <c r="K1085" s="9">
        <v>0</v>
      </c>
      <c r="L1085" s="7" t="s">
        <v>4122</v>
      </c>
      <c r="M1085" s="9">
        <v>0</v>
      </c>
      <c r="N1085" s="7" t="s">
        <v>4125</v>
      </c>
      <c r="O1085" s="7" t="s">
        <v>104</v>
      </c>
      <c r="P1085" s="7" t="s">
        <v>4124</v>
      </c>
      <c r="Q1085" s="7" t="s">
        <v>828</v>
      </c>
      <c r="R1085" s="7" t="s">
        <v>828</v>
      </c>
      <c r="S1085" s="7" t="s">
        <v>828</v>
      </c>
      <c r="T1085" s="7" t="s">
        <v>828</v>
      </c>
      <c r="U1085" s="7" t="s">
        <v>828</v>
      </c>
      <c r="V1085" s="7" t="s">
        <v>938</v>
      </c>
      <c r="W1085" s="7" t="s">
        <v>251</v>
      </c>
      <c r="X1085" s="7" t="s">
        <v>840</v>
      </c>
      <c r="Y1085" s="7" t="s">
        <v>828</v>
      </c>
      <c r="Z1085" s="7" t="s">
        <v>71</v>
      </c>
      <c r="AA1085" s="7" t="s">
        <v>828</v>
      </c>
      <c r="AB1085" s="7" t="s">
        <v>828</v>
      </c>
      <c r="AC1085" s="7" t="s">
        <v>828</v>
      </c>
      <c r="AD1085" s="7" t="s">
        <v>828</v>
      </c>
      <c r="AE1085" s="7" t="s">
        <v>251</v>
      </c>
      <c r="AF1085" s="8"/>
      <c r="AG1085" s="7" t="s">
        <v>4123</v>
      </c>
      <c r="AH1085" s="7" t="s">
        <v>4122</v>
      </c>
      <c r="AI1085" s="7" t="s">
        <v>828</v>
      </c>
      <c r="AJ1085" s="7" t="s">
        <v>828</v>
      </c>
      <c r="AK1085" s="7" t="s">
        <v>4121</v>
      </c>
      <c r="AL1085" s="7" t="s">
        <v>828</v>
      </c>
      <c r="AM1085" s="7" t="s">
        <v>828</v>
      </c>
      <c r="AN1085" s="7" t="s">
        <v>828</v>
      </c>
      <c r="AO1085" s="7" t="s">
        <v>934</v>
      </c>
      <c r="AP1085" s="7" t="s">
        <v>828</v>
      </c>
      <c r="AQ1085" s="7" t="s">
        <v>828</v>
      </c>
      <c r="AR1085" s="7" t="s">
        <v>828</v>
      </c>
      <c r="AS1085" s="7" t="s">
        <v>828</v>
      </c>
    </row>
    <row r="1086" spans="1:45" ht="13.2">
      <c r="A1086" s="7" t="s">
        <v>4120</v>
      </c>
      <c r="B1086" s="8"/>
      <c r="C1086" s="7" t="s">
        <v>833</v>
      </c>
      <c r="D1086" s="9">
        <v>1</v>
      </c>
      <c r="E1086" s="7" t="s">
        <v>861</v>
      </c>
      <c r="F1086" s="7" t="s">
        <v>861</v>
      </c>
      <c r="G1086" s="7" t="s">
        <v>828</v>
      </c>
      <c r="H1086" s="7" t="s">
        <v>860</v>
      </c>
      <c r="I1086" s="10">
        <v>100</v>
      </c>
      <c r="J1086" s="10">
        <v>1</v>
      </c>
      <c r="K1086" s="9">
        <v>0</v>
      </c>
      <c r="L1086" s="7" t="s">
        <v>4117</v>
      </c>
      <c r="M1086" s="9">
        <v>0</v>
      </c>
      <c r="N1086" s="7" t="s">
        <v>4119</v>
      </c>
      <c r="O1086" s="7" t="s">
        <v>939</v>
      </c>
      <c r="P1086" s="7" t="s">
        <v>828</v>
      </c>
      <c r="Q1086" s="7" t="s">
        <v>828</v>
      </c>
      <c r="R1086" s="7" t="s">
        <v>828</v>
      </c>
      <c r="S1086" s="7" t="s">
        <v>828</v>
      </c>
      <c r="T1086" s="7" t="s">
        <v>828</v>
      </c>
      <c r="U1086" s="7" t="s">
        <v>828</v>
      </c>
      <c r="V1086" s="7" t="s">
        <v>828</v>
      </c>
      <c r="W1086" s="7" t="s">
        <v>828</v>
      </c>
      <c r="X1086" s="7" t="s">
        <v>828</v>
      </c>
      <c r="Y1086" s="7" t="s">
        <v>828</v>
      </c>
      <c r="Z1086" s="7" t="e">
        <v>#N/A</v>
      </c>
      <c r="AA1086" s="7" t="s">
        <v>828</v>
      </c>
      <c r="AB1086" s="7" t="s">
        <v>828</v>
      </c>
      <c r="AC1086" s="7" t="s">
        <v>828</v>
      </c>
      <c r="AD1086" s="7" t="s">
        <v>828</v>
      </c>
      <c r="AE1086" s="7" t="s">
        <v>175</v>
      </c>
      <c r="AF1086" s="8"/>
      <c r="AG1086" s="7" t="s">
        <v>4118</v>
      </c>
      <c r="AH1086" s="7" t="s">
        <v>4117</v>
      </c>
      <c r="AI1086" s="7" t="s">
        <v>828</v>
      </c>
      <c r="AJ1086" s="7" t="s">
        <v>4116</v>
      </c>
      <c r="AK1086" s="7" t="s">
        <v>4115</v>
      </c>
      <c r="AL1086" s="7" t="s">
        <v>828</v>
      </c>
      <c r="AM1086" s="7" t="s">
        <v>828</v>
      </c>
      <c r="AN1086" s="7" t="s">
        <v>4114</v>
      </c>
      <c r="AO1086" s="7" t="s">
        <v>828</v>
      </c>
      <c r="AP1086" s="7" t="s">
        <v>828</v>
      </c>
      <c r="AQ1086" s="7" t="s">
        <v>828</v>
      </c>
      <c r="AR1086" s="7" t="s">
        <v>828</v>
      </c>
      <c r="AS1086" s="7" t="s">
        <v>828</v>
      </c>
    </row>
    <row r="1087" spans="1:45" ht="13.2">
      <c r="A1087" s="7" t="s">
        <v>4108</v>
      </c>
      <c r="B1087" s="8"/>
      <c r="C1087" s="7" t="s">
        <v>833</v>
      </c>
      <c r="D1087" s="9">
        <v>1</v>
      </c>
      <c r="E1087" s="7" t="s">
        <v>861</v>
      </c>
      <c r="F1087" s="7" t="s">
        <v>861</v>
      </c>
      <c r="G1087" s="7" t="s">
        <v>828</v>
      </c>
      <c r="H1087" s="7" t="s">
        <v>860</v>
      </c>
      <c r="I1087" s="10">
        <v>100</v>
      </c>
      <c r="J1087" s="10">
        <v>1</v>
      </c>
      <c r="K1087" s="9">
        <v>0</v>
      </c>
      <c r="L1087" s="7" t="s">
        <v>4111</v>
      </c>
      <c r="M1087" s="9">
        <v>0</v>
      </c>
      <c r="N1087" s="7" t="s">
        <v>4113</v>
      </c>
      <c r="O1087" s="7" t="s">
        <v>939</v>
      </c>
      <c r="P1087" s="7" t="s">
        <v>828</v>
      </c>
      <c r="Q1087" s="7" t="s">
        <v>828</v>
      </c>
      <c r="R1087" s="7" t="s">
        <v>828</v>
      </c>
      <c r="S1087" s="7" t="s">
        <v>828</v>
      </c>
      <c r="T1087" s="7" t="s">
        <v>828</v>
      </c>
      <c r="U1087" s="7" t="s">
        <v>828</v>
      </c>
      <c r="V1087" s="7" t="s">
        <v>828</v>
      </c>
      <c r="W1087" s="7" t="s">
        <v>828</v>
      </c>
      <c r="X1087" s="7" t="s">
        <v>828</v>
      </c>
      <c r="Y1087" s="7" t="s">
        <v>828</v>
      </c>
      <c r="Z1087" s="7" t="e">
        <v>#N/A</v>
      </c>
      <c r="AA1087" s="7" t="s">
        <v>828</v>
      </c>
      <c r="AB1087" s="7" t="s">
        <v>828</v>
      </c>
      <c r="AC1087" s="7" t="s">
        <v>828</v>
      </c>
      <c r="AD1087" s="7" t="s">
        <v>828</v>
      </c>
      <c r="AE1087" s="7" t="s">
        <v>175</v>
      </c>
      <c r="AF1087" s="8"/>
      <c r="AG1087" s="7" t="s">
        <v>4112</v>
      </c>
      <c r="AH1087" s="7" t="s">
        <v>4111</v>
      </c>
      <c r="AI1087" s="7" t="s">
        <v>828</v>
      </c>
      <c r="AJ1087" s="7" t="s">
        <v>4110</v>
      </c>
      <c r="AK1087" s="7" t="s">
        <v>4109</v>
      </c>
      <c r="AL1087" s="7" t="s">
        <v>4108</v>
      </c>
      <c r="AM1087" s="7" t="s">
        <v>828</v>
      </c>
      <c r="AN1087" s="7" t="s">
        <v>4107</v>
      </c>
      <c r="AO1087" s="7" t="s">
        <v>828</v>
      </c>
      <c r="AP1087" s="7" t="s">
        <v>828</v>
      </c>
      <c r="AQ1087" s="7" t="s">
        <v>828</v>
      </c>
      <c r="AR1087" s="7" t="s">
        <v>828</v>
      </c>
      <c r="AS1087" s="7" t="s">
        <v>828</v>
      </c>
    </row>
    <row r="1088" spans="1:45" ht="13.2">
      <c r="A1088" s="7" t="s">
        <v>4106</v>
      </c>
      <c r="B1088" s="8"/>
      <c r="C1088" s="7" t="s">
        <v>833</v>
      </c>
      <c r="D1088" s="9">
        <v>1</v>
      </c>
      <c r="E1088" s="7" t="s">
        <v>1191</v>
      </c>
      <c r="F1088" s="7" t="s">
        <v>1190</v>
      </c>
      <c r="G1088" s="7" t="s">
        <v>828</v>
      </c>
      <c r="H1088" s="7" t="s">
        <v>1189</v>
      </c>
      <c r="I1088" s="10">
        <v>1</v>
      </c>
      <c r="J1088" s="10">
        <v>1</v>
      </c>
      <c r="K1088" s="9">
        <v>0</v>
      </c>
      <c r="L1088" s="7" t="s">
        <v>4103</v>
      </c>
      <c r="M1088" s="9">
        <v>0</v>
      </c>
      <c r="N1088" s="7" t="s">
        <v>4105</v>
      </c>
      <c r="O1088" s="7" t="s">
        <v>892</v>
      </c>
      <c r="P1088" s="7" t="s">
        <v>828</v>
      </c>
      <c r="Q1088" s="7" t="s">
        <v>828</v>
      </c>
      <c r="R1088" s="7" t="s">
        <v>828</v>
      </c>
      <c r="S1088" s="7" t="s">
        <v>828</v>
      </c>
      <c r="T1088" s="7" t="s">
        <v>828</v>
      </c>
      <c r="U1088" s="7" t="s">
        <v>828</v>
      </c>
      <c r="V1088" s="7" t="s">
        <v>938</v>
      </c>
      <c r="W1088" s="7" t="s">
        <v>828</v>
      </c>
      <c r="X1088" s="7" t="s">
        <v>828</v>
      </c>
      <c r="Y1088" s="7" t="s">
        <v>828</v>
      </c>
      <c r="Z1088" s="7" t="e">
        <v>#N/A</v>
      </c>
      <c r="AA1088" s="7" t="s">
        <v>828</v>
      </c>
      <c r="AB1088" s="7" t="s">
        <v>828</v>
      </c>
      <c r="AC1088" s="7" t="s">
        <v>828</v>
      </c>
      <c r="AD1088" s="7" t="s">
        <v>828</v>
      </c>
      <c r="AE1088" s="7" t="s">
        <v>251</v>
      </c>
      <c r="AF1088" s="8"/>
      <c r="AG1088" s="7" t="s">
        <v>4104</v>
      </c>
      <c r="AH1088" s="7" t="s">
        <v>4103</v>
      </c>
      <c r="AI1088" s="7" t="s">
        <v>828</v>
      </c>
      <c r="AJ1088" s="7" t="s">
        <v>828</v>
      </c>
      <c r="AK1088" s="7" t="s">
        <v>4102</v>
      </c>
      <c r="AL1088" s="7" t="s">
        <v>828</v>
      </c>
      <c r="AM1088" s="7" t="s">
        <v>828</v>
      </c>
      <c r="AN1088" s="7" t="s">
        <v>828</v>
      </c>
      <c r="AO1088" s="7" t="s">
        <v>934</v>
      </c>
      <c r="AP1088" s="7" t="s">
        <v>828</v>
      </c>
      <c r="AQ1088" s="7" t="s">
        <v>828</v>
      </c>
      <c r="AR1088" s="7" t="s">
        <v>828</v>
      </c>
      <c r="AS1088" s="7" t="s">
        <v>828</v>
      </c>
    </row>
    <row r="1089" spans="1:45" ht="13.2">
      <c r="A1089" s="7" t="s">
        <v>4101</v>
      </c>
      <c r="B1089" s="8"/>
      <c r="C1089" s="7" t="s">
        <v>833</v>
      </c>
      <c r="D1089" s="9">
        <v>1</v>
      </c>
      <c r="E1089" s="7" t="s">
        <v>1231</v>
      </c>
      <c r="F1089" s="7" t="s">
        <v>1231</v>
      </c>
      <c r="G1089" s="7" t="s">
        <v>828</v>
      </c>
      <c r="H1089" s="7" t="s">
        <v>1230</v>
      </c>
      <c r="I1089" s="10">
        <v>1</v>
      </c>
      <c r="J1089" s="10">
        <v>1</v>
      </c>
      <c r="K1089" s="9">
        <v>0</v>
      </c>
      <c r="L1089" s="7" t="s">
        <v>4098</v>
      </c>
      <c r="M1089" s="9">
        <v>0</v>
      </c>
      <c r="N1089" s="7" t="s">
        <v>4100</v>
      </c>
      <c r="O1089" s="7" t="s">
        <v>908</v>
      </c>
      <c r="P1089" s="7" t="s">
        <v>828</v>
      </c>
      <c r="Q1089" s="7" t="s">
        <v>828</v>
      </c>
      <c r="R1089" s="7" t="s">
        <v>828</v>
      </c>
      <c r="S1089" s="7" t="s">
        <v>828</v>
      </c>
      <c r="T1089" s="7" t="s">
        <v>828</v>
      </c>
      <c r="U1089" s="7" t="s">
        <v>828</v>
      </c>
      <c r="V1089" s="7" t="s">
        <v>1297</v>
      </c>
      <c r="W1089" s="7" t="s">
        <v>739</v>
      </c>
      <c r="X1089" s="7" t="s">
        <v>840</v>
      </c>
      <c r="Y1089" s="7" t="s">
        <v>906</v>
      </c>
      <c r="Z1089" s="7" t="s">
        <v>50</v>
      </c>
      <c r="AA1089" s="7" t="s">
        <v>828</v>
      </c>
      <c r="AB1089" s="7" t="s">
        <v>828</v>
      </c>
      <c r="AC1089" s="7" t="s">
        <v>828</v>
      </c>
      <c r="AD1089" s="7" t="s">
        <v>828</v>
      </c>
      <c r="AE1089" s="7" t="s">
        <v>739</v>
      </c>
      <c r="AF1089" s="8"/>
      <c r="AG1089" s="7" t="s">
        <v>4099</v>
      </c>
      <c r="AH1089" s="7" t="s">
        <v>4098</v>
      </c>
      <c r="AI1089" s="7" t="s">
        <v>828</v>
      </c>
      <c r="AJ1089" s="7" t="s">
        <v>828</v>
      </c>
      <c r="AK1089" s="7" t="s">
        <v>4097</v>
      </c>
      <c r="AL1089" s="7" t="s">
        <v>828</v>
      </c>
      <c r="AM1089" s="7" t="s">
        <v>828</v>
      </c>
      <c r="AN1089" s="7" t="s">
        <v>828</v>
      </c>
      <c r="AO1089" s="7" t="s">
        <v>934</v>
      </c>
      <c r="AP1089" s="7" t="s">
        <v>828</v>
      </c>
      <c r="AQ1089" s="7" t="s">
        <v>828</v>
      </c>
      <c r="AR1089" s="7" t="s">
        <v>828</v>
      </c>
      <c r="AS1089" s="7" t="s">
        <v>828</v>
      </c>
    </row>
    <row r="1090" spans="1:45" ht="13.2">
      <c r="A1090" s="7" t="s">
        <v>4096</v>
      </c>
      <c r="B1090" s="8"/>
      <c r="C1090" s="7" t="s">
        <v>833</v>
      </c>
      <c r="D1090" s="9">
        <v>1</v>
      </c>
      <c r="E1090" s="7" t="s">
        <v>861</v>
      </c>
      <c r="F1090" s="7" t="s">
        <v>861</v>
      </c>
      <c r="G1090" s="7" t="s">
        <v>828</v>
      </c>
      <c r="H1090" s="7" t="s">
        <v>860</v>
      </c>
      <c r="I1090" s="10">
        <v>100</v>
      </c>
      <c r="J1090" s="10">
        <v>1</v>
      </c>
      <c r="K1090" s="9">
        <v>0</v>
      </c>
      <c r="L1090" s="7" t="s">
        <v>4093</v>
      </c>
      <c r="M1090" s="9">
        <v>0</v>
      </c>
      <c r="N1090" s="7" t="s">
        <v>4095</v>
      </c>
      <c r="O1090" s="7" t="s">
        <v>947</v>
      </c>
      <c r="P1090" s="7" t="s">
        <v>828</v>
      </c>
      <c r="Q1090" s="7" t="s">
        <v>828</v>
      </c>
      <c r="R1090" s="7" t="s">
        <v>828</v>
      </c>
      <c r="S1090" s="7" t="s">
        <v>828</v>
      </c>
      <c r="T1090" s="7" t="s">
        <v>828</v>
      </c>
      <c r="U1090" s="7" t="s">
        <v>828</v>
      </c>
      <c r="V1090" s="7" t="s">
        <v>828</v>
      </c>
      <c r="W1090" s="7" t="s">
        <v>828</v>
      </c>
      <c r="X1090" s="7" t="s">
        <v>828</v>
      </c>
      <c r="Y1090" s="7" t="s">
        <v>828</v>
      </c>
      <c r="Z1090" s="7" t="e">
        <v>#N/A</v>
      </c>
      <c r="AA1090" s="7" t="s">
        <v>828</v>
      </c>
      <c r="AB1090" s="7" t="s">
        <v>828</v>
      </c>
      <c r="AC1090" s="7" t="s">
        <v>828</v>
      </c>
      <c r="AD1090" s="7" t="s">
        <v>828</v>
      </c>
      <c r="AE1090" s="7" t="s">
        <v>175</v>
      </c>
      <c r="AF1090" s="8"/>
      <c r="AG1090" s="7" t="s">
        <v>4094</v>
      </c>
      <c r="AH1090" s="7" t="s">
        <v>4093</v>
      </c>
      <c r="AI1090" s="7" t="s">
        <v>828</v>
      </c>
      <c r="AJ1090" s="7" t="s">
        <v>4092</v>
      </c>
      <c r="AK1090" s="7" t="s">
        <v>4091</v>
      </c>
      <c r="AL1090" s="7" t="s">
        <v>828</v>
      </c>
      <c r="AM1090" s="7" t="s">
        <v>828</v>
      </c>
      <c r="AN1090" s="7" t="s">
        <v>4090</v>
      </c>
      <c r="AO1090" s="7" t="s">
        <v>828</v>
      </c>
      <c r="AP1090" s="7" t="s">
        <v>828</v>
      </c>
      <c r="AQ1090" s="7" t="s">
        <v>828</v>
      </c>
      <c r="AR1090" s="7" t="s">
        <v>828</v>
      </c>
      <c r="AS1090" s="7" t="s">
        <v>828</v>
      </c>
    </row>
    <row r="1091" spans="1:45" ht="13.2">
      <c r="A1091" s="7" t="s">
        <v>4083</v>
      </c>
      <c r="B1091" s="8"/>
      <c r="C1091" s="7" t="s">
        <v>833</v>
      </c>
      <c r="D1091" s="9">
        <v>1</v>
      </c>
      <c r="E1091" s="7" t="s">
        <v>843</v>
      </c>
      <c r="F1091" s="7" t="s">
        <v>843</v>
      </c>
      <c r="G1091" s="7" t="s">
        <v>828</v>
      </c>
      <c r="H1091" s="7" t="s">
        <v>842</v>
      </c>
      <c r="I1091" s="10">
        <v>1</v>
      </c>
      <c r="J1091" s="10">
        <v>1</v>
      </c>
      <c r="K1091" s="9">
        <v>100</v>
      </c>
      <c r="L1091" s="7" t="s">
        <v>4087</v>
      </c>
      <c r="M1091" s="9">
        <v>0</v>
      </c>
      <c r="N1091" s="7" t="s">
        <v>4089</v>
      </c>
      <c r="O1091" s="7" t="s">
        <v>83</v>
      </c>
      <c r="P1091" s="7" t="s">
        <v>1678</v>
      </c>
      <c r="Q1091" s="7" t="s">
        <v>828</v>
      </c>
      <c r="R1091" s="7" t="s">
        <v>828</v>
      </c>
      <c r="S1091" s="7" t="s">
        <v>828</v>
      </c>
      <c r="T1091" s="7" t="s">
        <v>828</v>
      </c>
      <c r="U1091" s="7" t="s">
        <v>828</v>
      </c>
      <c r="V1091" s="7" t="s">
        <v>828</v>
      </c>
      <c r="W1091" s="7" t="s">
        <v>169</v>
      </c>
      <c r="X1091" s="7" t="s">
        <v>828</v>
      </c>
      <c r="Y1091" s="7" t="s">
        <v>828</v>
      </c>
      <c r="Z1091" s="7" t="s">
        <v>39</v>
      </c>
      <c r="AA1091" s="7" t="s">
        <v>828</v>
      </c>
      <c r="AB1091" s="7" t="s">
        <v>828</v>
      </c>
      <c r="AC1091" s="7" t="s">
        <v>828</v>
      </c>
      <c r="AD1091" s="7" t="s">
        <v>828</v>
      </c>
      <c r="AE1091" s="7" t="s">
        <v>169</v>
      </c>
      <c r="AF1091" s="8"/>
      <c r="AG1091" s="7" t="s">
        <v>4088</v>
      </c>
      <c r="AH1091" s="7" t="s">
        <v>4087</v>
      </c>
      <c r="AI1091" s="7" t="s">
        <v>4086</v>
      </c>
      <c r="AJ1091" s="7" t="s">
        <v>4085</v>
      </c>
      <c r="AK1091" s="7" t="s">
        <v>4084</v>
      </c>
      <c r="AL1091" s="7" t="s">
        <v>4083</v>
      </c>
      <c r="AM1091" s="7" t="s">
        <v>4082</v>
      </c>
      <c r="AN1091" s="7" t="s">
        <v>828</v>
      </c>
      <c r="AO1091" s="7" t="s">
        <v>828</v>
      </c>
      <c r="AP1091" s="7" t="s">
        <v>828</v>
      </c>
      <c r="AQ1091" s="7" t="s">
        <v>828</v>
      </c>
      <c r="AR1091" s="7" t="s">
        <v>828</v>
      </c>
      <c r="AS1091" s="7" t="s">
        <v>828</v>
      </c>
    </row>
    <row r="1092" spans="1:45" ht="13.2">
      <c r="A1092" s="7" t="s">
        <v>4081</v>
      </c>
      <c r="B1092" s="8"/>
      <c r="C1092" s="7" t="s">
        <v>833</v>
      </c>
      <c r="D1092" s="9">
        <v>1</v>
      </c>
      <c r="E1092" s="7" t="s">
        <v>843</v>
      </c>
      <c r="F1092" s="7" t="s">
        <v>843</v>
      </c>
      <c r="G1092" s="7" t="s">
        <v>828</v>
      </c>
      <c r="H1092" s="7" t="s">
        <v>842</v>
      </c>
      <c r="I1092" s="10">
        <v>1</v>
      </c>
      <c r="J1092" s="10">
        <v>1</v>
      </c>
      <c r="K1092" s="9">
        <v>0</v>
      </c>
      <c r="L1092" s="7" t="s">
        <v>4078</v>
      </c>
      <c r="M1092" s="9">
        <v>0</v>
      </c>
      <c r="N1092" s="7" t="s">
        <v>4080</v>
      </c>
      <c r="O1092" s="7" t="s">
        <v>83</v>
      </c>
      <c r="P1092" s="7" t="s">
        <v>1678</v>
      </c>
      <c r="Q1092" s="7" t="s">
        <v>828</v>
      </c>
      <c r="R1092" s="7" t="s">
        <v>828</v>
      </c>
      <c r="S1092" s="7" t="s">
        <v>828</v>
      </c>
      <c r="T1092" s="7" t="s">
        <v>828</v>
      </c>
      <c r="U1092" s="7" t="s">
        <v>828</v>
      </c>
      <c r="V1092" s="7" t="s">
        <v>938</v>
      </c>
      <c r="W1092" s="7" t="s">
        <v>828</v>
      </c>
      <c r="X1092" s="7" t="s">
        <v>828</v>
      </c>
      <c r="Y1092" s="7" t="s">
        <v>828</v>
      </c>
      <c r="Z1092" s="7" t="e">
        <v>#N/A</v>
      </c>
      <c r="AA1092" s="7" t="s">
        <v>828</v>
      </c>
      <c r="AB1092" s="7" t="s">
        <v>828</v>
      </c>
      <c r="AC1092" s="7" t="s">
        <v>828</v>
      </c>
      <c r="AD1092" s="7" t="s">
        <v>828</v>
      </c>
      <c r="AE1092" s="7" t="s">
        <v>169</v>
      </c>
      <c r="AF1092" s="8"/>
      <c r="AG1092" s="7" t="s">
        <v>4079</v>
      </c>
      <c r="AH1092" s="7" t="s">
        <v>4078</v>
      </c>
      <c r="AI1092" s="7" t="s">
        <v>828</v>
      </c>
      <c r="AJ1092" s="7" t="s">
        <v>828</v>
      </c>
      <c r="AK1092" s="7" t="s">
        <v>4077</v>
      </c>
      <c r="AL1092" s="7" t="s">
        <v>828</v>
      </c>
      <c r="AM1092" s="7" t="s">
        <v>828</v>
      </c>
      <c r="AN1092" s="7" t="s">
        <v>828</v>
      </c>
      <c r="AO1092" s="7" t="s">
        <v>934</v>
      </c>
      <c r="AP1092" s="7" t="s">
        <v>828</v>
      </c>
      <c r="AQ1092" s="7" t="s">
        <v>828</v>
      </c>
      <c r="AR1092" s="7" t="s">
        <v>828</v>
      </c>
      <c r="AS1092" s="7" t="s">
        <v>828</v>
      </c>
    </row>
    <row r="1093" spans="1:45" ht="13.2">
      <c r="A1093" s="7" t="s">
        <v>4076</v>
      </c>
      <c r="B1093" s="8"/>
      <c r="C1093" s="7" t="s">
        <v>833</v>
      </c>
      <c r="D1093" s="9">
        <v>1</v>
      </c>
      <c r="E1093" s="7" t="s">
        <v>861</v>
      </c>
      <c r="F1093" s="7" t="s">
        <v>861</v>
      </c>
      <c r="G1093" s="7" t="s">
        <v>828</v>
      </c>
      <c r="H1093" s="7" t="s">
        <v>860</v>
      </c>
      <c r="I1093" s="10">
        <v>100</v>
      </c>
      <c r="J1093" s="10">
        <v>1</v>
      </c>
      <c r="K1093" s="9">
        <v>0</v>
      </c>
      <c r="L1093" s="7" t="s">
        <v>4073</v>
      </c>
      <c r="M1093" s="9">
        <v>0</v>
      </c>
      <c r="N1093" s="7" t="s">
        <v>4075</v>
      </c>
      <c r="O1093" s="7" t="s">
        <v>1084</v>
      </c>
      <c r="P1093" s="7" t="s">
        <v>828</v>
      </c>
      <c r="Q1093" s="7" t="s">
        <v>828</v>
      </c>
      <c r="R1093" s="7" t="s">
        <v>828</v>
      </c>
      <c r="S1093" s="7" t="s">
        <v>828</v>
      </c>
      <c r="T1093" s="7" t="s">
        <v>828</v>
      </c>
      <c r="U1093" s="7" t="s">
        <v>828</v>
      </c>
      <c r="V1093" s="7" t="s">
        <v>828</v>
      </c>
      <c r="W1093" s="7" t="s">
        <v>175</v>
      </c>
      <c r="X1093" s="7" t="s">
        <v>828</v>
      </c>
      <c r="Y1093" s="7" t="s">
        <v>828</v>
      </c>
      <c r="Z1093" s="7" t="s">
        <v>43</v>
      </c>
      <c r="AA1093" s="7" t="s">
        <v>828</v>
      </c>
      <c r="AB1093" s="7" t="s">
        <v>828</v>
      </c>
      <c r="AC1093" s="7" t="s">
        <v>828</v>
      </c>
      <c r="AD1093" s="7" t="s">
        <v>828</v>
      </c>
      <c r="AE1093" s="7" t="s">
        <v>175</v>
      </c>
      <c r="AF1093" s="8"/>
      <c r="AG1093" s="7" t="s">
        <v>4074</v>
      </c>
      <c r="AH1093" s="7" t="s">
        <v>4073</v>
      </c>
      <c r="AI1093" s="7" t="s">
        <v>828</v>
      </c>
      <c r="AJ1093" s="7" t="s">
        <v>4072</v>
      </c>
      <c r="AK1093" s="7" t="s">
        <v>4071</v>
      </c>
      <c r="AL1093" s="7" t="s">
        <v>828</v>
      </c>
      <c r="AM1093" s="7" t="s">
        <v>828</v>
      </c>
      <c r="AN1093" s="7" t="s">
        <v>4070</v>
      </c>
      <c r="AO1093" s="7" t="s">
        <v>828</v>
      </c>
      <c r="AP1093" s="7" t="s">
        <v>828</v>
      </c>
      <c r="AQ1093" s="7" t="s">
        <v>828</v>
      </c>
      <c r="AR1093" s="7" t="s">
        <v>828</v>
      </c>
      <c r="AS1093" s="7" t="s">
        <v>828</v>
      </c>
    </row>
    <row r="1094" spans="1:45" ht="13.2">
      <c r="A1094" s="7" t="s">
        <v>4069</v>
      </c>
      <c r="B1094" s="8"/>
      <c r="C1094" s="7" t="s">
        <v>833</v>
      </c>
      <c r="D1094" s="9">
        <v>1</v>
      </c>
      <c r="E1094" s="7" t="s">
        <v>924</v>
      </c>
      <c r="F1094" s="7" t="s">
        <v>924</v>
      </c>
      <c r="G1094" s="7" t="s">
        <v>828</v>
      </c>
      <c r="H1094" s="7" t="s">
        <v>923</v>
      </c>
      <c r="I1094" s="10">
        <v>1</v>
      </c>
      <c r="J1094" s="10">
        <v>1</v>
      </c>
      <c r="K1094" s="9">
        <v>1</v>
      </c>
      <c r="L1094" s="7" t="s">
        <v>4066</v>
      </c>
      <c r="M1094" s="9">
        <v>0</v>
      </c>
      <c r="N1094" s="7" t="s">
        <v>4068</v>
      </c>
      <c r="O1094" s="7" t="s">
        <v>939</v>
      </c>
      <c r="P1094" s="7" t="s">
        <v>828</v>
      </c>
      <c r="Q1094" s="7" t="s">
        <v>828</v>
      </c>
      <c r="R1094" s="7" t="s">
        <v>828</v>
      </c>
      <c r="S1094" s="7" t="s">
        <v>828</v>
      </c>
      <c r="T1094" s="7" t="s">
        <v>828</v>
      </c>
      <c r="U1094" s="7" t="s">
        <v>828</v>
      </c>
      <c r="V1094" s="7" t="s">
        <v>907</v>
      </c>
      <c r="W1094" s="7" t="s">
        <v>536</v>
      </c>
      <c r="X1094" s="7" t="s">
        <v>840</v>
      </c>
      <c r="Y1094" s="7" t="s">
        <v>906</v>
      </c>
      <c r="Z1094" s="7" t="s">
        <v>65</v>
      </c>
      <c r="AA1094" s="7" t="s">
        <v>828</v>
      </c>
      <c r="AB1094" s="7" t="s">
        <v>828</v>
      </c>
      <c r="AC1094" s="7" t="s">
        <v>828</v>
      </c>
      <c r="AD1094" s="7" t="s">
        <v>828</v>
      </c>
      <c r="AE1094" s="7" t="s">
        <v>536</v>
      </c>
      <c r="AF1094" s="8"/>
      <c r="AG1094" s="7" t="s">
        <v>4067</v>
      </c>
      <c r="AH1094" s="7" t="s">
        <v>4066</v>
      </c>
      <c r="AI1094" s="7" t="s">
        <v>828</v>
      </c>
      <c r="AJ1094" s="7" t="s">
        <v>828</v>
      </c>
      <c r="AK1094" s="7" t="s">
        <v>4065</v>
      </c>
      <c r="AL1094" s="7" t="s">
        <v>828</v>
      </c>
      <c r="AM1094" s="7" t="s">
        <v>4064</v>
      </c>
      <c r="AN1094" s="7" t="s">
        <v>828</v>
      </c>
      <c r="AO1094" s="7" t="s">
        <v>828</v>
      </c>
      <c r="AP1094" s="7" t="s">
        <v>828</v>
      </c>
      <c r="AQ1094" s="7" t="s">
        <v>828</v>
      </c>
      <c r="AR1094" s="7" t="s">
        <v>828</v>
      </c>
      <c r="AS1094" s="7" t="s">
        <v>828</v>
      </c>
    </row>
    <row r="1095" spans="1:45" ht="13.2">
      <c r="A1095" s="7" t="s">
        <v>4063</v>
      </c>
      <c r="B1095" s="8"/>
      <c r="C1095" s="7" t="s">
        <v>833</v>
      </c>
      <c r="D1095" s="9">
        <v>1</v>
      </c>
      <c r="E1095" s="7" t="s">
        <v>843</v>
      </c>
      <c r="F1095" s="7" t="s">
        <v>843</v>
      </c>
      <c r="G1095" s="7" t="s">
        <v>828</v>
      </c>
      <c r="H1095" s="7" t="s">
        <v>842</v>
      </c>
      <c r="I1095" s="10">
        <v>1</v>
      </c>
      <c r="J1095" s="10">
        <v>1</v>
      </c>
      <c r="K1095" s="9">
        <v>100</v>
      </c>
      <c r="L1095" s="7" t="s">
        <v>4054</v>
      </c>
      <c r="M1095" s="9">
        <v>0</v>
      </c>
      <c r="N1095" s="7" t="s">
        <v>4053</v>
      </c>
      <c r="O1095" s="7" t="s">
        <v>929</v>
      </c>
      <c r="P1095" s="7" t="s">
        <v>4062</v>
      </c>
      <c r="Q1095" s="7" t="s">
        <v>828</v>
      </c>
      <c r="R1095" s="7" t="s">
        <v>1101</v>
      </c>
      <c r="S1095" s="7" t="s">
        <v>828</v>
      </c>
      <c r="T1095" s="7" t="s">
        <v>828</v>
      </c>
      <c r="U1095" s="7" t="s">
        <v>828</v>
      </c>
      <c r="V1095" s="7" t="s">
        <v>828</v>
      </c>
      <c r="W1095" s="7" t="s">
        <v>169</v>
      </c>
      <c r="X1095" s="7" t="s">
        <v>1101</v>
      </c>
      <c r="Y1095" s="7" t="s">
        <v>828</v>
      </c>
      <c r="Z1095" s="7" t="s">
        <v>39</v>
      </c>
      <c r="AA1095" s="7" t="s">
        <v>4061</v>
      </c>
      <c r="AB1095" s="7" t="s">
        <v>828</v>
      </c>
      <c r="AC1095" s="7" t="s">
        <v>828</v>
      </c>
      <c r="AD1095" s="7" t="s">
        <v>828</v>
      </c>
      <c r="AE1095" s="7" t="s">
        <v>169</v>
      </c>
      <c r="AF1095" s="8"/>
      <c r="AG1095" s="7" t="s">
        <v>4060</v>
      </c>
      <c r="AH1095" s="7" t="s">
        <v>4054</v>
      </c>
      <c r="AI1095" s="7" t="s">
        <v>4059</v>
      </c>
      <c r="AJ1095" s="7" t="s">
        <v>4058</v>
      </c>
      <c r="AK1095" s="7" t="s">
        <v>4057</v>
      </c>
      <c r="AL1095" s="7" t="s">
        <v>828</v>
      </c>
      <c r="AM1095" s="7" t="s">
        <v>4056</v>
      </c>
      <c r="AN1095" s="7" t="s">
        <v>828</v>
      </c>
      <c r="AO1095" s="7" t="s">
        <v>828</v>
      </c>
      <c r="AP1095" s="7" t="s">
        <v>828</v>
      </c>
      <c r="AQ1095" s="7" t="s">
        <v>828</v>
      </c>
      <c r="AR1095" s="7" t="s">
        <v>828</v>
      </c>
      <c r="AS1095" s="7" t="s">
        <v>828</v>
      </c>
    </row>
    <row r="1096" spans="1:45" ht="13.2">
      <c r="A1096" s="7" t="s">
        <v>4055</v>
      </c>
      <c r="B1096" s="8"/>
      <c r="C1096" s="7" t="s">
        <v>833</v>
      </c>
      <c r="D1096" s="9">
        <v>1</v>
      </c>
      <c r="E1096" s="7" t="s">
        <v>843</v>
      </c>
      <c r="F1096" s="7" t="s">
        <v>843</v>
      </c>
      <c r="G1096" s="7" t="s">
        <v>828</v>
      </c>
      <c r="H1096" s="7" t="s">
        <v>842</v>
      </c>
      <c r="I1096" s="10">
        <v>1</v>
      </c>
      <c r="J1096" s="10">
        <v>1</v>
      </c>
      <c r="K1096" s="9">
        <v>0</v>
      </c>
      <c r="L1096" s="7" t="s">
        <v>4054</v>
      </c>
      <c r="M1096" s="9">
        <v>0</v>
      </c>
      <c r="N1096" s="7" t="s">
        <v>4053</v>
      </c>
      <c r="O1096" s="7" t="s">
        <v>828</v>
      </c>
      <c r="P1096" s="7" t="s">
        <v>828</v>
      </c>
      <c r="Q1096" s="7" t="s">
        <v>828</v>
      </c>
      <c r="R1096" s="7" t="s">
        <v>828</v>
      </c>
      <c r="S1096" s="7" t="s">
        <v>828</v>
      </c>
      <c r="T1096" s="7" t="s">
        <v>828</v>
      </c>
      <c r="U1096" s="7" t="s">
        <v>828</v>
      </c>
      <c r="V1096" s="7" t="s">
        <v>828</v>
      </c>
      <c r="W1096" s="7" t="s">
        <v>828</v>
      </c>
      <c r="X1096" s="7" t="s">
        <v>828</v>
      </c>
      <c r="Y1096" s="7" t="s">
        <v>828</v>
      </c>
      <c r="Z1096" s="7" t="e">
        <v>#N/A</v>
      </c>
      <c r="AA1096" s="7" t="s">
        <v>828</v>
      </c>
      <c r="AB1096" s="7" t="s">
        <v>828</v>
      </c>
      <c r="AC1096" s="7" t="s">
        <v>828</v>
      </c>
      <c r="AD1096" s="7" t="s">
        <v>828</v>
      </c>
      <c r="AE1096" s="7" t="s">
        <v>169</v>
      </c>
      <c r="AF1096" s="8"/>
      <c r="AG1096" s="7" t="s">
        <v>975</v>
      </c>
      <c r="AH1096" s="7" t="s">
        <v>4052</v>
      </c>
      <c r="AI1096" s="7" t="s">
        <v>828</v>
      </c>
      <c r="AJ1096" s="7" t="s">
        <v>828</v>
      </c>
      <c r="AK1096" s="7" t="s">
        <v>828</v>
      </c>
      <c r="AL1096" s="7" t="s">
        <v>828</v>
      </c>
      <c r="AM1096" s="7" t="s">
        <v>828</v>
      </c>
      <c r="AN1096" s="7" t="s">
        <v>828</v>
      </c>
      <c r="AO1096" s="7" t="s">
        <v>828</v>
      </c>
      <c r="AP1096" s="7" t="s">
        <v>828</v>
      </c>
      <c r="AQ1096" s="7" t="s">
        <v>828</v>
      </c>
      <c r="AR1096" s="7" t="s">
        <v>828</v>
      </c>
      <c r="AS1096" s="7" t="s">
        <v>828</v>
      </c>
    </row>
    <row r="1097" spans="1:45" ht="13.2">
      <c r="A1097" s="7" t="s">
        <v>4051</v>
      </c>
      <c r="B1097" s="8"/>
      <c r="C1097" s="7" t="s">
        <v>833</v>
      </c>
      <c r="D1097" s="9">
        <v>1</v>
      </c>
      <c r="E1097" s="7" t="s">
        <v>861</v>
      </c>
      <c r="F1097" s="7" t="s">
        <v>861</v>
      </c>
      <c r="G1097" s="7" t="s">
        <v>828</v>
      </c>
      <c r="H1097" s="7" t="s">
        <v>860</v>
      </c>
      <c r="I1097" s="10">
        <v>100</v>
      </c>
      <c r="J1097" s="10">
        <v>1</v>
      </c>
      <c r="K1097" s="9">
        <v>0</v>
      </c>
      <c r="L1097" s="7" t="s">
        <v>4048</v>
      </c>
      <c r="M1097" s="9">
        <v>0</v>
      </c>
      <c r="N1097" s="7" t="s">
        <v>4050</v>
      </c>
      <c r="O1097" s="7" t="s">
        <v>828</v>
      </c>
      <c r="P1097" s="7" t="s">
        <v>828</v>
      </c>
      <c r="Q1097" s="7" t="s">
        <v>828</v>
      </c>
      <c r="R1097" s="7" t="s">
        <v>828</v>
      </c>
      <c r="S1097" s="7" t="s">
        <v>828</v>
      </c>
      <c r="T1097" s="7" t="s">
        <v>828</v>
      </c>
      <c r="U1097" s="7" t="s">
        <v>828</v>
      </c>
      <c r="V1097" s="7" t="s">
        <v>828</v>
      </c>
      <c r="W1097" s="7" t="s">
        <v>828</v>
      </c>
      <c r="X1097" s="7" t="s">
        <v>828</v>
      </c>
      <c r="Y1097" s="7" t="s">
        <v>828</v>
      </c>
      <c r="Z1097" s="7" t="e">
        <v>#N/A</v>
      </c>
      <c r="AA1097" s="7" t="s">
        <v>828</v>
      </c>
      <c r="AB1097" s="7" t="s">
        <v>828</v>
      </c>
      <c r="AC1097" s="7" t="s">
        <v>828</v>
      </c>
      <c r="AD1097" s="7" t="s">
        <v>828</v>
      </c>
      <c r="AE1097" s="7" t="s">
        <v>175</v>
      </c>
      <c r="AF1097" s="8"/>
      <c r="AG1097" s="7" t="s">
        <v>4049</v>
      </c>
      <c r="AH1097" s="7" t="s">
        <v>4048</v>
      </c>
      <c r="AI1097" s="7" t="s">
        <v>828</v>
      </c>
      <c r="AJ1097" s="7" t="s">
        <v>4047</v>
      </c>
      <c r="AK1097" s="7" t="s">
        <v>4046</v>
      </c>
      <c r="AL1097" s="7" t="s">
        <v>828</v>
      </c>
      <c r="AM1097" s="7" t="s">
        <v>828</v>
      </c>
      <c r="AN1097" s="7" t="s">
        <v>4045</v>
      </c>
      <c r="AO1097" s="7" t="s">
        <v>828</v>
      </c>
      <c r="AP1097" s="7" t="s">
        <v>828</v>
      </c>
      <c r="AQ1097" s="7" t="s">
        <v>828</v>
      </c>
      <c r="AR1097" s="7" t="s">
        <v>828</v>
      </c>
      <c r="AS1097" s="7" t="s">
        <v>828</v>
      </c>
    </row>
    <row r="1098" spans="1:45" ht="13.2">
      <c r="A1098" s="7" t="s">
        <v>4044</v>
      </c>
      <c r="B1098" s="8"/>
      <c r="C1098" s="7" t="s">
        <v>833</v>
      </c>
      <c r="D1098" s="9">
        <v>1</v>
      </c>
      <c r="E1098" s="7" t="s">
        <v>861</v>
      </c>
      <c r="F1098" s="7" t="s">
        <v>861</v>
      </c>
      <c r="G1098" s="7" t="s">
        <v>828</v>
      </c>
      <c r="H1098" s="7" t="s">
        <v>2403</v>
      </c>
      <c r="I1098" s="10">
        <v>1</v>
      </c>
      <c r="J1098" s="10">
        <v>1</v>
      </c>
      <c r="K1098" s="9">
        <v>0</v>
      </c>
      <c r="L1098" s="7" t="s">
        <v>4041</v>
      </c>
      <c r="M1098" s="9">
        <v>0</v>
      </c>
      <c r="N1098" s="7" t="s">
        <v>4043</v>
      </c>
      <c r="O1098" s="7" t="s">
        <v>993</v>
      </c>
      <c r="P1098" s="7" t="s">
        <v>828</v>
      </c>
      <c r="Q1098" s="7" t="s">
        <v>828</v>
      </c>
      <c r="R1098" s="7" t="s">
        <v>828</v>
      </c>
      <c r="S1098" s="7" t="s">
        <v>828</v>
      </c>
      <c r="T1098" s="7" t="s">
        <v>828</v>
      </c>
      <c r="U1098" s="7" t="s">
        <v>828</v>
      </c>
      <c r="V1098" s="7" t="s">
        <v>828</v>
      </c>
      <c r="W1098" s="7" t="s">
        <v>828</v>
      </c>
      <c r="X1098" s="7" t="s">
        <v>828</v>
      </c>
      <c r="Y1098" s="7" t="s">
        <v>828</v>
      </c>
      <c r="Z1098" s="7" t="e">
        <v>#N/A</v>
      </c>
      <c r="AA1098" s="7" t="s">
        <v>828</v>
      </c>
      <c r="AB1098" s="7" t="s">
        <v>828</v>
      </c>
      <c r="AC1098" s="7" t="s">
        <v>828</v>
      </c>
      <c r="AD1098" s="7" t="s">
        <v>828</v>
      </c>
      <c r="AE1098" s="7" t="s">
        <v>464</v>
      </c>
      <c r="AF1098" s="8"/>
      <c r="AG1098" s="7" t="s">
        <v>4042</v>
      </c>
      <c r="AH1098" s="7" t="s">
        <v>4041</v>
      </c>
      <c r="AI1098" s="7" t="s">
        <v>828</v>
      </c>
      <c r="AJ1098" s="7" t="s">
        <v>4040</v>
      </c>
      <c r="AK1098" s="7" t="s">
        <v>4039</v>
      </c>
      <c r="AL1098" s="7" t="s">
        <v>828</v>
      </c>
      <c r="AM1098" s="7" t="s">
        <v>4038</v>
      </c>
      <c r="AN1098" s="7" t="s">
        <v>828</v>
      </c>
      <c r="AO1098" s="7" t="s">
        <v>828</v>
      </c>
      <c r="AP1098" s="7" t="s">
        <v>828</v>
      </c>
      <c r="AQ1098" s="7" t="s">
        <v>828</v>
      </c>
      <c r="AR1098" s="7" t="s">
        <v>828</v>
      </c>
      <c r="AS1098" s="7" t="s">
        <v>828</v>
      </c>
    </row>
    <row r="1099" spans="1:45" ht="13.2">
      <c r="A1099" s="7" t="s">
        <v>4032</v>
      </c>
      <c r="B1099" s="8"/>
      <c r="C1099" s="7" t="s">
        <v>833</v>
      </c>
      <c r="D1099" s="9">
        <v>1</v>
      </c>
      <c r="E1099" s="7" t="s">
        <v>861</v>
      </c>
      <c r="F1099" s="7" t="s">
        <v>861</v>
      </c>
      <c r="G1099" s="7" t="s">
        <v>828</v>
      </c>
      <c r="H1099" s="7" t="s">
        <v>963</v>
      </c>
      <c r="I1099" s="10">
        <v>1</v>
      </c>
      <c r="J1099" s="10">
        <v>1</v>
      </c>
      <c r="K1099" s="9">
        <v>0</v>
      </c>
      <c r="L1099" s="7" t="s">
        <v>4035</v>
      </c>
      <c r="M1099" s="9">
        <v>0</v>
      </c>
      <c r="N1099" s="7" t="s">
        <v>4037</v>
      </c>
      <c r="O1099" s="7" t="s">
        <v>1285</v>
      </c>
      <c r="P1099" s="7" t="s">
        <v>1482</v>
      </c>
      <c r="Q1099" s="7" t="s">
        <v>828</v>
      </c>
      <c r="R1099" s="7" t="s">
        <v>828</v>
      </c>
      <c r="S1099" s="7" t="s">
        <v>828</v>
      </c>
      <c r="T1099" s="7" t="s">
        <v>828</v>
      </c>
      <c r="U1099" s="7" t="s">
        <v>828</v>
      </c>
      <c r="V1099" s="7" t="s">
        <v>828</v>
      </c>
      <c r="W1099" s="7" t="s">
        <v>828</v>
      </c>
      <c r="X1099" s="7" t="s">
        <v>828</v>
      </c>
      <c r="Y1099" s="7" t="s">
        <v>828</v>
      </c>
      <c r="Z1099" s="7" t="e">
        <v>#N/A</v>
      </c>
      <c r="AA1099" s="7" t="s">
        <v>828</v>
      </c>
      <c r="AB1099" s="7" t="s">
        <v>828</v>
      </c>
      <c r="AC1099" s="7" t="s">
        <v>828</v>
      </c>
      <c r="AD1099" s="7" t="s">
        <v>828</v>
      </c>
      <c r="AE1099" s="7" t="s">
        <v>526</v>
      </c>
      <c r="AF1099" s="8"/>
      <c r="AG1099" s="7" t="s">
        <v>4036</v>
      </c>
      <c r="AH1099" s="7" t="s">
        <v>4035</v>
      </c>
      <c r="AI1099" s="7" t="s">
        <v>828</v>
      </c>
      <c r="AJ1099" s="7" t="s">
        <v>4034</v>
      </c>
      <c r="AK1099" s="7" t="s">
        <v>4033</v>
      </c>
      <c r="AL1099" s="7" t="s">
        <v>4032</v>
      </c>
      <c r="AM1099" s="7" t="s">
        <v>828</v>
      </c>
      <c r="AN1099" s="7" t="s">
        <v>828</v>
      </c>
      <c r="AO1099" s="7" t="s">
        <v>828</v>
      </c>
      <c r="AP1099" s="7" t="s">
        <v>828</v>
      </c>
      <c r="AQ1099" s="7" t="s">
        <v>828</v>
      </c>
      <c r="AR1099" s="7" t="s">
        <v>828</v>
      </c>
      <c r="AS1099" s="7" t="s">
        <v>828</v>
      </c>
    </row>
    <row r="1100" spans="1:45" ht="13.2">
      <c r="A1100" s="7" t="s">
        <v>4026</v>
      </c>
      <c r="B1100" s="8"/>
      <c r="C1100" s="7" t="s">
        <v>833</v>
      </c>
      <c r="D1100" s="9">
        <v>1</v>
      </c>
      <c r="E1100" s="7" t="s">
        <v>861</v>
      </c>
      <c r="F1100" s="7" t="s">
        <v>861</v>
      </c>
      <c r="G1100" s="7" t="s">
        <v>828</v>
      </c>
      <c r="H1100" s="7" t="s">
        <v>963</v>
      </c>
      <c r="I1100" s="10">
        <v>1</v>
      </c>
      <c r="J1100" s="10">
        <v>1</v>
      </c>
      <c r="K1100" s="9">
        <v>0</v>
      </c>
      <c r="L1100" s="7" t="s">
        <v>4029</v>
      </c>
      <c r="M1100" s="9">
        <v>0</v>
      </c>
      <c r="N1100" s="7" t="s">
        <v>4031</v>
      </c>
      <c r="O1100" s="7" t="s">
        <v>1359</v>
      </c>
      <c r="P1100" s="7" t="s">
        <v>828</v>
      </c>
      <c r="Q1100" s="7" t="s">
        <v>828</v>
      </c>
      <c r="R1100" s="7" t="s">
        <v>828</v>
      </c>
      <c r="S1100" s="7" t="s">
        <v>828</v>
      </c>
      <c r="T1100" s="7" t="s">
        <v>828</v>
      </c>
      <c r="U1100" s="7" t="s">
        <v>828</v>
      </c>
      <c r="V1100" s="7" t="s">
        <v>828</v>
      </c>
      <c r="W1100" s="7" t="s">
        <v>828</v>
      </c>
      <c r="X1100" s="7" t="s">
        <v>828</v>
      </c>
      <c r="Y1100" s="7" t="s">
        <v>828</v>
      </c>
      <c r="Z1100" s="7" t="e">
        <v>#N/A</v>
      </c>
      <c r="AA1100" s="7" t="s">
        <v>828</v>
      </c>
      <c r="AB1100" s="7" t="s">
        <v>828</v>
      </c>
      <c r="AC1100" s="7" t="s">
        <v>828</v>
      </c>
      <c r="AD1100" s="7" t="s">
        <v>828</v>
      </c>
      <c r="AE1100" s="7" t="s">
        <v>526</v>
      </c>
      <c r="AF1100" s="8"/>
      <c r="AG1100" s="7" t="s">
        <v>4030</v>
      </c>
      <c r="AH1100" s="7" t="s">
        <v>4029</v>
      </c>
      <c r="AI1100" s="7" t="s">
        <v>828</v>
      </c>
      <c r="AJ1100" s="7" t="s">
        <v>4028</v>
      </c>
      <c r="AK1100" s="7" t="s">
        <v>4027</v>
      </c>
      <c r="AL1100" s="7" t="s">
        <v>4026</v>
      </c>
      <c r="AM1100" s="7" t="s">
        <v>828</v>
      </c>
      <c r="AN1100" s="7" t="s">
        <v>828</v>
      </c>
      <c r="AO1100" s="7" t="s">
        <v>828</v>
      </c>
      <c r="AP1100" s="7" t="s">
        <v>828</v>
      </c>
      <c r="AQ1100" s="7" t="s">
        <v>828</v>
      </c>
      <c r="AR1100" s="7" t="s">
        <v>828</v>
      </c>
      <c r="AS1100" s="7" t="s">
        <v>828</v>
      </c>
    </row>
    <row r="1101" spans="1:45" ht="13.2">
      <c r="A1101" s="7" t="s">
        <v>4025</v>
      </c>
      <c r="B1101" s="8"/>
      <c r="C1101" s="7" t="s">
        <v>833</v>
      </c>
      <c r="D1101" s="9">
        <v>1</v>
      </c>
      <c r="E1101" s="7" t="s">
        <v>1231</v>
      </c>
      <c r="F1101" s="7" t="s">
        <v>1231</v>
      </c>
      <c r="G1101" s="7" t="s">
        <v>828</v>
      </c>
      <c r="H1101" s="7" t="s">
        <v>1230</v>
      </c>
      <c r="I1101" s="10">
        <v>1</v>
      </c>
      <c r="J1101" s="10">
        <v>1</v>
      </c>
      <c r="K1101" s="9">
        <v>0</v>
      </c>
      <c r="L1101" s="7" t="s">
        <v>4022</v>
      </c>
      <c r="M1101" s="9">
        <v>0</v>
      </c>
      <c r="N1101" s="7" t="s">
        <v>4024</v>
      </c>
      <c r="O1101" s="7" t="s">
        <v>939</v>
      </c>
      <c r="P1101" s="7" t="s">
        <v>828</v>
      </c>
      <c r="Q1101" s="7" t="s">
        <v>828</v>
      </c>
      <c r="R1101" s="7" t="s">
        <v>828</v>
      </c>
      <c r="S1101" s="7" t="s">
        <v>828</v>
      </c>
      <c r="T1101" s="7" t="s">
        <v>828</v>
      </c>
      <c r="U1101" s="7" t="s">
        <v>828</v>
      </c>
      <c r="V1101" s="7" t="s">
        <v>1059</v>
      </c>
      <c r="W1101" s="7" t="s">
        <v>739</v>
      </c>
      <c r="X1101" s="7" t="s">
        <v>840</v>
      </c>
      <c r="Y1101" s="7" t="s">
        <v>906</v>
      </c>
      <c r="Z1101" s="7" t="s">
        <v>50</v>
      </c>
      <c r="AA1101" s="7" t="s">
        <v>828</v>
      </c>
      <c r="AB1101" s="7" t="s">
        <v>828</v>
      </c>
      <c r="AC1101" s="7" t="s">
        <v>828</v>
      </c>
      <c r="AD1101" s="7" t="s">
        <v>828</v>
      </c>
      <c r="AE1101" s="7" t="s">
        <v>739</v>
      </c>
      <c r="AF1101" s="8"/>
      <c r="AG1101" s="7" t="s">
        <v>4023</v>
      </c>
      <c r="AH1101" s="7" t="s">
        <v>4022</v>
      </c>
      <c r="AI1101" s="7" t="s">
        <v>828</v>
      </c>
      <c r="AJ1101" s="7" t="s">
        <v>828</v>
      </c>
      <c r="AK1101" s="7" t="s">
        <v>4021</v>
      </c>
      <c r="AL1101" s="7" t="s">
        <v>828</v>
      </c>
      <c r="AM1101" s="7" t="s">
        <v>828</v>
      </c>
      <c r="AN1101" s="7" t="s">
        <v>828</v>
      </c>
      <c r="AO1101" s="7" t="s">
        <v>934</v>
      </c>
      <c r="AP1101" s="7" t="s">
        <v>828</v>
      </c>
      <c r="AQ1101" s="7" t="s">
        <v>828</v>
      </c>
      <c r="AR1101" s="7" t="s">
        <v>828</v>
      </c>
      <c r="AS1101" s="7" t="s">
        <v>828</v>
      </c>
    </row>
    <row r="1102" spans="1:45" ht="13.2">
      <c r="A1102" s="7" t="s">
        <v>4020</v>
      </c>
      <c r="B1102" s="8"/>
      <c r="C1102" s="7" t="s">
        <v>833</v>
      </c>
      <c r="D1102" s="9">
        <v>1</v>
      </c>
      <c r="E1102" s="7" t="s">
        <v>867</v>
      </c>
      <c r="F1102" s="7" t="s">
        <v>867</v>
      </c>
      <c r="G1102" s="7" t="s">
        <v>828</v>
      </c>
      <c r="H1102" s="7" t="s">
        <v>1335</v>
      </c>
      <c r="I1102" s="10">
        <v>1</v>
      </c>
      <c r="J1102" s="10">
        <v>1</v>
      </c>
      <c r="K1102" s="9">
        <v>0</v>
      </c>
      <c r="L1102" s="7" t="s">
        <v>4017</v>
      </c>
      <c r="M1102" s="9">
        <v>0</v>
      </c>
      <c r="N1102" s="7" t="s">
        <v>4019</v>
      </c>
      <c r="O1102" s="7" t="s">
        <v>828</v>
      </c>
      <c r="P1102" s="7" t="s">
        <v>828</v>
      </c>
      <c r="Q1102" s="7" t="s">
        <v>828</v>
      </c>
      <c r="R1102" s="7" t="s">
        <v>828</v>
      </c>
      <c r="S1102" s="7" t="s">
        <v>1331</v>
      </c>
      <c r="T1102" s="7" t="s">
        <v>891</v>
      </c>
      <c r="U1102" s="7" t="s">
        <v>828</v>
      </c>
      <c r="V1102" s="7" t="s">
        <v>828</v>
      </c>
      <c r="W1102" s="7" t="s">
        <v>828</v>
      </c>
      <c r="X1102" s="7" t="s">
        <v>828</v>
      </c>
      <c r="Y1102" s="7" t="s">
        <v>828</v>
      </c>
      <c r="Z1102" s="7" t="e">
        <v>#N/A</v>
      </c>
      <c r="AA1102" s="7" t="s">
        <v>828</v>
      </c>
      <c r="AB1102" s="7" t="s">
        <v>828</v>
      </c>
      <c r="AC1102" s="7" t="s">
        <v>828</v>
      </c>
      <c r="AD1102" s="7" t="s">
        <v>828</v>
      </c>
      <c r="AE1102" s="7" t="s">
        <v>392</v>
      </c>
      <c r="AF1102" s="8"/>
      <c r="AG1102" s="7" t="s">
        <v>4018</v>
      </c>
      <c r="AH1102" s="7" t="s">
        <v>4017</v>
      </c>
      <c r="AI1102" s="7" t="s">
        <v>828</v>
      </c>
      <c r="AJ1102" s="7" t="s">
        <v>4016</v>
      </c>
      <c r="AK1102" s="7" t="s">
        <v>4015</v>
      </c>
      <c r="AL1102" s="7" t="s">
        <v>828</v>
      </c>
      <c r="AM1102" s="7" t="s">
        <v>4014</v>
      </c>
      <c r="AN1102" s="7" t="s">
        <v>828</v>
      </c>
      <c r="AO1102" s="7" t="s">
        <v>828</v>
      </c>
      <c r="AP1102" s="7" t="s">
        <v>828</v>
      </c>
      <c r="AQ1102" s="7" t="s">
        <v>828</v>
      </c>
      <c r="AR1102" s="7" t="s">
        <v>828</v>
      </c>
      <c r="AS1102" s="7" t="s">
        <v>828</v>
      </c>
    </row>
    <row r="1103" spans="1:45" ht="13.2">
      <c r="A1103" s="7" t="s">
        <v>4013</v>
      </c>
      <c r="B1103" s="8"/>
      <c r="C1103" s="7" t="s">
        <v>833</v>
      </c>
      <c r="D1103" s="9">
        <v>1</v>
      </c>
      <c r="E1103" s="7" t="s">
        <v>867</v>
      </c>
      <c r="F1103" s="7" t="s">
        <v>867</v>
      </c>
      <c r="G1103" s="7" t="s">
        <v>828</v>
      </c>
      <c r="H1103" s="7" t="s">
        <v>1335</v>
      </c>
      <c r="I1103" s="10">
        <v>1</v>
      </c>
      <c r="J1103" s="10">
        <v>1</v>
      </c>
      <c r="K1103" s="9">
        <v>1</v>
      </c>
      <c r="L1103" s="7" t="s">
        <v>4010</v>
      </c>
      <c r="M1103" s="9">
        <v>0</v>
      </c>
      <c r="N1103" s="7" t="s">
        <v>4012</v>
      </c>
      <c r="O1103" s="7" t="s">
        <v>2727</v>
      </c>
      <c r="P1103" s="7" t="s">
        <v>828</v>
      </c>
      <c r="Q1103" s="7" t="s">
        <v>828</v>
      </c>
      <c r="R1103" s="7" t="s">
        <v>828</v>
      </c>
      <c r="S1103" s="7" t="s">
        <v>1331</v>
      </c>
      <c r="T1103" s="7" t="s">
        <v>891</v>
      </c>
      <c r="U1103" s="7" t="s">
        <v>828</v>
      </c>
      <c r="V1103" s="7" t="s">
        <v>828</v>
      </c>
      <c r="W1103" s="7" t="s">
        <v>828</v>
      </c>
      <c r="X1103" s="7" t="s">
        <v>828</v>
      </c>
      <c r="Y1103" s="7" t="s">
        <v>828</v>
      </c>
      <c r="Z1103" s="7" t="e">
        <v>#N/A</v>
      </c>
      <c r="AA1103" s="7" t="s">
        <v>828</v>
      </c>
      <c r="AB1103" s="7" t="s">
        <v>828</v>
      </c>
      <c r="AC1103" s="7" t="s">
        <v>828</v>
      </c>
      <c r="AD1103" s="7" t="s">
        <v>828</v>
      </c>
      <c r="AE1103" s="7" t="s">
        <v>392</v>
      </c>
      <c r="AF1103" s="8"/>
      <c r="AG1103" s="7" t="s">
        <v>4011</v>
      </c>
      <c r="AH1103" s="7" t="s">
        <v>4010</v>
      </c>
      <c r="AI1103" s="7" t="s">
        <v>828</v>
      </c>
      <c r="AJ1103" s="7" t="s">
        <v>4009</v>
      </c>
      <c r="AK1103" s="7" t="s">
        <v>4008</v>
      </c>
      <c r="AL1103" s="7" t="s">
        <v>828</v>
      </c>
      <c r="AM1103" s="7" t="s">
        <v>4007</v>
      </c>
      <c r="AN1103" s="7" t="s">
        <v>828</v>
      </c>
      <c r="AO1103" s="7" t="s">
        <v>828</v>
      </c>
      <c r="AP1103" s="7" t="s">
        <v>828</v>
      </c>
      <c r="AQ1103" s="7" t="s">
        <v>828</v>
      </c>
      <c r="AR1103" s="7" t="s">
        <v>828</v>
      </c>
      <c r="AS1103" s="7" t="s">
        <v>828</v>
      </c>
    </row>
    <row r="1104" spans="1:45" ht="13.2">
      <c r="A1104" s="7" t="s">
        <v>4001</v>
      </c>
      <c r="B1104" s="8"/>
      <c r="C1104" s="7" t="s">
        <v>833</v>
      </c>
      <c r="D1104" s="9">
        <v>1</v>
      </c>
      <c r="E1104" s="7" t="s">
        <v>843</v>
      </c>
      <c r="F1104" s="7" t="s">
        <v>843</v>
      </c>
      <c r="G1104" s="7" t="s">
        <v>828</v>
      </c>
      <c r="H1104" s="7" t="s">
        <v>860</v>
      </c>
      <c r="I1104" s="10">
        <v>1</v>
      </c>
      <c r="J1104" s="10">
        <v>1</v>
      </c>
      <c r="K1104" s="9">
        <v>0</v>
      </c>
      <c r="L1104" s="7" t="s">
        <v>4004</v>
      </c>
      <c r="M1104" s="9">
        <v>0</v>
      </c>
      <c r="N1104" s="7" t="s">
        <v>4006</v>
      </c>
      <c r="O1104" s="7" t="s">
        <v>2134</v>
      </c>
      <c r="P1104" s="7" t="s">
        <v>828</v>
      </c>
      <c r="Q1104" s="7" t="s">
        <v>828</v>
      </c>
      <c r="R1104" s="7" t="s">
        <v>828</v>
      </c>
      <c r="S1104" s="7" t="s">
        <v>828</v>
      </c>
      <c r="T1104" s="7" t="s">
        <v>828</v>
      </c>
      <c r="U1104" s="7" t="s">
        <v>828</v>
      </c>
      <c r="V1104" s="7" t="s">
        <v>828</v>
      </c>
      <c r="W1104" s="7" t="s">
        <v>828</v>
      </c>
      <c r="X1104" s="7" t="s">
        <v>828</v>
      </c>
      <c r="Y1104" s="7" t="s">
        <v>828</v>
      </c>
      <c r="Z1104" s="7" t="e">
        <v>#N/A</v>
      </c>
      <c r="AA1104" s="7" t="s">
        <v>828</v>
      </c>
      <c r="AB1104" s="7" t="s">
        <v>828</v>
      </c>
      <c r="AC1104" s="7" t="s">
        <v>828</v>
      </c>
      <c r="AD1104" s="7" t="s">
        <v>828</v>
      </c>
      <c r="AE1104" s="7" t="s">
        <v>175</v>
      </c>
      <c r="AF1104" s="8"/>
      <c r="AG1104" s="7" t="s">
        <v>4005</v>
      </c>
      <c r="AH1104" s="7" t="s">
        <v>4004</v>
      </c>
      <c r="AI1104" s="7" t="s">
        <v>828</v>
      </c>
      <c r="AJ1104" s="7" t="s">
        <v>4003</v>
      </c>
      <c r="AK1104" s="7" t="s">
        <v>4002</v>
      </c>
      <c r="AL1104" s="7" t="s">
        <v>4001</v>
      </c>
      <c r="AM1104" s="7" t="s">
        <v>828</v>
      </c>
      <c r="AN1104" s="7" t="s">
        <v>4000</v>
      </c>
      <c r="AO1104" s="7" t="s">
        <v>828</v>
      </c>
      <c r="AP1104" s="7" t="s">
        <v>828</v>
      </c>
      <c r="AQ1104" s="7" t="s">
        <v>828</v>
      </c>
      <c r="AR1104" s="7" t="s">
        <v>828</v>
      </c>
      <c r="AS1104" s="7" t="s">
        <v>828</v>
      </c>
    </row>
    <row r="1105" spans="1:45" ht="13.2">
      <c r="A1105" s="7" t="s">
        <v>3991</v>
      </c>
      <c r="B1105" s="8"/>
      <c r="C1105" s="7" t="s">
        <v>833</v>
      </c>
      <c r="D1105" s="9">
        <v>1</v>
      </c>
      <c r="E1105" s="7" t="s">
        <v>843</v>
      </c>
      <c r="F1105" s="7" t="s">
        <v>843</v>
      </c>
      <c r="G1105" s="7" t="s">
        <v>828</v>
      </c>
      <c r="H1105" s="7" t="s">
        <v>3999</v>
      </c>
      <c r="I1105" s="10">
        <v>1</v>
      </c>
      <c r="J1105" s="10">
        <v>1</v>
      </c>
      <c r="K1105" s="9">
        <v>100</v>
      </c>
      <c r="L1105" s="7" t="s">
        <v>3995</v>
      </c>
      <c r="M1105" s="9">
        <v>0</v>
      </c>
      <c r="N1105" s="7" t="s">
        <v>3998</v>
      </c>
      <c r="O1105" s="7" t="s">
        <v>929</v>
      </c>
      <c r="P1105" s="7" t="s">
        <v>3997</v>
      </c>
      <c r="Q1105" s="7" t="s">
        <v>828</v>
      </c>
      <c r="R1105" s="7" t="s">
        <v>828</v>
      </c>
      <c r="S1105" s="7" t="s">
        <v>828</v>
      </c>
      <c r="T1105" s="7" t="s">
        <v>828</v>
      </c>
      <c r="U1105" s="7" t="s">
        <v>828</v>
      </c>
      <c r="V1105" s="7" t="s">
        <v>828</v>
      </c>
      <c r="W1105" s="7" t="s">
        <v>828</v>
      </c>
      <c r="X1105" s="7" t="s">
        <v>828</v>
      </c>
      <c r="Y1105" s="7" t="s">
        <v>828</v>
      </c>
      <c r="Z1105" s="7" t="e">
        <v>#N/A</v>
      </c>
      <c r="AA1105" s="7" t="s">
        <v>828</v>
      </c>
      <c r="AB1105" s="7" t="s">
        <v>828</v>
      </c>
      <c r="AC1105" s="7" t="s">
        <v>828</v>
      </c>
      <c r="AD1105" s="7" t="s">
        <v>828</v>
      </c>
      <c r="AE1105" s="7" t="s">
        <v>169</v>
      </c>
      <c r="AF1105" s="8"/>
      <c r="AG1105" s="7" t="s">
        <v>3996</v>
      </c>
      <c r="AH1105" s="7" t="s">
        <v>3995</v>
      </c>
      <c r="AI1105" s="7" t="s">
        <v>3994</v>
      </c>
      <c r="AJ1105" s="7" t="s">
        <v>3993</v>
      </c>
      <c r="AK1105" s="7" t="s">
        <v>3992</v>
      </c>
      <c r="AL1105" s="7" t="s">
        <v>3991</v>
      </c>
      <c r="AM1105" s="7" t="s">
        <v>3990</v>
      </c>
      <c r="AN1105" s="7" t="s">
        <v>3989</v>
      </c>
      <c r="AO1105" s="7" t="s">
        <v>828</v>
      </c>
      <c r="AP1105" s="7" t="s">
        <v>828</v>
      </c>
      <c r="AQ1105" s="7" t="s">
        <v>828</v>
      </c>
      <c r="AR1105" s="7" t="s">
        <v>828</v>
      </c>
      <c r="AS1105" s="7" t="s">
        <v>828</v>
      </c>
    </row>
    <row r="1106" spans="1:45" ht="13.2">
      <c r="A1106" s="7" t="s">
        <v>3988</v>
      </c>
      <c r="B1106" s="8"/>
      <c r="C1106" s="7" t="s">
        <v>833</v>
      </c>
      <c r="D1106" s="9">
        <v>1</v>
      </c>
      <c r="E1106" s="7" t="s">
        <v>1301</v>
      </c>
      <c r="F1106" s="7" t="s">
        <v>1301</v>
      </c>
      <c r="G1106" s="7" t="s">
        <v>828</v>
      </c>
      <c r="H1106" s="7" t="s">
        <v>1300</v>
      </c>
      <c r="I1106" s="10">
        <v>1</v>
      </c>
      <c r="J1106" s="10">
        <v>1</v>
      </c>
      <c r="K1106" s="9">
        <v>100</v>
      </c>
      <c r="L1106" s="7" t="s">
        <v>3986</v>
      </c>
      <c r="M1106" s="9">
        <v>0</v>
      </c>
      <c r="N1106" s="7" t="s">
        <v>3983</v>
      </c>
      <c r="O1106" s="7" t="s">
        <v>929</v>
      </c>
      <c r="P1106" s="7" t="s">
        <v>828</v>
      </c>
      <c r="Q1106" s="7" t="s">
        <v>828</v>
      </c>
      <c r="R1106" s="7" t="s">
        <v>828</v>
      </c>
      <c r="S1106" s="7" t="s">
        <v>828</v>
      </c>
      <c r="T1106" s="7" t="s">
        <v>828</v>
      </c>
      <c r="U1106" s="7" t="s">
        <v>828</v>
      </c>
      <c r="V1106" s="7" t="s">
        <v>907</v>
      </c>
      <c r="W1106" s="7" t="s">
        <v>427</v>
      </c>
      <c r="X1106" s="7" t="s">
        <v>840</v>
      </c>
      <c r="Y1106" s="7" t="s">
        <v>906</v>
      </c>
      <c r="Z1106" s="7" t="s">
        <v>48</v>
      </c>
      <c r="AA1106" s="7" t="s">
        <v>828</v>
      </c>
      <c r="AB1106" s="7" t="s">
        <v>828</v>
      </c>
      <c r="AC1106" s="7" t="s">
        <v>828</v>
      </c>
      <c r="AD1106" s="7" t="s">
        <v>828</v>
      </c>
      <c r="AE1106" s="7" t="s">
        <v>427</v>
      </c>
      <c r="AF1106" s="8"/>
      <c r="AG1106" s="7" t="s">
        <v>3987</v>
      </c>
      <c r="AH1106" s="7" t="s">
        <v>3986</v>
      </c>
      <c r="AI1106" s="7" t="s">
        <v>828</v>
      </c>
      <c r="AJ1106" s="7" t="s">
        <v>828</v>
      </c>
      <c r="AK1106" s="7" t="s">
        <v>3985</v>
      </c>
      <c r="AL1106" s="7" t="s">
        <v>828</v>
      </c>
      <c r="AM1106" s="7" t="s">
        <v>828</v>
      </c>
      <c r="AN1106" s="7" t="s">
        <v>828</v>
      </c>
      <c r="AO1106" s="7" t="s">
        <v>934</v>
      </c>
      <c r="AP1106" s="7" t="s">
        <v>828</v>
      </c>
      <c r="AQ1106" s="7" t="s">
        <v>828</v>
      </c>
      <c r="AR1106" s="7" t="s">
        <v>828</v>
      </c>
      <c r="AS1106" s="7" t="s">
        <v>828</v>
      </c>
    </row>
    <row r="1107" spans="1:45" ht="13.2">
      <c r="A1107" s="7" t="s">
        <v>3984</v>
      </c>
      <c r="B1107" s="8"/>
      <c r="C1107" s="7" t="s">
        <v>833</v>
      </c>
      <c r="D1107" s="9">
        <v>1</v>
      </c>
      <c r="E1107" s="7" t="s">
        <v>843</v>
      </c>
      <c r="F1107" s="7" t="s">
        <v>843</v>
      </c>
      <c r="G1107" s="7" t="s">
        <v>828</v>
      </c>
      <c r="H1107" s="7" t="s">
        <v>842</v>
      </c>
      <c r="I1107" s="10">
        <v>1</v>
      </c>
      <c r="J1107" s="10">
        <v>1</v>
      </c>
      <c r="K1107" s="9">
        <v>0</v>
      </c>
      <c r="L1107" s="7" t="s">
        <v>3981</v>
      </c>
      <c r="M1107" s="9">
        <v>0</v>
      </c>
      <c r="N1107" s="7" t="s">
        <v>3983</v>
      </c>
      <c r="O1107" s="7" t="s">
        <v>929</v>
      </c>
      <c r="P1107" s="7" t="s">
        <v>828</v>
      </c>
      <c r="Q1107" s="7" t="s">
        <v>828</v>
      </c>
      <c r="R1107" s="7" t="s">
        <v>828</v>
      </c>
      <c r="S1107" s="7" t="s">
        <v>828</v>
      </c>
      <c r="T1107" s="7" t="s">
        <v>828</v>
      </c>
      <c r="U1107" s="7" t="s">
        <v>828</v>
      </c>
      <c r="V1107" s="7" t="s">
        <v>907</v>
      </c>
      <c r="W1107" s="7" t="s">
        <v>828</v>
      </c>
      <c r="X1107" s="7" t="s">
        <v>828</v>
      </c>
      <c r="Y1107" s="7" t="s">
        <v>828</v>
      </c>
      <c r="Z1107" s="7" t="e">
        <v>#N/A</v>
      </c>
      <c r="AA1107" s="7" t="s">
        <v>828</v>
      </c>
      <c r="AB1107" s="7" t="s">
        <v>828</v>
      </c>
      <c r="AC1107" s="7" t="s">
        <v>828</v>
      </c>
      <c r="AD1107" s="7" t="s">
        <v>828</v>
      </c>
      <c r="AE1107" s="7" t="s">
        <v>169</v>
      </c>
      <c r="AF1107" s="8"/>
      <c r="AG1107" s="7" t="s">
        <v>3982</v>
      </c>
      <c r="AH1107" s="7" t="s">
        <v>3981</v>
      </c>
      <c r="AI1107" s="7" t="s">
        <v>3980</v>
      </c>
      <c r="AJ1107" s="7" t="s">
        <v>828</v>
      </c>
      <c r="AK1107" s="7" t="s">
        <v>3979</v>
      </c>
      <c r="AL1107" s="7" t="s">
        <v>828</v>
      </c>
      <c r="AM1107" s="7" t="s">
        <v>828</v>
      </c>
      <c r="AN1107" s="7" t="s">
        <v>828</v>
      </c>
      <c r="AO1107" s="7" t="s">
        <v>934</v>
      </c>
      <c r="AP1107" s="7" t="s">
        <v>828</v>
      </c>
      <c r="AQ1107" s="7" t="s">
        <v>828</v>
      </c>
      <c r="AR1107" s="7" t="s">
        <v>828</v>
      </c>
      <c r="AS1107" s="7" t="s">
        <v>828</v>
      </c>
    </row>
    <row r="1108" spans="1:45" ht="13.2">
      <c r="A1108" s="7" t="s">
        <v>3978</v>
      </c>
      <c r="B1108" s="8"/>
      <c r="C1108" s="7" t="s">
        <v>833</v>
      </c>
      <c r="D1108" s="9">
        <v>1</v>
      </c>
      <c r="E1108" s="7" t="s">
        <v>861</v>
      </c>
      <c r="F1108" s="7" t="s">
        <v>861</v>
      </c>
      <c r="G1108" s="7" t="s">
        <v>828</v>
      </c>
      <c r="H1108" s="7" t="s">
        <v>860</v>
      </c>
      <c r="I1108" s="10">
        <v>100</v>
      </c>
      <c r="J1108" s="10">
        <v>1</v>
      </c>
      <c r="K1108" s="9">
        <v>0</v>
      </c>
      <c r="L1108" s="7" t="s">
        <v>3975</v>
      </c>
      <c r="M1108" s="9">
        <v>0</v>
      </c>
      <c r="N1108" s="7" t="s">
        <v>3977</v>
      </c>
      <c r="O1108" s="7" t="s">
        <v>828</v>
      </c>
      <c r="P1108" s="7" t="s">
        <v>828</v>
      </c>
      <c r="Q1108" s="7" t="s">
        <v>828</v>
      </c>
      <c r="R1108" s="7" t="s">
        <v>828</v>
      </c>
      <c r="S1108" s="7" t="s">
        <v>828</v>
      </c>
      <c r="T1108" s="7" t="s">
        <v>828</v>
      </c>
      <c r="U1108" s="7" t="s">
        <v>828</v>
      </c>
      <c r="V1108" s="7" t="s">
        <v>828</v>
      </c>
      <c r="W1108" s="7" t="s">
        <v>828</v>
      </c>
      <c r="X1108" s="7" t="s">
        <v>828</v>
      </c>
      <c r="Y1108" s="7" t="s">
        <v>828</v>
      </c>
      <c r="Z1108" s="7" t="e">
        <v>#N/A</v>
      </c>
      <c r="AA1108" s="7" t="s">
        <v>828</v>
      </c>
      <c r="AB1108" s="7" t="s">
        <v>828</v>
      </c>
      <c r="AC1108" s="7" t="s">
        <v>828</v>
      </c>
      <c r="AD1108" s="7" t="s">
        <v>828</v>
      </c>
      <c r="AE1108" s="7" t="s">
        <v>175</v>
      </c>
      <c r="AF1108" s="8"/>
      <c r="AG1108" s="7" t="s">
        <v>3976</v>
      </c>
      <c r="AH1108" s="7" t="s">
        <v>3975</v>
      </c>
      <c r="AI1108" s="7" t="s">
        <v>828</v>
      </c>
      <c r="AJ1108" s="7" t="s">
        <v>3974</v>
      </c>
      <c r="AK1108" s="7" t="s">
        <v>3973</v>
      </c>
      <c r="AL1108" s="7" t="s">
        <v>828</v>
      </c>
      <c r="AM1108" s="7" t="s">
        <v>828</v>
      </c>
      <c r="AN1108" s="7" t="s">
        <v>3972</v>
      </c>
      <c r="AO1108" s="7" t="s">
        <v>828</v>
      </c>
      <c r="AP1108" s="7" t="s">
        <v>828</v>
      </c>
      <c r="AQ1108" s="7" t="s">
        <v>828</v>
      </c>
      <c r="AR1108" s="7" t="s">
        <v>828</v>
      </c>
      <c r="AS1108" s="7" t="s">
        <v>828</v>
      </c>
    </row>
    <row r="1109" spans="1:45" ht="13.2">
      <c r="A1109" s="7" t="s">
        <v>3971</v>
      </c>
      <c r="B1109" s="8"/>
      <c r="C1109" s="7" t="s">
        <v>833</v>
      </c>
      <c r="D1109" s="9">
        <v>1</v>
      </c>
      <c r="E1109" s="7" t="s">
        <v>1191</v>
      </c>
      <c r="F1109" s="7" t="s">
        <v>1190</v>
      </c>
      <c r="G1109" s="7" t="s">
        <v>828</v>
      </c>
      <c r="H1109" s="7" t="s">
        <v>1189</v>
      </c>
      <c r="I1109" s="10">
        <v>1</v>
      </c>
      <c r="J1109" s="10">
        <v>1</v>
      </c>
      <c r="K1109" s="9">
        <v>0</v>
      </c>
      <c r="L1109" s="7" t="s">
        <v>3969</v>
      </c>
      <c r="M1109" s="9">
        <v>0</v>
      </c>
      <c r="N1109" s="7" t="s">
        <v>360</v>
      </c>
      <c r="O1109" s="7" t="s">
        <v>969</v>
      </c>
      <c r="P1109" s="7" t="s">
        <v>828</v>
      </c>
      <c r="Q1109" s="7" t="s">
        <v>828</v>
      </c>
      <c r="R1109" s="7" t="s">
        <v>828</v>
      </c>
      <c r="S1109" s="7" t="s">
        <v>828</v>
      </c>
      <c r="T1109" s="7" t="s">
        <v>828</v>
      </c>
      <c r="U1109" s="7" t="s">
        <v>828</v>
      </c>
      <c r="V1109" s="7" t="s">
        <v>1297</v>
      </c>
      <c r="W1109" s="7" t="s">
        <v>828</v>
      </c>
      <c r="X1109" s="7" t="s">
        <v>828</v>
      </c>
      <c r="Y1109" s="7" t="s">
        <v>828</v>
      </c>
      <c r="Z1109" s="7" t="e">
        <v>#N/A</v>
      </c>
      <c r="AA1109" s="7" t="s">
        <v>828</v>
      </c>
      <c r="AB1109" s="7" t="s">
        <v>828</v>
      </c>
      <c r="AC1109" s="7" t="s">
        <v>828</v>
      </c>
      <c r="AD1109" s="7" t="s">
        <v>828</v>
      </c>
      <c r="AE1109" s="7" t="s">
        <v>251</v>
      </c>
      <c r="AF1109" s="8"/>
      <c r="AG1109" s="7" t="s">
        <v>3970</v>
      </c>
      <c r="AH1109" s="7" t="s">
        <v>3969</v>
      </c>
      <c r="AI1109" s="7" t="s">
        <v>828</v>
      </c>
      <c r="AJ1109" s="7" t="s">
        <v>828</v>
      </c>
      <c r="AK1109" s="7" t="s">
        <v>3968</v>
      </c>
      <c r="AL1109" s="7" t="s">
        <v>828</v>
      </c>
      <c r="AM1109" s="7" t="s">
        <v>828</v>
      </c>
      <c r="AN1109" s="7" t="s">
        <v>828</v>
      </c>
      <c r="AO1109" s="7" t="s">
        <v>934</v>
      </c>
      <c r="AP1109" s="7" t="s">
        <v>828</v>
      </c>
      <c r="AQ1109" s="7" t="s">
        <v>828</v>
      </c>
      <c r="AR1109" s="7" t="s">
        <v>828</v>
      </c>
      <c r="AS1109" s="7" t="s">
        <v>828</v>
      </c>
    </row>
    <row r="1110" spans="1:45" ht="13.2">
      <c r="A1110" s="7" t="s">
        <v>3967</v>
      </c>
      <c r="B1110" s="8"/>
      <c r="C1110" s="7" t="s">
        <v>833</v>
      </c>
      <c r="D1110" s="9">
        <v>1</v>
      </c>
      <c r="E1110" s="7" t="s">
        <v>1191</v>
      </c>
      <c r="F1110" s="7" t="s">
        <v>1190</v>
      </c>
      <c r="G1110" s="7" t="s">
        <v>828</v>
      </c>
      <c r="H1110" s="7" t="s">
        <v>1189</v>
      </c>
      <c r="I1110" s="10">
        <v>1</v>
      </c>
      <c r="J1110" s="10">
        <v>1</v>
      </c>
      <c r="K1110" s="9">
        <v>0</v>
      </c>
      <c r="L1110" s="7" t="s">
        <v>3964</v>
      </c>
      <c r="M1110" s="9">
        <v>0</v>
      </c>
      <c r="N1110" s="7" t="s">
        <v>3966</v>
      </c>
      <c r="O1110" s="7" t="s">
        <v>939</v>
      </c>
      <c r="P1110" s="7" t="s">
        <v>828</v>
      </c>
      <c r="Q1110" s="7" t="s">
        <v>828</v>
      </c>
      <c r="R1110" s="7" t="s">
        <v>828</v>
      </c>
      <c r="S1110" s="7" t="s">
        <v>828</v>
      </c>
      <c r="T1110" s="7" t="s">
        <v>828</v>
      </c>
      <c r="U1110" s="7" t="s">
        <v>828</v>
      </c>
      <c r="V1110" s="7" t="s">
        <v>907</v>
      </c>
      <c r="W1110" s="7" t="s">
        <v>828</v>
      </c>
      <c r="X1110" s="7" t="s">
        <v>828</v>
      </c>
      <c r="Y1110" s="7" t="s">
        <v>828</v>
      </c>
      <c r="Z1110" s="7" t="e">
        <v>#N/A</v>
      </c>
      <c r="AA1110" s="7" t="s">
        <v>828</v>
      </c>
      <c r="AB1110" s="7" t="s">
        <v>828</v>
      </c>
      <c r="AC1110" s="7" t="s">
        <v>828</v>
      </c>
      <c r="AD1110" s="7" t="s">
        <v>828</v>
      </c>
      <c r="AE1110" s="7" t="s">
        <v>251</v>
      </c>
      <c r="AF1110" s="8"/>
      <c r="AG1110" s="7" t="s">
        <v>3965</v>
      </c>
      <c r="AH1110" s="7" t="s">
        <v>3964</v>
      </c>
      <c r="AI1110" s="7" t="s">
        <v>828</v>
      </c>
      <c r="AJ1110" s="7" t="s">
        <v>828</v>
      </c>
      <c r="AK1110" s="7" t="s">
        <v>3963</v>
      </c>
      <c r="AL1110" s="7" t="s">
        <v>828</v>
      </c>
      <c r="AM1110" s="7" t="s">
        <v>828</v>
      </c>
      <c r="AN1110" s="7" t="s">
        <v>828</v>
      </c>
      <c r="AO1110" s="7" t="s">
        <v>934</v>
      </c>
      <c r="AP1110" s="7" t="s">
        <v>828</v>
      </c>
      <c r="AQ1110" s="7" t="s">
        <v>828</v>
      </c>
      <c r="AR1110" s="7" t="s">
        <v>828</v>
      </c>
      <c r="AS1110" s="7" t="s">
        <v>828</v>
      </c>
    </row>
    <row r="1111" spans="1:45" ht="13.2">
      <c r="A1111" s="7" t="s">
        <v>3962</v>
      </c>
      <c r="B1111" s="8"/>
      <c r="C1111" s="7" t="s">
        <v>833</v>
      </c>
      <c r="D1111" s="9">
        <v>1</v>
      </c>
      <c r="E1111" s="7" t="s">
        <v>843</v>
      </c>
      <c r="F1111" s="7" t="s">
        <v>843</v>
      </c>
      <c r="G1111" s="7" t="s">
        <v>828</v>
      </c>
      <c r="H1111" s="7" t="s">
        <v>842</v>
      </c>
      <c r="I1111" s="10">
        <v>1</v>
      </c>
      <c r="J1111" s="10">
        <v>1</v>
      </c>
      <c r="K1111" s="9">
        <v>100</v>
      </c>
      <c r="L1111" s="7" t="s">
        <v>3959</v>
      </c>
      <c r="M1111" s="9">
        <v>0</v>
      </c>
      <c r="N1111" s="7" t="s">
        <v>3961</v>
      </c>
      <c r="O1111" s="7" t="s">
        <v>83</v>
      </c>
      <c r="P1111" s="7" t="s">
        <v>1678</v>
      </c>
      <c r="Q1111" s="7" t="s">
        <v>828</v>
      </c>
      <c r="R1111" s="7" t="s">
        <v>828</v>
      </c>
      <c r="S1111" s="7" t="s">
        <v>828</v>
      </c>
      <c r="T1111" s="7" t="s">
        <v>828</v>
      </c>
      <c r="U1111" s="7" t="s">
        <v>828</v>
      </c>
      <c r="V1111" s="7" t="s">
        <v>828</v>
      </c>
      <c r="W1111" s="7" t="s">
        <v>169</v>
      </c>
      <c r="X1111" s="7" t="s">
        <v>828</v>
      </c>
      <c r="Y1111" s="7" t="s">
        <v>828</v>
      </c>
      <c r="Z1111" s="7" t="s">
        <v>39</v>
      </c>
      <c r="AA1111" s="7" t="s">
        <v>1677</v>
      </c>
      <c r="AB1111" s="7" t="s">
        <v>828</v>
      </c>
      <c r="AC1111" s="7" t="s">
        <v>828</v>
      </c>
      <c r="AD1111" s="7" t="s">
        <v>828</v>
      </c>
      <c r="AE1111" s="7" t="s">
        <v>169</v>
      </c>
      <c r="AF1111" s="8"/>
      <c r="AG1111" s="7" t="s">
        <v>3960</v>
      </c>
      <c r="AH1111" s="7" t="s">
        <v>3959</v>
      </c>
      <c r="AI1111" s="7" t="s">
        <v>3958</v>
      </c>
      <c r="AJ1111" s="7" t="s">
        <v>828</v>
      </c>
      <c r="AK1111" s="7" t="s">
        <v>3957</v>
      </c>
      <c r="AL1111" s="7" t="s">
        <v>828</v>
      </c>
      <c r="AM1111" s="7" t="s">
        <v>3956</v>
      </c>
      <c r="AN1111" s="7" t="s">
        <v>828</v>
      </c>
      <c r="AO1111" s="7" t="s">
        <v>828</v>
      </c>
      <c r="AP1111" s="7" t="s">
        <v>828</v>
      </c>
      <c r="AQ1111" s="7" t="s">
        <v>828</v>
      </c>
      <c r="AR1111" s="7" t="s">
        <v>828</v>
      </c>
      <c r="AS1111" s="7" t="s">
        <v>828</v>
      </c>
    </row>
    <row r="1112" spans="1:45" ht="13.2">
      <c r="A1112" s="7" t="s">
        <v>3955</v>
      </c>
      <c r="B1112" s="8"/>
      <c r="C1112" s="7" t="s">
        <v>833</v>
      </c>
      <c r="D1112" s="9">
        <v>1</v>
      </c>
      <c r="E1112" s="7" t="s">
        <v>861</v>
      </c>
      <c r="F1112" s="7" t="s">
        <v>861</v>
      </c>
      <c r="G1112" s="7" t="s">
        <v>828</v>
      </c>
      <c r="H1112" s="7" t="s">
        <v>860</v>
      </c>
      <c r="I1112" s="10">
        <v>100</v>
      </c>
      <c r="J1112" s="10">
        <v>1</v>
      </c>
      <c r="K1112" s="9">
        <v>0</v>
      </c>
      <c r="L1112" s="7" t="s">
        <v>3952</v>
      </c>
      <c r="M1112" s="9">
        <v>0</v>
      </c>
      <c r="N1112" s="7" t="s">
        <v>3954</v>
      </c>
      <c r="O1112" s="7" t="s">
        <v>120</v>
      </c>
      <c r="P1112" s="7" t="s">
        <v>828</v>
      </c>
      <c r="Q1112" s="7" t="s">
        <v>828</v>
      </c>
      <c r="R1112" s="7" t="s">
        <v>828</v>
      </c>
      <c r="S1112" s="7" t="s">
        <v>828</v>
      </c>
      <c r="T1112" s="7" t="s">
        <v>828</v>
      </c>
      <c r="U1112" s="7" t="s">
        <v>828</v>
      </c>
      <c r="V1112" s="7" t="s">
        <v>828</v>
      </c>
      <c r="W1112" s="7" t="s">
        <v>828</v>
      </c>
      <c r="X1112" s="7" t="s">
        <v>828</v>
      </c>
      <c r="Y1112" s="7" t="s">
        <v>828</v>
      </c>
      <c r="Z1112" s="7" t="e">
        <v>#N/A</v>
      </c>
      <c r="AA1112" s="7" t="s">
        <v>828</v>
      </c>
      <c r="AB1112" s="7" t="s">
        <v>828</v>
      </c>
      <c r="AC1112" s="7" t="s">
        <v>828</v>
      </c>
      <c r="AD1112" s="7" t="s">
        <v>828</v>
      </c>
      <c r="AE1112" s="7" t="s">
        <v>175</v>
      </c>
      <c r="AF1112" s="8"/>
      <c r="AG1112" s="7" t="s">
        <v>3953</v>
      </c>
      <c r="AH1112" s="7" t="s">
        <v>3952</v>
      </c>
      <c r="AI1112" s="7" t="s">
        <v>828</v>
      </c>
      <c r="AJ1112" s="7" t="s">
        <v>3951</v>
      </c>
      <c r="AK1112" s="7" t="s">
        <v>3950</v>
      </c>
      <c r="AL1112" s="7" t="s">
        <v>828</v>
      </c>
      <c r="AM1112" s="7" t="s">
        <v>828</v>
      </c>
      <c r="AN1112" s="7" t="s">
        <v>3949</v>
      </c>
      <c r="AO1112" s="7" t="s">
        <v>828</v>
      </c>
      <c r="AP1112" s="7" t="s">
        <v>828</v>
      </c>
      <c r="AQ1112" s="7" t="s">
        <v>828</v>
      </c>
      <c r="AR1112" s="7" t="s">
        <v>828</v>
      </c>
      <c r="AS1112" s="7" t="s">
        <v>828</v>
      </c>
    </row>
    <row r="1113" spans="1:45" ht="13.2">
      <c r="A1113" s="7" t="s">
        <v>3948</v>
      </c>
      <c r="B1113" s="8"/>
      <c r="C1113" s="7" t="s">
        <v>833</v>
      </c>
      <c r="D1113" s="9">
        <v>1</v>
      </c>
      <c r="E1113" s="7" t="s">
        <v>867</v>
      </c>
      <c r="F1113" s="7" t="s">
        <v>867</v>
      </c>
      <c r="G1113" s="7" t="s">
        <v>828</v>
      </c>
      <c r="H1113" s="7" t="s">
        <v>1798</v>
      </c>
      <c r="I1113" s="10">
        <v>1</v>
      </c>
      <c r="J1113" s="10">
        <v>1</v>
      </c>
      <c r="K1113" s="9">
        <v>0</v>
      </c>
      <c r="L1113" s="7" t="s">
        <v>3945</v>
      </c>
      <c r="M1113" s="9">
        <v>0</v>
      </c>
      <c r="N1113" s="7" t="s">
        <v>3947</v>
      </c>
      <c r="O1113" s="7" t="s">
        <v>947</v>
      </c>
      <c r="P1113" s="7" t="s">
        <v>828</v>
      </c>
      <c r="Q1113" s="7" t="s">
        <v>828</v>
      </c>
      <c r="R1113" s="7" t="s">
        <v>828</v>
      </c>
      <c r="S1113" s="7" t="s">
        <v>828</v>
      </c>
      <c r="T1113" s="7" t="s">
        <v>828</v>
      </c>
      <c r="U1113" s="7" t="s">
        <v>828</v>
      </c>
      <c r="V1113" s="7" t="s">
        <v>828</v>
      </c>
      <c r="W1113" s="7" t="s">
        <v>612</v>
      </c>
      <c r="X1113" s="7" t="s">
        <v>828</v>
      </c>
      <c r="Y1113" s="7" t="s">
        <v>828</v>
      </c>
      <c r="Z1113" s="7" t="s">
        <v>22</v>
      </c>
      <c r="AA1113" s="7" t="s">
        <v>828</v>
      </c>
      <c r="AB1113" s="7" t="s">
        <v>828</v>
      </c>
      <c r="AC1113" s="7" t="s">
        <v>828</v>
      </c>
      <c r="AD1113" s="7" t="s">
        <v>828</v>
      </c>
      <c r="AE1113" s="7" t="s">
        <v>612</v>
      </c>
      <c r="AF1113" s="8"/>
      <c r="AG1113" s="7" t="s">
        <v>3946</v>
      </c>
      <c r="AH1113" s="7" t="s">
        <v>3945</v>
      </c>
      <c r="AI1113" s="7" t="s">
        <v>828</v>
      </c>
      <c r="AJ1113" s="7" t="s">
        <v>3944</v>
      </c>
      <c r="AK1113" s="7" t="s">
        <v>3943</v>
      </c>
      <c r="AL1113" s="7" t="s">
        <v>828</v>
      </c>
      <c r="AM1113" s="7" t="s">
        <v>828</v>
      </c>
      <c r="AN1113" s="7" t="s">
        <v>3942</v>
      </c>
      <c r="AO1113" s="7" t="s">
        <v>828</v>
      </c>
      <c r="AP1113" s="7" t="s">
        <v>828</v>
      </c>
      <c r="AQ1113" s="7" t="s">
        <v>828</v>
      </c>
      <c r="AR1113" s="7" t="s">
        <v>828</v>
      </c>
      <c r="AS1113" s="7" t="s">
        <v>828</v>
      </c>
    </row>
    <row r="1114" spans="1:45" ht="13.2">
      <c r="A1114" s="7" t="s">
        <v>3941</v>
      </c>
      <c r="B1114" s="8"/>
      <c r="C1114" s="7" t="s">
        <v>833</v>
      </c>
      <c r="D1114" s="9">
        <v>1</v>
      </c>
      <c r="E1114" s="7" t="s">
        <v>867</v>
      </c>
      <c r="F1114" s="7" t="s">
        <v>867</v>
      </c>
      <c r="G1114" s="7" t="s">
        <v>828</v>
      </c>
      <c r="H1114" s="7" t="s">
        <v>1798</v>
      </c>
      <c r="I1114" s="10">
        <v>1</v>
      </c>
      <c r="J1114" s="10">
        <v>1</v>
      </c>
      <c r="K1114" s="9">
        <v>1</v>
      </c>
      <c r="L1114" s="7" t="s">
        <v>3938</v>
      </c>
      <c r="M1114" s="9">
        <v>0</v>
      </c>
      <c r="N1114" s="7" t="s">
        <v>3940</v>
      </c>
      <c r="O1114" s="7" t="s">
        <v>104</v>
      </c>
      <c r="P1114" s="7" t="s">
        <v>875</v>
      </c>
      <c r="Q1114" s="7" t="s">
        <v>828</v>
      </c>
      <c r="R1114" s="7" t="s">
        <v>828</v>
      </c>
      <c r="S1114" s="7" t="s">
        <v>828</v>
      </c>
      <c r="T1114" s="7" t="s">
        <v>828</v>
      </c>
      <c r="U1114" s="7" t="s">
        <v>828</v>
      </c>
      <c r="V1114" s="7" t="s">
        <v>828</v>
      </c>
      <c r="W1114" s="7" t="s">
        <v>612</v>
      </c>
      <c r="X1114" s="7" t="s">
        <v>828</v>
      </c>
      <c r="Y1114" s="7" t="s">
        <v>828</v>
      </c>
      <c r="Z1114" s="7" t="s">
        <v>22</v>
      </c>
      <c r="AA1114" s="7" t="s">
        <v>828</v>
      </c>
      <c r="AB1114" s="7" t="s">
        <v>828</v>
      </c>
      <c r="AC1114" s="7" t="s">
        <v>828</v>
      </c>
      <c r="AD1114" s="7" t="s">
        <v>828</v>
      </c>
      <c r="AE1114" s="7" t="s">
        <v>612</v>
      </c>
      <c r="AF1114" s="8"/>
      <c r="AG1114" s="7" t="s">
        <v>3939</v>
      </c>
      <c r="AH1114" s="7" t="s">
        <v>3938</v>
      </c>
      <c r="AI1114" s="7" t="s">
        <v>828</v>
      </c>
      <c r="AJ1114" s="7" t="s">
        <v>3937</v>
      </c>
      <c r="AK1114" s="7" t="s">
        <v>3936</v>
      </c>
      <c r="AL1114" s="7" t="s">
        <v>828</v>
      </c>
      <c r="AM1114" s="7" t="s">
        <v>3935</v>
      </c>
      <c r="AN1114" s="7" t="s">
        <v>828</v>
      </c>
      <c r="AO1114" s="7" t="s">
        <v>828</v>
      </c>
      <c r="AP1114" s="7" t="s">
        <v>828</v>
      </c>
      <c r="AQ1114" s="7" t="s">
        <v>828</v>
      </c>
      <c r="AR1114" s="7" t="s">
        <v>828</v>
      </c>
      <c r="AS1114" s="7" t="s">
        <v>828</v>
      </c>
    </row>
    <row r="1115" spans="1:45" ht="13.2">
      <c r="A1115" s="7" t="s">
        <v>3934</v>
      </c>
      <c r="B1115" s="8"/>
      <c r="C1115" s="7" t="s">
        <v>833</v>
      </c>
      <c r="D1115" s="9">
        <v>1</v>
      </c>
      <c r="E1115" s="7" t="s">
        <v>1301</v>
      </c>
      <c r="F1115" s="7" t="s">
        <v>1301</v>
      </c>
      <c r="G1115" s="7" t="s">
        <v>828</v>
      </c>
      <c r="H1115" s="7" t="s">
        <v>1300</v>
      </c>
      <c r="I1115" s="10">
        <v>1</v>
      </c>
      <c r="J1115" s="10">
        <v>1</v>
      </c>
      <c r="K1115" s="9">
        <v>0</v>
      </c>
      <c r="L1115" s="7" t="s">
        <v>3930</v>
      </c>
      <c r="M1115" s="9">
        <v>0</v>
      </c>
      <c r="N1115" s="7" t="s">
        <v>3933</v>
      </c>
      <c r="O1115" s="7" t="s">
        <v>969</v>
      </c>
      <c r="P1115" s="7" t="s">
        <v>3932</v>
      </c>
      <c r="Q1115" s="7" t="s">
        <v>828</v>
      </c>
      <c r="R1115" s="7" t="s">
        <v>828</v>
      </c>
      <c r="S1115" s="7" t="s">
        <v>828</v>
      </c>
      <c r="T1115" s="7" t="s">
        <v>828</v>
      </c>
      <c r="U1115" s="7" t="s">
        <v>828</v>
      </c>
      <c r="V1115" s="7" t="s">
        <v>1297</v>
      </c>
      <c r="W1115" s="7" t="s">
        <v>427</v>
      </c>
      <c r="X1115" s="7" t="s">
        <v>840</v>
      </c>
      <c r="Y1115" s="7" t="s">
        <v>906</v>
      </c>
      <c r="Z1115" s="7" t="s">
        <v>48</v>
      </c>
      <c r="AA1115" s="7" t="s">
        <v>828</v>
      </c>
      <c r="AB1115" s="7" t="s">
        <v>828</v>
      </c>
      <c r="AC1115" s="7" t="s">
        <v>828</v>
      </c>
      <c r="AD1115" s="7" t="s">
        <v>828</v>
      </c>
      <c r="AE1115" s="7" t="s">
        <v>427</v>
      </c>
      <c r="AF1115" s="8"/>
      <c r="AG1115" s="7" t="s">
        <v>3931</v>
      </c>
      <c r="AH1115" s="7" t="s">
        <v>3930</v>
      </c>
      <c r="AI1115" s="7" t="s">
        <v>828</v>
      </c>
      <c r="AJ1115" s="7" t="s">
        <v>828</v>
      </c>
      <c r="AK1115" s="7" t="s">
        <v>3929</v>
      </c>
      <c r="AL1115" s="7" t="s">
        <v>828</v>
      </c>
      <c r="AM1115" s="7" t="s">
        <v>828</v>
      </c>
      <c r="AN1115" s="7" t="s">
        <v>828</v>
      </c>
      <c r="AO1115" s="7" t="s">
        <v>934</v>
      </c>
      <c r="AP1115" s="7" t="s">
        <v>828</v>
      </c>
      <c r="AQ1115" s="7" t="s">
        <v>828</v>
      </c>
      <c r="AR1115" s="7" t="s">
        <v>828</v>
      </c>
      <c r="AS1115" s="7" t="s">
        <v>828</v>
      </c>
    </row>
    <row r="1116" spans="1:45" ht="13.2">
      <c r="A1116" s="7" t="s">
        <v>3923</v>
      </c>
      <c r="B1116" s="8"/>
      <c r="C1116" s="7" t="s">
        <v>833</v>
      </c>
      <c r="D1116" s="9">
        <v>1</v>
      </c>
      <c r="E1116" s="7" t="s">
        <v>861</v>
      </c>
      <c r="F1116" s="7" t="s">
        <v>861</v>
      </c>
      <c r="G1116" s="7" t="s">
        <v>828</v>
      </c>
      <c r="H1116" s="7" t="s">
        <v>860</v>
      </c>
      <c r="I1116" s="10">
        <v>100</v>
      </c>
      <c r="J1116" s="10">
        <v>1</v>
      </c>
      <c r="K1116" s="9">
        <v>0</v>
      </c>
      <c r="L1116" s="7" t="s">
        <v>3926</v>
      </c>
      <c r="M1116" s="9">
        <v>0</v>
      </c>
      <c r="N1116" s="7" t="s">
        <v>3928</v>
      </c>
      <c r="O1116" s="7" t="s">
        <v>939</v>
      </c>
      <c r="P1116" s="7" t="s">
        <v>828</v>
      </c>
      <c r="Q1116" s="7" t="s">
        <v>828</v>
      </c>
      <c r="R1116" s="7" t="s">
        <v>828</v>
      </c>
      <c r="S1116" s="7" t="s">
        <v>828</v>
      </c>
      <c r="T1116" s="7" t="s">
        <v>828</v>
      </c>
      <c r="U1116" s="7" t="s">
        <v>828</v>
      </c>
      <c r="V1116" s="7" t="s">
        <v>828</v>
      </c>
      <c r="W1116" s="7" t="s">
        <v>828</v>
      </c>
      <c r="X1116" s="7" t="s">
        <v>828</v>
      </c>
      <c r="Y1116" s="7" t="s">
        <v>828</v>
      </c>
      <c r="Z1116" s="7" t="e">
        <v>#N/A</v>
      </c>
      <c r="AA1116" s="7" t="s">
        <v>828</v>
      </c>
      <c r="AB1116" s="7" t="s">
        <v>828</v>
      </c>
      <c r="AC1116" s="7" t="s">
        <v>828</v>
      </c>
      <c r="AD1116" s="7" t="s">
        <v>828</v>
      </c>
      <c r="AE1116" s="7" t="s">
        <v>175</v>
      </c>
      <c r="AF1116" s="8"/>
      <c r="AG1116" s="7" t="s">
        <v>3927</v>
      </c>
      <c r="AH1116" s="7" t="s">
        <v>3926</v>
      </c>
      <c r="AI1116" s="7" t="s">
        <v>828</v>
      </c>
      <c r="AJ1116" s="7" t="s">
        <v>3925</v>
      </c>
      <c r="AK1116" s="7" t="s">
        <v>3924</v>
      </c>
      <c r="AL1116" s="7" t="s">
        <v>3923</v>
      </c>
      <c r="AM1116" s="7" t="s">
        <v>828</v>
      </c>
      <c r="AN1116" s="7" t="s">
        <v>3922</v>
      </c>
      <c r="AO1116" s="7" t="s">
        <v>828</v>
      </c>
      <c r="AP1116" s="7" t="s">
        <v>828</v>
      </c>
      <c r="AQ1116" s="7" t="s">
        <v>828</v>
      </c>
      <c r="AR1116" s="7" t="s">
        <v>828</v>
      </c>
      <c r="AS1116" s="7" t="s">
        <v>828</v>
      </c>
    </row>
    <row r="1117" spans="1:45" ht="13.2">
      <c r="A1117" s="7" t="s">
        <v>3921</v>
      </c>
      <c r="B1117" s="8"/>
      <c r="C1117" s="7" t="s">
        <v>833</v>
      </c>
      <c r="D1117" s="9">
        <v>1</v>
      </c>
      <c r="E1117" s="7" t="s">
        <v>972</v>
      </c>
      <c r="F1117" s="7" t="s">
        <v>972</v>
      </c>
      <c r="G1117" s="7" t="s">
        <v>828</v>
      </c>
      <c r="H1117" s="7" t="s">
        <v>971</v>
      </c>
      <c r="I1117" s="10">
        <v>1</v>
      </c>
      <c r="J1117" s="10">
        <v>1</v>
      </c>
      <c r="K1117" s="9">
        <v>1</v>
      </c>
      <c r="L1117" s="7" t="s">
        <v>3919</v>
      </c>
      <c r="M1117" s="9">
        <v>0</v>
      </c>
      <c r="N1117" s="7" t="s">
        <v>3914</v>
      </c>
      <c r="O1117" s="7" t="s">
        <v>892</v>
      </c>
      <c r="P1117" s="7" t="s">
        <v>828</v>
      </c>
      <c r="Q1117" s="7" t="s">
        <v>828</v>
      </c>
      <c r="R1117" s="7" t="s">
        <v>828</v>
      </c>
      <c r="S1117" s="7" t="s">
        <v>828</v>
      </c>
      <c r="T1117" s="7" t="s">
        <v>828</v>
      </c>
      <c r="U1117" s="7" t="s">
        <v>828</v>
      </c>
      <c r="V1117" s="7" t="s">
        <v>828</v>
      </c>
      <c r="W1117" s="7" t="s">
        <v>364</v>
      </c>
      <c r="X1117" s="7" t="s">
        <v>1101</v>
      </c>
      <c r="Y1117" s="7" t="s">
        <v>828</v>
      </c>
      <c r="Z1117" s="7" t="s">
        <v>8</v>
      </c>
      <c r="AA1117" s="7" t="s">
        <v>828</v>
      </c>
      <c r="AB1117" s="7" t="s">
        <v>828</v>
      </c>
      <c r="AC1117" s="7" t="s">
        <v>828</v>
      </c>
      <c r="AD1117" s="7" t="s">
        <v>828</v>
      </c>
      <c r="AE1117" s="7" t="s">
        <v>364</v>
      </c>
      <c r="AF1117" s="8"/>
      <c r="AG1117" s="7" t="s">
        <v>3920</v>
      </c>
      <c r="AH1117" s="7" t="s">
        <v>3919</v>
      </c>
      <c r="AI1117" s="7" t="s">
        <v>828</v>
      </c>
      <c r="AJ1117" s="7" t="s">
        <v>3918</v>
      </c>
      <c r="AK1117" s="7" t="s">
        <v>3917</v>
      </c>
      <c r="AL1117" s="7" t="s">
        <v>828</v>
      </c>
      <c r="AM1117" s="7" t="s">
        <v>3916</v>
      </c>
      <c r="AN1117" s="7" t="s">
        <v>828</v>
      </c>
      <c r="AO1117" s="7" t="s">
        <v>828</v>
      </c>
      <c r="AP1117" s="7" t="s">
        <v>828</v>
      </c>
      <c r="AQ1117" s="7" t="s">
        <v>828</v>
      </c>
      <c r="AR1117" s="7" t="s">
        <v>828</v>
      </c>
      <c r="AS1117" s="7" t="s">
        <v>828</v>
      </c>
    </row>
    <row r="1118" spans="1:45" ht="13.2">
      <c r="A1118" s="7" t="s">
        <v>3915</v>
      </c>
      <c r="B1118" s="8"/>
      <c r="C1118" s="7" t="s">
        <v>833</v>
      </c>
      <c r="D1118" s="9">
        <v>1</v>
      </c>
      <c r="E1118" s="7" t="s">
        <v>843</v>
      </c>
      <c r="F1118" s="7" t="s">
        <v>843</v>
      </c>
      <c r="G1118" s="7" t="s">
        <v>828</v>
      </c>
      <c r="H1118" s="7" t="s">
        <v>842</v>
      </c>
      <c r="I1118" s="10">
        <v>1</v>
      </c>
      <c r="J1118" s="10">
        <v>1</v>
      </c>
      <c r="K1118" s="9">
        <v>0</v>
      </c>
      <c r="L1118" s="7" t="s">
        <v>3913</v>
      </c>
      <c r="M1118" s="9">
        <v>0</v>
      </c>
      <c r="N1118" s="7" t="s">
        <v>3914</v>
      </c>
      <c r="O1118" s="7" t="s">
        <v>828</v>
      </c>
      <c r="P1118" s="7" t="s">
        <v>828</v>
      </c>
      <c r="Q1118" s="7" t="s">
        <v>828</v>
      </c>
      <c r="R1118" s="7" t="s">
        <v>828</v>
      </c>
      <c r="S1118" s="7" t="s">
        <v>828</v>
      </c>
      <c r="T1118" s="7" t="s">
        <v>828</v>
      </c>
      <c r="U1118" s="7" t="s">
        <v>828</v>
      </c>
      <c r="V1118" s="7" t="s">
        <v>828</v>
      </c>
      <c r="W1118" s="7" t="s">
        <v>828</v>
      </c>
      <c r="X1118" s="7" t="s">
        <v>828</v>
      </c>
      <c r="Y1118" s="7" t="s">
        <v>828</v>
      </c>
      <c r="Z1118" s="7" t="e">
        <v>#N/A</v>
      </c>
      <c r="AA1118" s="7" t="s">
        <v>828</v>
      </c>
      <c r="AB1118" s="7" t="s">
        <v>828</v>
      </c>
      <c r="AC1118" s="7" t="s">
        <v>828</v>
      </c>
      <c r="AD1118" s="7" t="s">
        <v>828</v>
      </c>
      <c r="AE1118" s="7" t="s">
        <v>169</v>
      </c>
      <c r="AF1118" s="8"/>
      <c r="AG1118" s="7" t="s">
        <v>975</v>
      </c>
      <c r="AH1118" s="7" t="s">
        <v>3913</v>
      </c>
      <c r="AI1118" s="7" t="s">
        <v>828</v>
      </c>
      <c r="AJ1118" s="7" t="s">
        <v>828</v>
      </c>
      <c r="AK1118" s="7" t="s">
        <v>828</v>
      </c>
      <c r="AL1118" s="7" t="s">
        <v>828</v>
      </c>
      <c r="AM1118" s="7" t="s">
        <v>828</v>
      </c>
      <c r="AN1118" s="7" t="s">
        <v>828</v>
      </c>
      <c r="AO1118" s="7" t="s">
        <v>828</v>
      </c>
      <c r="AP1118" s="7" t="s">
        <v>828</v>
      </c>
      <c r="AQ1118" s="7" t="s">
        <v>828</v>
      </c>
      <c r="AR1118" s="7" t="s">
        <v>828</v>
      </c>
      <c r="AS1118" s="7" t="s">
        <v>828</v>
      </c>
    </row>
    <row r="1119" spans="1:45" ht="13.2">
      <c r="A1119" s="7" t="s">
        <v>3907</v>
      </c>
      <c r="B1119" s="8"/>
      <c r="C1119" s="7" t="s">
        <v>833</v>
      </c>
      <c r="D1119" s="9">
        <v>1</v>
      </c>
      <c r="E1119" s="7" t="s">
        <v>861</v>
      </c>
      <c r="F1119" s="7" t="s">
        <v>861</v>
      </c>
      <c r="G1119" s="7" t="s">
        <v>828</v>
      </c>
      <c r="H1119" s="7" t="s">
        <v>860</v>
      </c>
      <c r="I1119" s="10">
        <v>100</v>
      </c>
      <c r="J1119" s="10">
        <v>1</v>
      </c>
      <c r="K1119" s="9">
        <v>1</v>
      </c>
      <c r="L1119" s="7" t="s">
        <v>3910</v>
      </c>
      <c r="M1119" s="9">
        <v>0</v>
      </c>
      <c r="N1119" s="7" t="s">
        <v>3912</v>
      </c>
      <c r="O1119" s="7" t="s">
        <v>939</v>
      </c>
      <c r="P1119" s="7" t="s">
        <v>828</v>
      </c>
      <c r="Q1119" s="7" t="s">
        <v>828</v>
      </c>
      <c r="R1119" s="7" t="s">
        <v>828</v>
      </c>
      <c r="S1119" s="7" t="s">
        <v>828</v>
      </c>
      <c r="T1119" s="7" t="s">
        <v>828</v>
      </c>
      <c r="U1119" s="7" t="s">
        <v>828</v>
      </c>
      <c r="V1119" s="7" t="s">
        <v>828</v>
      </c>
      <c r="W1119" s="7" t="s">
        <v>828</v>
      </c>
      <c r="X1119" s="7" t="s">
        <v>828</v>
      </c>
      <c r="Y1119" s="7" t="s">
        <v>828</v>
      </c>
      <c r="Z1119" s="7" t="e">
        <v>#N/A</v>
      </c>
      <c r="AA1119" s="7" t="s">
        <v>828</v>
      </c>
      <c r="AB1119" s="7" t="s">
        <v>828</v>
      </c>
      <c r="AC1119" s="7" t="s">
        <v>828</v>
      </c>
      <c r="AD1119" s="7" t="s">
        <v>828</v>
      </c>
      <c r="AE1119" s="7" t="s">
        <v>175</v>
      </c>
      <c r="AF1119" s="8"/>
      <c r="AG1119" s="7" t="s">
        <v>3911</v>
      </c>
      <c r="AH1119" s="7" t="s">
        <v>3910</v>
      </c>
      <c r="AI1119" s="7" t="s">
        <v>828</v>
      </c>
      <c r="AJ1119" s="7" t="s">
        <v>3909</v>
      </c>
      <c r="AK1119" s="7" t="s">
        <v>3908</v>
      </c>
      <c r="AL1119" s="7" t="s">
        <v>3907</v>
      </c>
      <c r="AM1119" s="7" t="s">
        <v>3906</v>
      </c>
      <c r="AN1119" s="7" t="s">
        <v>3905</v>
      </c>
      <c r="AO1119" s="7" t="s">
        <v>828</v>
      </c>
      <c r="AP1119" s="7" t="s">
        <v>828</v>
      </c>
      <c r="AQ1119" s="7" t="s">
        <v>828</v>
      </c>
      <c r="AR1119" s="7" t="s">
        <v>828</v>
      </c>
      <c r="AS1119" s="7" t="s">
        <v>828</v>
      </c>
    </row>
    <row r="1120" spans="1:45" ht="13.2">
      <c r="A1120" s="7" t="s">
        <v>3904</v>
      </c>
      <c r="B1120" s="8"/>
      <c r="C1120" s="7" t="s">
        <v>833</v>
      </c>
      <c r="D1120" s="9">
        <v>1</v>
      </c>
      <c r="E1120" s="7" t="s">
        <v>1105</v>
      </c>
      <c r="F1120" s="7" t="s">
        <v>1105</v>
      </c>
      <c r="G1120" s="7" t="s">
        <v>828</v>
      </c>
      <c r="H1120" s="7" t="s">
        <v>1104</v>
      </c>
      <c r="I1120" s="10">
        <v>1</v>
      </c>
      <c r="J1120" s="10">
        <v>1</v>
      </c>
      <c r="K1120" s="9">
        <v>100</v>
      </c>
      <c r="L1120" s="7" t="s">
        <v>3899</v>
      </c>
      <c r="M1120" s="9">
        <v>0</v>
      </c>
      <c r="N1120" s="7" t="s">
        <v>3903</v>
      </c>
      <c r="O1120" s="7" t="s">
        <v>83</v>
      </c>
      <c r="P1120" s="7" t="s">
        <v>3902</v>
      </c>
      <c r="Q1120" s="7" t="s">
        <v>828</v>
      </c>
      <c r="R1120" s="7" t="s">
        <v>828</v>
      </c>
      <c r="S1120" s="7" t="s">
        <v>828</v>
      </c>
      <c r="T1120" s="7" t="s">
        <v>828</v>
      </c>
      <c r="U1120" s="7" t="s">
        <v>828</v>
      </c>
      <c r="V1120" s="7" t="s">
        <v>828</v>
      </c>
      <c r="W1120" s="7" t="s">
        <v>713</v>
      </c>
      <c r="X1120" s="7" t="s">
        <v>828</v>
      </c>
      <c r="Y1120" s="7" t="s">
        <v>828</v>
      </c>
      <c r="Z1120" s="7" t="s">
        <v>25</v>
      </c>
      <c r="AA1120" s="7" t="s">
        <v>3901</v>
      </c>
      <c r="AB1120" s="7" t="s">
        <v>828</v>
      </c>
      <c r="AC1120" s="7" t="s">
        <v>828</v>
      </c>
      <c r="AD1120" s="7" t="s">
        <v>828</v>
      </c>
      <c r="AE1120" s="7" t="s">
        <v>713</v>
      </c>
      <c r="AF1120" s="8"/>
      <c r="AG1120" s="7" t="s">
        <v>3900</v>
      </c>
      <c r="AH1120" s="7" t="s">
        <v>3899</v>
      </c>
      <c r="AI1120" s="7" t="s">
        <v>3898</v>
      </c>
      <c r="AJ1120" s="7" t="s">
        <v>828</v>
      </c>
      <c r="AK1120" s="7" t="s">
        <v>3897</v>
      </c>
      <c r="AL1120" s="7" t="s">
        <v>828</v>
      </c>
      <c r="AM1120" s="7" t="s">
        <v>3896</v>
      </c>
      <c r="AN1120" s="7" t="s">
        <v>828</v>
      </c>
      <c r="AO1120" s="7" t="s">
        <v>828</v>
      </c>
      <c r="AP1120" s="7" t="s">
        <v>828</v>
      </c>
      <c r="AQ1120" s="7" t="s">
        <v>828</v>
      </c>
      <c r="AR1120" s="7" t="s">
        <v>828</v>
      </c>
      <c r="AS1120" s="7" t="s">
        <v>828</v>
      </c>
    </row>
    <row r="1121" spans="1:45" ht="13.2">
      <c r="A1121" s="7" t="s">
        <v>3895</v>
      </c>
      <c r="B1121" s="8"/>
      <c r="C1121" s="7" t="s">
        <v>833</v>
      </c>
      <c r="D1121" s="9">
        <v>1</v>
      </c>
      <c r="E1121" s="7" t="s">
        <v>843</v>
      </c>
      <c r="F1121" s="7" t="s">
        <v>843</v>
      </c>
      <c r="G1121" s="7" t="s">
        <v>828</v>
      </c>
      <c r="H1121" s="7" t="s">
        <v>842</v>
      </c>
      <c r="I1121" s="10">
        <v>1</v>
      </c>
      <c r="J1121" s="10">
        <v>1</v>
      </c>
      <c r="K1121" s="9">
        <v>100</v>
      </c>
      <c r="L1121" s="7" t="s">
        <v>3889</v>
      </c>
      <c r="M1121" s="9">
        <v>0</v>
      </c>
      <c r="N1121" s="7" t="s">
        <v>3888</v>
      </c>
      <c r="O1121" s="7" t="s">
        <v>929</v>
      </c>
      <c r="P1121" s="7" t="s">
        <v>2592</v>
      </c>
      <c r="Q1121" s="7" t="s">
        <v>828</v>
      </c>
      <c r="R1121" s="7" t="s">
        <v>828</v>
      </c>
      <c r="S1121" s="7" t="s">
        <v>828</v>
      </c>
      <c r="T1121" s="7" t="s">
        <v>828</v>
      </c>
      <c r="U1121" s="7" t="s">
        <v>828</v>
      </c>
      <c r="V1121" s="7" t="s">
        <v>828</v>
      </c>
      <c r="W1121" s="7" t="s">
        <v>169</v>
      </c>
      <c r="X1121" s="7" t="s">
        <v>828</v>
      </c>
      <c r="Y1121" s="7" t="s">
        <v>828</v>
      </c>
      <c r="Z1121" s="7" t="s">
        <v>39</v>
      </c>
      <c r="AA1121" s="7" t="s">
        <v>2591</v>
      </c>
      <c r="AB1121" s="7" t="s">
        <v>828</v>
      </c>
      <c r="AC1121" s="7" t="s">
        <v>828</v>
      </c>
      <c r="AD1121" s="7" t="s">
        <v>828</v>
      </c>
      <c r="AE1121" s="7" t="s">
        <v>169</v>
      </c>
      <c r="AF1121" s="8"/>
      <c r="AG1121" s="7" t="s">
        <v>3894</v>
      </c>
      <c r="AH1121" s="7" t="s">
        <v>3889</v>
      </c>
      <c r="AI1121" s="7" t="s">
        <v>3893</v>
      </c>
      <c r="AJ1121" s="7" t="s">
        <v>828</v>
      </c>
      <c r="AK1121" s="7" t="s">
        <v>3892</v>
      </c>
      <c r="AL1121" s="7" t="s">
        <v>828</v>
      </c>
      <c r="AM1121" s="7" t="s">
        <v>3891</v>
      </c>
      <c r="AN1121" s="7" t="s">
        <v>828</v>
      </c>
      <c r="AO1121" s="7" t="s">
        <v>828</v>
      </c>
      <c r="AP1121" s="7" t="s">
        <v>828</v>
      </c>
      <c r="AQ1121" s="7" t="s">
        <v>828</v>
      </c>
      <c r="AR1121" s="7" t="s">
        <v>828</v>
      </c>
      <c r="AS1121" s="7" t="s">
        <v>828</v>
      </c>
    </row>
    <row r="1122" spans="1:45" ht="13.2">
      <c r="A1122" s="7" t="s">
        <v>3890</v>
      </c>
      <c r="B1122" s="8"/>
      <c r="C1122" s="7" t="s">
        <v>833</v>
      </c>
      <c r="D1122" s="9">
        <v>1</v>
      </c>
      <c r="E1122" s="7" t="s">
        <v>843</v>
      </c>
      <c r="F1122" s="7" t="s">
        <v>843</v>
      </c>
      <c r="G1122" s="7" t="s">
        <v>828</v>
      </c>
      <c r="H1122" s="7" t="s">
        <v>842</v>
      </c>
      <c r="I1122" s="10">
        <v>1</v>
      </c>
      <c r="J1122" s="10">
        <v>1</v>
      </c>
      <c r="K1122" s="9">
        <v>0</v>
      </c>
      <c r="L1122" s="7" t="s">
        <v>3889</v>
      </c>
      <c r="M1122" s="9">
        <v>0</v>
      </c>
      <c r="N1122" s="7" t="s">
        <v>3888</v>
      </c>
      <c r="O1122" s="7" t="s">
        <v>828</v>
      </c>
      <c r="P1122" s="7" t="s">
        <v>828</v>
      </c>
      <c r="Q1122" s="7" t="s">
        <v>828</v>
      </c>
      <c r="R1122" s="7" t="s">
        <v>828</v>
      </c>
      <c r="S1122" s="7" t="s">
        <v>828</v>
      </c>
      <c r="T1122" s="7" t="s">
        <v>828</v>
      </c>
      <c r="U1122" s="7" t="s">
        <v>828</v>
      </c>
      <c r="V1122" s="7" t="s">
        <v>828</v>
      </c>
      <c r="W1122" s="7" t="s">
        <v>828</v>
      </c>
      <c r="X1122" s="7" t="s">
        <v>828</v>
      </c>
      <c r="Y1122" s="7" t="s">
        <v>828</v>
      </c>
      <c r="Z1122" s="7" t="e">
        <v>#N/A</v>
      </c>
      <c r="AA1122" s="7" t="s">
        <v>828</v>
      </c>
      <c r="AB1122" s="7" t="s">
        <v>828</v>
      </c>
      <c r="AC1122" s="7" t="s">
        <v>828</v>
      </c>
      <c r="AD1122" s="7" t="s">
        <v>828</v>
      </c>
      <c r="AE1122" s="7" t="s">
        <v>169</v>
      </c>
      <c r="AF1122" s="8"/>
      <c r="AG1122" s="7" t="s">
        <v>975</v>
      </c>
      <c r="AH1122" s="7" t="s">
        <v>3887</v>
      </c>
      <c r="AI1122" s="7" t="s">
        <v>828</v>
      </c>
      <c r="AJ1122" s="7" t="s">
        <v>828</v>
      </c>
      <c r="AK1122" s="7" t="s">
        <v>828</v>
      </c>
      <c r="AL1122" s="7" t="s">
        <v>828</v>
      </c>
      <c r="AM1122" s="7" t="s">
        <v>828</v>
      </c>
      <c r="AN1122" s="7" t="s">
        <v>828</v>
      </c>
      <c r="AO1122" s="7" t="s">
        <v>828</v>
      </c>
      <c r="AP1122" s="7" t="s">
        <v>828</v>
      </c>
      <c r="AQ1122" s="7" t="s">
        <v>828</v>
      </c>
      <c r="AR1122" s="7" t="s">
        <v>828</v>
      </c>
      <c r="AS1122" s="7" t="s">
        <v>828</v>
      </c>
    </row>
    <row r="1123" spans="1:45" ht="13.2">
      <c r="A1123" s="7" t="s">
        <v>3886</v>
      </c>
      <c r="B1123" s="8"/>
      <c r="C1123" s="7" t="s">
        <v>833</v>
      </c>
      <c r="D1123" s="9">
        <v>1</v>
      </c>
      <c r="E1123" s="7" t="s">
        <v>861</v>
      </c>
      <c r="F1123" s="7" t="s">
        <v>861</v>
      </c>
      <c r="G1123" s="7" t="s">
        <v>828</v>
      </c>
      <c r="H1123" s="7" t="s">
        <v>860</v>
      </c>
      <c r="I1123" s="10">
        <v>100</v>
      </c>
      <c r="J1123" s="10">
        <v>1</v>
      </c>
      <c r="K1123" s="9">
        <v>0</v>
      </c>
      <c r="L1123" s="7" t="s">
        <v>3883</v>
      </c>
      <c r="M1123" s="9">
        <v>0</v>
      </c>
      <c r="N1123" s="7" t="s">
        <v>3885</v>
      </c>
      <c r="O1123" s="7" t="s">
        <v>929</v>
      </c>
      <c r="P1123" s="7" t="s">
        <v>828</v>
      </c>
      <c r="Q1123" s="7" t="s">
        <v>828</v>
      </c>
      <c r="R1123" s="7" t="s">
        <v>828</v>
      </c>
      <c r="S1123" s="7" t="s">
        <v>828</v>
      </c>
      <c r="T1123" s="7" t="s">
        <v>828</v>
      </c>
      <c r="U1123" s="7" t="s">
        <v>828</v>
      </c>
      <c r="V1123" s="7" t="s">
        <v>828</v>
      </c>
      <c r="W1123" s="7" t="s">
        <v>828</v>
      </c>
      <c r="X1123" s="7" t="s">
        <v>828</v>
      </c>
      <c r="Y1123" s="7" t="s">
        <v>828</v>
      </c>
      <c r="Z1123" s="7" t="e">
        <v>#N/A</v>
      </c>
      <c r="AA1123" s="7" t="s">
        <v>828</v>
      </c>
      <c r="AB1123" s="7" t="s">
        <v>828</v>
      </c>
      <c r="AC1123" s="7" t="s">
        <v>828</v>
      </c>
      <c r="AD1123" s="7" t="s">
        <v>828</v>
      </c>
      <c r="AE1123" s="7" t="s">
        <v>175</v>
      </c>
      <c r="AF1123" s="8"/>
      <c r="AG1123" s="7" t="s">
        <v>3884</v>
      </c>
      <c r="AH1123" s="7" t="s">
        <v>3883</v>
      </c>
      <c r="AI1123" s="7" t="s">
        <v>828</v>
      </c>
      <c r="AJ1123" s="7" t="s">
        <v>3882</v>
      </c>
      <c r="AK1123" s="7" t="s">
        <v>3881</v>
      </c>
      <c r="AL1123" s="7" t="s">
        <v>828</v>
      </c>
      <c r="AM1123" s="7" t="s">
        <v>828</v>
      </c>
      <c r="AN1123" s="7" t="s">
        <v>3880</v>
      </c>
      <c r="AO1123" s="7" t="s">
        <v>828</v>
      </c>
      <c r="AP1123" s="7" t="s">
        <v>828</v>
      </c>
      <c r="AQ1123" s="7" t="s">
        <v>828</v>
      </c>
      <c r="AR1123" s="7" t="s">
        <v>828</v>
      </c>
      <c r="AS1123" s="7" t="s">
        <v>828</v>
      </c>
    </row>
    <row r="1124" spans="1:45" ht="13.2">
      <c r="A1124" s="7" t="s">
        <v>3879</v>
      </c>
      <c r="B1124" s="8"/>
      <c r="C1124" s="7" t="s">
        <v>833</v>
      </c>
      <c r="D1124" s="9">
        <v>1</v>
      </c>
      <c r="E1124" s="7" t="s">
        <v>843</v>
      </c>
      <c r="F1124" s="7" t="s">
        <v>843</v>
      </c>
      <c r="G1124" s="7" t="s">
        <v>828</v>
      </c>
      <c r="H1124" s="7" t="s">
        <v>842</v>
      </c>
      <c r="I1124" s="10">
        <v>1</v>
      </c>
      <c r="J1124" s="10">
        <v>1</v>
      </c>
      <c r="K1124" s="9">
        <v>0</v>
      </c>
      <c r="L1124" s="7" t="s">
        <v>3875</v>
      </c>
      <c r="M1124" s="9">
        <v>0</v>
      </c>
      <c r="N1124" s="7" t="s">
        <v>3878</v>
      </c>
      <c r="O1124" s="7" t="s">
        <v>929</v>
      </c>
      <c r="P1124" s="7" t="s">
        <v>3877</v>
      </c>
      <c r="Q1124" s="7" t="s">
        <v>828</v>
      </c>
      <c r="R1124" s="7" t="s">
        <v>828</v>
      </c>
      <c r="S1124" s="7" t="s">
        <v>828</v>
      </c>
      <c r="T1124" s="7" t="s">
        <v>828</v>
      </c>
      <c r="U1124" s="7" t="s">
        <v>828</v>
      </c>
      <c r="V1124" s="7" t="s">
        <v>1297</v>
      </c>
      <c r="W1124" s="7" t="s">
        <v>828</v>
      </c>
      <c r="X1124" s="7" t="s">
        <v>828</v>
      </c>
      <c r="Y1124" s="7" t="s">
        <v>828</v>
      </c>
      <c r="Z1124" s="7" t="e">
        <v>#N/A</v>
      </c>
      <c r="AA1124" s="7" t="s">
        <v>828</v>
      </c>
      <c r="AB1124" s="7" t="s">
        <v>828</v>
      </c>
      <c r="AC1124" s="7" t="s">
        <v>828</v>
      </c>
      <c r="AD1124" s="7" t="s">
        <v>828</v>
      </c>
      <c r="AE1124" s="7" t="s">
        <v>169</v>
      </c>
      <c r="AF1124" s="8"/>
      <c r="AG1124" s="7" t="s">
        <v>3876</v>
      </c>
      <c r="AH1124" s="7" t="s">
        <v>3875</v>
      </c>
      <c r="AI1124" s="7" t="s">
        <v>3874</v>
      </c>
      <c r="AJ1124" s="7" t="s">
        <v>828</v>
      </c>
      <c r="AK1124" s="7" t="s">
        <v>3873</v>
      </c>
      <c r="AL1124" s="7" t="s">
        <v>828</v>
      </c>
      <c r="AM1124" s="7" t="s">
        <v>828</v>
      </c>
      <c r="AN1124" s="7" t="s">
        <v>828</v>
      </c>
      <c r="AO1124" s="7" t="s">
        <v>934</v>
      </c>
      <c r="AP1124" s="7" t="s">
        <v>828</v>
      </c>
      <c r="AQ1124" s="7" t="s">
        <v>828</v>
      </c>
      <c r="AR1124" s="7" t="s">
        <v>828</v>
      </c>
      <c r="AS1124" s="7" t="s">
        <v>828</v>
      </c>
    </row>
    <row r="1125" spans="1:45" ht="13.2">
      <c r="A1125" s="7" t="s">
        <v>3872</v>
      </c>
      <c r="B1125" s="8"/>
      <c r="C1125" s="7" t="s">
        <v>833</v>
      </c>
      <c r="D1125" s="9">
        <v>1</v>
      </c>
      <c r="E1125" s="7" t="s">
        <v>861</v>
      </c>
      <c r="F1125" s="7" t="s">
        <v>861</v>
      </c>
      <c r="G1125" s="7" t="s">
        <v>828</v>
      </c>
      <c r="H1125" s="7" t="s">
        <v>860</v>
      </c>
      <c r="I1125" s="10">
        <v>100</v>
      </c>
      <c r="J1125" s="10">
        <v>1</v>
      </c>
      <c r="K1125" s="9">
        <v>0</v>
      </c>
      <c r="L1125" s="7" t="s">
        <v>3869</v>
      </c>
      <c r="M1125" s="9">
        <v>0</v>
      </c>
      <c r="N1125" s="7" t="s">
        <v>3871</v>
      </c>
      <c r="O1125" s="7" t="s">
        <v>939</v>
      </c>
      <c r="P1125" s="7" t="s">
        <v>828</v>
      </c>
      <c r="Q1125" s="7" t="s">
        <v>828</v>
      </c>
      <c r="R1125" s="7" t="s">
        <v>828</v>
      </c>
      <c r="S1125" s="7" t="s">
        <v>828</v>
      </c>
      <c r="T1125" s="7" t="s">
        <v>828</v>
      </c>
      <c r="U1125" s="7" t="s">
        <v>828</v>
      </c>
      <c r="V1125" s="7" t="s">
        <v>828</v>
      </c>
      <c r="W1125" s="7" t="s">
        <v>828</v>
      </c>
      <c r="X1125" s="7" t="s">
        <v>828</v>
      </c>
      <c r="Y1125" s="7" t="s">
        <v>828</v>
      </c>
      <c r="Z1125" s="7" t="e">
        <v>#N/A</v>
      </c>
      <c r="AA1125" s="7" t="s">
        <v>828</v>
      </c>
      <c r="AB1125" s="7" t="s">
        <v>828</v>
      </c>
      <c r="AC1125" s="7" t="s">
        <v>828</v>
      </c>
      <c r="AD1125" s="7" t="s">
        <v>828</v>
      </c>
      <c r="AE1125" s="7" t="s">
        <v>175</v>
      </c>
      <c r="AF1125" s="8"/>
      <c r="AG1125" s="7" t="s">
        <v>3870</v>
      </c>
      <c r="AH1125" s="7" t="s">
        <v>3869</v>
      </c>
      <c r="AI1125" s="7" t="s">
        <v>828</v>
      </c>
      <c r="AJ1125" s="7" t="s">
        <v>3868</v>
      </c>
      <c r="AK1125" s="7" t="s">
        <v>3867</v>
      </c>
      <c r="AL1125" s="7" t="s">
        <v>828</v>
      </c>
      <c r="AM1125" s="7" t="s">
        <v>828</v>
      </c>
      <c r="AN1125" s="7" t="s">
        <v>3866</v>
      </c>
      <c r="AO1125" s="7" t="s">
        <v>828</v>
      </c>
      <c r="AP1125" s="7" t="s">
        <v>828</v>
      </c>
      <c r="AQ1125" s="7" t="s">
        <v>828</v>
      </c>
      <c r="AR1125" s="7" t="s">
        <v>828</v>
      </c>
      <c r="AS1125" s="7" t="s">
        <v>828</v>
      </c>
    </row>
    <row r="1126" spans="1:45" ht="13.2">
      <c r="A1126" s="7" t="s">
        <v>3865</v>
      </c>
      <c r="B1126" s="8"/>
      <c r="C1126" s="7" t="s">
        <v>833</v>
      </c>
      <c r="D1126" s="9">
        <v>1</v>
      </c>
      <c r="E1126" s="7" t="s">
        <v>861</v>
      </c>
      <c r="F1126" s="7" t="s">
        <v>861</v>
      </c>
      <c r="G1126" s="7" t="s">
        <v>828</v>
      </c>
      <c r="H1126" s="7" t="s">
        <v>860</v>
      </c>
      <c r="I1126" s="10">
        <v>100</v>
      </c>
      <c r="J1126" s="10">
        <v>1</v>
      </c>
      <c r="K1126" s="9">
        <v>0</v>
      </c>
      <c r="L1126" s="7" t="s">
        <v>3862</v>
      </c>
      <c r="M1126" s="9">
        <v>0</v>
      </c>
      <c r="N1126" s="7" t="s">
        <v>3864</v>
      </c>
      <c r="O1126" s="7" t="s">
        <v>947</v>
      </c>
      <c r="P1126" s="7" t="s">
        <v>828</v>
      </c>
      <c r="Q1126" s="7" t="s">
        <v>828</v>
      </c>
      <c r="R1126" s="7" t="s">
        <v>828</v>
      </c>
      <c r="S1126" s="7" t="s">
        <v>828</v>
      </c>
      <c r="T1126" s="7" t="s">
        <v>828</v>
      </c>
      <c r="U1126" s="7" t="s">
        <v>828</v>
      </c>
      <c r="V1126" s="7" t="s">
        <v>828</v>
      </c>
      <c r="W1126" s="7" t="s">
        <v>828</v>
      </c>
      <c r="X1126" s="7" t="s">
        <v>828</v>
      </c>
      <c r="Y1126" s="7" t="s">
        <v>828</v>
      </c>
      <c r="Z1126" s="7" t="e">
        <v>#N/A</v>
      </c>
      <c r="AA1126" s="7" t="s">
        <v>828</v>
      </c>
      <c r="AB1126" s="7" t="s">
        <v>828</v>
      </c>
      <c r="AC1126" s="7" t="s">
        <v>828</v>
      </c>
      <c r="AD1126" s="7" t="s">
        <v>828</v>
      </c>
      <c r="AE1126" s="7" t="s">
        <v>175</v>
      </c>
      <c r="AF1126" s="8"/>
      <c r="AG1126" s="7" t="s">
        <v>3863</v>
      </c>
      <c r="AH1126" s="7" t="s">
        <v>3862</v>
      </c>
      <c r="AI1126" s="7" t="s">
        <v>828</v>
      </c>
      <c r="AJ1126" s="7" t="s">
        <v>3861</v>
      </c>
      <c r="AK1126" s="7" t="s">
        <v>3860</v>
      </c>
      <c r="AL1126" s="7" t="s">
        <v>828</v>
      </c>
      <c r="AM1126" s="7" t="s">
        <v>828</v>
      </c>
      <c r="AN1126" s="7" t="s">
        <v>3859</v>
      </c>
      <c r="AO1126" s="7" t="s">
        <v>828</v>
      </c>
      <c r="AP1126" s="7" t="s">
        <v>828</v>
      </c>
      <c r="AQ1126" s="7" t="s">
        <v>828</v>
      </c>
      <c r="AR1126" s="7" t="s">
        <v>828</v>
      </c>
      <c r="AS1126" s="7" t="s">
        <v>828</v>
      </c>
    </row>
    <row r="1127" spans="1:45" ht="13.2">
      <c r="A1127" s="7" t="s">
        <v>3858</v>
      </c>
      <c r="B1127" s="8"/>
      <c r="C1127" s="7" t="s">
        <v>833</v>
      </c>
      <c r="D1127" s="9">
        <v>1</v>
      </c>
      <c r="E1127" s="7" t="s">
        <v>843</v>
      </c>
      <c r="F1127" s="7" t="s">
        <v>843</v>
      </c>
      <c r="G1127" s="7" t="s">
        <v>828</v>
      </c>
      <c r="H1127" s="7" t="s">
        <v>842</v>
      </c>
      <c r="I1127" s="10">
        <v>1</v>
      </c>
      <c r="J1127" s="10">
        <v>1</v>
      </c>
      <c r="K1127" s="9">
        <v>0</v>
      </c>
      <c r="L1127" s="7" t="s">
        <v>3855</v>
      </c>
      <c r="M1127" s="9">
        <v>0</v>
      </c>
      <c r="N1127" s="7" t="s">
        <v>3857</v>
      </c>
      <c r="O1127" s="7" t="s">
        <v>86</v>
      </c>
      <c r="P1127" s="7" t="s">
        <v>828</v>
      </c>
      <c r="Q1127" s="7" t="s">
        <v>828</v>
      </c>
      <c r="R1127" s="7" t="s">
        <v>828</v>
      </c>
      <c r="S1127" s="7" t="s">
        <v>828</v>
      </c>
      <c r="T1127" s="7" t="s">
        <v>828</v>
      </c>
      <c r="U1127" s="7" t="s">
        <v>828</v>
      </c>
      <c r="V1127" s="7" t="s">
        <v>938</v>
      </c>
      <c r="W1127" s="7" t="s">
        <v>828</v>
      </c>
      <c r="X1127" s="7" t="s">
        <v>828</v>
      </c>
      <c r="Y1127" s="7" t="s">
        <v>828</v>
      </c>
      <c r="Z1127" s="7" t="e">
        <v>#N/A</v>
      </c>
      <c r="AA1127" s="7" t="s">
        <v>828</v>
      </c>
      <c r="AB1127" s="7" t="s">
        <v>828</v>
      </c>
      <c r="AC1127" s="7" t="s">
        <v>828</v>
      </c>
      <c r="AD1127" s="7" t="s">
        <v>828</v>
      </c>
      <c r="AE1127" s="7" t="s">
        <v>169</v>
      </c>
      <c r="AF1127" s="8"/>
      <c r="AG1127" s="7" t="s">
        <v>3856</v>
      </c>
      <c r="AH1127" s="7" t="s">
        <v>3855</v>
      </c>
      <c r="AI1127" s="7" t="s">
        <v>3854</v>
      </c>
      <c r="AJ1127" s="7" t="s">
        <v>828</v>
      </c>
      <c r="AK1127" s="7" t="s">
        <v>3853</v>
      </c>
      <c r="AL1127" s="7" t="s">
        <v>828</v>
      </c>
      <c r="AM1127" s="7" t="s">
        <v>828</v>
      </c>
      <c r="AN1127" s="7" t="s">
        <v>828</v>
      </c>
      <c r="AO1127" s="7" t="s">
        <v>934</v>
      </c>
      <c r="AP1127" s="7" t="s">
        <v>828</v>
      </c>
      <c r="AQ1127" s="7" t="s">
        <v>828</v>
      </c>
      <c r="AR1127" s="7" t="s">
        <v>828</v>
      </c>
      <c r="AS1127" s="7" t="s">
        <v>828</v>
      </c>
    </row>
    <row r="1128" spans="1:45" ht="13.2">
      <c r="A1128" s="7" t="s">
        <v>3852</v>
      </c>
      <c r="B1128" s="8"/>
      <c r="C1128" s="7" t="s">
        <v>833</v>
      </c>
      <c r="D1128" s="9">
        <v>1</v>
      </c>
      <c r="E1128" s="7" t="s">
        <v>843</v>
      </c>
      <c r="F1128" s="7" t="s">
        <v>843</v>
      </c>
      <c r="G1128" s="7" t="s">
        <v>828</v>
      </c>
      <c r="H1128" s="7" t="s">
        <v>842</v>
      </c>
      <c r="I1128" s="10">
        <v>1</v>
      </c>
      <c r="J1128" s="10">
        <v>1</v>
      </c>
      <c r="K1128" s="9">
        <v>100</v>
      </c>
      <c r="L1128" s="7" t="s">
        <v>3844</v>
      </c>
      <c r="M1128" s="9">
        <v>0</v>
      </c>
      <c r="N1128" s="7" t="s">
        <v>3843</v>
      </c>
      <c r="O1128" s="7" t="s">
        <v>104</v>
      </c>
      <c r="P1128" s="7" t="s">
        <v>3851</v>
      </c>
      <c r="Q1128" s="7" t="s">
        <v>828</v>
      </c>
      <c r="R1128" s="7" t="s">
        <v>828</v>
      </c>
      <c r="S1128" s="7" t="s">
        <v>828</v>
      </c>
      <c r="T1128" s="7" t="s">
        <v>828</v>
      </c>
      <c r="U1128" s="7" t="s">
        <v>828</v>
      </c>
      <c r="V1128" s="7" t="s">
        <v>828</v>
      </c>
      <c r="W1128" s="7" t="s">
        <v>169</v>
      </c>
      <c r="X1128" s="7" t="s">
        <v>828</v>
      </c>
      <c r="Y1128" s="7" t="s">
        <v>828</v>
      </c>
      <c r="Z1128" s="7" t="s">
        <v>39</v>
      </c>
      <c r="AA1128" s="7" t="s">
        <v>3850</v>
      </c>
      <c r="AB1128" s="7" t="s">
        <v>828</v>
      </c>
      <c r="AC1128" s="7" t="s">
        <v>828</v>
      </c>
      <c r="AD1128" s="7" t="s">
        <v>828</v>
      </c>
      <c r="AE1128" s="7" t="s">
        <v>169</v>
      </c>
      <c r="AF1128" s="8"/>
      <c r="AG1128" s="7" t="s">
        <v>3849</v>
      </c>
      <c r="AH1128" s="7" t="s">
        <v>3844</v>
      </c>
      <c r="AI1128" s="7" t="s">
        <v>3848</v>
      </c>
      <c r="AJ1128" s="7" t="s">
        <v>828</v>
      </c>
      <c r="AK1128" s="7" t="s">
        <v>3847</v>
      </c>
      <c r="AL1128" s="7" t="s">
        <v>828</v>
      </c>
      <c r="AM1128" s="7" t="s">
        <v>3846</v>
      </c>
      <c r="AN1128" s="7" t="s">
        <v>828</v>
      </c>
      <c r="AO1128" s="7" t="s">
        <v>828</v>
      </c>
      <c r="AP1128" s="7" t="s">
        <v>828</v>
      </c>
      <c r="AQ1128" s="7" t="s">
        <v>828</v>
      </c>
      <c r="AR1128" s="7" t="s">
        <v>828</v>
      </c>
      <c r="AS1128" s="7" t="s">
        <v>828</v>
      </c>
    </row>
    <row r="1129" spans="1:45" ht="13.2">
      <c r="A1129" s="7" t="s">
        <v>3845</v>
      </c>
      <c r="B1129" s="8"/>
      <c r="C1129" s="7" t="s">
        <v>833</v>
      </c>
      <c r="D1129" s="9">
        <v>1</v>
      </c>
      <c r="E1129" s="7" t="s">
        <v>843</v>
      </c>
      <c r="F1129" s="7" t="s">
        <v>843</v>
      </c>
      <c r="G1129" s="7" t="s">
        <v>828</v>
      </c>
      <c r="H1129" s="7" t="s">
        <v>842</v>
      </c>
      <c r="I1129" s="10">
        <v>1</v>
      </c>
      <c r="J1129" s="10">
        <v>1</v>
      </c>
      <c r="K1129" s="9">
        <v>0</v>
      </c>
      <c r="L1129" s="7" t="s">
        <v>3844</v>
      </c>
      <c r="M1129" s="9">
        <v>0</v>
      </c>
      <c r="N1129" s="7" t="s">
        <v>3843</v>
      </c>
      <c r="O1129" s="7" t="s">
        <v>828</v>
      </c>
      <c r="P1129" s="7" t="s">
        <v>828</v>
      </c>
      <c r="Q1129" s="7" t="s">
        <v>828</v>
      </c>
      <c r="R1129" s="7" t="s">
        <v>828</v>
      </c>
      <c r="S1129" s="7" t="s">
        <v>828</v>
      </c>
      <c r="T1129" s="7" t="s">
        <v>828</v>
      </c>
      <c r="U1129" s="7" t="s">
        <v>828</v>
      </c>
      <c r="V1129" s="7" t="s">
        <v>828</v>
      </c>
      <c r="W1129" s="7" t="s">
        <v>828</v>
      </c>
      <c r="X1129" s="7" t="s">
        <v>828</v>
      </c>
      <c r="Y1129" s="7" t="s">
        <v>828</v>
      </c>
      <c r="Z1129" s="7" t="e">
        <v>#N/A</v>
      </c>
      <c r="AA1129" s="7" t="s">
        <v>828</v>
      </c>
      <c r="AB1129" s="7" t="s">
        <v>828</v>
      </c>
      <c r="AC1129" s="7" t="s">
        <v>828</v>
      </c>
      <c r="AD1129" s="7" t="s">
        <v>828</v>
      </c>
      <c r="AE1129" s="7" t="s">
        <v>169</v>
      </c>
      <c r="AF1129" s="8"/>
      <c r="AG1129" s="7" t="s">
        <v>975</v>
      </c>
      <c r="AH1129" s="7" t="s">
        <v>3842</v>
      </c>
      <c r="AI1129" s="7" t="s">
        <v>828</v>
      </c>
      <c r="AJ1129" s="7" t="s">
        <v>828</v>
      </c>
      <c r="AK1129" s="7" t="s">
        <v>828</v>
      </c>
      <c r="AL1129" s="7" t="s">
        <v>828</v>
      </c>
      <c r="AM1129" s="7" t="s">
        <v>828</v>
      </c>
      <c r="AN1129" s="7" t="s">
        <v>828</v>
      </c>
      <c r="AO1129" s="7" t="s">
        <v>828</v>
      </c>
      <c r="AP1129" s="7" t="s">
        <v>828</v>
      </c>
      <c r="AQ1129" s="7" t="s">
        <v>828</v>
      </c>
      <c r="AR1129" s="7" t="s">
        <v>828</v>
      </c>
      <c r="AS1129" s="7" t="s">
        <v>828</v>
      </c>
    </row>
    <row r="1130" spans="1:45" ht="13.2">
      <c r="A1130" s="7" t="s">
        <v>3841</v>
      </c>
      <c r="B1130" s="8"/>
      <c r="C1130" s="7" t="s">
        <v>833</v>
      </c>
      <c r="D1130" s="9">
        <v>1</v>
      </c>
      <c r="E1130" s="7" t="s">
        <v>843</v>
      </c>
      <c r="F1130" s="7" t="s">
        <v>843</v>
      </c>
      <c r="G1130" s="7" t="s">
        <v>828</v>
      </c>
      <c r="H1130" s="7" t="s">
        <v>860</v>
      </c>
      <c r="I1130" s="10">
        <v>1</v>
      </c>
      <c r="J1130" s="10">
        <v>1</v>
      </c>
      <c r="K1130" s="9">
        <v>1</v>
      </c>
      <c r="L1130" s="7" t="s">
        <v>3838</v>
      </c>
      <c r="M1130" s="9">
        <v>0</v>
      </c>
      <c r="N1130" s="7" t="s">
        <v>3840</v>
      </c>
      <c r="O1130" s="7" t="s">
        <v>993</v>
      </c>
      <c r="P1130" s="7" t="s">
        <v>828</v>
      </c>
      <c r="Q1130" s="7" t="s">
        <v>828</v>
      </c>
      <c r="R1130" s="7" t="s">
        <v>828</v>
      </c>
      <c r="S1130" s="7" t="s">
        <v>828</v>
      </c>
      <c r="T1130" s="7" t="s">
        <v>828</v>
      </c>
      <c r="U1130" s="7" t="s">
        <v>828</v>
      </c>
      <c r="V1130" s="7" t="s">
        <v>828</v>
      </c>
      <c r="W1130" s="7" t="s">
        <v>828</v>
      </c>
      <c r="X1130" s="7" t="s">
        <v>828</v>
      </c>
      <c r="Y1130" s="7" t="s">
        <v>828</v>
      </c>
      <c r="Z1130" s="7" t="e">
        <v>#N/A</v>
      </c>
      <c r="AA1130" s="7" t="s">
        <v>828</v>
      </c>
      <c r="AB1130" s="7" t="s">
        <v>828</v>
      </c>
      <c r="AC1130" s="7" t="s">
        <v>828</v>
      </c>
      <c r="AD1130" s="7" t="s">
        <v>828</v>
      </c>
      <c r="AE1130" s="7" t="s">
        <v>175</v>
      </c>
      <c r="AF1130" s="8"/>
      <c r="AG1130" s="7" t="s">
        <v>3839</v>
      </c>
      <c r="AH1130" s="7" t="s">
        <v>3838</v>
      </c>
      <c r="AI1130" s="7" t="s">
        <v>828</v>
      </c>
      <c r="AJ1130" s="7" t="s">
        <v>3837</v>
      </c>
      <c r="AK1130" s="7" t="s">
        <v>3836</v>
      </c>
      <c r="AL1130" s="7" t="s">
        <v>828</v>
      </c>
      <c r="AM1130" s="7" t="s">
        <v>3835</v>
      </c>
      <c r="AN1130" s="7" t="s">
        <v>828</v>
      </c>
      <c r="AO1130" s="7" t="s">
        <v>828</v>
      </c>
      <c r="AP1130" s="7" t="s">
        <v>828</v>
      </c>
      <c r="AQ1130" s="7" t="s">
        <v>828</v>
      </c>
      <c r="AR1130" s="7" t="s">
        <v>828</v>
      </c>
      <c r="AS1130" s="7" t="s">
        <v>828</v>
      </c>
    </row>
    <row r="1131" spans="1:45" ht="13.2">
      <c r="A1131" s="7" t="s">
        <v>3829</v>
      </c>
      <c r="B1131" s="8"/>
      <c r="C1131" s="7" t="s">
        <v>833</v>
      </c>
      <c r="D1131" s="9">
        <v>1</v>
      </c>
      <c r="E1131" s="7" t="s">
        <v>861</v>
      </c>
      <c r="F1131" s="7" t="s">
        <v>861</v>
      </c>
      <c r="G1131" s="7" t="s">
        <v>828</v>
      </c>
      <c r="H1131" s="7" t="s">
        <v>860</v>
      </c>
      <c r="I1131" s="10">
        <v>100</v>
      </c>
      <c r="J1131" s="10">
        <v>1</v>
      </c>
      <c r="K1131" s="9">
        <v>0</v>
      </c>
      <c r="L1131" s="7" t="s">
        <v>3832</v>
      </c>
      <c r="M1131" s="9">
        <v>0</v>
      </c>
      <c r="N1131" s="7" t="s">
        <v>3834</v>
      </c>
      <c r="O1131" s="7" t="s">
        <v>939</v>
      </c>
      <c r="P1131" s="7" t="s">
        <v>828</v>
      </c>
      <c r="Q1131" s="7" t="s">
        <v>828</v>
      </c>
      <c r="R1131" s="7" t="s">
        <v>828</v>
      </c>
      <c r="S1131" s="7" t="s">
        <v>828</v>
      </c>
      <c r="T1131" s="7" t="s">
        <v>828</v>
      </c>
      <c r="U1131" s="7" t="s">
        <v>828</v>
      </c>
      <c r="V1131" s="7" t="s">
        <v>828</v>
      </c>
      <c r="W1131" s="7" t="s">
        <v>828</v>
      </c>
      <c r="X1131" s="7" t="s">
        <v>828</v>
      </c>
      <c r="Y1131" s="7" t="s">
        <v>828</v>
      </c>
      <c r="Z1131" s="7" t="e">
        <v>#N/A</v>
      </c>
      <c r="AA1131" s="7" t="s">
        <v>828</v>
      </c>
      <c r="AB1131" s="7" t="s">
        <v>828</v>
      </c>
      <c r="AC1131" s="7" t="s">
        <v>828</v>
      </c>
      <c r="AD1131" s="7" t="s">
        <v>828</v>
      </c>
      <c r="AE1131" s="7" t="s">
        <v>175</v>
      </c>
      <c r="AF1131" s="8"/>
      <c r="AG1131" s="7" t="s">
        <v>3833</v>
      </c>
      <c r="AH1131" s="7" t="s">
        <v>3832</v>
      </c>
      <c r="AI1131" s="7" t="s">
        <v>828</v>
      </c>
      <c r="AJ1131" s="7" t="s">
        <v>3831</v>
      </c>
      <c r="AK1131" s="7" t="s">
        <v>3830</v>
      </c>
      <c r="AL1131" s="7" t="s">
        <v>3829</v>
      </c>
      <c r="AM1131" s="7" t="s">
        <v>828</v>
      </c>
      <c r="AN1131" s="7" t="s">
        <v>3828</v>
      </c>
      <c r="AO1131" s="7" t="s">
        <v>828</v>
      </c>
      <c r="AP1131" s="7" t="s">
        <v>828</v>
      </c>
      <c r="AQ1131" s="7" t="s">
        <v>828</v>
      </c>
      <c r="AR1131" s="7" t="s">
        <v>828</v>
      </c>
      <c r="AS1131" s="7" t="s">
        <v>828</v>
      </c>
    </row>
    <row r="1132" spans="1:45" ht="13.2">
      <c r="A1132" s="7" t="s">
        <v>3827</v>
      </c>
      <c r="B1132" s="8"/>
      <c r="C1132" s="7" t="s">
        <v>833</v>
      </c>
      <c r="D1132" s="9">
        <v>1</v>
      </c>
      <c r="E1132" s="7" t="s">
        <v>3668</v>
      </c>
      <c r="F1132" s="7" t="s">
        <v>3668</v>
      </c>
      <c r="G1132" s="7" t="s">
        <v>828</v>
      </c>
      <c r="H1132" s="7" t="s">
        <v>3667</v>
      </c>
      <c r="I1132" s="10">
        <v>1</v>
      </c>
      <c r="J1132" s="10">
        <v>1</v>
      </c>
      <c r="K1132" s="9">
        <v>100</v>
      </c>
      <c r="L1132" s="7" t="s">
        <v>3824</v>
      </c>
      <c r="M1132" s="9">
        <v>0</v>
      </c>
      <c r="N1132" s="7" t="s">
        <v>3826</v>
      </c>
      <c r="O1132" s="7" t="s">
        <v>939</v>
      </c>
      <c r="P1132" s="7" t="s">
        <v>828</v>
      </c>
      <c r="Q1132" s="7" t="s">
        <v>828</v>
      </c>
      <c r="R1132" s="7" t="s">
        <v>828</v>
      </c>
      <c r="S1132" s="7" t="s">
        <v>828</v>
      </c>
      <c r="T1132" s="7" t="s">
        <v>828</v>
      </c>
      <c r="U1132" s="7" t="s">
        <v>828</v>
      </c>
      <c r="V1132" s="7" t="s">
        <v>1297</v>
      </c>
      <c r="W1132" s="7" t="s">
        <v>452</v>
      </c>
      <c r="X1132" s="7" t="s">
        <v>840</v>
      </c>
      <c r="Y1132" s="7" t="s">
        <v>906</v>
      </c>
      <c r="Z1132" s="7" t="s">
        <v>37</v>
      </c>
      <c r="AA1132" s="7" t="s">
        <v>828</v>
      </c>
      <c r="AB1132" s="7" t="s">
        <v>828</v>
      </c>
      <c r="AC1132" s="7" t="s">
        <v>828</v>
      </c>
      <c r="AD1132" s="7" t="s">
        <v>828</v>
      </c>
      <c r="AE1132" s="7" t="s">
        <v>452</v>
      </c>
      <c r="AF1132" s="8"/>
      <c r="AG1132" s="7" t="s">
        <v>3825</v>
      </c>
      <c r="AH1132" s="7" t="s">
        <v>3824</v>
      </c>
      <c r="AI1132" s="7" t="s">
        <v>828</v>
      </c>
      <c r="AJ1132" s="7" t="s">
        <v>828</v>
      </c>
      <c r="AK1132" s="7" t="s">
        <v>3823</v>
      </c>
      <c r="AL1132" s="7" t="s">
        <v>828</v>
      </c>
      <c r="AM1132" s="7" t="s">
        <v>3822</v>
      </c>
      <c r="AN1132" s="7" t="s">
        <v>828</v>
      </c>
      <c r="AO1132" s="7" t="s">
        <v>828</v>
      </c>
      <c r="AP1132" s="7" t="s">
        <v>828</v>
      </c>
      <c r="AQ1132" s="7" t="s">
        <v>828</v>
      </c>
      <c r="AR1132" s="7" t="s">
        <v>828</v>
      </c>
      <c r="AS1132" s="7" t="s">
        <v>828</v>
      </c>
    </row>
    <row r="1133" spans="1:45" ht="13.2">
      <c r="A1133" s="7" t="s">
        <v>3821</v>
      </c>
      <c r="B1133" s="8"/>
      <c r="C1133" s="7" t="s">
        <v>833</v>
      </c>
      <c r="D1133" s="9">
        <v>1</v>
      </c>
      <c r="E1133" s="7" t="s">
        <v>861</v>
      </c>
      <c r="F1133" s="7" t="s">
        <v>861</v>
      </c>
      <c r="G1133" s="7" t="s">
        <v>828</v>
      </c>
      <c r="H1133" s="7" t="s">
        <v>860</v>
      </c>
      <c r="I1133" s="10">
        <v>100</v>
      </c>
      <c r="J1133" s="10">
        <v>1</v>
      </c>
      <c r="K1133" s="9">
        <v>0</v>
      </c>
      <c r="L1133" s="7" t="s">
        <v>3819</v>
      </c>
      <c r="M1133" s="9">
        <v>0</v>
      </c>
      <c r="N1133" s="7" t="s">
        <v>3807</v>
      </c>
      <c r="O1133" s="7" t="s">
        <v>939</v>
      </c>
      <c r="P1133" s="7" t="s">
        <v>828</v>
      </c>
      <c r="Q1133" s="7" t="s">
        <v>828</v>
      </c>
      <c r="R1133" s="7" t="s">
        <v>828</v>
      </c>
      <c r="S1133" s="7" t="s">
        <v>828</v>
      </c>
      <c r="T1133" s="7" t="s">
        <v>828</v>
      </c>
      <c r="U1133" s="7" t="s">
        <v>828</v>
      </c>
      <c r="V1133" s="7" t="s">
        <v>828</v>
      </c>
      <c r="W1133" s="7" t="s">
        <v>828</v>
      </c>
      <c r="X1133" s="7" t="s">
        <v>828</v>
      </c>
      <c r="Y1133" s="7" t="s">
        <v>828</v>
      </c>
      <c r="Z1133" s="7" t="e">
        <v>#N/A</v>
      </c>
      <c r="AA1133" s="7" t="s">
        <v>828</v>
      </c>
      <c r="AB1133" s="7" t="s">
        <v>828</v>
      </c>
      <c r="AC1133" s="7" t="s">
        <v>828</v>
      </c>
      <c r="AD1133" s="7" t="s">
        <v>828</v>
      </c>
      <c r="AE1133" s="7" t="s">
        <v>175</v>
      </c>
      <c r="AF1133" s="8"/>
      <c r="AG1133" s="7" t="s">
        <v>3820</v>
      </c>
      <c r="AH1133" s="7" t="s">
        <v>3819</v>
      </c>
      <c r="AI1133" s="7" t="s">
        <v>828</v>
      </c>
      <c r="AJ1133" s="7" t="s">
        <v>3818</v>
      </c>
      <c r="AK1133" s="7" t="s">
        <v>3817</v>
      </c>
      <c r="AL1133" s="7" t="s">
        <v>828</v>
      </c>
      <c r="AM1133" s="7" t="s">
        <v>828</v>
      </c>
      <c r="AN1133" s="7" t="s">
        <v>3816</v>
      </c>
      <c r="AO1133" s="7" t="s">
        <v>828</v>
      </c>
      <c r="AP1133" s="7" t="s">
        <v>828</v>
      </c>
      <c r="AQ1133" s="7" t="s">
        <v>828</v>
      </c>
      <c r="AR1133" s="7" t="s">
        <v>828</v>
      </c>
      <c r="AS1133" s="7" t="s">
        <v>828</v>
      </c>
    </row>
    <row r="1134" spans="1:45" ht="13.2">
      <c r="A1134" s="7" t="s">
        <v>3815</v>
      </c>
      <c r="B1134" s="8"/>
      <c r="C1134" s="7" t="s">
        <v>833</v>
      </c>
      <c r="D1134" s="9">
        <v>1</v>
      </c>
      <c r="E1134" s="7" t="s">
        <v>843</v>
      </c>
      <c r="F1134" s="7" t="s">
        <v>843</v>
      </c>
      <c r="G1134" s="7" t="s">
        <v>828</v>
      </c>
      <c r="H1134" s="7" t="s">
        <v>842</v>
      </c>
      <c r="I1134" s="10">
        <v>1</v>
      </c>
      <c r="J1134" s="10">
        <v>1</v>
      </c>
      <c r="K1134" s="9">
        <v>100</v>
      </c>
      <c r="L1134" s="7" t="s">
        <v>3812</v>
      </c>
      <c r="M1134" s="9">
        <v>0</v>
      </c>
      <c r="N1134" s="7" t="s">
        <v>3807</v>
      </c>
      <c r="O1134" s="7" t="s">
        <v>929</v>
      </c>
      <c r="P1134" s="7" t="s">
        <v>3814</v>
      </c>
      <c r="Q1134" s="7" t="s">
        <v>828</v>
      </c>
      <c r="R1134" s="7" t="s">
        <v>828</v>
      </c>
      <c r="S1134" s="7" t="s">
        <v>891</v>
      </c>
      <c r="T1134" s="7" t="s">
        <v>891</v>
      </c>
      <c r="U1134" s="7" t="s">
        <v>828</v>
      </c>
      <c r="V1134" s="7" t="s">
        <v>828</v>
      </c>
      <c r="W1134" s="7" t="s">
        <v>828</v>
      </c>
      <c r="X1134" s="7" t="s">
        <v>828</v>
      </c>
      <c r="Y1134" s="7" t="s">
        <v>828</v>
      </c>
      <c r="Z1134" s="7" t="e">
        <v>#N/A</v>
      </c>
      <c r="AA1134" s="7" t="s">
        <v>828</v>
      </c>
      <c r="AB1134" s="7" t="s">
        <v>828</v>
      </c>
      <c r="AC1134" s="7" t="s">
        <v>828</v>
      </c>
      <c r="AD1134" s="7" t="s">
        <v>828</v>
      </c>
      <c r="AE1134" s="7" t="s">
        <v>169</v>
      </c>
      <c r="AF1134" s="8"/>
      <c r="AG1134" s="7" t="s">
        <v>3813</v>
      </c>
      <c r="AH1134" s="7" t="s">
        <v>3812</v>
      </c>
      <c r="AI1134" s="7" t="s">
        <v>3811</v>
      </c>
      <c r="AJ1134" s="7" t="s">
        <v>3810</v>
      </c>
      <c r="AK1134" s="7" t="s">
        <v>3809</v>
      </c>
      <c r="AL1134" s="7" t="s">
        <v>828</v>
      </c>
      <c r="AM1134" s="7" t="s">
        <v>3808</v>
      </c>
      <c r="AN1134" s="7" t="s">
        <v>3807</v>
      </c>
      <c r="AO1134" s="7" t="s">
        <v>828</v>
      </c>
      <c r="AP1134" s="7" t="s">
        <v>828</v>
      </c>
      <c r="AQ1134" s="7"/>
      <c r="AR1134" s="7"/>
      <c r="AS1134" s="7"/>
    </row>
    <row r="1135" spans="1:45" ht="13.2">
      <c r="A1135" s="7" t="s">
        <v>3806</v>
      </c>
      <c r="B1135" s="8"/>
      <c r="C1135" s="7" t="s">
        <v>833</v>
      </c>
      <c r="D1135" s="9">
        <v>1</v>
      </c>
      <c r="E1135" s="7" t="s">
        <v>843</v>
      </c>
      <c r="F1135" s="7" t="s">
        <v>843</v>
      </c>
      <c r="G1135" s="7" t="s">
        <v>828</v>
      </c>
      <c r="H1135" s="7" t="s">
        <v>842</v>
      </c>
      <c r="I1135" s="10">
        <v>1</v>
      </c>
      <c r="J1135" s="10">
        <v>1</v>
      </c>
      <c r="K1135" s="9">
        <v>100</v>
      </c>
      <c r="L1135" s="7" t="s">
        <v>3803</v>
      </c>
      <c r="M1135" s="9">
        <v>0</v>
      </c>
      <c r="N1135" s="7" t="s">
        <v>3805</v>
      </c>
      <c r="O1135" s="7" t="s">
        <v>104</v>
      </c>
      <c r="P1135" s="7" t="s">
        <v>828</v>
      </c>
      <c r="Q1135" s="7" t="s">
        <v>828</v>
      </c>
      <c r="R1135" s="7" t="s">
        <v>828</v>
      </c>
      <c r="S1135" s="7" t="s">
        <v>828</v>
      </c>
      <c r="T1135" s="7" t="s">
        <v>828</v>
      </c>
      <c r="U1135" s="7" t="s">
        <v>828</v>
      </c>
      <c r="V1135" s="7" t="s">
        <v>828</v>
      </c>
      <c r="W1135" s="7" t="s">
        <v>828</v>
      </c>
      <c r="X1135" s="7" t="s">
        <v>828</v>
      </c>
      <c r="Y1135" s="7" t="s">
        <v>828</v>
      </c>
      <c r="Z1135" s="7" t="e">
        <v>#N/A</v>
      </c>
      <c r="AA1135" s="7" t="s">
        <v>828</v>
      </c>
      <c r="AB1135" s="7" t="s">
        <v>828</v>
      </c>
      <c r="AC1135" s="7" t="s">
        <v>828</v>
      </c>
      <c r="AD1135" s="7" t="s">
        <v>828</v>
      </c>
      <c r="AE1135" s="7" t="s">
        <v>169</v>
      </c>
      <c r="AF1135" s="8"/>
      <c r="AG1135" s="7" t="s">
        <v>3804</v>
      </c>
      <c r="AH1135" s="7" t="s">
        <v>3803</v>
      </c>
      <c r="AI1135" s="7" t="s">
        <v>3802</v>
      </c>
      <c r="AJ1135" s="7" t="s">
        <v>828</v>
      </c>
      <c r="AK1135" s="7" t="s">
        <v>3801</v>
      </c>
      <c r="AL1135" s="7" t="s">
        <v>828</v>
      </c>
      <c r="AM1135" s="7" t="s">
        <v>3800</v>
      </c>
      <c r="AN1135" s="7" t="s">
        <v>828</v>
      </c>
      <c r="AO1135" s="7" t="s">
        <v>828</v>
      </c>
      <c r="AP1135" s="7" t="s">
        <v>828</v>
      </c>
      <c r="AQ1135" s="7" t="s">
        <v>828</v>
      </c>
      <c r="AR1135" s="7" t="s">
        <v>828</v>
      </c>
      <c r="AS1135" s="7" t="s">
        <v>828</v>
      </c>
    </row>
    <row r="1136" spans="1:45" ht="13.2">
      <c r="A1136" s="7" t="s">
        <v>3799</v>
      </c>
      <c r="B1136" s="8"/>
      <c r="C1136" s="7" t="s">
        <v>833</v>
      </c>
      <c r="D1136" s="9">
        <v>1</v>
      </c>
      <c r="E1136" s="7" t="s">
        <v>861</v>
      </c>
      <c r="F1136" s="7" t="s">
        <v>861</v>
      </c>
      <c r="G1136" s="7" t="s">
        <v>828</v>
      </c>
      <c r="H1136" s="7" t="s">
        <v>860</v>
      </c>
      <c r="I1136" s="10">
        <v>100</v>
      </c>
      <c r="J1136" s="10">
        <v>1</v>
      </c>
      <c r="K1136" s="9">
        <v>0</v>
      </c>
      <c r="L1136" s="7" t="s">
        <v>3796</v>
      </c>
      <c r="M1136" s="9">
        <v>0</v>
      </c>
      <c r="N1136" s="7" t="s">
        <v>3798</v>
      </c>
      <c r="O1136" s="7" t="s">
        <v>1084</v>
      </c>
      <c r="P1136" s="7" t="s">
        <v>828</v>
      </c>
      <c r="Q1136" s="7" t="s">
        <v>828</v>
      </c>
      <c r="R1136" s="7" t="s">
        <v>828</v>
      </c>
      <c r="S1136" s="7" t="s">
        <v>828</v>
      </c>
      <c r="T1136" s="7" t="s">
        <v>828</v>
      </c>
      <c r="U1136" s="7" t="s">
        <v>828</v>
      </c>
      <c r="V1136" s="7" t="s">
        <v>828</v>
      </c>
      <c r="W1136" s="7" t="s">
        <v>828</v>
      </c>
      <c r="X1136" s="7" t="s">
        <v>828</v>
      </c>
      <c r="Y1136" s="7" t="s">
        <v>828</v>
      </c>
      <c r="Z1136" s="7" t="e">
        <v>#N/A</v>
      </c>
      <c r="AA1136" s="7" t="s">
        <v>828</v>
      </c>
      <c r="AB1136" s="7" t="s">
        <v>828</v>
      </c>
      <c r="AC1136" s="7" t="s">
        <v>828</v>
      </c>
      <c r="AD1136" s="7" t="s">
        <v>828</v>
      </c>
      <c r="AE1136" s="7" t="s">
        <v>175</v>
      </c>
      <c r="AF1136" s="8"/>
      <c r="AG1136" s="7" t="s">
        <v>3797</v>
      </c>
      <c r="AH1136" s="7" t="s">
        <v>3796</v>
      </c>
      <c r="AI1136" s="7" t="s">
        <v>828</v>
      </c>
      <c r="AJ1136" s="7" t="s">
        <v>3795</v>
      </c>
      <c r="AK1136" s="7" t="s">
        <v>3794</v>
      </c>
      <c r="AL1136" s="7" t="s">
        <v>828</v>
      </c>
      <c r="AM1136" s="7" t="s">
        <v>828</v>
      </c>
      <c r="AN1136" s="7" t="s">
        <v>3793</v>
      </c>
      <c r="AO1136" s="7" t="s">
        <v>828</v>
      </c>
      <c r="AP1136" s="7" t="s">
        <v>828</v>
      </c>
      <c r="AQ1136" s="7" t="s">
        <v>828</v>
      </c>
      <c r="AR1136" s="7" t="s">
        <v>828</v>
      </c>
      <c r="AS1136" s="7" t="s">
        <v>828</v>
      </c>
    </row>
    <row r="1137" spans="1:45" ht="13.2">
      <c r="A1137" s="7" t="s">
        <v>3792</v>
      </c>
      <c r="B1137" s="8"/>
      <c r="C1137" s="7" t="s">
        <v>833</v>
      </c>
      <c r="D1137" s="9">
        <v>1</v>
      </c>
      <c r="E1137" s="7" t="s">
        <v>861</v>
      </c>
      <c r="F1137" s="7" t="s">
        <v>861</v>
      </c>
      <c r="G1137" s="7" t="s">
        <v>828</v>
      </c>
      <c r="H1137" s="7" t="s">
        <v>860</v>
      </c>
      <c r="I1137" s="10">
        <v>100</v>
      </c>
      <c r="J1137" s="10">
        <v>1</v>
      </c>
      <c r="K1137" s="9">
        <v>1</v>
      </c>
      <c r="L1137" s="7" t="s">
        <v>3789</v>
      </c>
      <c r="M1137" s="9">
        <v>0</v>
      </c>
      <c r="N1137" s="7" t="s">
        <v>3791</v>
      </c>
      <c r="O1137" s="7" t="s">
        <v>969</v>
      </c>
      <c r="P1137" s="7" t="s">
        <v>828</v>
      </c>
      <c r="Q1137" s="7" t="s">
        <v>828</v>
      </c>
      <c r="R1137" s="7" t="s">
        <v>828</v>
      </c>
      <c r="S1137" s="7" t="s">
        <v>1331</v>
      </c>
      <c r="T1137" s="7" t="s">
        <v>891</v>
      </c>
      <c r="U1137" s="7" t="s">
        <v>828</v>
      </c>
      <c r="V1137" s="7" t="s">
        <v>828</v>
      </c>
      <c r="W1137" s="7" t="s">
        <v>828</v>
      </c>
      <c r="X1137" s="7" t="s">
        <v>828</v>
      </c>
      <c r="Y1137" s="7" t="s">
        <v>828</v>
      </c>
      <c r="Z1137" s="7" t="e">
        <v>#N/A</v>
      </c>
      <c r="AA1137" s="7" t="s">
        <v>828</v>
      </c>
      <c r="AB1137" s="7" t="s">
        <v>828</v>
      </c>
      <c r="AC1137" s="7" t="s">
        <v>828</v>
      </c>
      <c r="AD1137" s="7" t="s">
        <v>828</v>
      </c>
      <c r="AE1137" s="7" t="s">
        <v>175</v>
      </c>
      <c r="AF1137" s="8"/>
      <c r="AG1137" s="7" t="s">
        <v>3790</v>
      </c>
      <c r="AH1137" s="7" t="s">
        <v>3789</v>
      </c>
      <c r="AI1137" s="7" t="s">
        <v>828</v>
      </c>
      <c r="AJ1137" s="7" t="s">
        <v>3788</v>
      </c>
      <c r="AK1137" s="7" t="s">
        <v>3787</v>
      </c>
      <c r="AL1137" s="7" t="s">
        <v>828</v>
      </c>
      <c r="AM1137" s="7" t="s">
        <v>828</v>
      </c>
      <c r="AN1137" s="7" t="s">
        <v>3786</v>
      </c>
      <c r="AO1137" s="7" t="s">
        <v>828</v>
      </c>
      <c r="AP1137" s="7" t="s">
        <v>828</v>
      </c>
      <c r="AQ1137" s="7" t="s">
        <v>828</v>
      </c>
      <c r="AR1137" s="7" t="s">
        <v>828</v>
      </c>
      <c r="AS1137" s="7" t="s">
        <v>828</v>
      </c>
    </row>
    <row r="1138" spans="1:45" ht="13.2">
      <c r="A1138" s="7" t="s">
        <v>3785</v>
      </c>
      <c r="B1138" s="8"/>
      <c r="C1138" s="7" t="s">
        <v>833</v>
      </c>
      <c r="D1138" s="9">
        <v>1</v>
      </c>
      <c r="E1138" s="7" t="s">
        <v>3128</v>
      </c>
      <c r="F1138" s="7" t="s">
        <v>3128</v>
      </c>
      <c r="G1138" s="7" t="s">
        <v>828</v>
      </c>
      <c r="H1138" s="7" t="s">
        <v>3127</v>
      </c>
      <c r="I1138" s="10">
        <v>1</v>
      </c>
      <c r="J1138" s="10">
        <v>1</v>
      </c>
      <c r="K1138" s="9">
        <v>1</v>
      </c>
      <c r="L1138" s="7" t="s">
        <v>3782</v>
      </c>
      <c r="M1138" s="9">
        <v>0</v>
      </c>
      <c r="N1138" s="7" t="s">
        <v>3784</v>
      </c>
      <c r="O1138" s="7" t="s">
        <v>939</v>
      </c>
      <c r="P1138" s="7" t="s">
        <v>828</v>
      </c>
      <c r="Q1138" s="7" t="s">
        <v>828</v>
      </c>
      <c r="R1138" s="7" t="s">
        <v>828</v>
      </c>
      <c r="S1138" s="7" t="s">
        <v>1331</v>
      </c>
      <c r="T1138" s="7" t="s">
        <v>1331</v>
      </c>
      <c r="U1138" s="7" t="s">
        <v>828</v>
      </c>
      <c r="V1138" s="7" t="s">
        <v>828</v>
      </c>
      <c r="W1138" s="7" t="s">
        <v>828</v>
      </c>
      <c r="X1138" s="7" t="s">
        <v>828</v>
      </c>
      <c r="Y1138" s="7" t="s">
        <v>828</v>
      </c>
      <c r="Z1138" s="7" t="e">
        <v>#N/A</v>
      </c>
      <c r="AA1138" s="7" t="s">
        <v>828</v>
      </c>
      <c r="AB1138" s="7" t="s">
        <v>828</v>
      </c>
      <c r="AC1138" s="7" t="s">
        <v>828</v>
      </c>
      <c r="AD1138" s="7" t="s">
        <v>828</v>
      </c>
      <c r="AE1138" s="7" t="s">
        <v>228</v>
      </c>
      <c r="AF1138" s="8"/>
      <c r="AG1138" s="7" t="s">
        <v>3783</v>
      </c>
      <c r="AH1138" s="7" t="s">
        <v>3782</v>
      </c>
      <c r="AI1138" s="7" t="s">
        <v>828</v>
      </c>
      <c r="AJ1138" s="7" t="s">
        <v>3781</v>
      </c>
      <c r="AK1138" s="7" t="s">
        <v>3780</v>
      </c>
      <c r="AL1138" s="7" t="s">
        <v>828</v>
      </c>
      <c r="AM1138" s="7" t="s">
        <v>3779</v>
      </c>
      <c r="AN1138" s="7" t="s">
        <v>828</v>
      </c>
      <c r="AO1138" s="7" t="s">
        <v>828</v>
      </c>
      <c r="AP1138" s="7" t="s">
        <v>828</v>
      </c>
      <c r="AQ1138" s="7" t="s">
        <v>828</v>
      </c>
      <c r="AR1138" s="7" t="s">
        <v>828</v>
      </c>
      <c r="AS1138" s="7" t="s">
        <v>828</v>
      </c>
    </row>
    <row r="1139" spans="1:45" ht="13.2">
      <c r="A1139" s="7" t="s">
        <v>3772</v>
      </c>
      <c r="B1139" s="8"/>
      <c r="C1139" s="7" t="s">
        <v>833</v>
      </c>
      <c r="D1139" s="9">
        <v>1</v>
      </c>
      <c r="E1139" s="7" t="s">
        <v>861</v>
      </c>
      <c r="F1139" s="7" t="s">
        <v>861</v>
      </c>
      <c r="G1139" s="7" t="s">
        <v>828</v>
      </c>
      <c r="H1139" s="7" t="s">
        <v>860</v>
      </c>
      <c r="I1139" s="10">
        <v>100</v>
      </c>
      <c r="J1139" s="10">
        <v>1</v>
      </c>
      <c r="K1139" s="9">
        <v>0</v>
      </c>
      <c r="L1139" s="7" t="s">
        <v>3775</v>
      </c>
      <c r="M1139" s="9">
        <v>0</v>
      </c>
      <c r="N1139" s="7" t="s">
        <v>3778</v>
      </c>
      <c r="O1139" s="7" t="s">
        <v>1333</v>
      </c>
      <c r="P1139" s="7" t="s">
        <v>3777</v>
      </c>
      <c r="Q1139" s="7" t="s">
        <v>828</v>
      </c>
      <c r="R1139" s="7" t="s">
        <v>828</v>
      </c>
      <c r="S1139" s="7" t="s">
        <v>828</v>
      </c>
      <c r="T1139" s="7" t="s">
        <v>828</v>
      </c>
      <c r="U1139" s="7" t="s">
        <v>828</v>
      </c>
      <c r="V1139" s="7" t="s">
        <v>828</v>
      </c>
      <c r="W1139" s="7" t="s">
        <v>828</v>
      </c>
      <c r="X1139" s="7" t="s">
        <v>828</v>
      </c>
      <c r="Y1139" s="7" t="s">
        <v>828</v>
      </c>
      <c r="Z1139" s="7" t="e">
        <v>#N/A</v>
      </c>
      <c r="AA1139" s="7" t="s">
        <v>828</v>
      </c>
      <c r="AB1139" s="7" t="s">
        <v>828</v>
      </c>
      <c r="AC1139" s="7" t="s">
        <v>828</v>
      </c>
      <c r="AD1139" s="7" t="s">
        <v>828</v>
      </c>
      <c r="AE1139" s="7" t="s">
        <v>175</v>
      </c>
      <c r="AF1139" s="8"/>
      <c r="AG1139" s="7" t="s">
        <v>3776</v>
      </c>
      <c r="AH1139" s="7" t="s">
        <v>3775</v>
      </c>
      <c r="AI1139" s="7" t="s">
        <v>828</v>
      </c>
      <c r="AJ1139" s="7" t="s">
        <v>3774</v>
      </c>
      <c r="AK1139" s="7" t="s">
        <v>3773</v>
      </c>
      <c r="AL1139" s="7" t="s">
        <v>3772</v>
      </c>
      <c r="AM1139" s="7" t="s">
        <v>828</v>
      </c>
      <c r="AN1139" s="7" t="s">
        <v>3771</v>
      </c>
      <c r="AO1139" s="7" t="s">
        <v>828</v>
      </c>
      <c r="AP1139" s="7" t="s">
        <v>828</v>
      </c>
      <c r="AQ1139" s="7" t="s">
        <v>828</v>
      </c>
      <c r="AR1139" s="7" t="s">
        <v>828</v>
      </c>
      <c r="AS1139" s="7" t="s">
        <v>828</v>
      </c>
    </row>
    <row r="1140" spans="1:45" ht="13.2">
      <c r="A1140" s="7" t="s">
        <v>3770</v>
      </c>
      <c r="B1140" s="8"/>
      <c r="C1140" s="7" t="s">
        <v>833</v>
      </c>
      <c r="D1140" s="9">
        <v>1</v>
      </c>
      <c r="E1140" s="7" t="s">
        <v>843</v>
      </c>
      <c r="F1140" s="7" t="s">
        <v>843</v>
      </c>
      <c r="G1140" s="7" t="s">
        <v>828</v>
      </c>
      <c r="H1140" s="7" t="s">
        <v>842</v>
      </c>
      <c r="I1140" s="10">
        <v>1</v>
      </c>
      <c r="J1140" s="10">
        <v>1</v>
      </c>
      <c r="K1140" s="9">
        <v>100</v>
      </c>
      <c r="L1140" s="7" t="s">
        <v>3767</v>
      </c>
      <c r="M1140" s="9">
        <v>0</v>
      </c>
      <c r="N1140" s="7" t="s">
        <v>3763</v>
      </c>
      <c r="O1140" s="7" t="s">
        <v>947</v>
      </c>
      <c r="P1140" s="7" t="s">
        <v>3769</v>
      </c>
      <c r="Q1140" s="7" t="s">
        <v>828</v>
      </c>
      <c r="R1140" s="7" t="s">
        <v>828</v>
      </c>
      <c r="S1140" s="7" t="s">
        <v>828</v>
      </c>
      <c r="T1140" s="7" t="s">
        <v>828</v>
      </c>
      <c r="U1140" s="7" t="s">
        <v>828</v>
      </c>
      <c r="V1140" s="7" t="s">
        <v>828</v>
      </c>
      <c r="W1140" s="7" t="s">
        <v>828</v>
      </c>
      <c r="X1140" s="7" t="s">
        <v>828</v>
      </c>
      <c r="Y1140" s="7" t="s">
        <v>828</v>
      </c>
      <c r="Z1140" s="7" t="e">
        <v>#N/A</v>
      </c>
      <c r="AA1140" s="7" t="s">
        <v>828</v>
      </c>
      <c r="AB1140" s="7" t="s">
        <v>828</v>
      </c>
      <c r="AC1140" s="7" t="s">
        <v>828</v>
      </c>
      <c r="AD1140" s="7" t="s">
        <v>828</v>
      </c>
      <c r="AE1140" s="7" t="s">
        <v>169</v>
      </c>
      <c r="AF1140" s="8"/>
      <c r="AG1140" s="7" t="s">
        <v>3768</v>
      </c>
      <c r="AH1140" s="7" t="s">
        <v>3767</v>
      </c>
      <c r="AI1140" s="7" t="s">
        <v>3766</v>
      </c>
      <c r="AJ1140" s="7" t="s">
        <v>3765</v>
      </c>
      <c r="AK1140" s="7" t="s">
        <v>3764</v>
      </c>
      <c r="AL1140" s="7" t="s">
        <v>828</v>
      </c>
      <c r="AM1140" s="7" t="s">
        <v>828</v>
      </c>
      <c r="AN1140" s="7" t="s">
        <v>3763</v>
      </c>
      <c r="AO1140" s="7" t="s">
        <v>828</v>
      </c>
      <c r="AP1140" s="7" t="s">
        <v>828</v>
      </c>
      <c r="AQ1140" s="7" t="s">
        <v>828</v>
      </c>
      <c r="AR1140" s="7" t="s">
        <v>828</v>
      </c>
      <c r="AS1140" s="7" t="s">
        <v>828</v>
      </c>
    </row>
    <row r="1141" spans="1:45" ht="13.2">
      <c r="A1141" s="7" t="s">
        <v>3762</v>
      </c>
      <c r="B1141" s="8"/>
      <c r="C1141" s="7" t="s">
        <v>833</v>
      </c>
      <c r="D1141" s="9">
        <v>1</v>
      </c>
      <c r="E1141" s="7" t="s">
        <v>861</v>
      </c>
      <c r="F1141" s="7" t="s">
        <v>861</v>
      </c>
      <c r="G1141" s="7" t="s">
        <v>828</v>
      </c>
      <c r="H1141" s="7" t="s">
        <v>860</v>
      </c>
      <c r="I1141" s="10">
        <v>100</v>
      </c>
      <c r="J1141" s="10">
        <v>1</v>
      </c>
      <c r="K1141" s="9">
        <v>0</v>
      </c>
      <c r="L1141" s="7" t="s">
        <v>3759</v>
      </c>
      <c r="M1141" s="9">
        <v>0</v>
      </c>
      <c r="N1141" s="7" t="s">
        <v>3761</v>
      </c>
      <c r="O1141" s="7" t="s">
        <v>1084</v>
      </c>
      <c r="P1141" s="7" t="s">
        <v>828</v>
      </c>
      <c r="Q1141" s="7" t="s">
        <v>828</v>
      </c>
      <c r="R1141" s="7" t="s">
        <v>828</v>
      </c>
      <c r="S1141" s="7" t="s">
        <v>828</v>
      </c>
      <c r="T1141" s="7" t="s">
        <v>828</v>
      </c>
      <c r="U1141" s="7" t="s">
        <v>828</v>
      </c>
      <c r="V1141" s="7" t="s">
        <v>828</v>
      </c>
      <c r="W1141" s="7" t="s">
        <v>828</v>
      </c>
      <c r="X1141" s="7" t="s">
        <v>828</v>
      </c>
      <c r="Y1141" s="7" t="s">
        <v>828</v>
      </c>
      <c r="Z1141" s="7" t="e">
        <v>#N/A</v>
      </c>
      <c r="AA1141" s="7" t="s">
        <v>828</v>
      </c>
      <c r="AB1141" s="7" t="s">
        <v>828</v>
      </c>
      <c r="AC1141" s="7" t="s">
        <v>828</v>
      </c>
      <c r="AD1141" s="7" t="s">
        <v>828</v>
      </c>
      <c r="AE1141" s="7" t="s">
        <v>175</v>
      </c>
      <c r="AF1141" s="8"/>
      <c r="AG1141" s="7" t="s">
        <v>3760</v>
      </c>
      <c r="AH1141" s="7" t="s">
        <v>3759</v>
      </c>
      <c r="AI1141" s="7" t="s">
        <v>828</v>
      </c>
      <c r="AJ1141" s="7" t="s">
        <v>3758</v>
      </c>
      <c r="AK1141" s="7" t="s">
        <v>3757</v>
      </c>
      <c r="AL1141" s="7" t="s">
        <v>828</v>
      </c>
      <c r="AM1141" s="7" t="s">
        <v>828</v>
      </c>
      <c r="AN1141" s="7" t="s">
        <v>3756</v>
      </c>
      <c r="AO1141" s="7" t="s">
        <v>828</v>
      </c>
      <c r="AP1141" s="7" t="s">
        <v>828</v>
      </c>
      <c r="AQ1141" s="7" t="s">
        <v>828</v>
      </c>
      <c r="AR1141" s="7" t="s">
        <v>828</v>
      </c>
      <c r="AS1141" s="7" t="s">
        <v>828</v>
      </c>
    </row>
    <row r="1142" spans="1:45" ht="13.2">
      <c r="A1142" s="7" t="s">
        <v>3755</v>
      </c>
      <c r="B1142" s="8"/>
      <c r="C1142" s="7" t="s">
        <v>833</v>
      </c>
      <c r="D1142" s="9">
        <v>1</v>
      </c>
      <c r="E1142" s="7" t="s">
        <v>861</v>
      </c>
      <c r="F1142" s="7" t="s">
        <v>861</v>
      </c>
      <c r="G1142" s="7" t="s">
        <v>828</v>
      </c>
      <c r="H1142" s="7" t="s">
        <v>860</v>
      </c>
      <c r="I1142" s="10">
        <v>100</v>
      </c>
      <c r="J1142" s="10">
        <v>1</v>
      </c>
      <c r="K1142" s="9">
        <v>0</v>
      </c>
      <c r="L1142" s="7" t="s">
        <v>3752</v>
      </c>
      <c r="M1142" s="9">
        <v>0</v>
      </c>
      <c r="N1142" s="7" t="s">
        <v>3754</v>
      </c>
      <c r="O1142" s="7" t="s">
        <v>120</v>
      </c>
      <c r="P1142" s="7" t="s">
        <v>828</v>
      </c>
      <c r="Q1142" s="7" t="s">
        <v>828</v>
      </c>
      <c r="R1142" s="7" t="s">
        <v>828</v>
      </c>
      <c r="S1142" s="7" t="s">
        <v>828</v>
      </c>
      <c r="T1142" s="7" t="s">
        <v>828</v>
      </c>
      <c r="U1142" s="7" t="s">
        <v>828</v>
      </c>
      <c r="V1142" s="7" t="s">
        <v>828</v>
      </c>
      <c r="W1142" s="7" t="s">
        <v>828</v>
      </c>
      <c r="X1142" s="7" t="s">
        <v>828</v>
      </c>
      <c r="Y1142" s="7" t="s">
        <v>828</v>
      </c>
      <c r="Z1142" s="7" t="e">
        <v>#N/A</v>
      </c>
      <c r="AA1142" s="7" t="s">
        <v>828</v>
      </c>
      <c r="AB1142" s="7" t="s">
        <v>828</v>
      </c>
      <c r="AC1142" s="7" t="s">
        <v>828</v>
      </c>
      <c r="AD1142" s="7" t="s">
        <v>828</v>
      </c>
      <c r="AE1142" s="7" t="s">
        <v>175</v>
      </c>
      <c r="AF1142" s="8"/>
      <c r="AG1142" s="7" t="s">
        <v>3753</v>
      </c>
      <c r="AH1142" s="7" t="s">
        <v>3752</v>
      </c>
      <c r="AI1142" s="7" t="s">
        <v>828</v>
      </c>
      <c r="AJ1142" s="7" t="s">
        <v>3751</v>
      </c>
      <c r="AK1142" s="7" t="s">
        <v>3750</v>
      </c>
      <c r="AL1142" s="7" t="s">
        <v>828</v>
      </c>
      <c r="AM1142" s="7" t="s">
        <v>828</v>
      </c>
      <c r="AN1142" s="7" t="s">
        <v>3749</v>
      </c>
      <c r="AO1142" s="7" t="s">
        <v>828</v>
      </c>
      <c r="AP1142" s="7" t="s">
        <v>828</v>
      </c>
      <c r="AQ1142" s="7" t="s">
        <v>828</v>
      </c>
      <c r="AR1142" s="7" t="s">
        <v>828</v>
      </c>
      <c r="AS1142" s="7" t="s">
        <v>828</v>
      </c>
    </row>
    <row r="1143" spans="1:45" ht="13.2">
      <c r="A1143" s="7" t="s">
        <v>3748</v>
      </c>
      <c r="B1143" s="8"/>
      <c r="C1143" s="7" t="s">
        <v>833</v>
      </c>
      <c r="D1143" s="9">
        <v>1</v>
      </c>
      <c r="E1143" s="7" t="s">
        <v>861</v>
      </c>
      <c r="F1143" s="7" t="s">
        <v>861</v>
      </c>
      <c r="G1143" s="7" t="s">
        <v>828</v>
      </c>
      <c r="H1143" s="7" t="s">
        <v>860</v>
      </c>
      <c r="I1143" s="10">
        <v>100</v>
      </c>
      <c r="J1143" s="10">
        <v>1</v>
      </c>
      <c r="K1143" s="9">
        <v>0</v>
      </c>
      <c r="L1143" s="7" t="s">
        <v>3745</v>
      </c>
      <c r="M1143" s="9">
        <v>0</v>
      </c>
      <c r="N1143" s="7" t="s">
        <v>3747</v>
      </c>
      <c r="O1143" s="7" t="s">
        <v>947</v>
      </c>
      <c r="P1143" s="7" t="s">
        <v>828</v>
      </c>
      <c r="Q1143" s="7" t="s">
        <v>828</v>
      </c>
      <c r="R1143" s="7" t="s">
        <v>828</v>
      </c>
      <c r="S1143" s="7" t="s">
        <v>828</v>
      </c>
      <c r="T1143" s="7" t="s">
        <v>828</v>
      </c>
      <c r="U1143" s="7" t="s">
        <v>828</v>
      </c>
      <c r="V1143" s="7" t="s">
        <v>828</v>
      </c>
      <c r="W1143" s="7" t="s">
        <v>828</v>
      </c>
      <c r="X1143" s="7" t="s">
        <v>828</v>
      </c>
      <c r="Y1143" s="7" t="s">
        <v>828</v>
      </c>
      <c r="Z1143" s="7" t="e">
        <v>#N/A</v>
      </c>
      <c r="AA1143" s="7" t="s">
        <v>828</v>
      </c>
      <c r="AB1143" s="7" t="s">
        <v>828</v>
      </c>
      <c r="AC1143" s="7" t="s">
        <v>828</v>
      </c>
      <c r="AD1143" s="7" t="s">
        <v>828</v>
      </c>
      <c r="AE1143" s="7" t="s">
        <v>175</v>
      </c>
      <c r="AF1143" s="8"/>
      <c r="AG1143" s="7" t="s">
        <v>3746</v>
      </c>
      <c r="AH1143" s="7" t="s">
        <v>3745</v>
      </c>
      <c r="AI1143" s="7" t="s">
        <v>828</v>
      </c>
      <c r="AJ1143" s="7" t="s">
        <v>3744</v>
      </c>
      <c r="AK1143" s="7" t="s">
        <v>3743</v>
      </c>
      <c r="AL1143" s="7" t="s">
        <v>828</v>
      </c>
      <c r="AM1143" s="7" t="s">
        <v>828</v>
      </c>
      <c r="AN1143" s="7" t="s">
        <v>3742</v>
      </c>
      <c r="AO1143" s="7" t="s">
        <v>828</v>
      </c>
      <c r="AP1143" s="7" t="s">
        <v>828</v>
      </c>
      <c r="AQ1143" s="7" t="s">
        <v>828</v>
      </c>
      <c r="AR1143" s="7" t="s">
        <v>828</v>
      </c>
      <c r="AS1143" s="7" t="s">
        <v>828</v>
      </c>
    </row>
    <row r="1144" spans="1:45" ht="13.2">
      <c r="A1144" s="7" t="s">
        <v>3741</v>
      </c>
      <c r="B1144" s="8"/>
      <c r="C1144" s="7" t="s">
        <v>833</v>
      </c>
      <c r="D1144" s="9">
        <v>1</v>
      </c>
      <c r="E1144" s="7" t="s">
        <v>843</v>
      </c>
      <c r="F1144" s="7" t="s">
        <v>843</v>
      </c>
      <c r="G1144" s="7" t="s">
        <v>828</v>
      </c>
      <c r="H1144" s="7" t="s">
        <v>842</v>
      </c>
      <c r="I1144" s="10">
        <v>1</v>
      </c>
      <c r="J1144" s="10">
        <v>1</v>
      </c>
      <c r="K1144" s="9">
        <v>0</v>
      </c>
      <c r="L1144" s="7" t="s">
        <v>3739</v>
      </c>
      <c r="M1144" s="9">
        <v>0</v>
      </c>
      <c r="N1144" s="7" t="s">
        <v>3735</v>
      </c>
      <c r="O1144" s="7" t="s">
        <v>947</v>
      </c>
      <c r="P1144" s="7" t="s">
        <v>1372</v>
      </c>
      <c r="Q1144" s="7" t="s">
        <v>828</v>
      </c>
      <c r="R1144" s="7" t="s">
        <v>828</v>
      </c>
      <c r="S1144" s="7" t="s">
        <v>828</v>
      </c>
      <c r="T1144" s="7" t="s">
        <v>828</v>
      </c>
      <c r="U1144" s="7" t="s">
        <v>828</v>
      </c>
      <c r="V1144" s="7" t="s">
        <v>828</v>
      </c>
      <c r="W1144" s="7" t="s">
        <v>828</v>
      </c>
      <c r="X1144" s="7" t="s">
        <v>828</v>
      </c>
      <c r="Y1144" s="7" t="s">
        <v>828</v>
      </c>
      <c r="Z1144" s="7" t="e">
        <v>#N/A</v>
      </c>
      <c r="AA1144" s="7" t="s">
        <v>828</v>
      </c>
      <c r="AB1144" s="7" t="s">
        <v>828</v>
      </c>
      <c r="AC1144" s="7" t="s">
        <v>828</v>
      </c>
      <c r="AD1144" s="7" t="s">
        <v>828</v>
      </c>
      <c r="AE1144" s="7" t="s">
        <v>169</v>
      </c>
      <c r="AF1144" s="8"/>
      <c r="AG1144" s="7" t="s">
        <v>3740</v>
      </c>
      <c r="AH1144" s="7" t="s">
        <v>3739</v>
      </c>
      <c r="AI1144" s="7" t="s">
        <v>3738</v>
      </c>
      <c r="AJ1144" s="7" t="s">
        <v>3737</v>
      </c>
      <c r="AK1144" s="7" t="s">
        <v>3736</v>
      </c>
      <c r="AL1144" s="7" t="s">
        <v>828</v>
      </c>
      <c r="AM1144" s="7" t="s">
        <v>828</v>
      </c>
      <c r="AN1144" s="7" t="s">
        <v>3735</v>
      </c>
      <c r="AO1144" s="7" t="s">
        <v>828</v>
      </c>
      <c r="AP1144" s="7" t="s">
        <v>828</v>
      </c>
      <c r="AQ1144" s="7" t="s">
        <v>828</v>
      </c>
      <c r="AR1144" s="7" t="s">
        <v>828</v>
      </c>
      <c r="AS1144" s="7" t="s">
        <v>828</v>
      </c>
    </row>
    <row r="1145" spans="1:45" ht="13.2">
      <c r="A1145" s="7" t="s">
        <v>3729</v>
      </c>
      <c r="B1145" s="8"/>
      <c r="C1145" s="7" t="s">
        <v>833</v>
      </c>
      <c r="D1145" s="9">
        <v>1</v>
      </c>
      <c r="E1145" s="7" t="s">
        <v>861</v>
      </c>
      <c r="F1145" s="7" t="s">
        <v>861</v>
      </c>
      <c r="G1145" s="7" t="s">
        <v>828</v>
      </c>
      <c r="H1145" s="7" t="s">
        <v>860</v>
      </c>
      <c r="I1145" s="10">
        <v>100</v>
      </c>
      <c r="J1145" s="10">
        <v>1</v>
      </c>
      <c r="K1145" s="9">
        <v>0</v>
      </c>
      <c r="L1145" s="7" t="s">
        <v>3732</v>
      </c>
      <c r="M1145" s="9">
        <v>0</v>
      </c>
      <c r="N1145" s="7" t="s">
        <v>3734</v>
      </c>
      <c r="O1145" s="7" t="s">
        <v>939</v>
      </c>
      <c r="P1145" s="7" t="s">
        <v>828</v>
      </c>
      <c r="Q1145" s="7" t="s">
        <v>828</v>
      </c>
      <c r="R1145" s="7" t="s">
        <v>828</v>
      </c>
      <c r="S1145" s="7" t="s">
        <v>828</v>
      </c>
      <c r="T1145" s="7" t="s">
        <v>828</v>
      </c>
      <c r="U1145" s="7" t="s">
        <v>828</v>
      </c>
      <c r="V1145" s="7" t="s">
        <v>828</v>
      </c>
      <c r="W1145" s="7" t="s">
        <v>828</v>
      </c>
      <c r="X1145" s="7" t="s">
        <v>828</v>
      </c>
      <c r="Y1145" s="7" t="s">
        <v>828</v>
      </c>
      <c r="Z1145" s="7" t="e">
        <v>#N/A</v>
      </c>
      <c r="AA1145" s="7" t="s">
        <v>828</v>
      </c>
      <c r="AB1145" s="7" t="s">
        <v>828</v>
      </c>
      <c r="AC1145" s="7" t="s">
        <v>828</v>
      </c>
      <c r="AD1145" s="7" t="s">
        <v>828</v>
      </c>
      <c r="AE1145" s="7" t="s">
        <v>175</v>
      </c>
      <c r="AF1145" s="8"/>
      <c r="AG1145" s="7" t="s">
        <v>3733</v>
      </c>
      <c r="AH1145" s="7" t="s">
        <v>3732</v>
      </c>
      <c r="AI1145" s="7" t="s">
        <v>828</v>
      </c>
      <c r="AJ1145" s="7" t="s">
        <v>3731</v>
      </c>
      <c r="AK1145" s="7" t="s">
        <v>3730</v>
      </c>
      <c r="AL1145" s="7" t="s">
        <v>3729</v>
      </c>
      <c r="AM1145" s="7" t="s">
        <v>828</v>
      </c>
      <c r="AN1145" s="7" t="s">
        <v>3728</v>
      </c>
      <c r="AO1145" s="7" t="s">
        <v>828</v>
      </c>
      <c r="AP1145" s="7" t="s">
        <v>828</v>
      </c>
      <c r="AQ1145" s="7" t="s">
        <v>828</v>
      </c>
      <c r="AR1145" s="7" t="s">
        <v>828</v>
      </c>
      <c r="AS1145" s="7" t="s">
        <v>828</v>
      </c>
    </row>
    <row r="1146" spans="1:45" ht="13.2">
      <c r="A1146" s="7" t="s">
        <v>3727</v>
      </c>
      <c r="B1146" s="8"/>
      <c r="C1146" s="7" t="s">
        <v>833</v>
      </c>
      <c r="D1146" s="9">
        <v>1</v>
      </c>
      <c r="E1146" s="7" t="s">
        <v>3128</v>
      </c>
      <c r="F1146" s="7" t="s">
        <v>3128</v>
      </c>
      <c r="G1146" s="7" t="s">
        <v>828</v>
      </c>
      <c r="H1146" s="7" t="s">
        <v>3127</v>
      </c>
      <c r="I1146" s="10">
        <v>1</v>
      </c>
      <c r="J1146" s="10">
        <v>1</v>
      </c>
      <c r="K1146" s="9">
        <v>1</v>
      </c>
      <c r="L1146" s="7" t="s">
        <v>3725</v>
      </c>
      <c r="M1146" s="9">
        <v>0</v>
      </c>
      <c r="N1146" s="7" t="s">
        <v>3721</v>
      </c>
      <c r="O1146" s="7" t="s">
        <v>939</v>
      </c>
      <c r="P1146" s="7" t="s">
        <v>828</v>
      </c>
      <c r="Q1146" s="7" t="s">
        <v>828</v>
      </c>
      <c r="R1146" s="7" t="s">
        <v>828</v>
      </c>
      <c r="S1146" s="7" t="s">
        <v>828</v>
      </c>
      <c r="T1146" s="7" t="s">
        <v>828</v>
      </c>
      <c r="U1146" s="7" t="s">
        <v>828</v>
      </c>
      <c r="V1146" s="7" t="s">
        <v>828</v>
      </c>
      <c r="W1146" s="7" t="s">
        <v>228</v>
      </c>
      <c r="X1146" s="7" t="s">
        <v>828</v>
      </c>
      <c r="Y1146" s="7" t="s">
        <v>828</v>
      </c>
      <c r="Z1146" s="7" t="s">
        <v>16</v>
      </c>
      <c r="AA1146" s="7" t="s">
        <v>828</v>
      </c>
      <c r="AB1146" s="7" t="s">
        <v>828</v>
      </c>
      <c r="AC1146" s="7" t="s">
        <v>828</v>
      </c>
      <c r="AD1146" s="7" t="s">
        <v>828</v>
      </c>
      <c r="AE1146" s="7" t="s">
        <v>228</v>
      </c>
      <c r="AF1146" s="8"/>
      <c r="AG1146" s="7" t="s">
        <v>3726</v>
      </c>
      <c r="AH1146" s="7" t="s">
        <v>3725</v>
      </c>
      <c r="AI1146" s="7" t="s">
        <v>828</v>
      </c>
      <c r="AJ1146" s="7" t="s">
        <v>828</v>
      </c>
      <c r="AK1146" s="7" t="s">
        <v>3724</v>
      </c>
      <c r="AL1146" s="7" t="s">
        <v>828</v>
      </c>
      <c r="AM1146" s="7" t="s">
        <v>3723</v>
      </c>
      <c r="AN1146" s="7" t="s">
        <v>828</v>
      </c>
      <c r="AO1146" s="7" t="s">
        <v>828</v>
      </c>
      <c r="AP1146" s="7" t="s">
        <v>828</v>
      </c>
      <c r="AQ1146" s="7" t="s">
        <v>828</v>
      </c>
      <c r="AR1146" s="7" t="s">
        <v>828</v>
      </c>
      <c r="AS1146" s="7" t="s">
        <v>828</v>
      </c>
    </row>
    <row r="1147" spans="1:45" ht="13.2">
      <c r="A1147" s="7" t="s">
        <v>3722</v>
      </c>
      <c r="B1147" s="8"/>
      <c r="C1147" s="7" t="s">
        <v>833</v>
      </c>
      <c r="D1147" s="9">
        <v>1</v>
      </c>
      <c r="E1147" s="7" t="s">
        <v>843</v>
      </c>
      <c r="F1147" s="7" t="s">
        <v>843</v>
      </c>
      <c r="G1147" s="7" t="s">
        <v>828</v>
      </c>
      <c r="H1147" s="7" t="s">
        <v>842</v>
      </c>
      <c r="I1147" s="10">
        <v>1</v>
      </c>
      <c r="J1147" s="10">
        <v>1</v>
      </c>
      <c r="K1147" s="9">
        <v>0</v>
      </c>
      <c r="L1147" s="7" t="s">
        <v>3720</v>
      </c>
      <c r="M1147" s="9">
        <v>0</v>
      </c>
      <c r="N1147" s="7" t="s">
        <v>3721</v>
      </c>
      <c r="O1147" s="7" t="s">
        <v>828</v>
      </c>
      <c r="P1147" s="7" t="s">
        <v>828</v>
      </c>
      <c r="Q1147" s="7" t="s">
        <v>828</v>
      </c>
      <c r="R1147" s="7" t="s">
        <v>828</v>
      </c>
      <c r="S1147" s="7" t="s">
        <v>828</v>
      </c>
      <c r="T1147" s="7" t="s">
        <v>828</v>
      </c>
      <c r="U1147" s="7" t="s">
        <v>828</v>
      </c>
      <c r="V1147" s="7" t="s">
        <v>828</v>
      </c>
      <c r="W1147" s="7" t="s">
        <v>828</v>
      </c>
      <c r="X1147" s="7" t="s">
        <v>828</v>
      </c>
      <c r="Y1147" s="7" t="s">
        <v>828</v>
      </c>
      <c r="Z1147" s="7" t="e">
        <v>#N/A</v>
      </c>
      <c r="AA1147" s="7" t="s">
        <v>828</v>
      </c>
      <c r="AB1147" s="7" t="s">
        <v>828</v>
      </c>
      <c r="AC1147" s="7" t="s">
        <v>828</v>
      </c>
      <c r="AD1147" s="7" t="s">
        <v>828</v>
      </c>
      <c r="AE1147" s="7" t="s">
        <v>169</v>
      </c>
      <c r="AF1147" s="8"/>
      <c r="AG1147" s="7" t="s">
        <v>975</v>
      </c>
      <c r="AH1147" s="7" t="s">
        <v>3720</v>
      </c>
      <c r="AI1147" s="7" t="s">
        <v>828</v>
      </c>
      <c r="AJ1147" s="7" t="s">
        <v>828</v>
      </c>
      <c r="AK1147" s="7" t="s">
        <v>828</v>
      </c>
      <c r="AL1147" s="7" t="s">
        <v>828</v>
      </c>
      <c r="AM1147" s="7" t="s">
        <v>828</v>
      </c>
      <c r="AN1147" s="7" t="s">
        <v>828</v>
      </c>
      <c r="AO1147" s="7" t="s">
        <v>828</v>
      </c>
      <c r="AP1147" s="7" t="s">
        <v>828</v>
      </c>
      <c r="AQ1147" s="7" t="s">
        <v>828</v>
      </c>
      <c r="AR1147" s="7" t="s">
        <v>828</v>
      </c>
      <c r="AS1147" s="7" t="s">
        <v>828</v>
      </c>
    </row>
    <row r="1148" spans="1:45" ht="13.2">
      <c r="A1148" s="7" t="s">
        <v>3719</v>
      </c>
      <c r="B1148" s="8"/>
      <c r="C1148" s="7" t="s">
        <v>833</v>
      </c>
      <c r="D1148" s="9">
        <v>1</v>
      </c>
      <c r="E1148" s="7" t="s">
        <v>843</v>
      </c>
      <c r="F1148" s="7" t="s">
        <v>843</v>
      </c>
      <c r="G1148" s="7" t="s">
        <v>828</v>
      </c>
      <c r="H1148" s="7" t="s">
        <v>842</v>
      </c>
      <c r="I1148" s="10">
        <v>1</v>
      </c>
      <c r="J1148" s="10">
        <v>1</v>
      </c>
      <c r="K1148" s="9">
        <v>100</v>
      </c>
      <c r="L1148" s="7" t="s">
        <v>3711</v>
      </c>
      <c r="M1148" s="9">
        <v>0</v>
      </c>
      <c r="N1148" s="7" t="s">
        <v>340</v>
      </c>
      <c r="O1148" s="7" t="s">
        <v>929</v>
      </c>
      <c r="P1148" s="7" t="s">
        <v>3718</v>
      </c>
      <c r="Q1148" s="7" t="s">
        <v>828</v>
      </c>
      <c r="R1148" s="7" t="s">
        <v>828</v>
      </c>
      <c r="S1148" s="7" t="s">
        <v>828</v>
      </c>
      <c r="T1148" s="7" t="s">
        <v>828</v>
      </c>
      <c r="U1148" s="7" t="s">
        <v>828</v>
      </c>
      <c r="V1148" s="7" t="s">
        <v>828</v>
      </c>
      <c r="W1148" s="7" t="s">
        <v>169</v>
      </c>
      <c r="X1148" s="7" t="s">
        <v>828</v>
      </c>
      <c r="Y1148" s="7" t="s">
        <v>828</v>
      </c>
      <c r="Z1148" s="7" t="s">
        <v>39</v>
      </c>
      <c r="AA1148" s="7" t="s">
        <v>3717</v>
      </c>
      <c r="AB1148" s="7" t="s">
        <v>828</v>
      </c>
      <c r="AC1148" s="7" t="s">
        <v>828</v>
      </c>
      <c r="AD1148" s="7" t="s">
        <v>828</v>
      </c>
      <c r="AE1148" s="7" t="s">
        <v>169</v>
      </c>
      <c r="AF1148" s="8"/>
      <c r="AG1148" s="7" t="s">
        <v>3716</v>
      </c>
      <c r="AH1148" s="7" t="s">
        <v>3711</v>
      </c>
      <c r="AI1148" s="7" t="s">
        <v>3715</v>
      </c>
      <c r="AJ1148" s="7" t="s">
        <v>828</v>
      </c>
      <c r="AK1148" s="7" t="s">
        <v>3714</v>
      </c>
      <c r="AL1148" s="7" t="s">
        <v>828</v>
      </c>
      <c r="AM1148" s="7" t="s">
        <v>3713</v>
      </c>
      <c r="AN1148" s="7" t="s">
        <v>828</v>
      </c>
      <c r="AO1148" s="7" t="s">
        <v>828</v>
      </c>
      <c r="AP1148" s="7" t="s">
        <v>828</v>
      </c>
      <c r="AQ1148" s="7" t="s">
        <v>828</v>
      </c>
      <c r="AR1148" s="7" t="s">
        <v>828</v>
      </c>
      <c r="AS1148" s="7" t="s">
        <v>828</v>
      </c>
    </row>
    <row r="1149" spans="1:45" ht="13.2">
      <c r="A1149" s="7" t="s">
        <v>3712</v>
      </c>
      <c r="B1149" s="8"/>
      <c r="C1149" s="7" t="s">
        <v>833</v>
      </c>
      <c r="D1149" s="9">
        <v>1</v>
      </c>
      <c r="E1149" s="7" t="s">
        <v>843</v>
      </c>
      <c r="F1149" s="7" t="s">
        <v>843</v>
      </c>
      <c r="G1149" s="7" t="s">
        <v>828</v>
      </c>
      <c r="H1149" s="7" t="s">
        <v>842</v>
      </c>
      <c r="I1149" s="10">
        <v>1</v>
      </c>
      <c r="J1149" s="10">
        <v>1</v>
      </c>
      <c r="K1149" s="9">
        <v>0</v>
      </c>
      <c r="L1149" s="7" t="s">
        <v>3711</v>
      </c>
      <c r="M1149" s="9">
        <v>0</v>
      </c>
      <c r="N1149" s="7" t="s">
        <v>340</v>
      </c>
      <c r="O1149" s="7" t="s">
        <v>828</v>
      </c>
      <c r="P1149" s="7" t="s">
        <v>828</v>
      </c>
      <c r="Q1149" s="7" t="s">
        <v>828</v>
      </c>
      <c r="R1149" s="7" t="s">
        <v>828</v>
      </c>
      <c r="S1149" s="7" t="s">
        <v>828</v>
      </c>
      <c r="T1149" s="7" t="s">
        <v>828</v>
      </c>
      <c r="U1149" s="7" t="s">
        <v>828</v>
      </c>
      <c r="V1149" s="7" t="s">
        <v>828</v>
      </c>
      <c r="W1149" s="7" t="s">
        <v>828</v>
      </c>
      <c r="X1149" s="7" t="s">
        <v>828</v>
      </c>
      <c r="Y1149" s="7" t="s">
        <v>828</v>
      </c>
      <c r="Z1149" s="7" t="e">
        <v>#N/A</v>
      </c>
      <c r="AA1149" s="7" t="s">
        <v>828</v>
      </c>
      <c r="AB1149" s="7" t="s">
        <v>828</v>
      </c>
      <c r="AC1149" s="7" t="s">
        <v>828</v>
      </c>
      <c r="AD1149" s="7" t="s">
        <v>828</v>
      </c>
      <c r="AE1149" s="7" t="s">
        <v>169</v>
      </c>
      <c r="AF1149" s="8"/>
      <c r="AG1149" s="7" t="s">
        <v>975</v>
      </c>
      <c r="AH1149" s="7" t="s">
        <v>3710</v>
      </c>
      <c r="AI1149" s="7" t="s">
        <v>828</v>
      </c>
      <c r="AJ1149" s="7" t="s">
        <v>828</v>
      </c>
      <c r="AK1149" s="7" t="s">
        <v>828</v>
      </c>
      <c r="AL1149" s="7" t="s">
        <v>828</v>
      </c>
      <c r="AM1149" s="7" t="s">
        <v>828</v>
      </c>
      <c r="AN1149" s="7" t="s">
        <v>828</v>
      </c>
      <c r="AO1149" s="7" t="s">
        <v>828</v>
      </c>
      <c r="AP1149" s="7" t="s">
        <v>828</v>
      </c>
      <c r="AQ1149" s="7" t="s">
        <v>828</v>
      </c>
      <c r="AR1149" s="7" t="s">
        <v>828</v>
      </c>
      <c r="AS1149" s="7" t="s">
        <v>828</v>
      </c>
    </row>
    <row r="1150" spans="1:45" ht="13.2">
      <c r="A1150" s="7" t="s">
        <v>3704</v>
      </c>
      <c r="B1150" s="8"/>
      <c r="C1150" s="7" t="s">
        <v>833</v>
      </c>
      <c r="D1150" s="9">
        <v>1</v>
      </c>
      <c r="E1150" s="7" t="s">
        <v>861</v>
      </c>
      <c r="F1150" s="7" t="s">
        <v>861</v>
      </c>
      <c r="G1150" s="7" t="s">
        <v>828</v>
      </c>
      <c r="H1150" s="7" t="s">
        <v>860</v>
      </c>
      <c r="I1150" s="10">
        <v>100</v>
      </c>
      <c r="J1150" s="10">
        <v>1</v>
      </c>
      <c r="K1150" s="9">
        <v>0</v>
      </c>
      <c r="L1150" s="7" t="s">
        <v>3707</v>
      </c>
      <c r="M1150" s="9">
        <v>0</v>
      </c>
      <c r="N1150" s="7" t="s">
        <v>3709</v>
      </c>
      <c r="O1150" s="7" t="s">
        <v>969</v>
      </c>
      <c r="P1150" s="7" t="s">
        <v>828</v>
      </c>
      <c r="Q1150" s="7" t="s">
        <v>828</v>
      </c>
      <c r="R1150" s="7" t="s">
        <v>828</v>
      </c>
      <c r="S1150" s="7" t="s">
        <v>828</v>
      </c>
      <c r="T1150" s="7" t="s">
        <v>828</v>
      </c>
      <c r="U1150" s="7" t="s">
        <v>828</v>
      </c>
      <c r="V1150" s="7" t="s">
        <v>828</v>
      </c>
      <c r="W1150" s="7" t="s">
        <v>828</v>
      </c>
      <c r="X1150" s="7" t="s">
        <v>828</v>
      </c>
      <c r="Y1150" s="7" t="s">
        <v>828</v>
      </c>
      <c r="Z1150" s="7" t="e">
        <v>#N/A</v>
      </c>
      <c r="AA1150" s="7" t="s">
        <v>828</v>
      </c>
      <c r="AB1150" s="7" t="s">
        <v>828</v>
      </c>
      <c r="AC1150" s="7" t="s">
        <v>828</v>
      </c>
      <c r="AD1150" s="7" t="s">
        <v>828</v>
      </c>
      <c r="AE1150" s="7" t="s">
        <v>175</v>
      </c>
      <c r="AF1150" s="8"/>
      <c r="AG1150" s="7" t="s">
        <v>3708</v>
      </c>
      <c r="AH1150" s="7" t="s">
        <v>3707</v>
      </c>
      <c r="AI1150" s="7" t="s">
        <v>828</v>
      </c>
      <c r="AJ1150" s="7" t="s">
        <v>3706</v>
      </c>
      <c r="AK1150" s="7" t="s">
        <v>3705</v>
      </c>
      <c r="AL1150" s="7" t="s">
        <v>3704</v>
      </c>
      <c r="AM1150" s="7" t="s">
        <v>828</v>
      </c>
      <c r="AN1150" s="7" t="s">
        <v>3703</v>
      </c>
      <c r="AO1150" s="7" t="s">
        <v>828</v>
      </c>
      <c r="AP1150" s="7" t="s">
        <v>828</v>
      </c>
      <c r="AQ1150" s="7" t="s">
        <v>828</v>
      </c>
      <c r="AR1150" s="7" t="s">
        <v>828</v>
      </c>
      <c r="AS1150" s="7" t="s">
        <v>828</v>
      </c>
    </row>
    <row r="1151" spans="1:45" ht="13.2">
      <c r="A1151" s="7" t="s">
        <v>3702</v>
      </c>
      <c r="B1151" s="8"/>
      <c r="C1151" s="7" t="s">
        <v>833</v>
      </c>
      <c r="D1151" s="9">
        <v>1</v>
      </c>
      <c r="E1151" s="7" t="s">
        <v>924</v>
      </c>
      <c r="F1151" s="7" t="s">
        <v>924</v>
      </c>
      <c r="G1151" s="7" t="s">
        <v>828</v>
      </c>
      <c r="H1151" s="7" t="s">
        <v>923</v>
      </c>
      <c r="I1151" s="10">
        <v>1</v>
      </c>
      <c r="J1151" s="10">
        <v>1</v>
      </c>
      <c r="K1151" s="9">
        <v>1</v>
      </c>
      <c r="L1151" s="7" t="s">
        <v>3700</v>
      </c>
      <c r="M1151" s="9">
        <v>0</v>
      </c>
      <c r="N1151" s="7" t="s">
        <v>3697</v>
      </c>
      <c r="O1151" s="7" t="s">
        <v>939</v>
      </c>
      <c r="P1151" s="7" t="s">
        <v>828</v>
      </c>
      <c r="Q1151" s="7" t="s">
        <v>828</v>
      </c>
      <c r="R1151" s="7" t="s">
        <v>828</v>
      </c>
      <c r="S1151" s="7" t="s">
        <v>828</v>
      </c>
      <c r="T1151" s="7" t="s">
        <v>828</v>
      </c>
      <c r="U1151" s="7" t="s">
        <v>828</v>
      </c>
      <c r="V1151" s="7" t="s">
        <v>907</v>
      </c>
      <c r="W1151" s="7" t="s">
        <v>536</v>
      </c>
      <c r="X1151" s="7" t="s">
        <v>840</v>
      </c>
      <c r="Y1151" s="7" t="s">
        <v>906</v>
      </c>
      <c r="Z1151" s="7" t="s">
        <v>65</v>
      </c>
      <c r="AA1151" s="7" t="s">
        <v>828</v>
      </c>
      <c r="AB1151" s="7" t="s">
        <v>828</v>
      </c>
      <c r="AC1151" s="7" t="s">
        <v>828</v>
      </c>
      <c r="AD1151" s="7" t="s">
        <v>828</v>
      </c>
      <c r="AE1151" s="7" t="s">
        <v>536</v>
      </c>
      <c r="AF1151" s="8"/>
      <c r="AG1151" s="7" t="s">
        <v>3701</v>
      </c>
      <c r="AH1151" s="7" t="s">
        <v>3700</v>
      </c>
      <c r="AI1151" s="7" t="s">
        <v>828</v>
      </c>
      <c r="AJ1151" s="7" t="s">
        <v>828</v>
      </c>
      <c r="AK1151" s="7" t="s">
        <v>3699</v>
      </c>
      <c r="AL1151" s="7" t="s">
        <v>828</v>
      </c>
      <c r="AM1151" s="7" t="s">
        <v>3698</v>
      </c>
      <c r="AN1151" s="7" t="s">
        <v>828</v>
      </c>
      <c r="AO1151" s="7" t="s">
        <v>828</v>
      </c>
      <c r="AP1151" s="7" t="s">
        <v>828</v>
      </c>
      <c r="AQ1151" s="7" t="s">
        <v>828</v>
      </c>
      <c r="AR1151" s="7" t="s">
        <v>828</v>
      </c>
      <c r="AS1151" s="7" t="s">
        <v>828</v>
      </c>
    </row>
    <row r="1152" spans="1:45" ht="13.2">
      <c r="A1152" s="7" t="s">
        <v>3692</v>
      </c>
      <c r="B1152" s="8"/>
      <c r="C1152" s="7" t="s">
        <v>833</v>
      </c>
      <c r="D1152" s="9">
        <v>1</v>
      </c>
      <c r="E1152" s="7" t="s">
        <v>861</v>
      </c>
      <c r="F1152" s="7" t="s">
        <v>861</v>
      </c>
      <c r="G1152" s="7" t="s">
        <v>828</v>
      </c>
      <c r="H1152" s="7" t="s">
        <v>860</v>
      </c>
      <c r="I1152" s="10">
        <v>100</v>
      </c>
      <c r="J1152" s="10">
        <v>1</v>
      </c>
      <c r="K1152" s="9">
        <v>0</v>
      </c>
      <c r="L1152" s="7" t="s">
        <v>3695</v>
      </c>
      <c r="M1152" s="9">
        <v>0</v>
      </c>
      <c r="N1152" s="7" t="s">
        <v>3697</v>
      </c>
      <c r="O1152" s="7" t="s">
        <v>939</v>
      </c>
      <c r="P1152" s="7" t="s">
        <v>828</v>
      </c>
      <c r="Q1152" s="7" t="s">
        <v>828</v>
      </c>
      <c r="R1152" s="7" t="s">
        <v>828</v>
      </c>
      <c r="S1152" s="7" t="s">
        <v>828</v>
      </c>
      <c r="T1152" s="7" t="s">
        <v>828</v>
      </c>
      <c r="U1152" s="7" t="s">
        <v>828</v>
      </c>
      <c r="V1152" s="7" t="s">
        <v>828</v>
      </c>
      <c r="W1152" s="7" t="s">
        <v>828</v>
      </c>
      <c r="X1152" s="7" t="s">
        <v>828</v>
      </c>
      <c r="Y1152" s="7" t="s">
        <v>828</v>
      </c>
      <c r="Z1152" s="7" t="e">
        <v>#N/A</v>
      </c>
      <c r="AA1152" s="7" t="s">
        <v>828</v>
      </c>
      <c r="AB1152" s="7" t="s">
        <v>828</v>
      </c>
      <c r="AC1152" s="7" t="s">
        <v>828</v>
      </c>
      <c r="AD1152" s="7" t="s">
        <v>828</v>
      </c>
      <c r="AE1152" s="7" t="s">
        <v>175</v>
      </c>
      <c r="AF1152" s="8"/>
      <c r="AG1152" s="7" t="s">
        <v>3696</v>
      </c>
      <c r="AH1152" s="7" t="s">
        <v>3695</v>
      </c>
      <c r="AI1152" s="7" t="s">
        <v>828</v>
      </c>
      <c r="AJ1152" s="7" t="s">
        <v>3694</v>
      </c>
      <c r="AK1152" s="7" t="s">
        <v>3693</v>
      </c>
      <c r="AL1152" s="7" t="s">
        <v>828</v>
      </c>
      <c r="AM1152" s="7" t="s">
        <v>828</v>
      </c>
      <c r="AN1152" s="7" t="s">
        <v>3692</v>
      </c>
      <c r="AO1152" s="7" t="s">
        <v>828</v>
      </c>
      <c r="AP1152" s="7" t="s">
        <v>828</v>
      </c>
      <c r="AQ1152" s="7" t="s">
        <v>828</v>
      </c>
      <c r="AR1152" s="7" t="s">
        <v>828</v>
      </c>
      <c r="AS1152" s="7" t="s">
        <v>828</v>
      </c>
    </row>
    <row r="1153" spans="1:45" ht="13.2">
      <c r="A1153" s="7" t="s">
        <v>3691</v>
      </c>
      <c r="B1153" s="8"/>
      <c r="C1153" s="7" t="s">
        <v>833</v>
      </c>
      <c r="D1153" s="9">
        <v>1</v>
      </c>
      <c r="E1153" s="7" t="s">
        <v>1105</v>
      </c>
      <c r="F1153" s="7" t="s">
        <v>1105</v>
      </c>
      <c r="G1153" s="7" t="s">
        <v>828</v>
      </c>
      <c r="H1153" s="7" t="s">
        <v>1104</v>
      </c>
      <c r="I1153" s="10">
        <v>1</v>
      </c>
      <c r="J1153" s="10">
        <v>1</v>
      </c>
      <c r="K1153" s="9">
        <v>100</v>
      </c>
      <c r="L1153" s="7" t="s">
        <v>3688</v>
      </c>
      <c r="M1153" s="9">
        <v>0</v>
      </c>
      <c r="N1153" s="7" t="s">
        <v>3690</v>
      </c>
      <c r="O1153" s="7" t="s">
        <v>83</v>
      </c>
      <c r="P1153" s="7" t="s">
        <v>1492</v>
      </c>
      <c r="Q1153" s="7" t="s">
        <v>828</v>
      </c>
      <c r="R1153" s="7" t="s">
        <v>828</v>
      </c>
      <c r="S1153" s="7" t="s">
        <v>891</v>
      </c>
      <c r="T1153" s="7" t="s">
        <v>891</v>
      </c>
      <c r="U1153" s="7" t="s">
        <v>828</v>
      </c>
      <c r="V1153" s="7" t="s">
        <v>828</v>
      </c>
      <c r="W1153" s="7" t="s">
        <v>828</v>
      </c>
      <c r="X1153" s="7" t="s">
        <v>828</v>
      </c>
      <c r="Y1153" s="7" t="s">
        <v>828</v>
      </c>
      <c r="Z1153" s="7" t="e">
        <v>#N/A</v>
      </c>
      <c r="AA1153" s="7" t="s">
        <v>828</v>
      </c>
      <c r="AB1153" s="7" t="s">
        <v>828</v>
      </c>
      <c r="AC1153" s="7" t="s">
        <v>828</v>
      </c>
      <c r="AD1153" s="7" t="s">
        <v>828</v>
      </c>
      <c r="AE1153" s="7" t="s">
        <v>713</v>
      </c>
      <c r="AF1153" s="8"/>
      <c r="AG1153" s="7" t="s">
        <v>3689</v>
      </c>
      <c r="AH1153" s="7" t="s">
        <v>3688</v>
      </c>
      <c r="AI1153" s="7" t="s">
        <v>3687</v>
      </c>
      <c r="AJ1153" s="7" t="s">
        <v>3686</v>
      </c>
      <c r="AK1153" s="7" t="s">
        <v>3685</v>
      </c>
      <c r="AL1153" s="7" t="s">
        <v>828</v>
      </c>
      <c r="AM1153" s="7" t="s">
        <v>3684</v>
      </c>
      <c r="AN1153" s="7" t="s">
        <v>828</v>
      </c>
      <c r="AO1153" s="7" t="s">
        <v>828</v>
      </c>
      <c r="AP1153" s="7" t="s">
        <v>828</v>
      </c>
      <c r="AQ1153" s="7" t="s">
        <v>828</v>
      </c>
      <c r="AR1153" s="7" t="s">
        <v>828</v>
      </c>
      <c r="AS1153" s="7" t="s">
        <v>828</v>
      </c>
    </row>
    <row r="1154" spans="1:45" ht="13.2">
      <c r="A1154" s="7" t="s">
        <v>3683</v>
      </c>
      <c r="B1154" s="8"/>
      <c r="C1154" s="7" t="s">
        <v>833</v>
      </c>
      <c r="D1154" s="9">
        <v>1</v>
      </c>
      <c r="E1154" s="7" t="s">
        <v>861</v>
      </c>
      <c r="F1154" s="7" t="s">
        <v>861</v>
      </c>
      <c r="G1154" s="7" t="s">
        <v>828</v>
      </c>
      <c r="H1154" s="7" t="s">
        <v>860</v>
      </c>
      <c r="I1154" s="10">
        <v>100</v>
      </c>
      <c r="J1154" s="10">
        <v>1</v>
      </c>
      <c r="K1154" s="9">
        <v>0</v>
      </c>
      <c r="L1154" s="7" t="s">
        <v>3680</v>
      </c>
      <c r="M1154" s="9">
        <v>0</v>
      </c>
      <c r="N1154" s="7" t="s">
        <v>3682</v>
      </c>
      <c r="O1154" s="7" t="s">
        <v>939</v>
      </c>
      <c r="P1154" s="7" t="s">
        <v>828</v>
      </c>
      <c r="Q1154" s="7" t="s">
        <v>828</v>
      </c>
      <c r="R1154" s="7" t="s">
        <v>828</v>
      </c>
      <c r="S1154" s="7" t="s">
        <v>828</v>
      </c>
      <c r="T1154" s="7" t="s">
        <v>828</v>
      </c>
      <c r="U1154" s="7" t="s">
        <v>828</v>
      </c>
      <c r="V1154" s="7" t="s">
        <v>828</v>
      </c>
      <c r="W1154" s="7" t="s">
        <v>828</v>
      </c>
      <c r="X1154" s="7" t="s">
        <v>828</v>
      </c>
      <c r="Y1154" s="7" t="s">
        <v>828</v>
      </c>
      <c r="Z1154" s="7" t="e">
        <v>#N/A</v>
      </c>
      <c r="AA1154" s="7" t="s">
        <v>828</v>
      </c>
      <c r="AB1154" s="7" t="s">
        <v>828</v>
      </c>
      <c r="AC1154" s="7" t="s">
        <v>828</v>
      </c>
      <c r="AD1154" s="7" t="s">
        <v>828</v>
      </c>
      <c r="AE1154" s="7" t="s">
        <v>175</v>
      </c>
      <c r="AF1154" s="8"/>
      <c r="AG1154" s="7" t="s">
        <v>3681</v>
      </c>
      <c r="AH1154" s="7" t="s">
        <v>3680</v>
      </c>
      <c r="AI1154" s="7" t="s">
        <v>828</v>
      </c>
      <c r="AJ1154" s="7" t="s">
        <v>3679</v>
      </c>
      <c r="AK1154" s="7" t="s">
        <v>3678</v>
      </c>
      <c r="AL1154" s="7" t="s">
        <v>828</v>
      </c>
      <c r="AM1154" s="7" t="s">
        <v>828</v>
      </c>
      <c r="AN1154" s="7" t="s">
        <v>3677</v>
      </c>
      <c r="AO1154" s="7" t="s">
        <v>828</v>
      </c>
      <c r="AP1154" s="7" t="s">
        <v>828</v>
      </c>
      <c r="AQ1154" s="7" t="s">
        <v>828</v>
      </c>
      <c r="AR1154" s="7" t="s">
        <v>828</v>
      </c>
      <c r="AS1154" s="7" t="s">
        <v>828</v>
      </c>
    </row>
    <row r="1155" spans="1:45" ht="13.2">
      <c r="A1155" s="7" t="s">
        <v>3670</v>
      </c>
      <c r="B1155" s="8"/>
      <c r="C1155" s="7" t="s">
        <v>833</v>
      </c>
      <c r="D1155" s="9">
        <v>1</v>
      </c>
      <c r="E1155" s="7" t="s">
        <v>843</v>
      </c>
      <c r="F1155" s="7" t="s">
        <v>843</v>
      </c>
      <c r="G1155" s="7" t="s">
        <v>828</v>
      </c>
      <c r="H1155" s="7" t="s">
        <v>1828</v>
      </c>
      <c r="I1155" s="10">
        <v>1</v>
      </c>
      <c r="J1155" s="10">
        <v>1</v>
      </c>
      <c r="K1155" s="9">
        <v>100</v>
      </c>
      <c r="L1155" s="7" t="s">
        <v>3674</v>
      </c>
      <c r="M1155" s="9">
        <v>0</v>
      </c>
      <c r="N1155" s="7" t="s">
        <v>296</v>
      </c>
      <c r="O1155" s="7" t="s">
        <v>947</v>
      </c>
      <c r="P1155" s="7" t="s">
        <v>3676</v>
      </c>
      <c r="Q1155" s="7" t="s">
        <v>828</v>
      </c>
      <c r="R1155" s="7" t="s">
        <v>828</v>
      </c>
      <c r="S1155" s="7" t="s">
        <v>828</v>
      </c>
      <c r="T1155" s="7" t="s">
        <v>828</v>
      </c>
      <c r="U1155" s="7" t="s">
        <v>828</v>
      </c>
      <c r="V1155" s="7" t="s">
        <v>828</v>
      </c>
      <c r="W1155" s="7" t="s">
        <v>828</v>
      </c>
      <c r="X1155" s="7" t="s">
        <v>828</v>
      </c>
      <c r="Y1155" s="7" t="s">
        <v>828</v>
      </c>
      <c r="Z1155" s="7" t="e">
        <v>#N/A</v>
      </c>
      <c r="AA1155" s="7" t="s">
        <v>828</v>
      </c>
      <c r="AB1155" s="7" t="s">
        <v>828</v>
      </c>
      <c r="AC1155" s="7" t="s">
        <v>828</v>
      </c>
      <c r="AD1155" s="7" t="s">
        <v>828</v>
      </c>
      <c r="AE1155" s="7" t="s">
        <v>169</v>
      </c>
      <c r="AF1155" s="8"/>
      <c r="AG1155" s="7" t="s">
        <v>3675</v>
      </c>
      <c r="AH1155" s="7" t="s">
        <v>3674</v>
      </c>
      <c r="AI1155" s="7" t="s">
        <v>3673</v>
      </c>
      <c r="AJ1155" s="7" t="s">
        <v>3672</v>
      </c>
      <c r="AK1155" s="7" t="s">
        <v>3671</v>
      </c>
      <c r="AL1155" s="7" t="s">
        <v>3670</v>
      </c>
      <c r="AM1155" s="7" t="s">
        <v>828</v>
      </c>
      <c r="AN1155" s="7" t="s">
        <v>296</v>
      </c>
      <c r="AO1155" s="7" t="s">
        <v>828</v>
      </c>
      <c r="AP1155" s="7" t="s">
        <v>828</v>
      </c>
      <c r="AQ1155" s="7" t="s">
        <v>828</v>
      </c>
      <c r="AR1155" s="7" t="s">
        <v>828</v>
      </c>
      <c r="AS1155" s="7" t="s">
        <v>828</v>
      </c>
    </row>
    <row r="1156" spans="1:45" ht="13.2">
      <c r="A1156" s="7" t="s">
        <v>3669</v>
      </c>
      <c r="B1156" s="8"/>
      <c r="C1156" s="7" t="s">
        <v>833</v>
      </c>
      <c r="D1156" s="9">
        <v>1</v>
      </c>
      <c r="E1156" s="7" t="s">
        <v>3668</v>
      </c>
      <c r="F1156" s="7" t="s">
        <v>3668</v>
      </c>
      <c r="G1156" s="7" t="s">
        <v>828</v>
      </c>
      <c r="H1156" s="7" t="s">
        <v>3667</v>
      </c>
      <c r="I1156" s="10">
        <v>1</v>
      </c>
      <c r="J1156" s="10">
        <v>1</v>
      </c>
      <c r="K1156" s="9">
        <v>100</v>
      </c>
      <c r="L1156" s="7" t="s">
        <v>3664</v>
      </c>
      <c r="M1156" s="9">
        <v>0</v>
      </c>
      <c r="N1156" s="7" t="s">
        <v>3666</v>
      </c>
      <c r="O1156" s="7" t="s">
        <v>969</v>
      </c>
      <c r="P1156" s="7" t="s">
        <v>828</v>
      </c>
      <c r="Q1156" s="7" t="s">
        <v>828</v>
      </c>
      <c r="R1156" s="7" t="s">
        <v>828</v>
      </c>
      <c r="S1156" s="7" t="s">
        <v>828</v>
      </c>
      <c r="T1156" s="7" t="s">
        <v>828</v>
      </c>
      <c r="U1156" s="7" t="s">
        <v>828</v>
      </c>
      <c r="V1156" s="7" t="s">
        <v>828</v>
      </c>
      <c r="W1156" s="7" t="s">
        <v>452</v>
      </c>
      <c r="X1156" s="7" t="s">
        <v>840</v>
      </c>
      <c r="Y1156" s="7" t="s">
        <v>968</v>
      </c>
      <c r="Z1156" s="7" t="s">
        <v>37</v>
      </c>
      <c r="AA1156" s="7" t="s">
        <v>828</v>
      </c>
      <c r="AB1156" s="7" t="s">
        <v>828</v>
      </c>
      <c r="AC1156" s="7" t="s">
        <v>828</v>
      </c>
      <c r="AD1156" s="7" t="s">
        <v>828</v>
      </c>
      <c r="AE1156" s="7" t="s">
        <v>452</v>
      </c>
      <c r="AF1156" s="8"/>
      <c r="AG1156" s="7" t="s">
        <v>3665</v>
      </c>
      <c r="AH1156" s="7" t="s">
        <v>3664</v>
      </c>
      <c r="AI1156" s="7" t="s">
        <v>828</v>
      </c>
      <c r="AJ1156" s="7" t="s">
        <v>828</v>
      </c>
      <c r="AK1156" s="7" t="s">
        <v>3663</v>
      </c>
      <c r="AL1156" s="7" t="s">
        <v>828</v>
      </c>
      <c r="AM1156" s="7" t="s">
        <v>3662</v>
      </c>
      <c r="AN1156" s="7" t="s">
        <v>828</v>
      </c>
      <c r="AO1156" s="7" t="s">
        <v>828</v>
      </c>
      <c r="AP1156" s="7" t="s">
        <v>828</v>
      </c>
      <c r="AQ1156" s="7" t="s">
        <v>828</v>
      </c>
      <c r="AR1156" s="7" t="s">
        <v>828</v>
      </c>
      <c r="AS1156" s="7" t="s">
        <v>828</v>
      </c>
    </row>
    <row r="1157" spans="1:45" ht="13.2">
      <c r="A1157" s="7" t="s">
        <v>3661</v>
      </c>
      <c r="B1157" s="8"/>
      <c r="C1157" s="7" t="s">
        <v>833</v>
      </c>
      <c r="D1157" s="9">
        <v>1</v>
      </c>
      <c r="E1157" s="7" t="s">
        <v>861</v>
      </c>
      <c r="F1157" s="7" t="s">
        <v>861</v>
      </c>
      <c r="G1157" s="7" t="s">
        <v>828</v>
      </c>
      <c r="H1157" s="7" t="s">
        <v>860</v>
      </c>
      <c r="I1157" s="10">
        <v>100</v>
      </c>
      <c r="J1157" s="10">
        <v>1</v>
      </c>
      <c r="K1157" s="9">
        <v>0</v>
      </c>
      <c r="L1157" s="7" t="s">
        <v>3658</v>
      </c>
      <c r="M1157" s="9">
        <v>0</v>
      </c>
      <c r="N1157" s="7" t="s">
        <v>3660</v>
      </c>
      <c r="O1157" s="7" t="s">
        <v>120</v>
      </c>
      <c r="P1157" s="7" t="s">
        <v>828</v>
      </c>
      <c r="Q1157" s="7" t="s">
        <v>828</v>
      </c>
      <c r="R1157" s="7" t="s">
        <v>828</v>
      </c>
      <c r="S1157" s="7" t="s">
        <v>828</v>
      </c>
      <c r="T1157" s="7" t="s">
        <v>828</v>
      </c>
      <c r="U1157" s="7" t="s">
        <v>828</v>
      </c>
      <c r="V1157" s="7" t="s">
        <v>828</v>
      </c>
      <c r="W1157" s="7" t="s">
        <v>828</v>
      </c>
      <c r="X1157" s="7" t="s">
        <v>828</v>
      </c>
      <c r="Y1157" s="7" t="s">
        <v>828</v>
      </c>
      <c r="Z1157" s="7" t="e">
        <v>#N/A</v>
      </c>
      <c r="AA1157" s="7" t="s">
        <v>828</v>
      </c>
      <c r="AB1157" s="7" t="s">
        <v>828</v>
      </c>
      <c r="AC1157" s="7" t="s">
        <v>828</v>
      </c>
      <c r="AD1157" s="7" t="s">
        <v>828</v>
      </c>
      <c r="AE1157" s="7" t="s">
        <v>175</v>
      </c>
      <c r="AF1157" s="8"/>
      <c r="AG1157" s="7" t="s">
        <v>3659</v>
      </c>
      <c r="AH1157" s="7" t="s">
        <v>3658</v>
      </c>
      <c r="AI1157" s="7" t="s">
        <v>828</v>
      </c>
      <c r="AJ1157" s="7" t="s">
        <v>3657</v>
      </c>
      <c r="AK1157" s="7" t="s">
        <v>3656</v>
      </c>
      <c r="AL1157" s="7" t="s">
        <v>828</v>
      </c>
      <c r="AM1157" s="7" t="s">
        <v>828</v>
      </c>
      <c r="AN1157" s="7" t="s">
        <v>3655</v>
      </c>
      <c r="AO1157" s="7" t="s">
        <v>828</v>
      </c>
      <c r="AP1157" s="7" t="s">
        <v>828</v>
      </c>
      <c r="AQ1157" s="7" t="s">
        <v>828</v>
      </c>
      <c r="AR1157" s="7" t="s">
        <v>828</v>
      </c>
      <c r="AS1157" s="7" t="s">
        <v>828</v>
      </c>
    </row>
    <row r="1158" spans="1:45" ht="13.2">
      <c r="A1158" s="7" t="s">
        <v>3654</v>
      </c>
      <c r="B1158" s="8"/>
      <c r="C1158" s="7" t="s">
        <v>833</v>
      </c>
      <c r="D1158" s="9">
        <v>1</v>
      </c>
      <c r="E1158" s="7" t="s">
        <v>861</v>
      </c>
      <c r="F1158" s="7" t="s">
        <v>861</v>
      </c>
      <c r="G1158" s="7" t="s">
        <v>828</v>
      </c>
      <c r="H1158" s="7" t="s">
        <v>860</v>
      </c>
      <c r="I1158" s="10">
        <v>100</v>
      </c>
      <c r="J1158" s="10">
        <v>1</v>
      </c>
      <c r="K1158" s="9">
        <v>0</v>
      </c>
      <c r="L1158" s="7" t="s">
        <v>3651</v>
      </c>
      <c r="M1158" s="9">
        <v>0</v>
      </c>
      <c r="N1158" s="7" t="s">
        <v>3653</v>
      </c>
      <c r="O1158" s="7" t="s">
        <v>939</v>
      </c>
      <c r="P1158" s="7" t="s">
        <v>828</v>
      </c>
      <c r="Q1158" s="7" t="s">
        <v>828</v>
      </c>
      <c r="R1158" s="7" t="s">
        <v>828</v>
      </c>
      <c r="S1158" s="7" t="s">
        <v>828</v>
      </c>
      <c r="T1158" s="7" t="s">
        <v>828</v>
      </c>
      <c r="U1158" s="7" t="s">
        <v>828</v>
      </c>
      <c r="V1158" s="7" t="s">
        <v>828</v>
      </c>
      <c r="W1158" s="7" t="s">
        <v>828</v>
      </c>
      <c r="X1158" s="7" t="s">
        <v>828</v>
      </c>
      <c r="Y1158" s="7" t="s">
        <v>828</v>
      </c>
      <c r="Z1158" s="7" t="e">
        <v>#N/A</v>
      </c>
      <c r="AA1158" s="7" t="s">
        <v>828</v>
      </c>
      <c r="AB1158" s="7" t="s">
        <v>828</v>
      </c>
      <c r="AC1158" s="7" t="s">
        <v>828</v>
      </c>
      <c r="AD1158" s="7" t="s">
        <v>828</v>
      </c>
      <c r="AE1158" s="7" t="s">
        <v>175</v>
      </c>
      <c r="AF1158" s="8"/>
      <c r="AG1158" s="7" t="s">
        <v>3652</v>
      </c>
      <c r="AH1158" s="7" t="s">
        <v>3651</v>
      </c>
      <c r="AI1158" s="7" t="s">
        <v>828</v>
      </c>
      <c r="AJ1158" s="7" t="s">
        <v>3650</v>
      </c>
      <c r="AK1158" s="7" t="s">
        <v>3649</v>
      </c>
      <c r="AL1158" s="7" t="s">
        <v>828</v>
      </c>
      <c r="AM1158" s="7" t="s">
        <v>828</v>
      </c>
      <c r="AN1158" s="7" t="s">
        <v>3648</v>
      </c>
      <c r="AO1158" s="7" t="s">
        <v>828</v>
      </c>
      <c r="AP1158" s="7" t="s">
        <v>828</v>
      </c>
      <c r="AQ1158" s="7" t="s">
        <v>828</v>
      </c>
      <c r="AR1158" s="7" t="s">
        <v>828</v>
      </c>
      <c r="AS1158" s="7" t="s">
        <v>828</v>
      </c>
    </row>
    <row r="1159" spans="1:45" ht="13.2">
      <c r="A1159" s="7" t="s">
        <v>3647</v>
      </c>
      <c r="B1159" s="8"/>
      <c r="C1159" s="7" t="s">
        <v>833</v>
      </c>
      <c r="D1159" s="9">
        <v>1</v>
      </c>
      <c r="E1159" s="7" t="s">
        <v>861</v>
      </c>
      <c r="F1159" s="7" t="s">
        <v>861</v>
      </c>
      <c r="G1159" s="7" t="s">
        <v>828</v>
      </c>
      <c r="H1159" s="7" t="s">
        <v>860</v>
      </c>
      <c r="I1159" s="10">
        <v>100</v>
      </c>
      <c r="J1159" s="10">
        <v>1</v>
      </c>
      <c r="K1159" s="9">
        <v>0</v>
      </c>
      <c r="L1159" s="7" t="s">
        <v>3644</v>
      </c>
      <c r="M1159" s="9">
        <v>0</v>
      </c>
      <c r="N1159" s="7" t="s">
        <v>3646</v>
      </c>
      <c r="O1159" s="7" t="s">
        <v>86</v>
      </c>
      <c r="P1159" s="7" t="s">
        <v>828</v>
      </c>
      <c r="Q1159" s="7" t="s">
        <v>828</v>
      </c>
      <c r="R1159" s="7" t="s">
        <v>828</v>
      </c>
      <c r="S1159" s="7" t="s">
        <v>828</v>
      </c>
      <c r="T1159" s="7" t="s">
        <v>828</v>
      </c>
      <c r="U1159" s="7" t="s">
        <v>828</v>
      </c>
      <c r="V1159" s="7" t="s">
        <v>828</v>
      </c>
      <c r="W1159" s="7" t="s">
        <v>828</v>
      </c>
      <c r="X1159" s="7" t="s">
        <v>828</v>
      </c>
      <c r="Y1159" s="7" t="s">
        <v>828</v>
      </c>
      <c r="Z1159" s="7" t="e">
        <v>#N/A</v>
      </c>
      <c r="AA1159" s="7" t="s">
        <v>828</v>
      </c>
      <c r="AB1159" s="7" t="s">
        <v>828</v>
      </c>
      <c r="AC1159" s="7" t="s">
        <v>828</v>
      </c>
      <c r="AD1159" s="7" t="s">
        <v>828</v>
      </c>
      <c r="AE1159" s="7" t="s">
        <v>175</v>
      </c>
      <c r="AF1159" s="8"/>
      <c r="AG1159" s="7" t="s">
        <v>3645</v>
      </c>
      <c r="AH1159" s="7" t="s">
        <v>3644</v>
      </c>
      <c r="AI1159" s="7" t="s">
        <v>828</v>
      </c>
      <c r="AJ1159" s="7" t="s">
        <v>3643</v>
      </c>
      <c r="AK1159" s="7" t="s">
        <v>3642</v>
      </c>
      <c r="AL1159" s="7" t="s">
        <v>828</v>
      </c>
      <c r="AM1159" s="7" t="s">
        <v>828</v>
      </c>
      <c r="AN1159" s="7" t="s">
        <v>3641</v>
      </c>
      <c r="AO1159" s="7" t="s">
        <v>828</v>
      </c>
      <c r="AP1159" s="7" t="s">
        <v>828</v>
      </c>
      <c r="AQ1159" s="7" t="s">
        <v>828</v>
      </c>
      <c r="AR1159" s="7" t="s">
        <v>828</v>
      </c>
      <c r="AS1159" s="7" t="s">
        <v>828</v>
      </c>
    </row>
    <row r="1160" spans="1:45" ht="13.2">
      <c r="A1160" s="7" t="s">
        <v>3640</v>
      </c>
      <c r="B1160" s="8"/>
      <c r="C1160" s="7" t="s">
        <v>833</v>
      </c>
      <c r="D1160" s="9">
        <v>1</v>
      </c>
      <c r="E1160" s="7" t="s">
        <v>861</v>
      </c>
      <c r="F1160" s="7" t="s">
        <v>861</v>
      </c>
      <c r="G1160" s="7" t="s">
        <v>828</v>
      </c>
      <c r="H1160" s="7" t="s">
        <v>860</v>
      </c>
      <c r="I1160" s="10">
        <v>100</v>
      </c>
      <c r="J1160" s="10">
        <v>1</v>
      </c>
      <c r="K1160" s="9">
        <v>0</v>
      </c>
      <c r="L1160" s="7" t="s">
        <v>3637</v>
      </c>
      <c r="M1160" s="9">
        <v>0</v>
      </c>
      <c r="N1160" s="7" t="s">
        <v>3639</v>
      </c>
      <c r="O1160" s="7" t="s">
        <v>969</v>
      </c>
      <c r="P1160" s="7" t="s">
        <v>828</v>
      </c>
      <c r="Q1160" s="7" t="s">
        <v>828</v>
      </c>
      <c r="R1160" s="7" t="s">
        <v>828</v>
      </c>
      <c r="S1160" s="7" t="s">
        <v>828</v>
      </c>
      <c r="T1160" s="7" t="s">
        <v>828</v>
      </c>
      <c r="U1160" s="7" t="s">
        <v>828</v>
      </c>
      <c r="V1160" s="7" t="s">
        <v>828</v>
      </c>
      <c r="W1160" s="7" t="s">
        <v>828</v>
      </c>
      <c r="X1160" s="7" t="s">
        <v>828</v>
      </c>
      <c r="Y1160" s="7" t="s">
        <v>828</v>
      </c>
      <c r="Z1160" s="7" t="e">
        <v>#N/A</v>
      </c>
      <c r="AA1160" s="7" t="s">
        <v>828</v>
      </c>
      <c r="AB1160" s="7" t="s">
        <v>828</v>
      </c>
      <c r="AC1160" s="7" t="s">
        <v>828</v>
      </c>
      <c r="AD1160" s="7" t="s">
        <v>828</v>
      </c>
      <c r="AE1160" s="7" t="s">
        <v>175</v>
      </c>
      <c r="AF1160" s="8"/>
      <c r="AG1160" s="7" t="s">
        <v>3638</v>
      </c>
      <c r="AH1160" s="7" t="s">
        <v>3637</v>
      </c>
      <c r="AI1160" s="7" t="s">
        <v>828</v>
      </c>
      <c r="AJ1160" s="7" t="s">
        <v>3636</v>
      </c>
      <c r="AK1160" s="7" t="s">
        <v>3635</v>
      </c>
      <c r="AL1160" s="7" t="s">
        <v>828</v>
      </c>
      <c r="AM1160" s="7" t="s">
        <v>828</v>
      </c>
      <c r="AN1160" s="7" t="s">
        <v>3634</v>
      </c>
      <c r="AO1160" s="7" t="s">
        <v>828</v>
      </c>
      <c r="AP1160" s="7" t="s">
        <v>828</v>
      </c>
      <c r="AQ1160" s="7" t="s">
        <v>828</v>
      </c>
      <c r="AR1160" s="7" t="s">
        <v>828</v>
      </c>
      <c r="AS1160" s="7" t="s">
        <v>828</v>
      </c>
    </row>
    <row r="1161" spans="1:45" ht="13.2">
      <c r="A1161" s="7" t="s">
        <v>3628</v>
      </c>
      <c r="B1161" s="8"/>
      <c r="C1161" s="7" t="s">
        <v>833</v>
      </c>
      <c r="D1161" s="9">
        <v>1</v>
      </c>
      <c r="E1161" s="7" t="s">
        <v>861</v>
      </c>
      <c r="F1161" s="7" t="s">
        <v>861</v>
      </c>
      <c r="G1161" s="7" t="s">
        <v>828</v>
      </c>
      <c r="H1161" s="7" t="s">
        <v>963</v>
      </c>
      <c r="I1161" s="10">
        <v>1</v>
      </c>
      <c r="J1161" s="10">
        <v>1</v>
      </c>
      <c r="K1161" s="9">
        <v>0</v>
      </c>
      <c r="L1161" s="7" t="s">
        <v>3631</v>
      </c>
      <c r="M1161" s="9">
        <v>0</v>
      </c>
      <c r="N1161" s="7" t="s">
        <v>3633</v>
      </c>
      <c r="O1161" s="7" t="s">
        <v>1285</v>
      </c>
      <c r="P1161" s="7" t="s">
        <v>1284</v>
      </c>
      <c r="Q1161" s="7" t="s">
        <v>828</v>
      </c>
      <c r="R1161" s="7" t="s">
        <v>828</v>
      </c>
      <c r="S1161" s="7" t="s">
        <v>828</v>
      </c>
      <c r="T1161" s="7" t="s">
        <v>828</v>
      </c>
      <c r="U1161" s="7" t="s">
        <v>828</v>
      </c>
      <c r="V1161" s="7" t="s">
        <v>828</v>
      </c>
      <c r="W1161" s="7" t="s">
        <v>828</v>
      </c>
      <c r="X1161" s="7" t="s">
        <v>828</v>
      </c>
      <c r="Y1161" s="7" t="s">
        <v>828</v>
      </c>
      <c r="Z1161" s="7" t="e">
        <v>#N/A</v>
      </c>
      <c r="AA1161" s="7" t="s">
        <v>828</v>
      </c>
      <c r="AB1161" s="7" t="s">
        <v>828</v>
      </c>
      <c r="AC1161" s="7" t="s">
        <v>828</v>
      </c>
      <c r="AD1161" s="7" t="s">
        <v>828</v>
      </c>
      <c r="AE1161" s="7" t="s">
        <v>526</v>
      </c>
      <c r="AF1161" s="8"/>
      <c r="AG1161" s="7" t="s">
        <v>3632</v>
      </c>
      <c r="AH1161" s="7" t="s">
        <v>3631</v>
      </c>
      <c r="AI1161" s="7" t="s">
        <v>828</v>
      </c>
      <c r="AJ1161" s="7" t="s">
        <v>3630</v>
      </c>
      <c r="AK1161" s="7" t="s">
        <v>3629</v>
      </c>
      <c r="AL1161" s="7" t="s">
        <v>3628</v>
      </c>
      <c r="AM1161" s="7" t="s">
        <v>828</v>
      </c>
      <c r="AN1161" s="7" t="s">
        <v>828</v>
      </c>
      <c r="AO1161" s="7" t="s">
        <v>828</v>
      </c>
      <c r="AP1161" s="7" t="s">
        <v>828</v>
      </c>
      <c r="AQ1161" s="7" t="s">
        <v>828</v>
      </c>
      <c r="AR1161" s="7" t="s">
        <v>828</v>
      </c>
      <c r="AS1161" s="7" t="s">
        <v>828</v>
      </c>
    </row>
    <row r="1162" spans="1:45" ht="13.2">
      <c r="A1162" s="7" t="s">
        <v>3627</v>
      </c>
      <c r="B1162" s="8"/>
      <c r="C1162" s="7" t="s">
        <v>833</v>
      </c>
      <c r="D1162" s="9">
        <v>1</v>
      </c>
      <c r="E1162" s="7" t="s">
        <v>924</v>
      </c>
      <c r="F1162" s="7" t="s">
        <v>924</v>
      </c>
      <c r="G1162" s="7" t="s">
        <v>828</v>
      </c>
      <c r="H1162" s="7" t="s">
        <v>923</v>
      </c>
      <c r="I1162" s="10">
        <v>1</v>
      </c>
      <c r="J1162" s="10">
        <v>1</v>
      </c>
      <c r="K1162" s="9">
        <v>1</v>
      </c>
      <c r="L1162" s="7" t="s">
        <v>3624</v>
      </c>
      <c r="M1162" s="9">
        <v>0</v>
      </c>
      <c r="N1162" s="7" t="s">
        <v>3626</v>
      </c>
      <c r="O1162" s="7" t="s">
        <v>83</v>
      </c>
      <c r="P1162" s="7" t="s">
        <v>828</v>
      </c>
      <c r="Q1162" s="7" t="s">
        <v>828</v>
      </c>
      <c r="R1162" s="7" t="s">
        <v>828</v>
      </c>
      <c r="S1162" s="7" t="s">
        <v>828</v>
      </c>
      <c r="T1162" s="7" t="s">
        <v>828</v>
      </c>
      <c r="U1162" s="7" t="s">
        <v>828</v>
      </c>
      <c r="V1162" s="7" t="s">
        <v>907</v>
      </c>
      <c r="W1162" s="7" t="s">
        <v>536</v>
      </c>
      <c r="X1162" s="7" t="s">
        <v>840</v>
      </c>
      <c r="Y1162" s="7" t="s">
        <v>906</v>
      </c>
      <c r="Z1162" s="7" t="s">
        <v>65</v>
      </c>
      <c r="AA1162" s="7" t="s">
        <v>828</v>
      </c>
      <c r="AB1162" s="7" t="s">
        <v>828</v>
      </c>
      <c r="AC1162" s="7" t="s">
        <v>828</v>
      </c>
      <c r="AD1162" s="7" t="s">
        <v>828</v>
      </c>
      <c r="AE1162" s="7" t="s">
        <v>536</v>
      </c>
      <c r="AF1162" s="8"/>
      <c r="AG1162" s="7" t="s">
        <v>3625</v>
      </c>
      <c r="AH1162" s="7" t="s">
        <v>3624</v>
      </c>
      <c r="AI1162" s="7" t="s">
        <v>828</v>
      </c>
      <c r="AJ1162" s="7" t="s">
        <v>828</v>
      </c>
      <c r="AK1162" s="7" t="s">
        <v>3623</v>
      </c>
      <c r="AL1162" s="7" t="s">
        <v>828</v>
      </c>
      <c r="AM1162" s="7" t="s">
        <v>3622</v>
      </c>
      <c r="AN1162" s="7" t="s">
        <v>828</v>
      </c>
      <c r="AO1162" s="7" t="s">
        <v>828</v>
      </c>
      <c r="AP1162" s="7" t="s">
        <v>828</v>
      </c>
      <c r="AQ1162" s="7" t="s">
        <v>828</v>
      </c>
      <c r="AR1162" s="7" t="s">
        <v>828</v>
      </c>
      <c r="AS1162" s="7" t="s">
        <v>828</v>
      </c>
    </row>
    <row r="1163" spans="1:45" ht="13.2">
      <c r="A1163" s="7" t="s">
        <v>3621</v>
      </c>
      <c r="B1163" s="8"/>
      <c r="C1163" s="7" t="s">
        <v>833</v>
      </c>
      <c r="D1163" s="9">
        <v>1</v>
      </c>
      <c r="E1163" s="7" t="s">
        <v>861</v>
      </c>
      <c r="F1163" s="7" t="s">
        <v>861</v>
      </c>
      <c r="G1163" s="7" t="s">
        <v>828</v>
      </c>
      <c r="H1163" s="7" t="s">
        <v>860</v>
      </c>
      <c r="I1163" s="10">
        <v>100</v>
      </c>
      <c r="J1163" s="10">
        <v>1</v>
      </c>
      <c r="K1163" s="9">
        <v>0</v>
      </c>
      <c r="L1163" s="7" t="s">
        <v>3618</v>
      </c>
      <c r="M1163" s="9">
        <v>0</v>
      </c>
      <c r="N1163" s="7" t="s">
        <v>3620</v>
      </c>
      <c r="O1163" s="7" t="s">
        <v>969</v>
      </c>
      <c r="P1163" s="7" t="s">
        <v>828</v>
      </c>
      <c r="Q1163" s="7" t="s">
        <v>828</v>
      </c>
      <c r="R1163" s="7" t="s">
        <v>828</v>
      </c>
      <c r="S1163" s="7" t="s">
        <v>828</v>
      </c>
      <c r="T1163" s="7" t="s">
        <v>828</v>
      </c>
      <c r="U1163" s="7" t="s">
        <v>828</v>
      </c>
      <c r="V1163" s="7" t="s">
        <v>828</v>
      </c>
      <c r="W1163" s="7" t="s">
        <v>828</v>
      </c>
      <c r="X1163" s="7" t="s">
        <v>828</v>
      </c>
      <c r="Y1163" s="7" t="s">
        <v>828</v>
      </c>
      <c r="Z1163" s="7" t="e">
        <v>#N/A</v>
      </c>
      <c r="AA1163" s="7" t="s">
        <v>828</v>
      </c>
      <c r="AB1163" s="7" t="s">
        <v>828</v>
      </c>
      <c r="AC1163" s="7" t="s">
        <v>828</v>
      </c>
      <c r="AD1163" s="7" t="s">
        <v>828</v>
      </c>
      <c r="AE1163" s="7" t="s">
        <v>175</v>
      </c>
      <c r="AF1163" s="8"/>
      <c r="AG1163" s="7" t="s">
        <v>3619</v>
      </c>
      <c r="AH1163" s="7" t="s">
        <v>3618</v>
      </c>
      <c r="AI1163" s="7" t="s">
        <v>828</v>
      </c>
      <c r="AJ1163" s="7" t="s">
        <v>3617</v>
      </c>
      <c r="AK1163" s="7" t="s">
        <v>3616</v>
      </c>
      <c r="AL1163" s="7" t="s">
        <v>828</v>
      </c>
      <c r="AM1163" s="7" t="s">
        <v>828</v>
      </c>
      <c r="AN1163" s="7" t="s">
        <v>3615</v>
      </c>
      <c r="AO1163" s="7" t="s">
        <v>828</v>
      </c>
      <c r="AP1163" s="7" t="s">
        <v>828</v>
      </c>
      <c r="AQ1163" s="7" t="s">
        <v>828</v>
      </c>
      <c r="AR1163" s="7" t="s">
        <v>828</v>
      </c>
      <c r="AS1163" s="7" t="s">
        <v>828</v>
      </c>
    </row>
    <row r="1164" spans="1:45" ht="13.2">
      <c r="A1164" s="7" t="s">
        <v>3614</v>
      </c>
      <c r="B1164" s="8"/>
      <c r="C1164" s="7" t="s">
        <v>833</v>
      </c>
      <c r="D1164" s="9">
        <v>1</v>
      </c>
      <c r="E1164" s="7" t="s">
        <v>924</v>
      </c>
      <c r="F1164" s="7" t="s">
        <v>924</v>
      </c>
      <c r="G1164" s="7" t="s">
        <v>828</v>
      </c>
      <c r="H1164" s="7" t="s">
        <v>923</v>
      </c>
      <c r="I1164" s="10">
        <v>1</v>
      </c>
      <c r="J1164" s="10">
        <v>1</v>
      </c>
      <c r="K1164" s="9">
        <v>1</v>
      </c>
      <c r="L1164" s="7" t="s">
        <v>3609</v>
      </c>
      <c r="M1164" s="9">
        <v>0</v>
      </c>
      <c r="N1164" s="7" t="s">
        <v>3613</v>
      </c>
      <c r="O1164" s="7" t="s">
        <v>929</v>
      </c>
      <c r="P1164" s="7" t="s">
        <v>3612</v>
      </c>
      <c r="Q1164" s="7" t="s">
        <v>828</v>
      </c>
      <c r="R1164" s="7" t="s">
        <v>828</v>
      </c>
      <c r="S1164" s="7" t="s">
        <v>828</v>
      </c>
      <c r="T1164" s="7" t="s">
        <v>828</v>
      </c>
      <c r="U1164" s="7" t="s">
        <v>828</v>
      </c>
      <c r="V1164" s="7" t="s">
        <v>1297</v>
      </c>
      <c r="W1164" s="7" t="s">
        <v>536</v>
      </c>
      <c r="X1164" s="7" t="s">
        <v>840</v>
      </c>
      <c r="Y1164" s="7" t="s">
        <v>906</v>
      </c>
      <c r="Z1164" s="7" t="s">
        <v>65</v>
      </c>
      <c r="AA1164" s="7" t="s">
        <v>3611</v>
      </c>
      <c r="AB1164" s="7" t="s">
        <v>828</v>
      </c>
      <c r="AC1164" s="7" t="s">
        <v>828</v>
      </c>
      <c r="AD1164" s="7" t="s">
        <v>828</v>
      </c>
      <c r="AE1164" s="7" t="s">
        <v>536</v>
      </c>
      <c r="AF1164" s="8"/>
      <c r="AG1164" s="7" t="s">
        <v>3610</v>
      </c>
      <c r="AH1164" s="7" t="s">
        <v>3609</v>
      </c>
      <c r="AI1164" s="7" t="s">
        <v>828</v>
      </c>
      <c r="AJ1164" s="7" t="s">
        <v>828</v>
      </c>
      <c r="AK1164" s="7" t="s">
        <v>3608</v>
      </c>
      <c r="AL1164" s="7" t="s">
        <v>828</v>
      </c>
      <c r="AM1164" s="7" t="s">
        <v>3607</v>
      </c>
      <c r="AN1164" s="7" t="s">
        <v>828</v>
      </c>
      <c r="AO1164" s="7" t="s">
        <v>828</v>
      </c>
      <c r="AP1164" s="7" t="s">
        <v>828</v>
      </c>
      <c r="AQ1164" s="7" t="s">
        <v>828</v>
      </c>
      <c r="AR1164" s="7" t="s">
        <v>828</v>
      </c>
      <c r="AS1164" s="7" t="s">
        <v>828</v>
      </c>
    </row>
    <row r="1165" spans="1:45" ht="13.2">
      <c r="A1165" s="7" t="s">
        <v>3606</v>
      </c>
      <c r="B1165" s="8"/>
      <c r="C1165" s="7" t="s">
        <v>833</v>
      </c>
      <c r="D1165" s="9">
        <v>1</v>
      </c>
      <c r="E1165" s="7" t="s">
        <v>1231</v>
      </c>
      <c r="F1165" s="7" t="s">
        <v>1231</v>
      </c>
      <c r="G1165" s="7" t="s">
        <v>828</v>
      </c>
      <c r="H1165" s="7" t="s">
        <v>1230</v>
      </c>
      <c r="I1165" s="10">
        <v>1</v>
      </c>
      <c r="J1165" s="10">
        <v>1</v>
      </c>
      <c r="K1165" s="9">
        <v>0</v>
      </c>
      <c r="L1165" s="7" t="s">
        <v>3603</v>
      </c>
      <c r="M1165" s="9">
        <v>0</v>
      </c>
      <c r="N1165" s="7" t="s">
        <v>3605</v>
      </c>
      <c r="O1165" s="7" t="s">
        <v>908</v>
      </c>
      <c r="P1165" s="7" t="s">
        <v>828</v>
      </c>
      <c r="Q1165" s="7" t="s">
        <v>828</v>
      </c>
      <c r="R1165" s="7" t="s">
        <v>828</v>
      </c>
      <c r="S1165" s="7" t="s">
        <v>828</v>
      </c>
      <c r="T1165" s="7" t="s">
        <v>828</v>
      </c>
      <c r="U1165" s="7" t="s">
        <v>828</v>
      </c>
      <c r="V1165" s="7" t="s">
        <v>907</v>
      </c>
      <c r="W1165" s="7" t="s">
        <v>739</v>
      </c>
      <c r="X1165" s="7" t="s">
        <v>840</v>
      </c>
      <c r="Y1165" s="7" t="s">
        <v>906</v>
      </c>
      <c r="Z1165" s="7" t="s">
        <v>50</v>
      </c>
      <c r="AA1165" s="7" t="s">
        <v>828</v>
      </c>
      <c r="AB1165" s="7" t="s">
        <v>828</v>
      </c>
      <c r="AC1165" s="7" t="s">
        <v>828</v>
      </c>
      <c r="AD1165" s="7" t="s">
        <v>828</v>
      </c>
      <c r="AE1165" s="7" t="s">
        <v>739</v>
      </c>
      <c r="AF1165" s="8"/>
      <c r="AG1165" s="7" t="s">
        <v>3604</v>
      </c>
      <c r="AH1165" s="7" t="s">
        <v>3603</v>
      </c>
      <c r="AI1165" s="7" t="s">
        <v>828</v>
      </c>
      <c r="AJ1165" s="7" t="s">
        <v>828</v>
      </c>
      <c r="AK1165" s="7" t="s">
        <v>3602</v>
      </c>
      <c r="AL1165" s="7" t="s">
        <v>828</v>
      </c>
      <c r="AM1165" s="7" t="s">
        <v>828</v>
      </c>
      <c r="AN1165" s="7" t="s">
        <v>828</v>
      </c>
      <c r="AO1165" s="7" t="s">
        <v>934</v>
      </c>
      <c r="AP1165" s="7" t="s">
        <v>828</v>
      </c>
      <c r="AQ1165" s="7" t="s">
        <v>828</v>
      </c>
      <c r="AR1165" s="7" t="s">
        <v>828</v>
      </c>
      <c r="AS1165" s="7" t="s">
        <v>828</v>
      </c>
    </row>
    <row r="1166" spans="1:45" ht="13.2">
      <c r="A1166" s="7" t="s">
        <v>3594</v>
      </c>
      <c r="B1166" s="8"/>
      <c r="C1166" s="7" t="s">
        <v>833</v>
      </c>
      <c r="D1166" s="9">
        <v>1</v>
      </c>
      <c r="E1166" s="7" t="s">
        <v>843</v>
      </c>
      <c r="F1166" s="7" t="s">
        <v>843</v>
      </c>
      <c r="G1166" s="7" t="s">
        <v>828</v>
      </c>
      <c r="H1166" s="7" t="s">
        <v>842</v>
      </c>
      <c r="I1166" s="10">
        <v>1</v>
      </c>
      <c r="J1166" s="10">
        <v>1</v>
      </c>
      <c r="K1166" s="9">
        <v>100</v>
      </c>
      <c r="L1166" s="7" t="s">
        <v>3598</v>
      </c>
      <c r="M1166" s="9">
        <v>0</v>
      </c>
      <c r="N1166" s="7" t="s">
        <v>3601</v>
      </c>
      <c r="O1166" s="7" t="s">
        <v>908</v>
      </c>
      <c r="P1166" s="7" t="s">
        <v>3600</v>
      </c>
      <c r="Q1166" s="7" t="s">
        <v>828</v>
      </c>
      <c r="R1166" s="7" t="s">
        <v>828</v>
      </c>
      <c r="S1166" s="7" t="s">
        <v>828</v>
      </c>
      <c r="T1166" s="7" t="s">
        <v>828</v>
      </c>
      <c r="U1166" s="7" t="s">
        <v>828</v>
      </c>
      <c r="V1166" s="7" t="s">
        <v>828</v>
      </c>
      <c r="W1166" s="7" t="s">
        <v>828</v>
      </c>
      <c r="X1166" s="7" t="s">
        <v>828</v>
      </c>
      <c r="Y1166" s="7" t="s">
        <v>828</v>
      </c>
      <c r="Z1166" s="7" t="e">
        <v>#N/A</v>
      </c>
      <c r="AA1166" s="7" t="s">
        <v>828</v>
      </c>
      <c r="AB1166" s="7" t="s">
        <v>828</v>
      </c>
      <c r="AC1166" s="7" t="s">
        <v>828</v>
      </c>
      <c r="AD1166" s="7" t="s">
        <v>828</v>
      </c>
      <c r="AE1166" s="7" t="s">
        <v>169</v>
      </c>
      <c r="AF1166" s="8"/>
      <c r="AG1166" s="7" t="s">
        <v>3599</v>
      </c>
      <c r="AH1166" s="7" t="s">
        <v>3598</v>
      </c>
      <c r="AI1166" s="7" t="s">
        <v>3597</v>
      </c>
      <c r="AJ1166" s="7" t="s">
        <v>3596</v>
      </c>
      <c r="AK1166" s="7" t="s">
        <v>3595</v>
      </c>
      <c r="AL1166" s="7" t="s">
        <v>3594</v>
      </c>
      <c r="AM1166" s="7" t="s">
        <v>3593</v>
      </c>
      <c r="AN1166" s="7" t="s">
        <v>828</v>
      </c>
      <c r="AO1166" s="7" t="s">
        <v>828</v>
      </c>
      <c r="AP1166" s="7" t="s">
        <v>828</v>
      </c>
      <c r="AQ1166" s="7"/>
      <c r="AR1166" s="7"/>
      <c r="AS1166" s="7"/>
    </row>
    <row r="1167" spans="1:45" ht="13.2">
      <c r="A1167" s="7" t="s">
        <v>3592</v>
      </c>
      <c r="B1167" s="8"/>
      <c r="C1167" s="7" t="s">
        <v>833</v>
      </c>
      <c r="D1167" s="9">
        <v>1</v>
      </c>
      <c r="E1167" s="7" t="s">
        <v>861</v>
      </c>
      <c r="F1167" s="7" t="s">
        <v>861</v>
      </c>
      <c r="G1167" s="7" t="s">
        <v>828</v>
      </c>
      <c r="H1167" s="7" t="s">
        <v>860</v>
      </c>
      <c r="I1167" s="10">
        <v>100</v>
      </c>
      <c r="J1167" s="10">
        <v>1</v>
      </c>
      <c r="K1167" s="9">
        <v>0</v>
      </c>
      <c r="L1167" s="7" t="s">
        <v>3589</v>
      </c>
      <c r="M1167" s="9">
        <v>0</v>
      </c>
      <c r="N1167" s="7" t="s">
        <v>3591</v>
      </c>
      <c r="O1167" s="7" t="s">
        <v>1084</v>
      </c>
      <c r="P1167" s="7" t="s">
        <v>828</v>
      </c>
      <c r="Q1167" s="7" t="s">
        <v>828</v>
      </c>
      <c r="R1167" s="7" t="s">
        <v>828</v>
      </c>
      <c r="S1167" s="7" t="s">
        <v>828</v>
      </c>
      <c r="T1167" s="7" t="s">
        <v>828</v>
      </c>
      <c r="U1167" s="7" t="s">
        <v>828</v>
      </c>
      <c r="V1167" s="7" t="s">
        <v>828</v>
      </c>
      <c r="W1167" s="7" t="s">
        <v>828</v>
      </c>
      <c r="X1167" s="7" t="s">
        <v>828</v>
      </c>
      <c r="Y1167" s="7" t="s">
        <v>828</v>
      </c>
      <c r="Z1167" s="7" t="e">
        <v>#N/A</v>
      </c>
      <c r="AA1167" s="7" t="s">
        <v>828</v>
      </c>
      <c r="AB1167" s="7" t="s">
        <v>828</v>
      </c>
      <c r="AC1167" s="7" t="s">
        <v>828</v>
      </c>
      <c r="AD1167" s="7" t="s">
        <v>828</v>
      </c>
      <c r="AE1167" s="7" t="s">
        <v>175</v>
      </c>
      <c r="AF1167" s="8"/>
      <c r="AG1167" s="7" t="s">
        <v>3590</v>
      </c>
      <c r="AH1167" s="7" t="s">
        <v>3589</v>
      </c>
      <c r="AI1167" s="7" t="s">
        <v>828</v>
      </c>
      <c r="AJ1167" s="7" t="s">
        <v>3588</v>
      </c>
      <c r="AK1167" s="7" t="s">
        <v>3587</v>
      </c>
      <c r="AL1167" s="7" t="s">
        <v>828</v>
      </c>
      <c r="AM1167" s="7" t="s">
        <v>828</v>
      </c>
      <c r="AN1167" s="7" t="s">
        <v>3586</v>
      </c>
      <c r="AO1167" s="7" t="s">
        <v>828</v>
      </c>
      <c r="AP1167" s="7" t="s">
        <v>828</v>
      </c>
      <c r="AQ1167" s="7" t="s">
        <v>828</v>
      </c>
      <c r="AR1167" s="7" t="s">
        <v>828</v>
      </c>
      <c r="AS1167" s="7" t="s">
        <v>828</v>
      </c>
    </row>
    <row r="1168" spans="1:45" ht="13.2">
      <c r="A1168" s="7" t="s">
        <v>3585</v>
      </c>
      <c r="B1168" s="8"/>
      <c r="C1168" s="7" t="s">
        <v>833</v>
      </c>
      <c r="D1168" s="9">
        <v>1</v>
      </c>
      <c r="E1168" s="7" t="s">
        <v>843</v>
      </c>
      <c r="F1168" s="7" t="s">
        <v>843</v>
      </c>
      <c r="G1168" s="7" t="s">
        <v>828</v>
      </c>
      <c r="H1168" s="7" t="s">
        <v>842</v>
      </c>
      <c r="I1168" s="10">
        <v>1</v>
      </c>
      <c r="J1168" s="10">
        <v>1</v>
      </c>
      <c r="K1168" s="9">
        <v>100</v>
      </c>
      <c r="L1168" s="7" t="s">
        <v>3576</v>
      </c>
      <c r="M1168" s="9">
        <v>0</v>
      </c>
      <c r="N1168" s="7" t="s">
        <v>3575</v>
      </c>
      <c r="O1168" s="7" t="s">
        <v>969</v>
      </c>
      <c r="P1168" s="7" t="s">
        <v>3584</v>
      </c>
      <c r="Q1168" s="7" t="s">
        <v>828</v>
      </c>
      <c r="R1168" s="7" t="s">
        <v>828</v>
      </c>
      <c r="S1168" s="7" t="s">
        <v>828</v>
      </c>
      <c r="T1168" s="7" t="s">
        <v>828</v>
      </c>
      <c r="U1168" s="7" t="s">
        <v>828</v>
      </c>
      <c r="V1168" s="7" t="s">
        <v>828</v>
      </c>
      <c r="W1168" s="7" t="s">
        <v>169</v>
      </c>
      <c r="X1168" s="7" t="s">
        <v>1101</v>
      </c>
      <c r="Y1168" s="7" t="s">
        <v>828</v>
      </c>
      <c r="Z1168" s="7" t="s">
        <v>39</v>
      </c>
      <c r="AA1168" s="7" t="s">
        <v>3583</v>
      </c>
      <c r="AB1168" s="7" t="s">
        <v>828</v>
      </c>
      <c r="AC1168" s="7" t="s">
        <v>828</v>
      </c>
      <c r="AD1168" s="7" t="s">
        <v>828</v>
      </c>
      <c r="AE1168" s="7" t="s">
        <v>169</v>
      </c>
      <c r="AF1168" s="8"/>
      <c r="AG1168" s="7" t="s">
        <v>3582</v>
      </c>
      <c r="AH1168" s="7" t="s">
        <v>3576</v>
      </c>
      <c r="AI1168" s="7" t="s">
        <v>3581</v>
      </c>
      <c r="AJ1168" s="7" t="s">
        <v>3580</v>
      </c>
      <c r="AK1168" s="7" t="s">
        <v>3579</v>
      </c>
      <c r="AL1168" s="7" t="s">
        <v>828</v>
      </c>
      <c r="AM1168" s="7" t="s">
        <v>3578</v>
      </c>
      <c r="AN1168" s="7" t="s">
        <v>828</v>
      </c>
      <c r="AO1168" s="7" t="s">
        <v>828</v>
      </c>
      <c r="AP1168" s="7" t="s">
        <v>828</v>
      </c>
      <c r="AQ1168" s="7" t="s">
        <v>828</v>
      </c>
      <c r="AR1168" s="7" t="s">
        <v>828</v>
      </c>
      <c r="AS1168" s="7" t="s">
        <v>828</v>
      </c>
    </row>
    <row r="1169" spans="1:45" ht="13.2">
      <c r="A1169" s="7" t="s">
        <v>3577</v>
      </c>
      <c r="B1169" s="8"/>
      <c r="C1169" s="7" t="s">
        <v>833</v>
      </c>
      <c r="D1169" s="9">
        <v>1</v>
      </c>
      <c r="E1169" s="7" t="s">
        <v>843</v>
      </c>
      <c r="F1169" s="7" t="s">
        <v>843</v>
      </c>
      <c r="G1169" s="7" t="s">
        <v>828</v>
      </c>
      <c r="H1169" s="7" t="s">
        <v>842</v>
      </c>
      <c r="I1169" s="10">
        <v>1</v>
      </c>
      <c r="J1169" s="10">
        <v>1</v>
      </c>
      <c r="K1169" s="9">
        <v>0</v>
      </c>
      <c r="L1169" s="7" t="s">
        <v>3576</v>
      </c>
      <c r="M1169" s="9">
        <v>0</v>
      </c>
      <c r="N1169" s="7" t="s">
        <v>3575</v>
      </c>
      <c r="O1169" s="7" t="s">
        <v>828</v>
      </c>
      <c r="P1169" s="7" t="s">
        <v>828</v>
      </c>
      <c r="Q1169" s="7" t="s">
        <v>828</v>
      </c>
      <c r="R1169" s="7" t="s">
        <v>828</v>
      </c>
      <c r="S1169" s="7" t="s">
        <v>828</v>
      </c>
      <c r="T1169" s="7" t="s">
        <v>828</v>
      </c>
      <c r="U1169" s="7" t="s">
        <v>828</v>
      </c>
      <c r="V1169" s="7" t="s">
        <v>828</v>
      </c>
      <c r="W1169" s="7" t="s">
        <v>828</v>
      </c>
      <c r="X1169" s="7" t="s">
        <v>828</v>
      </c>
      <c r="Y1169" s="7" t="s">
        <v>828</v>
      </c>
      <c r="Z1169" s="7" t="e">
        <v>#N/A</v>
      </c>
      <c r="AA1169" s="7" t="s">
        <v>828</v>
      </c>
      <c r="AB1169" s="7" t="s">
        <v>828</v>
      </c>
      <c r="AC1169" s="7" t="s">
        <v>828</v>
      </c>
      <c r="AD1169" s="7" t="s">
        <v>828</v>
      </c>
      <c r="AE1169" s="7" t="s">
        <v>169</v>
      </c>
      <c r="AF1169" s="8"/>
      <c r="AG1169" s="7" t="s">
        <v>975</v>
      </c>
      <c r="AH1169" s="7" t="s">
        <v>3574</v>
      </c>
      <c r="AI1169" s="7" t="s">
        <v>828</v>
      </c>
      <c r="AJ1169" s="7" t="s">
        <v>828</v>
      </c>
      <c r="AK1169" s="7" t="s">
        <v>828</v>
      </c>
      <c r="AL1169" s="7" t="s">
        <v>828</v>
      </c>
      <c r="AM1169" s="7" t="s">
        <v>828</v>
      </c>
      <c r="AN1169" s="7" t="s">
        <v>828</v>
      </c>
      <c r="AO1169" s="7" t="s">
        <v>828</v>
      </c>
      <c r="AP1169" s="7" t="s">
        <v>828</v>
      </c>
      <c r="AQ1169" s="7" t="s">
        <v>828</v>
      </c>
      <c r="AR1169" s="7" t="s">
        <v>828</v>
      </c>
      <c r="AS1169" s="7" t="s">
        <v>828</v>
      </c>
    </row>
    <row r="1170" spans="1:45" ht="13.2">
      <c r="A1170" s="7" t="s">
        <v>3573</v>
      </c>
      <c r="B1170" s="8"/>
      <c r="C1170" s="7" t="s">
        <v>833</v>
      </c>
      <c r="D1170" s="9">
        <v>1</v>
      </c>
      <c r="E1170" s="7" t="s">
        <v>972</v>
      </c>
      <c r="F1170" s="7" t="s">
        <v>972</v>
      </c>
      <c r="G1170" s="7" t="s">
        <v>828</v>
      </c>
      <c r="H1170" s="7" t="s">
        <v>971</v>
      </c>
      <c r="I1170" s="10">
        <v>1</v>
      </c>
      <c r="J1170" s="10">
        <v>1</v>
      </c>
      <c r="K1170" s="9">
        <v>1</v>
      </c>
      <c r="L1170" s="7" t="s">
        <v>3570</v>
      </c>
      <c r="M1170" s="9">
        <v>0</v>
      </c>
      <c r="N1170" s="7" t="s">
        <v>3572</v>
      </c>
      <c r="O1170" s="7" t="s">
        <v>939</v>
      </c>
      <c r="P1170" s="7" t="s">
        <v>828</v>
      </c>
      <c r="Q1170" s="7" t="s">
        <v>828</v>
      </c>
      <c r="R1170" s="7" t="s">
        <v>828</v>
      </c>
      <c r="S1170" s="7" t="s">
        <v>828</v>
      </c>
      <c r="T1170" s="7" t="s">
        <v>828</v>
      </c>
      <c r="U1170" s="7" t="s">
        <v>828</v>
      </c>
      <c r="V1170" s="7" t="s">
        <v>828</v>
      </c>
      <c r="W1170" s="7" t="s">
        <v>828</v>
      </c>
      <c r="X1170" s="7" t="s">
        <v>828</v>
      </c>
      <c r="Y1170" s="7" t="s">
        <v>828</v>
      </c>
      <c r="Z1170" s="7" t="e">
        <v>#N/A</v>
      </c>
      <c r="AA1170" s="7" t="s">
        <v>828</v>
      </c>
      <c r="AB1170" s="7" t="s">
        <v>828</v>
      </c>
      <c r="AC1170" s="7" t="s">
        <v>828</v>
      </c>
      <c r="AD1170" s="7" t="s">
        <v>828</v>
      </c>
      <c r="AE1170" s="7" t="s">
        <v>364</v>
      </c>
      <c r="AF1170" s="8"/>
      <c r="AG1170" s="7" t="s">
        <v>3571</v>
      </c>
      <c r="AH1170" s="7" t="s">
        <v>3570</v>
      </c>
      <c r="AI1170" s="7" t="s">
        <v>828</v>
      </c>
      <c r="AJ1170" s="7" t="s">
        <v>3569</v>
      </c>
      <c r="AK1170" s="7" t="s">
        <v>3568</v>
      </c>
      <c r="AL1170" s="7" t="s">
        <v>828</v>
      </c>
      <c r="AM1170" s="7" t="s">
        <v>3567</v>
      </c>
      <c r="AN1170" s="7" t="s">
        <v>3566</v>
      </c>
      <c r="AO1170" s="7" t="s">
        <v>828</v>
      </c>
      <c r="AP1170" s="7" t="s">
        <v>828</v>
      </c>
      <c r="AQ1170" s="7" t="s">
        <v>828</v>
      </c>
      <c r="AR1170" s="7" t="s">
        <v>828</v>
      </c>
      <c r="AS1170" s="7" t="s">
        <v>828</v>
      </c>
    </row>
    <row r="1171" spans="1:45" ht="13.2">
      <c r="A1171" s="7" t="s">
        <v>3565</v>
      </c>
      <c r="B1171" s="8"/>
      <c r="C1171" s="7" t="s">
        <v>833</v>
      </c>
      <c r="D1171" s="9">
        <v>1</v>
      </c>
      <c r="E1171" s="7" t="s">
        <v>843</v>
      </c>
      <c r="F1171" s="7" t="s">
        <v>843</v>
      </c>
      <c r="G1171" s="7" t="s">
        <v>828</v>
      </c>
      <c r="H1171" s="7" t="s">
        <v>842</v>
      </c>
      <c r="I1171" s="10">
        <v>1</v>
      </c>
      <c r="J1171" s="10">
        <v>1</v>
      </c>
      <c r="K1171" s="9">
        <v>100</v>
      </c>
      <c r="L1171" s="7" t="s">
        <v>3563</v>
      </c>
      <c r="M1171" s="9">
        <v>0</v>
      </c>
      <c r="N1171" s="7" t="s">
        <v>3558</v>
      </c>
      <c r="O1171" s="7" t="s">
        <v>939</v>
      </c>
      <c r="P1171" s="7" t="s">
        <v>828</v>
      </c>
      <c r="Q1171" s="7" t="s">
        <v>828</v>
      </c>
      <c r="R1171" s="7" t="s">
        <v>828</v>
      </c>
      <c r="S1171" s="7" t="s">
        <v>1331</v>
      </c>
      <c r="T1171" s="7" t="s">
        <v>891</v>
      </c>
      <c r="U1171" s="7" t="s">
        <v>828</v>
      </c>
      <c r="V1171" s="7" t="s">
        <v>828</v>
      </c>
      <c r="W1171" s="7" t="s">
        <v>828</v>
      </c>
      <c r="X1171" s="7" t="s">
        <v>828</v>
      </c>
      <c r="Y1171" s="7" t="s">
        <v>828</v>
      </c>
      <c r="Z1171" s="7" t="e">
        <v>#N/A</v>
      </c>
      <c r="AA1171" s="7" t="s">
        <v>828</v>
      </c>
      <c r="AB1171" s="7" t="s">
        <v>828</v>
      </c>
      <c r="AC1171" s="7" t="s">
        <v>828</v>
      </c>
      <c r="AD1171" s="7" t="s">
        <v>828</v>
      </c>
      <c r="AE1171" s="7" t="s">
        <v>169</v>
      </c>
      <c r="AF1171" s="8"/>
      <c r="AG1171" s="7" t="s">
        <v>3564</v>
      </c>
      <c r="AH1171" s="7" t="s">
        <v>3563</v>
      </c>
      <c r="AI1171" s="7" t="s">
        <v>3562</v>
      </c>
      <c r="AJ1171" s="7" t="s">
        <v>3561</v>
      </c>
      <c r="AK1171" s="7" t="s">
        <v>3560</v>
      </c>
      <c r="AL1171" s="7" t="s">
        <v>828</v>
      </c>
      <c r="AM1171" s="7" t="s">
        <v>3559</v>
      </c>
      <c r="AN1171" s="7" t="s">
        <v>3558</v>
      </c>
      <c r="AO1171" s="7" t="s">
        <v>828</v>
      </c>
      <c r="AP1171" s="7" t="s">
        <v>828</v>
      </c>
      <c r="AQ1171" s="7" t="s">
        <v>828</v>
      </c>
      <c r="AR1171" s="7" t="s">
        <v>828</v>
      </c>
      <c r="AS1171" s="7" t="s">
        <v>828</v>
      </c>
    </row>
    <row r="1172" spans="1:45" ht="13.2">
      <c r="A1172" s="7" t="s">
        <v>3557</v>
      </c>
      <c r="B1172" s="8"/>
      <c r="C1172" s="7" t="s">
        <v>833</v>
      </c>
      <c r="D1172" s="9">
        <v>1</v>
      </c>
      <c r="E1172" s="7" t="s">
        <v>843</v>
      </c>
      <c r="F1172" s="7" t="s">
        <v>843</v>
      </c>
      <c r="G1172" s="7" t="s">
        <v>828</v>
      </c>
      <c r="H1172" s="7" t="s">
        <v>963</v>
      </c>
      <c r="I1172" s="10">
        <v>1</v>
      </c>
      <c r="J1172" s="10">
        <v>1</v>
      </c>
      <c r="K1172" s="9">
        <v>0</v>
      </c>
      <c r="L1172" s="7" t="s">
        <v>3554</v>
      </c>
      <c r="M1172" s="9">
        <v>0</v>
      </c>
      <c r="N1172" s="7" t="s">
        <v>3556</v>
      </c>
      <c r="O1172" s="7" t="s">
        <v>993</v>
      </c>
      <c r="P1172" s="7" t="s">
        <v>828</v>
      </c>
      <c r="Q1172" s="7" t="s">
        <v>828</v>
      </c>
      <c r="R1172" s="7" t="s">
        <v>828</v>
      </c>
      <c r="S1172" s="7" t="s">
        <v>828</v>
      </c>
      <c r="T1172" s="7" t="s">
        <v>828</v>
      </c>
      <c r="U1172" s="7" t="s">
        <v>828</v>
      </c>
      <c r="V1172" s="7" t="s">
        <v>828</v>
      </c>
      <c r="W1172" s="7" t="s">
        <v>828</v>
      </c>
      <c r="X1172" s="7" t="s">
        <v>828</v>
      </c>
      <c r="Y1172" s="7" t="s">
        <v>828</v>
      </c>
      <c r="Z1172" s="7" t="e">
        <v>#N/A</v>
      </c>
      <c r="AA1172" s="7" t="s">
        <v>828</v>
      </c>
      <c r="AB1172" s="7" t="s">
        <v>828</v>
      </c>
      <c r="AC1172" s="7" t="s">
        <v>828</v>
      </c>
      <c r="AD1172" s="7" t="s">
        <v>828</v>
      </c>
      <c r="AE1172" s="7" t="s">
        <v>526</v>
      </c>
      <c r="AF1172" s="8"/>
      <c r="AG1172" s="7" t="s">
        <v>3555</v>
      </c>
      <c r="AH1172" s="7" t="s">
        <v>3554</v>
      </c>
      <c r="AI1172" s="7" t="s">
        <v>828</v>
      </c>
      <c r="AJ1172" s="7" t="s">
        <v>3553</v>
      </c>
      <c r="AK1172" s="7" t="s">
        <v>3552</v>
      </c>
      <c r="AL1172" s="7" t="s">
        <v>828</v>
      </c>
      <c r="AM1172" s="7" t="s">
        <v>3551</v>
      </c>
      <c r="AN1172" s="7" t="s">
        <v>828</v>
      </c>
      <c r="AO1172" s="7" t="s">
        <v>828</v>
      </c>
      <c r="AP1172" s="7" t="s">
        <v>828</v>
      </c>
      <c r="AQ1172" s="7" t="s">
        <v>828</v>
      </c>
      <c r="AR1172" s="7" t="s">
        <v>828</v>
      </c>
      <c r="AS1172" s="7" t="s">
        <v>828</v>
      </c>
    </row>
    <row r="1173" spans="1:45" ht="13.2">
      <c r="A1173" s="7" t="s">
        <v>3545</v>
      </c>
      <c r="B1173" s="8"/>
      <c r="C1173" s="7" t="s">
        <v>833</v>
      </c>
      <c r="D1173" s="9">
        <v>1</v>
      </c>
      <c r="E1173" s="7" t="s">
        <v>861</v>
      </c>
      <c r="F1173" s="7" t="s">
        <v>861</v>
      </c>
      <c r="G1173" s="7" t="s">
        <v>828</v>
      </c>
      <c r="H1173" s="7" t="s">
        <v>963</v>
      </c>
      <c r="I1173" s="10">
        <v>1</v>
      </c>
      <c r="J1173" s="10">
        <v>1</v>
      </c>
      <c r="K1173" s="9">
        <v>0</v>
      </c>
      <c r="L1173" s="7" t="s">
        <v>3548</v>
      </c>
      <c r="M1173" s="9">
        <v>0</v>
      </c>
      <c r="N1173" s="7" t="s">
        <v>3550</v>
      </c>
      <c r="O1173" s="7" t="s">
        <v>1285</v>
      </c>
      <c r="P1173" s="7" t="s">
        <v>1292</v>
      </c>
      <c r="Q1173" s="7" t="s">
        <v>828</v>
      </c>
      <c r="R1173" s="7" t="s">
        <v>828</v>
      </c>
      <c r="S1173" s="7" t="s">
        <v>828</v>
      </c>
      <c r="T1173" s="7" t="s">
        <v>828</v>
      </c>
      <c r="U1173" s="7" t="s">
        <v>828</v>
      </c>
      <c r="V1173" s="7" t="s">
        <v>828</v>
      </c>
      <c r="W1173" s="7" t="s">
        <v>828</v>
      </c>
      <c r="X1173" s="7" t="s">
        <v>828</v>
      </c>
      <c r="Y1173" s="7" t="s">
        <v>828</v>
      </c>
      <c r="Z1173" s="7" t="e">
        <v>#N/A</v>
      </c>
      <c r="AA1173" s="7" t="s">
        <v>828</v>
      </c>
      <c r="AB1173" s="7" t="s">
        <v>828</v>
      </c>
      <c r="AC1173" s="7" t="s">
        <v>828</v>
      </c>
      <c r="AD1173" s="7" t="s">
        <v>828</v>
      </c>
      <c r="AE1173" s="7" t="s">
        <v>526</v>
      </c>
      <c r="AF1173" s="8"/>
      <c r="AG1173" s="7" t="s">
        <v>3549</v>
      </c>
      <c r="AH1173" s="7" t="s">
        <v>3548</v>
      </c>
      <c r="AI1173" s="7" t="s">
        <v>828</v>
      </c>
      <c r="AJ1173" s="7" t="s">
        <v>3547</v>
      </c>
      <c r="AK1173" s="7" t="s">
        <v>3546</v>
      </c>
      <c r="AL1173" s="7" t="s">
        <v>3545</v>
      </c>
      <c r="AM1173" s="7" t="s">
        <v>828</v>
      </c>
      <c r="AN1173" s="7" t="s">
        <v>828</v>
      </c>
      <c r="AO1173" s="7" t="s">
        <v>828</v>
      </c>
      <c r="AP1173" s="7" t="s">
        <v>828</v>
      </c>
      <c r="AQ1173" s="7" t="s">
        <v>828</v>
      </c>
      <c r="AR1173" s="7" t="s">
        <v>828</v>
      </c>
      <c r="AS1173" s="7" t="s">
        <v>828</v>
      </c>
    </row>
    <row r="1174" spans="1:45" ht="13.2">
      <c r="A1174" s="7" t="s">
        <v>3539</v>
      </c>
      <c r="B1174" s="8"/>
      <c r="C1174" s="7" t="s">
        <v>833</v>
      </c>
      <c r="D1174" s="9">
        <v>1</v>
      </c>
      <c r="E1174" s="7" t="s">
        <v>861</v>
      </c>
      <c r="F1174" s="7" t="s">
        <v>861</v>
      </c>
      <c r="G1174" s="7" t="s">
        <v>828</v>
      </c>
      <c r="H1174" s="7" t="s">
        <v>860</v>
      </c>
      <c r="I1174" s="10">
        <v>100</v>
      </c>
      <c r="J1174" s="10">
        <v>1</v>
      </c>
      <c r="K1174" s="9">
        <v>0</v>
      </c>
      <c r="L1174" s="7" t="s">
        <v>3542</v>
      </c>
      <c r="M1174" s="9">
        <v>0</v>
      </c>
      <c r="N1174" s="7" t="s">
        <v>3544</v>
      </c>
      <c r="O1174" s="7" t="s">
        <v>929</v>
      </c>
      <c r="P1174" s="7" t="s">
        <v>828</v>
      </c>
      <c r="Q1174" s="7" t="s">
        <v>828</v>
      </c>
      <c r="R1174" s="7" t="s">
        <v>828</v>
      </c>
      <c r="S1174" s="7" t="s">
        <v>828</v>
      </c>
      <c r="T1174" s="7" t="s">
        <v>828</v>
      </c>
      <c r="U1174" s="7" t="s">
        <v>828</v>
      </c>
      <c r="V1174" s="7" t="s">
        <v>828</v>
      </c>
      <c r="W1174" s="7" t="s">
        <v>828</v>
      </c>
      <c r="X1174" s="7" t="s">
        <v>828</v>
      </c>
      <c r="Y1174" s="7" t="s">
        <v>828</v>
      </c>
      <c r="Z1174" s="7" t="e">
        <v>#N/A</v>
      </c>
      <c r="AA1174" s="7" t="s">
        <v>828</v>
      </c>
      <c r="AB1174" s="7" t="s">
        <v>828</v>
      </c>
      <c r="AC1174" s="7" t="s">
        <v>828</v>
      </c>
      <c r="AD1174" s="7" t="s">
        <v>828</v>
      </c>
      <c r="AE1174" s="7" t="s">
        <v>175</v>
      </c>
      <c r="AF1174" s="8"/>
      <c r="AG1174" s="7" t="s">
        <v>3543</v>
      </c>
      <c r="AH1174" s="7" t="s">
        <v>3542</v>
      </c>
      <c r="AI1174" s="7" t="s">
        <v>828</v>
      </c>
      <c r="AJ1174" s="7" t="s">
        <v>3541</v>
      </c>
      <c r="AK1174" s="7" t="s">
        <v>3540</v>
      </c>
      <c r="AL1174" s="7" t="s">
        <v>3539</v>
      </c>
      <c r="AM1174" s="7" t="s">
        <v>828</v>
      </c>
      <c r="AN1174" s="7" t="s">
        <v>3538</v>
      </c>
      <c r="AO1174" s="7" t="s">
        <v>828</v>
      </c>
      <c r="AP1174" s="7" t="s">
        <v>828</v>
      </c>
      <c r="AQ1174" s="7" t="s">
        <v>828</v>
      </c>
      <c r="AR1174" s="7" t="s">
        <v>828</v>
      </c>
      <c r="AS1174" s="7" t="s">
        <v>828</v>
      </c>
    </row>
    <row r="1175" spans="1:45" ht="13.2">
      <c r="A1175" s="7" t="s">
        <v>3537</v>
      </c>
      <c r="B1175" s="8"/>
      <c r="C1175" s="7" t="s">
        <v>833</v>
      </c>
      <c r="D1175" s="9">
        <v>1</v>
      </c>
      <c r="E1175" s="7" t="s">
        <v>1231</v>
      </c>
      <c r="F1175" s="7" t="s">
        <v>1231</v>
      </c>
      <c r="G1175" s="7" t="s">
        <v>828</v>
      </c>
      <c r="H1175" s="7" t="s">
        <v>1230</v>
      </c>
      <c r="I1175" s="10">
        <v>1</v>
      </c>
      <c r="J1175" s="10">
        <v>1</v>
      </c>
      <c r="K1175" s="9">
        <v>100</v>
      </c>
      <c r="L1175" s="7" t="s">
        <v>3534</v>
      </c>
      <c r="M1175" s="9">
        <v>0</v>
      </c>
      <c r="N1175" s="7" t="s">
        <v>3536</v>
      </c>
      <c r="O1175" s="7" t="s">
        <v>120</v>
      </c>
      <c r="P1175" s="7" t="s">
        <v>828</v>
      </c>
      <c r="Q1175" s="7" t="s">
        <v>828</v>
      </c>
      <c r="R1175" s="7" t="s">
        <v>828</v>
      </c>
      <c r="S1175" s="7" t="s">
        <v>828</v>
      </c>
      <c r="T1175" s="7" t="s">
        <v>828</v>
      </c>
      <c r="U1175" s="7" t="s">
        <v>828</v>
      </c>
      <c r="V1175" s="7" t="s">
        <v>828</v>
      </c>
      <c r="W1175" s="7" t="s">
        <v>739</v>
      </c>
      <c r="X1175" s="7" t="s">
        <v>840</v>
      </c>
      <c r="Y1175" s="7" t="s">
        <v>968</v>
      </c>
      <c r="Z1175" s="7" t="s">
        <v>50</v>
      </c>
      <c r="AA1175" s="7" t="s">
        <v>828</v>
      </c>
      <c r="AB1175" s="7" t="s">
        <v>828</v>
      </c>
      <c r="AC1175" s="7" t="s">
        <v>828</v>
      </c>
      <c r="AD1175" s="7" t="s">
        <v>828</v>
      </c>
      <c r="AE1175" s="7" t="s">
        <v>739</v>
      </c>
      <c r="AF1175" s="8"/>
      <c r="AG1175" s="7" t="s">
        <v>3535</v>
      </c>
      <c r="AH1175" s="7" t="s">
        <v>3534</v>
      </c>
      <c r="AI1175" s="7" t="s">
        <v>828</v>
      </c>
      <c r="AJ1175" s="7" t="s">
        <v>828</v>
      </c>
      <c r="AK1175" s="7" t="s">
        <v>3533</v>
      </c>
      <c r="AL1175" s="7" t="s">
        <v>828</v>
      </c>
      <c r="AM1175" s="7" t="s">
        <v>3532</v>
      </c>
      <c r="AN1175" s="7" t="s">
        <v>828</v>
      </c>
      <c r="AO1175" s="7" t="s">
        <v>828</v>
      </c>
      <c r="AP1175" s="7" t="s">
        <v>828</v>
      </c>
      <c r="AQ1175" s="7" t="s">
        <v>828</v>
      </c>
      <c r="AR1175" s="7" t="s">
        <v>828</v>
      </c>
      <c r="AS1175" s="7" t="s">
        <v>828</v>
      </c>
    </row>
    <row r="1176" spans="1:45" ht="13.2">
      <c r="A1176" s="7" t="s">
        <v>3526</v>
      </c>
      <c r="B1176" s="8"/>
      <c r="C1176" s="7" t="s">
        <v>833</v>
      </c>
      <c r="D1176" s="9">
        <v>1</v>
      </c>
      <c r="E1176" s="7" t="s">
        <v>861</v>
      </c>
      <c r="F1176" s="7" t="s">
        <v>861</v>
      </c>
      <c r="G1176" s="7" t="s">
        <v>828</v>
      </c>
      <c r="H1176" s="7" t="s">
        <v>860</v>
      </c>
      <c r="I1176" s="10">
        <v>100</v>
      </c>
      <c r="J1176" s="10">
        <v>1</v>
      </c>
      <c r="K1176" s="9">
        <v>0</v>
      </c>
      <c r="L1176" s="7" t="s">
        <v>3529</v>
      </c>
      <c r="M1176" s="9">
        <v>0</v>
      </c>
      <c r="N1176" s="7" t="s">
        <v>3531</v>
      </c>
      <c r="O1176" s="7" t="s">
        <v>83</v>
      </c>
      <c r="P1176" s="7" t="s">
        <v>828</v>
      </c>
      <c r="Q1176" s="7" t="s">
        <v>828</v>
      </c>
      <c r="R1176" s="7" t="s">
        <v>828</v>
      </c>
      <c r="S1176" s="7" t="s">
        <v>828</v>
      </c>
      <c r="T1176" s="7" t="s">
        <v>828</v>
      </c>
      <c r="U1176" s="7" t="s">
        <v>828</v>
      </c>
      <c r="V1176" s="7" t="s">
        <v>828</v>
      </c>
      <c r="W1176" s="7" t="s">
        <v>828</v>
      </c>
      <c r="X1176" s="7" t="s">
        <v>828</v>
      </c>
      <c r="Y1176" s="7" t="s">
        <v>828</v>
      </c>
      <c r="Z1176" s="7" t="e">
        <v>#N/A</v>
      </c>
      <c r="AA1176" s="7" t="s">
        <v>828</v>
      </c>
      <c r="AB1176" s="7" t="s">
        <v>828</v>
      </c>
      <c r="AC1176" s="7" t="s">
        <v>828</v>
      </c>
      <c r="AD1176" s="7" t="s">
        <v>828</v>
      </c>
      <c r="AE1176" s="7" t="s">
        <v>175</v>
      </c>
      <c r="AF1176" s="8"/>
      <c r="AG1176" s="7" t="s">
        <v>3530</v>
      </c>
      <c r="AH1176" s="7" t="s">
        <v>3529</v>
      </c>
      <c r="AI1176" s="7" t="s">
        <v>828</v>
      </c>
      <c r="AJ1176" s="7" t="s">
        <v>3528</v>
      </c>
      <c r="AK1176" s="7" t="s">
        <v>3527</v>
      </c>
      <c r="AL1176" s="7" t="s">
        <v>3526</v>
      </c>
      <c r="AM1176" s="7" t="s">
        <v>3525</v>
      </c>
      <c r="AN1176" s="7" t="s">
        <v>3524</v>
      </c>
      <c r="AO1176" s="7" t="s">
        <v>828</v>
      </c>
      <c r="AP1176" s="7" t="s">
        <v>828</v>
      </c>
      <c r="AQ1176" s="7" t="s">
        <v>828</v>
      </c>
      <c r="AR1176" s="7" t="s">
        <v>828</v>
      </c>
      <c r="AS1176" s="7" t="s">
        <v>828</v>
      </c>
    </row>
    <row r="1177" spans="1:45" ht="13.2">
      <c r="A1177" s="7" t="s">
        <v>3523</v>
      </c>
      <c r="B1177" s="8"/>
      <c r="C1177" s="7" t="s">
        <v>833</v>
      </c>
      <c r="D1177" s="9">
        <v>1</v>
      </c>
      <c r="E1177" s="7" t="s">
        <v>861</v>
      </c>
      <c r="F1177" s="7" t="s">
        <v>861</v>
      </c>
      <c r="G1177" s="7" t="s">
        <v>828</v>
      </c>
      <c r="H1177" s="7" t="s">
        <v>860</v>
      </c>
      <c r="I1177" s="10">
        <v>100</v>
      </c>
      <c r="J1177" s="10">
        <v>1</v>
      </c>
      <c r="K1177" s="9">
        <v>0</v>
      </c>
      <c r="L1177" s="7" t="s">
        <v>3520</v>
      </c>
      <c r="M1177" s="9">
        <v>0</v>
      </c>
      <c r="N1177" s="7" t="s">
        <v>3522</v>
      </c>
      <c r="O1177" s="7" t="s">
        <v>939</v>
      </c>
      <c r="P1177" s="7" t="s">
        <v>828</v>
      </c>
      <c r="Q1177" s="7" t="s">
        <v>828</v>
      </c>
      <c r="R1177" s="7" t="s">
        <v>828</v>
      </c>
      <c r="S1177" s="7" t="s">
        <v>828</v>
      </c>
      <c r="T1177" s="7" t="s">
        <v>828</v>
      </c>
      <c r="U1177" s="7" t="s">
        <v>828</v>
      </c>
      <c r="V1177" s="7" t="s">
        <v>1229</v>
      </c>
      <c r="W1177" s="7" t="s">
        <v>700</v>
      </c>
      <c r="X1177" s="7" t="s">
        <v>840</v>
      </c>
      <c r="Y1177" s="7" t="s">
        <v>906</v>
      </c>
      <c r="Z1177" s="7" t="s">
        <v>24</v>
      </c>
      <c r="AA1177" s="7" t="s">
        <v>828</v>
      </c>
      <c r="AB1177" s="7" t="s">
        <v>828</v>
      </c>
      <c r="AC1177" s="7" t="s">
        <v>828</v>
      </c>
      <c r="AD1177" s="7" t="s">
        <v>828</v>
      </c>
      <c r="AE1177" s="7" t="s">
        <v>175</v>
      </c>
      <c r="AF1177" s="8"/>
      <c r="AG1177" s="7" t="s">
        <v>3521</v>
      </c>
      <c r="AH1177" s="7" t="s">
        <v>3520</v>
      </c>
      <c r="AI1177" s="7" t="s">
        <v>828</v>
      </c>
      <c r="AJ1177" s="7" t="s">
        <v>3519</v>
      </c>
      <c r="AK1177" s="7" t="s">
        <v>3518</v>
      </c>
      <c r="AL1177" s="7" t="s">
        <v>828</v>
      </c>
      <c r="AM1177" s="7" t="s">
        <v>828</v>
      </c>
      <c r="AN1177" s="7" t="s">
        <v>3517</v>
      </c>
      <c r="AO1177" s="7" t="s">
        <v>828</v>
      </c>
      <c r="AP1177" s="7" t="s">
        <v>828</v>
      </c>
      <c r="AQ1177" s="7" t="s">
        <v>828</v>
      </c>
      <c r="AR1177" s="7" t="s">
        <v>828</v>
      </c>
      <c r="AS1177" s="7" t="s">
        <v>828</v>
      </c>
    </row>
    <row r="1178" spans="1:45" ht="13.2">
      <c r="A1178" s="7" t="s">
        <v>3516</v>
      </c>
      <c r="B1178" s="8"/>
      <c r="C1178" s="7" t="s">
        <v>833</v>
      </c>
      <c r="D1178" s="9">
        <v>1</v>
      </c>
      <c r="E1178" s="7" t="s">
        <v>843</v>
      </c>
      <c r="F1178" s="7" t="s">
        <v>843</v>
      </c>
      <c r="G1178" s="7" t="s">
        <v>828</v>
      </c>
      <c r="H1178" s="7" t="s">
        <v>963</v>
      </c>
      <c r="I1178" s="10">
        <v>1</v>
      </c>
      <c r="J1178" s="10">
        <v>1</v>
      </c>
      <c r="K1178" s="9">
        <v>0</v>
      </c>
      <c r="L1178" s="7" t="s">
        <v>3513</v>
      </c>
      <c r="M1178" s="9">
        <v>0</v>
      </c>
      <c r="N1178" s="7" t="s">
        <v>3515</v>
      </c>
      <c r="O1178" s="7" t="s">
        <v>993</v>
      </c>
      <c r="P1178" s="7" t="s">
        <v>828</v>
      </c>
      <c r="Q1178" s="7" t="s">
        <v>828</v>
      </c>
      <c r="R1178" s="7" t="s">
        <v>828</v>
      </c>
      <c r="S1178" s="7" t="s">
        <v>828</v>
      </c>
      <c r="T1178" s="7" t="s">
        <v>828</v>
      </c>
      <c r="U1178" s="7" t="s">
        <v>828</v>
      </c>
      <c r="V1178" s="7" t="s">
        <v>828</v>
      </c>
      <c r="W1178" s="7" t="s">
        <v>828</v>
      </c>
      <c r="X1178" s="7" t="s">
        <v>828</v>
      </c>
      <c r="Y1178" s="7" t="s">
        <v>828</v>
      </c>
      <c r="Z1178" s="7" t="e">
        <v>#N/A</v>
      </c>
      <c r="AA1178" s="7" t="s">
        <v>828</v>
      </c>
      <c r="AB1178" s="7" t="s">
        <v>828</v>
      </c>
      <c r="AC1178" s="7" t="s">
        <v>828</v>
      </c>
      <c r="AD1178" s="7" t="s">
        <v>828</v>
      </c>
      <c r="AE1178" s="7" t="s">
        <v>526</v>
      </c>
      <c r="AF1178" s="8"/>
      <c r="AG1178" s="7" t="s">
        <v>3514</v>
      </c>
      <c r="AH1178" s="7" t="s">
        <v>3513</v>
      </c>
      <c r="AI1178" s="7" t="s">
        <v>828</v>
      </c>
      <c r="AJ1178" s="7" t="s">
        <v>3512</v>
      </c>
      <c r="AK1178" s="7" t="s">
        <v>3511</v>
      </c>
      <c r="AL1178" s="7" t="s">
        <v>828</v>
      </c>
      <c r="AM1178" s="7" t="s">
        <v>3510</v>
      </c>
      <c r="AN1178" s="7" t="s">
        <v>828</v>
      </c>
      <c r="AO1178" s="7" t="s">
        <v>828</v>
      </c>
      <c r="AP1178" s="7" t="s">
        <v>828</v>
      </c>
      <c r="AQ1178" s="7" t="s">
        <v>828</v>
      </c>
      <c r="AR1178" s="7" t="s">
        <v>828</v>
      </c>
      <c r="AS1178" s="7" t="s">
        <v>828</v>
      </c>
    </row>
    <row r="1179" spans="1:45" ht="13.2">
      <c r="A1179" s="7" t="s">
        <v>3504</v>
      </c>
      <c r="B1179" s="8"/>
      <c r="C1179" s="7" t="s">
        <v>833</v>
      </c>
      <c r="D1179" s="9">
        <v>1</v>
      </c>
      <c r="E1179" s="7" t="s">
        <v>861</v>
      </c>
      <c r="F1179" s="7" t="s">
        <v>861</v>
      </c>
      <c r="G1179" s="7" t="s">
        <v>828</v>
      </c>
      <c r="H1179" s="7" t="s">
        <v>963</v>
      </c>
      <c r="I1179" s="10">
        <v>1</v>
      </c>
      <c r="J1179" s="10">
        <v>1</v>
      </c>
      <c r="K1179" s="9">
        <v>0</v>
      </c>
      <c r="L1179" s="7" t="s">
        <v>3507</v>
      </c>
      <c r="M1179" s="9">
        <v>0</v>
      </c>
      <c r="N1179" s="7" t="s">
        <v>3509</v>
      </c>
      <c r="O1179" s="7" t="s">
        <v>1285</v>
      </c>
      <c r="P1179" s="7" t="s">
        <v>1292</v>
      </c>
      <c r="Q1179" s="7" t="s">
        <v>828</v>
      </c>
      <c r="R1179" s="7" t="s">
        <v>828</v>
      </c>
      <c r="S1179" s="7" t="s">
        <v>828</v>
      </c>
      <c r="T1179" s="7" t="s">
        <v>828</v>
      </c>
      <c r="U1179" s="7" t="s">
        <v>828</v>
      </c>
      <c r="V1179" s="7" t="s">
        <v>828</v>
      </c>
      <c r="W1179" s="7" t="s">
        <v>828</v>
      </c>
      <c r="X1179" s="7" t="s">
        <v>828</v>
      </c>
      <c r="Y1179" s="7" t="s">
        <v>828</v>
      </c>
      <c r="Z1179" s="7" t="e">
        <v>#N/A</v>
      </c>
      <c r="AA1179" s="7" t="s">
        <v>828</v>
      </c>
      <c r="AB1179" s="7" t="s">
        <v>828</v>
      </c>
      <c r="AC1179" s="7" t="s">
        <v>828</v>
      </c>
      <c r="AD1179" s="7" t="s">
        <v>828</v>
      </c>
      <c r="AE1179" s="7" t="s">
        <v>526</v>
      </c>
      <c r="AF1179" s="8"/>
      <c r="AG1179" s="7" t="s">
        <v>3508</v>
      </c>
      <c r="AH1179" s="7" t="s">
        <v>3507</v>
      </c>
      <c r="AI1179" s="7" t="s">
        <v>828</v>
      </c>
      <c r="AJ1179" s="7" t="s">
        <v>3506</v>
      </c>
      <c r="AK1179" s="7" t="s">
        <v>3505</v>
      </c>
      <c r="AL1179" s="7" t="s">
        <v>3504</v>
      </c>
      <c r="AM1179" s="7" t="s">
        <v>828</v>
      </c>
      <c r="AN1179" s="7" t="s">
        <v>828</v>
      </c>
      <c r="AO1179" s="7" t="s">
        <v>828</v>
      </c>
      <c r="AP1179" s="7" t="s">
        <v>828</v>
      </c>
      <c r="AQ1179" s="7" t="s">
        <v>828</v>
      </c>
      <c r="AR1179" s="7" t="s">
        <v>828</v>
      </c>
      <c r="AS1179" s="7" t="s">
        <v>828</v>
      </c>
    </row>
    <row r="1180" spans="1:45" ht="13.2">
      <c r="A1180" s="7" t="s">
        <v>3503</v>
      </c>
      <c r="B1180" s="8"/>
      <c r="C1180" s="7" t="s">
        <v>833</v>
      </c>
      <c r="D1180" s="9">
        <v>1</v>
      </c>
      <c r="E1180" s="7" t="s">
        <v>861</v>
      </c>
      <c r="F1180" s="7" t="s">
        <v>861</v>
      </c>
      <c r="G1180" s="7" t="s">
        <v>828</v>
      </c>
      <c r="H1180" s="7" t="s">
        <v>860</v>
      </c>
      <c r="I1180" s="10">
        <v>100</v>
      </c>
      <c r="J1180" s="10">
        <v>1</v>
      </c>
      <c r="K1180" s="9">
        <v>0</v>
      </c>
      <c r="L1180" s="7" t="s">
        <v>3500</v>
      </c>
      <c r="M1180" s="9">
        <v>0</v>
      </c>
      <c r="N1180" s="7" t="s">
        <v>3502</v>
      </c>
      <c r="O1180" s="7" t="s">
        <v>929</v>
      </c>
      <c r="P1180" s="7" t="s">
        <v>828</v>
      </c>
      <c r="Q1180" s="7" t="s">
        <v>828</v>
      </c>
      <c r="R1180" s="7" t="s">
        <v>828</v>
      </c>
      <c r="S1180" s="7" t="s">
        <v>828</v>
      </c>
      <c r="T1180" s="7" t="s">
        <v>828</v>
      </c>
      <c r="U1180" s="7" t="s">
        <v>828</v>
      </c>
      <c r="V1180" s="7" t="s">
        <v>828</v>
      </c>
      <c r="W1180" s="7" t="s">
        <v>828</v>
      </c>
      <c r="X1180" s="7" t="s">
        <v>828</v>
      </c>
      <c r="Y1180" s="7" t="s">
        <v>828</v>
      </c>
      <c r="Z1180" s="7" t="e">
        <v>#N/A</v>
      </c>
      <c r="AA1180" s="7" t="s">
        <v>828</v>
      </c>
      <c r="AB1180" s="7" t="s">
        <v>828</v>
      </c>
      <c r="AC1180" s="7" t="s">
        <v>828</v>
      </c>
      <c r="AD1180" s="7" t="s">
        <v>828</v>
      </c>
      <c r="AE1180" s="7" t="s">
        <v>175</v>
      </c>
      <c r="AF1180" s="8"/>
      <c r="AG1180" s="7" t="s">
        <v>3501</v>
      </c>
      <c r="AH1180" s="7" t="s">
        <v>3500</v>
      </c>
      <c r="AI1180" s="7" t="s">
        <v>828</v>
      </c>
      <c r="AJ1180" s="7" t="s">
        <v>3499</v>
      </c>
      <c r="AK1180" s="7" t="s">
        <v>3498</v>
      </c>
      <c r="AL1180" s="7" t="s">
        <v>828</v>
      </c>
      <c r="AM1180" s="7" t="s">
        <v>828</v>
      </c>
      <c r="AN1180" s="7" t="s">
        <v>3497</v>
      </c>
      <c r="AO1180" s="7" t="s">
        <v>828</v>
      </c>
      <c r="AP1180" s="7" t="s">
        <v>828</v>
      </c>
      <c r="AQ1180" s="7" t="s">
        <v>828</v>
      </c>
      <c r="AR1180" s="7" t="s">
        <v>828</v>
      </c>
      <c r="AS1180" s="7" t="s">
        <v>828</v>
      </c>
    </row>
    <row r="1181" spans="1:45" ht="13.2">
      <c r="A1181" s="7" t="s">
        <v>3491</v>
      </c>
      <c r="B1181" s="8"/>
      <c r="C1181" s="7" t="s">
        <v>833</v>
      </c>
      <c r="D1181" s="9">
        <v>1</v>
      </c>
      <c r="E1181" s="7" t="s">
        <v>861</v>
      </c>
      <c r="F1181" s="7" t="s">
        <v>861</v>
      </c>
      <c r="G1181" s="7" t="s">
        <v>828</v>
      </c>
      <c r="H1181" s="7" t="s">
        <v>860</v>
      </c>
      <c r="I1181" s="10">
        <v>100</v>
      </c>
      <c r="J1181" s="10">
        <v>1</v>
      </c>
      <c r="K1181" s="9">
        <v>0</v>
      </c>
      <c r="L1181" s="7" t="s">
        <v>3494</v>
      </c>
      <c r="M1181" s="9">
        <v>0</v>
      </c>
      <c r="N1181" s="7" t="s">
        <v>3496</v>
      </c>
      <c r="O1181" s="7" t="s">
        <v>2134</v>
      </c>
      <c r="P1181" s="7" t="s">
        <v>828</v>
      </c>
      <c r="Q1181" s="7" t="s">
        <v>828</v>
      </c>
      <c r="R1181" s="7" t="s">
        <v>828</v>
      </c>
      <c r="S1181" s="7" t="s">
        <v>828</v>
      </c>
      <c r="T1181" s="7" t="s">
        <v>828</v>
      </c>
      <c r="U1181" s="7" t="s">
        <v>828</v>
      </c>
      <c r="V1181" s="7" t="s">
        <v>828</v>
      </c>
      <c r="W1181" s="7" t="s">
        <v>828</v>
      </c>
      <c r="X1181" s="7" t="s">
        <v>828</v>
      </c>
      <c r="Y1181" s="7" t="s">
        <v>828</v>
      </c>
      <c r="Z1181" s="7" t="e">
        <v>#N/A</v>
      </c>
      <c r="AA1181" s="7" t="s">
        <v>828</v>
      </c>
      <c r="AB1181" s="7" t="s">
        <v>828</v>
      </c>
      <c r="AC1181" s="7" t="s">
        <v>828</v>
      </c>
      <c r="AD1181" s="7" t="s">
        <v>828</v>
      </c>
      <c r="AE1181" s="7" t="s">
        <v>175</v>
      </c>
      <c r="AF1181" s="8"/>
      <c r="AG1181" s="7" t="s">
        <v>3495</v>
      </c>
      <c r="AH1181" s="7" t="s">
        <v>3494</v>
      </c>
      <c r="AI1181" s="7" t="s">
        <v>828</v>
      </c>
      <c r="AJ1181" s="7" t="s">
        <v>3493</v>
      </c>
      <c r="AK1181" s="7" t="s">
        <v>3492</v>
      </c>
      <c r="AL1181" s="7" t="s">
        <v>3491</v>
      </c>
      <c r="AM1181" s="7" t="s">
        <v>828</v>
      </c>
      <c r="AN1181" s="7" t="s">
        <v>3490</v>
      </c>
      <c r="AO1181" s="7" t="s">
        <v>828</v>
      </c>
      <c r="AP1181" s="7" t="s">
        <v>828</v>
      </c>
      <c r="AQ1181" s="7" t="s">
        <v>828</v>
      </c>
      <c r="AR1181" s="7" t="s">
        <v>828</v>
      </c>
      <c r="AS1181" s="7" t="s">
        <v>828</v>
      </c>
    </row>
    <row r="1182" spans="1:45" ht="13.2">
      <c r="A1182" s="7" t="s">
        <v>3489</v>
      </c>
      <c r="B1182" s="8"/>
      <c r="C1182" s="7" t="s">
        <v>833</v>
      </c>
      <c r="D1182" s="9">
        <v>1</v>
      </c>
      <c r="E1182" s="7" t="s">
        <v>1191</v>
      </c>
      <c r="F1182" s="7" t="s">
        <v>1190</v>
      </c>
      <c r="G1182" s="7" t="s">
        <v>828</v>
      </c>
      <c r="H1182" s="7" t="s">
        <v>1189</v>
      </c>
      <c r="I1182" s="10">
        <v>1</v>
      </c>
      <c r="J1182" s="10">
        <v>1</v>
      </c>
      <c r="K1182" s="9">
        <v>0</v>
      </c>
      <c r="L1182" s="7" t="s">
        <v>3486</v>
      </c>
      <c r="M1182" s="9">
        <v>0</v>
      </c>
      <c r="N1182" s="7" t="s">
        <v>3488</v>
      </c>
      <c r="O1182" s="7" t="s">
        <v>939</v>
      </c>
      <c r="P1182" s="7" t="s">
        <v>828</v>
      </c>
      <c r="Q1182" s="7" t="s">
        <v>828</v>
      </c>
      <c r="R1182" s="7" t="s">
        <v>828</v>
      </c>
      <c r="S1182" s="7" t="s">
        <v>828</v>
      </c>
      <c r="T1182" s="7" t="s">
        <v>828</v>
      </c>
      <c r="U1182" s="7" t="s">
        <v>828</v>
      </c>
      <c r="V1182" s="7" t="s">
        <v>938</v>
      </c>
      <c r="W1182" s="7" t="s">
        <v>828</v>
      </c>
      <c r="X1182" s="7" t="s">
        <v>828</v>
      </c>
      <c r="Y1182" s="7" t="s">
        <v>828</v>
      </c>
      <c r="Z1182" s="7" t="e">
        <v>#N/A</v>
      </c>
      <c r="AA1182" s="7" t="s">
        <v>828</v>
      </c>
      <c r="AB1182" s="7" t="s">
        <v>828</v>
      </c>
      <c r="AC1182" s="7" t="s">
        <v>828</v>
      </c>
      <c r="AD1182" s="7" t="s">
        <v>828</v>
      </c>
      <c r="AE1182" s="7" t="s">
        <v>251</v>
      </c>
      <c r="AF1182" s="8"/>
      <c r="AG1182" s="7" t="s">
        <v>3487</v>
      </c>
      <c r="AH1182" s="7" t="s">
        <v>3486</v>
      </c>
      <c r="AI1182" s="7" t="s">
        <v>828</v>
      </c>
      <c r="AJ1182" s="7" t="s">
        <v>828</v>
      </c>
      <c r="AK1182" s="7" t="s">
        <v>3485</v>
      </c>
      <c r="AL1182" s="7" t="s">
        <v>828</v>
      </c>
      <c r="AM1182" s="7" t="s">
        <v>828</v>
      </c>
      <c r="AN1182" s="7" t="s">
        <v>828</v>
      </c>
      <c r="AO1182" s="7" t="s">
        <v>934</v>
      </c>
      <c r="AP1182" s="7" t="s">
        <v>828</v>
      </c>
      <c r="AQ1182" s="7" t="s">
        <v>828</v>
      </c>
      <c r="AR1182" s="7" t="s">
        <v>828</v>
      </c>
      <c r="AS1182" s="7" t="s">
        <v>828</v>
      </c>
    </row>
    <row r="1183" spans="1:45" ht="13.2">
      <c r="A1183" s="7" t="s">
        <v>3484</v>
      </c>
      <c r="B1183" s="8"/>
      <c r="C1183" s="7" t="s">
        <v>833</v>
      </c>
      <c r="D1183" s="9">
        <v>1</v>
      </c>
      <c r="E1183" s="7" t="s">
        <v>861</v>
      </c>
      <c r="F1183" s="7" t="s">
        <v>861</v>
      </c>
      <c r="G1183" s="7" t="s">
        <v>828</v>
      </c>
      <c r="H1183" s="7" t="s">
        <v>860</v>
      </c>
      <c r="I1183" s="10">
        <v>100</v>
      </c>
      <c r="J1183" s="10">
        <v>1</v>
      </c>
      <c r="K1183" s="9">
        <v>0</v>
      </c>
      <c r="L1183" s="7" t="s">
        <v>3481</v>
      </c>
      <c r="M1183" s="9">
        <v>0</v>
      </c>
      <c r="N1183" s="7" t="s">
        <v>3483</v>
      </c>
      <c r="O1183" s="7" t="s">
        <v>1084</v>
      </c>
      <c r="P1183" s="7" t="s">
        <v>828</v>
      </c>
      <c r="Q1183" s="7" t="s">
        <v>828</v>
      </c>
      <c r="R1183" s="7" t="s">
        <v>828</v>
      </c>
      <c r="S1183" s="7" t="s">
        <v>828</v>
      </c>
      <c r="T1183" s="7" t="s">
        <v>828</v>
      </c>
      <c r="U1183" s="7" t="s">
        <v>828</v>
      </c>
      <c r="V1183" s="7" t="s">
        <v>828</v>
      </c>
      <c r="W1183" s="7" t="s">
        <v>175</v>
      </c>
      <c r="X1183" s="7" t="s">
        <v>828</v>
      </c>
      <c r="Y1183" s="7" t="s">
        <v>828</v>
      </c>
      <c r="Z1183" s="7" t="s">
        <v>43</v>
      </c>
      <c r="AA1183" s="7" t="s">
        <v>828</v>
      </c>
      <c r="AB1183" s="7" t="s">
        <v>828</v>
      </c>
      <c r="AC1183" s="7" t="s">
        <v>828</v>
      </c>
      <c r="AD1183" s="7" t="s">
        <v>828</v>
      </c>
      <c r="AE1183" s="7" t="s">
        <v>175</v>
      </c>
      <c r="AF1183" s="8"/>
      <c r="AG1183" s="7" t="s">
        <v>3482</v>
      </c>
      <c r="AH1183" s="7" t="s">
        <v>3481</v>
      </c>
      <c r="AI1183" s="7" t="s">
        <v>828</v>
      </c>
      <c r="AJ1183" s="7" t="s">
        <v>3480</v>
      </c>
      <c r="AK1183" s="7" t="s">
        <v>3479</v>
      </c>
      <c r="AL1183" s="7" t="s">
        <v>828</v>
      </c>
      <c r="AM1183" s="7" t="s">
        <v>828</v>
      </c>
      <c r="AN1183" s="7" t="s">
        <v>3478</v>
      </c>
      <c r="AO1183" s="7" t="s">
        <v>828</v>
      </c>
      <c r="AP1183" s="7" t="s">
        <v>828</v>
      </c>
      <c r="AQ1183" s="7" t="s">
        <v>828</v>
      </c>
      <c r="AR1183" s="7" t="s">
        <v>828</v>
      </c>
      <c r="AS1183" s="7" t="s">
        <v>828</v>
      </c>
    </row>
    <row r="1184" spans="1:45" ht="13.2">
      <c r="A1184" s="7" t="s">
        <v>3477</v>
      </c>
      <c r="B1184" s="8"/>
      <c r="C1184" s="7" t="s">
        <v>833</v>
      </c>
      <c r="D1184" s="9">
        <v>1</v>
      </c>
      <c r="E1184" s="7" t="s">
        <v>861</v>
      </c>
      <c r="F1184" s="7" t="s">
        <v>861</v>
      </c>
      <c r="G1184" s="7" t="s">
        <v>828</v>
      </c>
      <c r="H1184" s="7" t="s">
        <v>860</v>
      </c>
      <c r="I1184" s="10">
        <v>100</v>
      </c>
      <c r="J1184" s="10">
        <v>1</v>
      </c>
      <c r="K1184" s="9">
        <v>0</v>
      </c>
      <c r="L1184" s="7" t="s">
        <v>3473</v>
      </c>
      <c r="M1184" s="9">
        <v>0</v>
      </c>
      <c r="N1184" s="7" t="s">
        <v>3476</v>
      </c>
      <c r="O1184" s="7" t="s">
        <v>104</v>
      </c>
      <c r="P1184" s="7" t="s">
        <v>3475</v>
      </c>
      <c r="Q1184" s="7" t="s">
        <v>828</v>
      </c>
      <c r="R1184" s="7" t="s">
        <v>828</v>
      </c>
      <c r="S1184" s="7" t="s">
        <v>828</v>
      </c>
      <c r="T1184" s="7" t="s">
        <v>828</v>
      </c>
      <c r="U1184" s="7" t="s">
        <v>828</v>
      </c>
      <c r="V1184" s="7" t="s">
        <v>828</v>
      </c>
      <c r="W1184" s="7" t="s">
        <v>175</v>
      </c>
      <c r="X1184" s="7" t="s">
        <v>828</v>
      </c>
      <c r="Y1184" s="7" t="s">
        <v>828</v>
      </c>
      <c r="Z1184" s="7" t="s">
        <v>43</v>
      </c>
      <c r="AA1184" s="7" t="s">
        <v>828</v>
      </c>
      <c r="AB1184" s="7" t="s">
        <v>828</v>
      </c>
      <c r="AC1184" s="7" t="s">
        <v>828</v>
      </c>
      <c r="AD1184" s="7" t="s">
        <v>828</v>
      </c>
      <c r="AE1184" s="7" t="s">
        <v>175</v>
      </c>
      <c r="AF1184" s="8"/>
      <c r="AG1184" s="7" t="s">
        <v>3474</v>
      </c>
      <c r="AH1184" s="7" t="s">
        <v>3473</v>
      </c>
      <c r="AI1184" s="7" t="s">
        <v>828</v>
      </c>
      <c r="AJ1184" s="7" t="s">
        <v>3472</v>
      </c>
      <c r="AK1184" s="7" t="s">
        <v>3471</v>
      </c>
      <c r="AL1184" s="7" t="s">
        <v>828</v>
      </c>
      <c r="AM1184" s="7" t="s">
        <v>828</v>
      </c>
      <c r="AN1184" s="7" t="s">
        <v>3470</v>
      </c>
      <c r="AO1184" s="7" t="s">
        <v>828</v>
      </c>
      <c r="AP1184" s="7" t="s">
        <v>828</v>
      </c>
      <c r="AQ1184" s="7" t="s">
        <v>828</v>
      </c>
      <c r="AR1184" s="7" t="s">
        <v>828</v>
      </c>
      <c r="AS1184" s="7" t="s">
        <v>828</v>
      </c>
    </row>
    <row r="1185" spans="1:45" ht="13.2">
      <c r="A1185" s="7" t="s">
        <v>3469</v>
      </c>
      <c r="B1185" s="8"/>
      <c r="C1185" s="7" t="s">
        <v>833</v>
      </c>
      <c r="D1185" s="9">
        <v>1</v>
      </c>
      <c r="E1185" s="7" t="s">
        <v>1231</v>
      </c>
      <c r="F1185" s="7" t="s">
        <v>1231</v>
      </c>
      <c r="G1185" s="7" t="s">
        <v>828</v>
      </c>
      <c r="H1185" s="7" t="s">
        <v>1230</v>
      </c>
      <c r="I1185" s="10">
        <v>1</v>
      </c>
      <c r="J1185" s="10">
        <v>1</v>
      </c>
      <c r="K1185" s="9">
        <v>0</v>
      </c>
      <c r="L1185" s="7" t="s">
        <v>3466</v>
      </c>
      <c r="M1185" s="9">
        <v>0</v>
      </c>
      <c r="N1185" s="7" t="s">
        <v>3468</v>
      </c>
      <c r="O1185" s="7" t="s">
        <v>939</v>
      </c>
      <c r="P1185" s="7" t="s">
        <v>828</v>
      </c>
      <c r="Q1185" s="7" t="s">
        <v>828</v>
      </c>
      <c r="R1185" s="7" t="s">
        <v>828</v>
      </c>
      <c r="S1185" s="7" t="s">
        <v>828</v>
      </c>
      <c r="T1185" s="7" t="s">
        <v>828</v>
      </c>
      <c r="U1185" s="7" t="s">
        <v>828</v>
      </c>
      <c r="V1185" s="7" t="s">
        <v>1297</v>
      </c>
      <c r="W1185" s="7" t="s">
        <v>739</v>
      </c>
      <c r="X1185" s="7" t="s">
        <v>840</v>
      </c>
      <c r="Y1185" s="7" t="s">
        <v>906</v>
      </c>
      <c r="Z1185" s="7" t="s">
        <v>50</v>
      </c>
      <c r="AA1185" s="7" t="s">
        <v>828</v>
      </c>
      <c r="AB1185" s="7" t="s">
        <v>828</v>
      </c>
      <c r="AC1185" s="7" t="s">
        <v>828</v>
      </c>
      <c r="AD1185" s="7" t="s">
        <v>828</v>
      </c>
      <c r="AE1185" s="7" t="s">
        <v>739</v>
      </c>
      <c r="AF1185" s="8"/>
      <c r="AG1185" s="7" t="s">
        <v>3467</v>
      </c>
      <c r="AH1185" s="7" t="s">
        <v>3466</v>
      </c>
      <c r="AI1185" s="7" t="s">
        <v>828</v>
      </c>
      <c r="AJ1185" s="7" t="s">
        <v>828</v>
      </c>
      <c r="AK1185" s="7" t="s">
        <v>3465</v>
      </c>
      <c r="AL1185" s="7" t="s">
        <v>828</v>
      </c>
      <c r="AM1185" s="7" t="s">
        <v>828</v>
      </c>
      <c r="AN1185" s="7" t="s">
        <v>828</v>
      </c>
      <c r="AO1185" s="7" t="s">
        <v>934</v>
      </c>
      <c r="AP1185" s="7" t="s">
        <v>828</v>
      </c>
      <c r="AQ1185" s="7" t="s">
        <v>828</v>
      </c>
      <c r="AR1185" s="7" t="s">
        <v>828</v>
      </c>
      <c r="AS1185" s="7" t="s">
        <v>828</v>
      </c>
    </row>
    <row r="1186" spans="1:45" ht="13.2">
      <c r="A1186" s="7" t="s">
        <v>3464</v>
      </c>
      <c r="B1186" s="8"/>
      <c r="C1186" s="7" t="s">
        <v>833</v>
      </c>
      <c r="D1186" s="9">
        <v>1</v>
      </c>
      <c r="E1186" s="7" t="s">
        <v>924</v>
      </c>
      <c r="F1186" s="7" t="s">
        <v>924</v>
      </c>
      <c r="G1186" s="7" t="s">
        <v>828</v>
      </c>
      <c r="H1186" s="7" t="s">
        <v>923</v>
      </c>
      <c r="I1186" s="10">
        <v>1</v>
      </c>
      <c r="J1186" s="10">
        <v>1</v>
      </c>
      <c r="K1186" s="9">
        <v>1</v>
      </c>
      <c r="L1186" s="7" t="s">
        <v>3461</v>
      </c>
      <c r="M1186" s="9">
        <v>0</v>
      </c>
      <c r="N1186" s="7" t="s">
        <v>3463</v>
      </c>
      <c r="O1186" s="7" t="s">
        <v>83</v>
      </c>
      <c r="P1186" s="7" t="s">
        <v>828</v>
      </c>
      <c r="Q1186" s="7" t="s">
        <v>828</v>
      </c>
      <c r="R1186" s="7" t="s">
        <v>828</v>
      </c>
      <c r="S1186" s="7" t="s">
        <v>828</v>
      </c>
      <c r="T1186" s="7" t="s">
        <v>828</v>
      </c>
      <c r="U1186" s="7" t="s">
        <v>828</v>
      </c>
      <c r="V1186" s="7" t="s">
        <v>828</v>
      </c>
      <c r="W1186" s="7" t="s">
        <v>536</v>
      </c>
      <c r="X1186" s="7" t="s">
        <v>840</v>
      </c>
      <c r="Y1186" s="7" t="s">
        <v>968</v>
      </c>
      <c r="Z1186" s="7" t="s">
        <v>65</v>
      </c>
      <c r="AA1186" s="7" t="s">
        <v>828</v>
      </c>
      <c r="AB1186" s="7" t="s">
        <v>828</v>
      </c>
      <c r="AC1186" s="7" t="s">
        <v>828</v>
      </c>
      <c r="AD1186" s="7" t="s">
        <v>828</v>
      </c>
      <c r="AE1186" s="7" t="s">
        <v>536</v>
      </c>
      <c r="AF1186" s="8"/>
      <c r="AG1186" s="7" t="s">
        <v>3462</v>
      </c>
      <c r="AH1186" s="7" t="s">
        <v>3461</v>
      </c>
      <c r="AI1186" s="7" t="s">
        <v>828</v>
      </c>
      <c r="AJ1186" s="7" t="s">
        <v>828</v>
      </c>
      <c r="AK1186" s="7" t="s">
        <v>3460</v>
      </c>
      <c r="AL1186" s="7" t="s">
        <v>828</v>
      </c>
      <c r="AM1186" s="7" t="s">
        <v>3459</v>
      </c>
      <c r="AN1186" s="7" t="s">
        <v>828</v>
      </c>
      <c r="AO1186" s="7" t="s">
        <v>828</v>
      </c>
      <c r="AP1186" s="7" t="s">
        <v>828</v>
      </c>
      <c r="AQ1186" s="7" t="s">
        <v>828</v>
      </c>
      <c r="AR1186" s="7" t="s">
        <v>828</v>
      </c>
      <c r="AS1186" s="7" t="s">
        <v>828</v>
      </c>
    </row>
    <row r="1187" spans="1:45" ht="13.2">
      <c r="A1187" s="7" t="s">
        <v>3458</v>
      </c>
      <c r="B1187" s="8"/>
      <c r="C1187" s="7" t="s">
        <v>833</v>
      </c>
      <c r="D1187" s="9">
        <v>1</v>
      </c>
      <c r="E1187" s="7" t="s">
        <v>861</v>
      </c>
      <c r="F1187" s="7" t="s">
        <v>861</v>
      </c>
      <c r="G1187" s="7" t="s">
        <v>828</v>
      </c>
      <c r="H1187" s="7" t="s">
        <v>860</v>
      </c>
      <c r="I1187" s="10">
        <v>100</v>
      </c>
      <c r="J1187" s="10">
        <v>1</v>
      </c>
      <c r="K1187" s="9">
        <v>0</v>
      </c>
      <c r="L1187" s="7" t="s">
        <v>3455</v>
      </c>
      <c r="M1187" s="9">
        <v>0</v>
      </c>
      <c r="N1187" s="7" t="s">
        <v>3457</v>
      </c>
      <c r="O1187" s="7" t="s">
        <v>83</v>
      </c>
      <c r="P1187" s="7" t="s">
        <v>828</v>
      </c>
      <c r="Q1187" s="7" t="s">
        <v>828</v>
      </c>
      <c r="R1187" s="7" t="s">
        <v>828</v>
      </c>
      <c r="S1187" s="7" t="s">
        <v>828</v>
      </c>
      <c r="T1187" s="7" t="s">
        <v>828</v>
      </c>
      <c r="U1187" s="7" t="s">
        <v>828</v>
      </c>
      <c r="V1187" s="7" t="s">
        <v>828</v>
      </c>
      <c r="W1187" s="7" t="s">
        <v>828</v>
      </c>
      <c r="X1187" s="7" t="s">
        <v>828</v>
      </c>
      <c r="Y1187" s="7" t="s">
        <v>828</v>
      </c>
      <c r="Z1187" s="7" t="e">
        <v>#N/A</v>
      </c>
      <c r="AA1187" s="7" t="s">
        <v>828</v>
      </c>
      <c r="AB1187" s="7" t="s">
        <v>828</v>
      </c>
      <c r="AC1187" s="7" t="s">
        <v>828</v>
      </c>
      <c r="AD1187" s="7" t="s">
        <v>828</v>
      </c>
      <c r="AE1187" s="7" t="s">
        <v>175</v>
      </c>
      <c r="AF1187" s="8"/>
      <c r="AG1187" s="7" t="s">
        <v>3456</v>
      </c>
      <c r="AH1187" s="7" t="s">
        <v>3455</v>
      </c>
      <c r="AI1187" s="7" t="s">
        <v>828</v>
      </c>
      <c r="AJ1187" s="7" t="s">
        <v>3454</v>
      </c>
      <c r="AK1187" s="7" t="s">
        <v>3453</v>
      </c>
      <c r="AL1187" s="7" t="s">
        <v>828</v>
      </c>
      <c r="AM1187" s="7" t="s">
        <v>828</v>
      </c>
      <c r="AN1187" s="7" t="s">
        <v>3452</v>
      </c>
      <c r="AO1187" s="7" t="s">
        <v>828</v>
      </c>
      <c r="AP1187" s="7" t="s">
        <v>828</v>
      </c>
      <c r="AQ1187" s="7" t="s">
        <v>828</v>
      </c>
      <c r="AR1187" s="7" t="s">
        <v>828</v>
      </c>
      <c r="AS1187" s="7" t="s">
        <v>828</v>
      </c>
    </row>
    <row r="1188" spans="1:45" ht="13.2">
      <c r="A1188" s="7" t="s">
        <v>3451</v>
      </c>
      <c r="B1188" s="8"/>
      <c r="C1188" s="7" t="s">
        <v>833</v>
      </c>
      <c r="D1188" s="9">
        <v>1</v>
      </c>
      <c r="E1188" s="7" t="s">
        <v>2857</v>
      </c>
      <c r="F1188" s="7" t="s">
        <v>2857</v>
      </c>
      <c r="G1188" s="7" t="s">
        <v>828</v>
      </c>
      <c r="H1188" s="7" t="s">
        <v>2856</v>
      </c>
      <c r="I1188" s="10">
        <v>1</v>
      </c>
      <c r="J1188" s="10">
        <v>1</v>
      </c>
      <c r="K1188" s="9">
        <v>100</v>
      </c>
      <c r="L1188" s="7" t="s">
        <v>3448</v>
      </c>
      <c r="M1188" s="9">
        <v>0</v>
      </c>
      <c r="N1188" s="7" t="s">
        <v>3450</v>
      </c>
      <c r="O1188" s="7" t="s">
        <v>120</v>
      </c>
      <c r="P1188" s="7" t="s">
        <v>828</v>
      </c>
      <c r="Q1188" s="7" t="s">
        <v>828</v>
      </c>
      <c r="R1188" s="7" t="s">
        <v>828</v>
      </c>
      <c r="S1188" s="7" t="s">
        <v>828</v>
      </c>
      <c r="T1188" s="7" t="s">
        <v>828</v>
      </c>
      <c r="U1188" s="7" t="s">
        <v>828</v>
      </c>
      <c r="V1188" s="7" t="s">
        <v>828</v>
      </c>
      <c r="W1188" s="7" t="s">
        <v>214</v>
      </c>
      <c r="X1188" s="7" t="s">
        <v>840</v>
      </c>
      <c r="Y1188" s="7" t="s">
        <v>828</v>
      </c>
      <c r="Z1188" s="7" t="s">
        <v>57</v>
      </c>
      <c r="AA1188" s="7" t="s">
        <v>828</v>
      </c>
      <c r="AB1188" s="7" t="s">
        <v>828</v>
      </c>
      <c r="AC1188" s="7" t="s">
        <v>828</v>
      </c>
      <c r="AD1188" s="7" t="s">
        <v>828</v>
      </c>
      <c r="AE1188" s="7" t="s">
        <v>214</v>
      </c>
      <c r="AF1188" s="8"/>
      <c r="AG1188" s="7" t="s">
        <v>3449</v>
      </c>
      <c r="AH1188" s="7" t="s">
        <v>3448</v>
      </c>
      <c r="AI1188" s="7" t="s">
        <v>828</v>
      </c>
      <c r="AJ1188" s="7" t="s">
        <v>828</v>
      </c>
      <c r="AK1188" s="7" t="s">
        <v>3447</v>
      </c>
      <c r="AL1188" s="7" t="s">
        <v>828</v>
      </c>
      <c r="AM1188" s="7" t="s">
        <v>3446</v>
      </c>
      <c r="AN1188" s="7" t="s">
        <v>828</v>
      </c>
      <c r="AO1188" s="7" t="s">
        <v>828</v>
      </c>
      <c r="AP1188" s="7" t="s">
        <v>828</v>
      </c>
      <c r="AQ1188" s="7" t="s">
        <v>828</v>
      </c>
      <c r="AR1188" s="7" t="s">
        <v>828</v>
      </c>
      <c r="AS1188" s="7" t="s">
        <v>828</v>
      </c>
    </row>
    <row r="1189" spans="1:45" ht="13.2">
      <c r="A1189" s="7" t="s">
        <v>3445</v>
      </c>
      <c r="B1189" s="8"/>
      <c r="C1189" s="7" t="s">
        <v>833</v>
      </c>
      <c r="D1189" s="9">
        <v>1</v>
      </c>
      <c r="E1189" s="7" t="s">
        <v>861</v>
      </c>
      <c r="F1189" s="7" t="s">
        <v>861</v>
      </c>
      <c r="G1189" s="7" t="s">
        <v>828</v>
      </c>
      <c r="H1189" s="7" t="s">
        <v>860</v>
      </c>
      <c r="I1189" s="10">
        <v>100</v>
      </c>
      <c r="J1189" s="10">
        <v>1</v>
      </c>
      <c r="K1189" s="9">
        <v>0</v>
      </c>
      <c r="L1189" s="7" t="s">
        <v>3442</v>
      </c>
      <c r="M1189" s="9">
        <v>0</v>
      </c>
      <c r="N1189" s="7" t="s">
        <v>3444</v>
      </c>
      <c r="O1189" s="7" t="s">
        <v>1084</v>
      </c>
      <c r="P1189" s="7" t="s">
        <v>828</v>
      </c>
      <c r="Q1189" s="7" t="s">
        <v>828</v>
      </c>
      <c r="R1189" s="7" t="s">
        <v>828</v>
      </c>
      <c r="S1189" s="7" t="s">
        <v>828</v>
      </c>
      <c r="T1189" s="7" t="s">
        <v>828</v>
      </c>
      <c r="U1189" s="7" t="s">
        <v>828</v>
      </c>
      <c r="V1189" s="7" t="s">
        <v>828</v>
      </c>
      <c r="W1189" s="7" t="s">
        <v>828</v>
      </c>
      <c r="X1189" s="7" t="s">
        <v>828</v>
      </c>
      <c r="Y1189" s="7" t="s">
        <v>828</v>
      </c>
      <c r="Z1189" s="7" t="e">
        <v>#N/A</v>
      </c>
      <c r="AA1189" s="7" t="s">
        <v>828</v>
      </c>
      <c r="AB1189" s="7" t="s">
        <v>828</v>
      </c>
      <c r="AC1189" s="7" t="s">
        <v>828</v>
      </c>
      <c r="AD1189" s="7" t="s">
        <v>828</v>
      </c>
      <c r="AE1189" s="7" t="s">
        <v>175</v>
      </c>
      <c r="AF1189" s="8"/>
      <c r="AG1189" s="7" t="s">
        <v>3443</v>
      </c>
      <c r="AH1189" s="7" t="s">
        <v>3442</v>
      </c>
      <c r="AI1189" s="7" t="s">
        <v>828</v>
      </c>
      <c r="AJ1189" s="7" t="s">
        <v>3441</v>
      </c>
      <c r="AK1189" s="7" t="s">
        <v>3440</v>
      </c>
      <c r="AL1189" s="7" t="s">
        <v>828</v>
      </c>
      <c r="AM1189" s="7" t="s">
        <v>828</v>
      </c>
      <c r="AN1189" s="7" t="s">
        <v>3439</v>
      </c>
      <c r="AO1189" s="7" t="s">
        <v>828</v>
      </c>
      <c r="AP1189" s="7" t="s">
        <v>828</v>
      </c>
      <c r="AQ1189" s="7" t="s">
        <v>828</v>
      </c>
      <c r="AR1189" s="7" t="s">
        <v>828</v>
      </c>
      <c r="AS1189" s="7" t="s">
        <v>828</v>
      </c>
    </row>
    <row r="1190" spans="1:45" ht="13.2">
      <c r="A1190" s="7" t="s">
        <v>3433</v>
      </c>
      <c r="B1190" s="8"/>
      <c r="C1190" s="7" t="s">
        <v>833</v>
      </c>
      <c r="D1190" s="9">
        <v>1</v>
      </c>
      <c r="E1190" s="7" t="s">
        <v>861</v>
      </c>
      <c r="F1190" s="7" t="s">
        <v>861</v>
      </c>
      <c r="G1190" s="7" t="s">
        <v>828</v>
      </c>
      <c r="H1190" s="7" t="s">
        <v>963</v>
      </c>
      <c r="I1190" s="10">
        <v>1</v>
      </c>
      <c r="J1190" s="10">
        <v>1</v>
      </c>
      <c r="K1190" s="9">
        <v>0</v>
      </c>
      <c r="L1190" s="7" t="s">
        <v>3436</v>
      </c>
      <c r="M1190" s="9">
        <v>0</v>
      </c>
      <c r="N1190" s="7" t="s">
        <v>3438</v>
      </c>
      <c r="O1190" s="7" t="s">
        <v>1285</v>
      </c>
      <c r="P1190" s="7" t="s">
        <v>920</v>
      </c>
      <c r="Q1190" s="7" t="s">
        <v>828</v>
      </c>
      <c r="R1190" s="7" t="s">
        <v>828</v>
      </c>
      <c r="S1190" s="7" t="s">
        <v>828</v>
      </c>
      <c r="T1190" s="7" t="s">
        <v>828</v>
      </c>
      <c r="U1190" s="7" t="s">
        <v>828</v>
      </c>
      <c r="V1190" s="7" t="s">
        <v>828</v>
      </c>
      <c r="W1190" s="7" t="s">
        <v>828</v>
      </c>
      <c r="X1190" s="7" t="s">
        <v>828</v>
      </c>
      <c r="Y1190" s="7" t="s">
        <v>828</v>
      </c>
      <c r="Z1190" s="7" t="e">
        <v>#N/A</v>
      </c>
      <c r="AA1190" s="7" t="s">
        <v>828</v>
      </c>
      <c r="AB1190" s="7" t="s">
        <v>828</v>
      </c>
      <c r="AC1190" s="7" t="s">
        <v>828</v>
      </c>
      <c r="AD1190" s="7" t="s">
        <v>828</v>
      </c>
      <c r="AE1190" s="7" t="s">
        <v>526</v>
      </c>
      <c r="AF1190" s="8"/>
      <c r="AG1190" s="7" t="s">
        <v>3437</v>
      </c>
      <c r="AH1190" s="7" t="s">
        <v>3436</v>
      </c>
      <c r="AI1190" s="7" t="s">
        <v>828</v>
      </c>
      <c r="AJ1190" s="7" t="s">
        <v>3435</v>
      </c>
      <c r="AK1190" s="7" t="s">
        <v>3434</v>
      </c>
      <c r="AL1190" s="7" t="s">
        <v>3433</v>
      </c>
      <c r="AM1190" s="7" t="s">
        <v>828</v>
      </c>
      <c r="AN1190" s="7" t="s">
        <v>828</v>
      </c>
      <c r="AO1190" s="7" t="s">
        <v>828</v>
      </c>
      <c r="AP1190" s="7" t="s">
        <v>828</v>
      </c>
      <c r="AQ1190" s="7" t="s">
        <v>828</v>
      </c>
      <c r="AR1190" s="7" t="s">
        <v>828</v>
      </c>
      <c r="AS1190" s="7" t="s">
        <v>828</v>
      </c>
    </row>
    <row r="1191" spans="1:45" ht="13.2">
      <c r="A1191" s="7" t="s">
        <v>3427</v>
      </c>
      <c r="B1191" s="8"/>
      <c r="C1191" s="7" t="s">
        <v>833</v>
      </c>
      <c r="D1191" s="9">
        <v>1</v>
      </c>
      <c r="E1191" s="7" t="s">
        <v>861</v>
      </c>
      <c r="F1191" s="7" t="s">
        <v>861</v>
      </c>
      <c r="G1191" s="7" t="s">
        <v>828</v>
      </c>
      <c r="H1191" s="7" t="s">
        <v>860</v>
      </c>
      <c r="I1191" s="10">
        <v>100</v>
      </c>
      <c r="J1191" s="10">
        <v>1</v>
      </c>
      <c r="K1191" s="9">
        <v>0</v>
      </c>
      <c r="L1191" s="7" t="s">
        <v>3430</v>
      </c>
      <c r="M1191" s="9">
        <v>0</v>
      </c>
      <c r="N1191" s="7" t="s">
        <v>3432</v>
      </c>
      <c r="O1191" s="7" t="s">
        <v>104</v>
      </c>
      <c r="P1191" s="7" t="s">
        <v>828</v>
      </c>
      <c r="Q1191" s="7" t="s">
        <v>828</v>
      </c>
      <c r="R1191" s="7" t="s">
        <v>828</v>
      </c>
      <c r="S1191" s="7" t="s">
        <v>828</v>
      </c>
      <c r="T1191" s="7" t="s">
        <v>828</v>
      </c>
      <c r="U1191" s="7" t="s">
        <v>828</v>
      </c>
      <c r="V1191" s="7" t="s">
        <v>828</v>
      </c>
      <c r="W1191" s="7" t="s">
        <v>828</v>
      </c>
      <c r="X1191" s="7" t="s">
        <v>828</v>
      </c>
      <c r="Y1191" s="7" t="s">
        <v>828</v>
      </c>
      <c r="Z1191" s="7" t="e">
        <v>#N/A</v>
      </c>
      <c r="AA1191" s="7" t="s">
        <v>828</v>
      </c>
      <c r="AB1191" s="7" t="s">
        <v>828</v>
      </c>
      <c r="AC1191" s="7" t="s">
        <v>828</v>
      </c>
      <c r="AD1191" s="7" t="s">
        <v>828</v>
      </c>
      <c r="AE1191" s="7" t="s">
        <v>175</v>
      </c>
      <c r="AF1191" s="8"/>
      <c r="AG1191" s="7" t="s">
        <v>3431</v>
      </c>
      <c r="AH1191" s="7" t="s">
        <v>3430</v>
      </c>
      <c r="AI1191" s="7" t="s">
        <v>828</v>
      </c>
      <c r="AJ1191" s="7" t="s">
        <v>3429</v>
      </c>
      <c r="AK1191" s="7" t="s">
        <v>3428</v>
      </c>
      <c r="AL1191" s="7" t="s">
        <v>3427</v>
      </c>
      <c r="AM1191" s="7" t="s">
        <v>828</v>
      </c>
      <c r="AN1191" s="7" t="s">
        <v>3426</v>
      </c>
      <c r="AO1191" s="7" t="s">
        <v>828</v>
      </c>
      <c r="AP1191" s="7" t="s">
        <v>828</v>
      </c>
      <c r="AQ1191" s="7" t="s">
        <v>828</v>
      </c>
      <c r="AR1191" s="7" t="s">
        <v>828</v>
      </c>
      <c r="AS1191" s="7" t="s">
        <v>828</v>
      </c>
    </row>
    <row r="1192" spans="1:45" ht="13.2">
      <c r="A1192" s="7" t="s">
        <v>3420</v>
      </c>
      <c r="B1192" s="8"/>
      <c r="C1192" s="7" t="s">
        <v>833</v>
      </c>
      <c r="D1192" s="9">
        <v>1</v>
      </c>
      <c r="E1192" s="7" t="s">
        <v>861</v>
      </c>
      <c r="F1192" s="7" t="s">
        <v>861</v>
      </c>
      <c r="G1192" s="7" t="s">
        <v>828</v>
      </c>
      <c r="H1192" s="7" t="s">
        <v>860</v>
      </c>
      <c r="I1192" s="10">
        <v>100</v>
      </c>
      <c r="J1192" s="10">
        <v>1</v>
      </c>
      <c r="K1192" s="9">
        <v>0</v>
      </c>
      <c r="L1192" s="7" t="s">
        <v>3423</v>
      </c>
      <c r="M1192" s="9">
        <v>0</v>
      </c>
      <c r="N1192" s="7" t="s">
        <v>3425</v>
      </c>
      <c r="O1192" s="7" t="s">
        <v>120</v>
      </c>
      <c r="P1192" s="7" t="s">
        <v>828</v>
      </c>
      <c r="Q1192" s="7" t="s">
        <v>828</v>
      </c>
      <c r="R1192" s="7" t="s">
        <v>828</v>
      </c>
      <c r="S1192" s="7" t="s">
        <v>828</v>
      </c>
      <c r="T1192" s="7" t="s">
        <v>828</v>
      </c>
      <c r="U1192" s="7" t="s">
        <v>828</v>
      </c>
      <c r="V1192" s="7" t="s">
        <v>828</v>
      </c>
      <c r="W1192" s="7" t="s">
        <v>828</v>
      </c>
      <c r="X1192" s="7" t="s">
        <v>828</v>
      </c>
      <c r="Y1192" s="7" t="s">
        <v>828</v>
      </c>
      <c r="Z1192" s="7" t="e">
        <v>#N/A</v>
      </c>
      <c r="AA1192" s="7" t="s">
        <v>828</v>
      </c>
      <c r="AB1192" s="7" t="s">
        <v>828</v>
      </c>
      <c r="AC1192" s="7" t="s">
        <v>828</v>
      </c>
      <c r="AD1192" s="7" t="s">
        <v>828</v>
      </c>
      <c r="AE1192" s="7" t="s">
        <v>175</v>
      </c>
      <c r="AF1192" s="8"/>
      <c r="AG1192" s="7" t="s">
        <v>3424</v>
      </c>
      <c r="AH1192" s="7" t="s">
        <v>3423</v>
      </c>
      <c r="AI1192" s="7" t="s">
        <v>828</v>
      </c>
      <c r="AJ1192" s="7" t="s">
        <v>3422</v>
      </c>
      <c r="AK1192" s="7" t="s">
        <v>3421</v>
      </c>
      <c r="AL1192" s="7" t="s">
        <v>3420</v>
      </c>
      <c r="AM1192" s="7" t="s">
        <v>828</v>
      </c>
      <c r="AN1192" s="7" t="s">
        <v>3419</v>
      </c>
      <c r="AO1192" s="7" t="s">
        <v>828</v>
      </c>
      <c r="AP1192" s="7" t="s">
        <v>828</v>
      </c>
      <c r="AQ1192" s="7" t="s">
        <v>828</v>
      </c>
      <c r="AR1192" s="7" t="s">
        <v>828</v>
      </c>
      <c r="AS1192" s="7" t="s">
        <v>828</v>
      </c>
    </row>
    <row r="1193" spans="1:45" ht="13.2">
      <c r="A1193" s="7" t="s">
        <v>3413</v>
      </c>
      <c r="B1193" s="8"/>
      <c r="C1193" s="7" t="s">
        <v>833</v>
      </c>
      <c r="D1193" s="9">
        <v>1</v>
      </c>
      <c r="E1193" s="7" t="s">
        <v>843</v>
      </c>
      <c r="F1193" s="7" t="s">
        <v>843</v>
      </c>
      <c r="G1193" s="7" t="s">
        <v>828</v>
      </c>
      <c r="H1193" s="7" t="s">
        <v>842</v>
      </c>
      <c r="I1193" s="10">
        <v>1</v>
      </c>
      <c r="J1193" s="10">
        <v>1</v>
      </c>
      <c r="K1193" s="9">
        <v>100</v>
      </c>
      <c r="L1193" s="7" t="s">
        <v>3417</v>
      </c>
      <c r="M1193" s="9">
        <v>0</v>
      </c>
      <c r="N1193" s="7" t="s">
        <v>3411</v>
      </c>
      <c r="O1193" s="7" t="s">
        <v>120</v>
      </c>
      <c r="P1193" s="7" t="s">
        <v>2027</v>
      </c>
      <c r="Q1193" s="7" t="s">
        <v>828</v>
      </c>
      <c r="R1193" s="7" t="s">
        <v>828</v>
      </c>
      <c r="S1193" s="7" t="s">
        <v>828</v>
      </c>
      <c r="T1193" s="7" t="s">
        <v>828</v>
      </c>
      <c r="U1193" s="7" t="s">
        <v>828</v>
      </c>
      <c r="V1193" s="7" t="s">
        <v>828</v>
      </c>
      <c r="W1193" s="7" t="s">
        <v>828</v>
      </c>
      <c r="X1193" s="7" t="s">
        <v>828</v>
      </c>
      <c r="Y1193" s="7" t="s">
        <v>828</v>
      </c>
      <c r="Z1193" s="7" t="e">
        <v>#N/A</v>
      </c>
      <c r="AA1193" s="7" t="s">
        <v>828</v>
      </c>
      <c r="AB1193" s="7" t="s">
        <v>828</v>
      </c>
      <c r="AC1193" s="7" t="s">
        <v>828</v>
      </c>
      <c r="AD1193" s="7" t="s">
        <v>828</v>
      </c>
      <c r="AE1193" s="7" t="s">
        <v>169</v>
      </c>
      <c r="AF1193" s="8"/>
      <c r="AG1193" s="7" t="s">
        <v>3418</v>
      </c>
      <c r="AH1193" s="7" t="s">
        <v>3417</v>
      </c>
      <c r="AI1193" s="7" t="s">
        <v>3416</v>
      </c>
      <c r="AJ1193" s="7" t="s">
        <v>3415</v>
      </c>
      <c r="AK1193" s="7" t="s">
        <v>3414</v>
      </c>
      <c r="AL1193" s="7" t="s">
        <v>3413</v>
      </c>
      <c r="AM1193" s="7" t="s">
        <v>3412</v>
      </c>
      <c r="AN1193" s="7" t="s">
        <v>3411</v>
      </c>
      <c r="AO1193" s="7" t="s">
        <v>828</v>
      </c>
      <c r="AP1193" s="7" t="s">
        <v>828</v>
      </c>
      <c r="AQ1193" s="7" t="s">
        <v>828</v>
      </c>
      <c r="AR1193" s="7" t="s">
        <v>828</v>
      </c>
      <c r="AS1193" s="7" t="s">
        <v>828</v>
      </c>
    </row>
    <row r="1194" spans="1:45" ht="13.2">
      <c r="A1194" s="7" t="s">
        <v>3410</v>
      </c>
      <c r="B1194" s="8"/>
      <c r="C1194" s="7" t="s">
        <v>833</v>
      </c>
      <c r="D1194" s="9">
        <v>1</v>
      </c>
      <c r="E1194" s="7" t="s">
        <v>843</v>
      </c>
      <c r="F1194" s="7" t="s">
        <v>843</v>
      </c>
      <c r="G1194" s="7" t="s">
        <v>828</v>
      </c>
      <c r="H1194" s="7" t="s">
        <v>842</v>
      </c>
      <c r="I1194" s="10">
        <v>1</v>
      </c>
      <c r="J1194" s="10">
        <v>1</v>
      </c>
      <c r="K1194" s="9">
        <v>100</v>
      </c>
      <c r="L1194" s="7" t="s">
        <v>3407</v>
      </c>
      <c r="M1194" s="9">
        <v>0</v>
      </c>
      <c r="N1194" s="7" t="s">
        <v>3409</v>
      </c>
      <c r="O1194" s="7" t="s">
        <v>947</v>
      </c>
      <c r="P1194" s="7" t="s">
        <v>1536</v>
      </c>
      <c r="Q1194" s="7" t="s">
        <v>828</v>
      </c>
      <c r="R1194" s="7" t="s">
        <v>828</v>
      </c>
      <c r="S1194" s="7" t="s">
        <v>828</v>
      </c>
      <c r="T1194" s="7" t="s">
        <v>828</v>
      </c>
      <c r="U1194" s="7" t="s">
        <v>828</v>
      </c>
      <c r="V1194" s="7" t="s">
        <v>828</v>
      </c>
      <c r="W1194" s="7" t="s">
        <v>828</v>
      </c>
      <c r="X1194" s="7" t="s">
        <v>828</v>
      </c>
      <c r="Y1194" s="7" t="s">
        <v>828</v>
      </c>
      <c r="Z1194" s="7" t="e">
        <v>#N/A</v>
      </c>
      <c r="AA1194" s="7" t="s">
        <v>828</v>
      </c>
      <c r="AB1194" s="7" t="s">
        <v>828</v>
      </c>
      <c r="AC1194" s="7" t="s">
        <v>828</v>
      </c>
      <c r="AD1194" s="7" t="s">
        <v>828</v>
      </c>
      <c r="AE1194" s="7" t="s">
        <v>169</v>
      </c>
      <c r="AF1194" s="8"/>
      <c r="AG1194" s="7" t="s">
        <v>3408</v>
      </c>
      <c r="AH1194" s="7" t="s">
        <v>3407</v>
      </c>
      <c r="AI1194" s="7" t="s">
        <v>3406</v>
      </c>
      <c r="AJ1194" s="7" t="s">
        <v>3405</v>
      </c>
      <c r="AK1194" s="7" t="s">
        <v>3404</v>
      </c>
      <c r="AL1194" s="7" t="s">
        <v>828</v>
      </c>
      <c r="AM1194" s="7" t="s">
        <v>828</v>
      </c>
      <c r="AN1194" s="7" t="s">
        <v>3403</v>
      </c>
      <c r="AO1194" s="7" t="s">
        <v>828</v>
      </c>
      <c r="AP1194" s="7" t="s">
        <v>828</v>
      </c>
      <c r="AQ1194" s="7" t="s">
        <v>828</v>
      </c>
      <c r="AR1194" s="7" t="s">
        <v>828</v>
      </c>
      <c r="AS1194" s="7" t="s">
        <v>828</v>
      </c>
    </row>
    <row r="1195" spans="1:45" ht="13.2">
      <c r="A1195" s="7" t="s">
        <v>3402</v>
      </c>
      <c r="B1195" s="8"/>
      <c r="C1195" s="7" t="s">
        <v>833</v>
      </c>
      <c r="D1195" s="9">
        <v>1</v>
      </c>
      <c r="E1195" s="7" t="s">
        <v>861</v>
      </c>
      <c r="F1195" s="7" t="s">
        <v>861</v>
      </c>
      <c r="G1195" s="7" t="s">
        <v>828</v>
      </c>
      <c r="H1195" s="7" t="s">
        <v>860</v>
      </c>
      <c r="I1195" s="10">
        <v>100</v>
      </c>
      <c r="J1195" s="10">
        <v>1</v>
      </c>
      <c r="K1195" s="9">
        <v>0</v>
      </c>
      <c r="L1195" s="7" t="s">
        <v>3399</v>
      </c>
      <c r="M1195" s="9">
        <v>0</v>
      </c>
      <c r="N1195" s="7" t="s">
        <v>3401</v>
      </c>
      <c r="O1195" s="7" t="s">
        <v>947</v>
      </c>
      <c r="P1195" s="7" t="s">
        <v>828</v>
      </c>
      <c r="Q1195" s="7" t="s">
        <v>828</v>
      </c>
      <c r="R1195" s="7" t="s">
        <v>828</v>
      </c>
      <c r="S1195" s="7" t="s">
        <v>828</v>
      </c>
      <c r="T1195" s="7" t="s">
        <v>828</v>
      </c>
      <c r="U1195" s="7" t="s">
        <v>828</v>
      </c>
      <c r="V1195" s="7" t="s">
        <v>828</v>
      </c>
      <c r="W1195" s="7" t="s">
        <v>828</v>
      </c>
      <c r="X1195" s="7" t="s">
        <v>828</v>
      </c>
      <c r="Y1195" s="7" t="s">
        <v>828</v>
      </c>
      <c r="Z1195" s="7" t="e">
        <v>#N/A</v>
      </c>
      <c r="AA1195" s="7" t="s">
        <v>828</v>
      </c>
      <c r="AB1195" s="7" t="s">
        <v>828</v>
      </c>
      <c r="AC1195" s="7" t="s">
        <v>828</v>
      </c>
      <c r="AD1195" s="7" t="s">
        <v>828</v>
      </c>
      <c r="AE1195" s="7" t="s">
        <v>175</v>
      </c>
      <c r="AF1195" s="8"/>
      <c r="AG1195" s="7" t="s">
        <v>3400</v>
      </c>
      <c r="AH1195" s="7" t="s">
        <v>3399</v>
      </c>
      <c r="AI1195" s="7" t="s">
        <v>828</v>
      </c>
      <c r="AJ1195" s="7" t="s">
        <v>3398</v>
      </c>
      <c r="AK1195" s="7" t="s">
        <v>3397</v>
      </c>
      <c r="AL1195" s="7" t="s">
        <v>828</v>
      </c>
      <c r="AM1195" s="7" t="s">
        <v>828</v>
      </c>
      <c r="AN1195" s="7" t="s">
        <v>3396</v>
      </c>
      <c r="AO1195" s="7" t="s">
        <v>828</v>
      </c>
      <c r="AP1195" s="7" t="s">
        <v>828</v>
      </c>
      <c r="AQ1195" s="7" t="s">
        <v>828</v>
      </c>
      <c r="AR1195" s="7" t="s">
        <v>828</v>
      </c>
      <c r="AS1195" s="7" t="s">
        <v>828</v>
      </c>
    </row>
    <row r="1196" spans="1:45" ht="13.2">
      <c r="A1196" s="7" t="s">
        <v>3395</v>
      </c>
      <c r="B1196" s="8"/>
      <c r="C1196" s="7" t="s">
        <v>833</v>
      </c>
      <c r="D1196" s="9">
        <v>1</v>
      </c>
      <c r="E1196" s="7" t="s">
        <v>3350</v>
      </c>
      <c r="F1196" s="7" t="s">
        <v>3350</v>
      </c>
      <c r="G1196" s="7" t="s">
        <v>828</v>
      </c>
      <c r="H1196" s="7" t="s">
        <v>3349</v>
      </c>
      <c r="I1196" s="10">
        <v>1</v>
      </c>
      <c r="J1196" s="10">
        <v>1</v>
      </c>
      <c r="K1196" s="9">
        <v>0</v>
      </c>
      <c r="L1196" s="7" t="s">
        <v>3393</v>
      </c>
      <c r="M1196" s="9">
        <v>0</v>
      </c>
      <c r="N1196" s="7" t="s">
        <v>3392</v>
      </c>
      <c r="O1196" s="7" t="s">
        <v>828</v>
      </c>
      <c r="P1196" s="7" t="s">
        <v>828</v>
      </c>
      <c r="Q1196" s="7" t="s">
        <v>828</v>
      </c>
      <c r="R1196" s="7" t="s">
        <v>828</v>
      </c>
      <c r="S1196" s="7" t="s">
        <v>828</v>
      </c>
      <c r="T1196" s="7"/>
      <c r="U1196" s="7"/>
      <c r="V1196" s="7"/>
      <c r="W1196" s="7"/>
      <c r="X1196" s="7"/>
      <c r="Y1196" s="7"/>
      <c r="Z1196" s="7" t="e">
        <v>#N/A</v>
      </c>
      <c r="AA1196" s="7"/>
      <c r="AB1196" s="7" t="s">
        <v>828</v>
      </c>
      <c r="AC1196" s="7" t="s">
        <v>828</v>
      </c>
      <c r="AD1196" s="7" t="s">
        <v>828</v>
      </c>
      <c r="AE1196" s="7" t="s">
        <v>230</v>
      </c>
      <c r="AF1196" s="8"/>
      <c r="AG1196" s="7" t="s">
        <v>3394</v>
      </c>
      <c r="AH1196" s="7" t="s">
        <v>3393</v>
      </c>
      <c r="AI1196" s="7" t="s">
        <v>3392</v>
      </c>
      <c r="AJ1196" s="7" t="s">
        <v>828</v>
      </c>
      <c r="AK1196" s="7" t="s">
        <v>3391</v>
      </c>
      <c r="AL1196" s="7" t="s">
        <v>3390</v>
      </c>
      <c r="AM1196" s="7" t="s">
        <v>3389</v>
      </c>
      <c r="AN1196" s="7" t="s">
        <v>3388</v>
      </c>
      <c r="AO1196" s="7" t="s">
        <v>828</v>
      </c>
      <c r="AP1196" s="7" t="s">
        <v>828</v>
      </c>
      <c r="AQ1196" s="7"/>
      <c r="AR1196" s="7"/>
      <c r="AS1196" s="7"/>
    </row>
    <row r="1197" spans="1:45" ht="13.2">
      <c r="A1197" s="7" t="s">
        <v>3387</v>
      </c>
      <c r="B1197" s="8"/>
      <c r="C1197" s="7" t="s">
        <v>833</v>
      </c>
      <c r="D1197" s="9">
        <v>1</v>
      </c>
      <c r="E1197" s="7" t="s">
        <v>861</v>
      </c>
      <c r="F1197" s="7" t="s">
        <v>861</v>
      </c>
      <c r="G1197" s="7" t="s">
        <v>828</v>
      </c>
      <c r="H1197" s="7" t="s">
        <v>860</v>
      </c>
      <c r="I1197" s="10">
        <v>100</v>
      </c>
      <c r="J1197" s="10">
        <v>1</v>
      </c>
      <c r="K1197" s="9">
        <v>0</v>
      </c>
      <c r="L1197" s="7" t="s">
        <v>3384</v>
      </c>
      <c r="M1197" s="9">
        <v>0</v>
      </c>
      <c r="N1197" s="7" t="s">
        <v>3386</v>
      </c>
      <c r="O1197" s="7" t="s">
        <v>947</v>
      </c>
      <c r="P1197" s="7" t="s">
        <v>828</v>
      </c>
      <c r="Q1197" s="7" t="s">
        <v>828</v>
      </c>
      <c r="R1197" s="7" t="s">
        <v>828</v>
      </c>
      <c r="S1197" s="7" t="s">
        <v>828</v>
      </c>
      <c r="T1197" s="7" t="s">
        <v>828</v>
      </c>
      <c r="U1197" s="7" t="s">
        <v>828</v>
      </c>
      <c r="V1197" s="7" t="s">
        <v>828</v>
      </c>
      <c r="W1197" s="7" t="s">
        <v>828</v>
      </c>
      <c r="X1197" s="7" t="s">
        <v>828</v>
      </c>
      <c r="Y1197" s="7" t="s">
        <v>828</v>
      </c>
      <c r="Z1197" s="7" t="e">
        <v>#N/A</v>
      </c>
      <c r="AA1197" s="7" t="s">
        <v>828</v>
      </c>
      <c r="AB1197" s="7" t="s">
        <v>828</v>
      </c>
      <c r="AC1197" s="7" t="s">
        <v>828</v>
      </c>
      <c r="AD1197" s="7" t="s">
        <v>828</v>
      </c>
      <c r="AE1197" s="7" t="s">
        <v>175</v>
      </c>
      <c r="AF1197" s="8"/>
      <c r="AG1197" s="7" t="s">
        <v>3385</v>
      </c>
      <c r="AH1197" s="7" t="s">
        <v>3384</v>
      </c>
      <c r="AI1197" s="7" t="s">
        <v>828</v>
      </c>
      <c r="AJ1197" s="7" t="s">
        <v>3383</v>
      </c>
      <c r="AK1197" s="7" t="s">
        <v>3382</v>
      </c>
      <c r="AL1197" s="7" t="s">
        <v>828</v>
      </c>
      <c r="AM1197" s="7" t="s">
        <v>828</v>
      </c>
      <c r="AN1197" s="7" t="s">
        <v>3381</v>
      </c>
      <c r="AO1197" s="7" t="s">
        <v>828</v>
      </c>
      <c r="AP1197" s="7" t="s">
        <v>828</v>
      </c>
      <c r="AQ1197" s="7" t="s">
        <v>828</v>
      </c>
      <c r="AR1197" s="7" t="s">
        <v>828</v>
      </c>
      <c r="AS1197" s="7" t="s">
        <v>828</v>
      </c>
    </row>
    <row r="1198" spans="1:45" ht="13.2">
      <c r="A1198" s="7" t="s">
        <v>3380</v>
      </c>
      <c r="B1198" s="8"/>
      <c r="C1198" s="7" t="s">
        <v>833</v>
      </c>
      <c r="D1198" s="9">
        <v>1</v>
      </c>
      <c r="E1198" s="7" t="s">
        <v>861</v>
      </c>
      <c r="F1198" s="7" t="s">
        <v>861</v>
      </c>
      <c r="G1198" s="7" t="s">
        <v>828</v>
      </c>
      <c r="H1198" s="7" t="s">
        <v>860</v>
      </c>
      <c r="I1198" s="10">
        <v>1</v>
      </c>
      <c r="J1198" s="10">
        <v>1</v>
      </c>
      <c r="K1198" s="9">
        <v>1</v>
      </c>
      <c r="L1198" s="7" t="s">
        <v>3376</v>
      </c>
      <c r="M1198" s="9">
        <v>0</v>
      </c>
      <c r="N1198" s="7" t="s">
        <v>3379</v>
      </c>
      <c r="O1198" s="7" t="s">
        <v>1333</v>
      </c>
      <c r="P1198" s="7" t="s">
        <v>3378</v>
      </c>
      <c r="Q1198" s="7" t="s">
        <v>828</v>
      </c>
      <c r="R1198" s="7" t="s">
        <v>828</v>
      </c>
      <c r="S1198" s="7" t="s">
        <v>828</v>
      </c>
      <c r="T1198" s="7" t="s">
        <v>828</v>
      </c>
      <c r="U1198" s="7" t="s">
        <v>828</v>
      </c>
      <c r="V1198" s="7" t="s">
        <v>828</v>
      </c>
      <c r="W1198" s="7" t="s">
        <v>828</v>
      </c>
      <c r="X1198" s="7" t="s">
        <v>828</v>
      </c>
      <c r="Y1198" s="7" t="s">
        <v>828</v>
      </c>
      <c r="Z1198" s="7" t="e">
        <v>#N/A</v>
      </c>
      <c r="AA1198" s="7" t="s">
        <v>828</v>
      </c>
      <c r="AB1198" s="7" t="s">
        <v>828</v>
      </c>
      <c r="AC1198" s="7" t="s">
        <v>828</v>
      </c>
      <c r="AD1198" s="7" t="s">
        <v>828</v>
      </c>
      <c r="AE1198" s="7" t="s">
        <v>175</v>
      </c>
      <c r="AF1198" s="8"/>
      <c r="AG1198" s="7" t="s">
        <v>3377</v>
      </c>
      <c r="AH1198" s="7" t="s">
        <v>3376</v>
      </c>
      <c r="AI1198" s="7" t="s">
        <v>828</v>
      </c>
      <c r="AJ1198" s="7" t="s">
        <v>3375</v>
      </c>
      <c r="AK1198" s="7" t="s">
        <v>3374</v>
      </c>
      <c r="AL1198" s="7" t="s">
        <v>828</v>
      </c>
      <c r="AM1198" s="7" t="s">
        <v>3373</v>
      </c>
      <c r="AN1198" s="7" t="s">
        <v>828</v>
      </c>
      <c r="AO1198" s="7" t="s">
        <v>828</v>
      </c>
      <c r="AP1198" s="7" t="s">
        <v>828</v>
      </c>
      <c r="AQ1198" s="7" t="s">
        <v>828</v>
      </c>
      <c r="AR1198" s="7" t="s">
        <v>828</v>
      </c>
      <c r="AS1198" s="7" t="s">
        <v>828</v>
      </c>
    </row>
    <row r="1199" spans="1:45" ht="13.2">
      <c r="A1199" s="7" t="s">
        <v>3372</v>
      </c>
      <c r="B1199" s="8"/>
      <c r="C1199" s="7" t="s">
        <v>833</v>
      </c>
      <c r="D1199" s="9">
        <v>1</v>
      </c>
      <c r="E1199" s="7" t="s">
        <v>1231</v>
      </c>
      <c r="F1199" s="7" t="s">
        <v>1231</v>
      </c>
      <c r="G1199" s="7" t="s">
        <v>828</v>
      </c>
      <c r="H1199" s="7" t="s">
        <v>1230</v>
      </c>
      <c r="I1199" s="10">
        <v>1</v>
      </c>
      <c r="J1199" s="10">
        <v>1</v>
      </c>
      <c r="K1199" s="9">
        <v>100</v>
      </c>
      <c r="L1199" s="7" t="s">
        <v>3369</v>
      </c>
      <c r="M1199" s="9">
        <v>0</v>
      </c>
      <c r="N1199" s="7" t="s">
        <v>3371</v>
      </c>
      <c r="O1199" s="7" t="s">
        <v>908</v>
      </c>
      <c r="P1199" s="7" t="s">
        <v>828</v>
      </c>
      <c r="Q1199" s="7" t="s">
        <v>828</v>
      </c>
      <c r="R1199" s="7" t="s">
        <v>828</v>
      </c>
      <c r="S1199" s="7" t="s">
        <v>828</v>
      </c>
      <c r="T1199" s="7" t="s">
        <v>828</v>
      </c>
      <c r="U1199" s="7" t="s">
        <v>828</v>
      </c>
      <c r="V1199" s="7" t="s">
        <v>1297</v>
      </c>
      <c r="W1199" s="7" t="s">
        <v>739</v>
      </c>
      <c r="X1199" s="7" t="s">
        <v>840</v>
      </c>
      <c r="Y1199" s="7" t="s">
        <v>906</v>
      </c>
      <c r="Z1199" s="7" t="s">
        <v>50</v>
      </c>
      <c r="AA1199" s="7" t="s">
        <v>828</v>
      </c>
      <c r="AB1199" s="7" t="s">
        <v>828</v>
      </c>
      <c r="AC1199" s="7" t="s">
        <v>828</v>
      </c>
      <c r="AD1199" s="7" t="s">
        <v>828</v>
      </c>
      <c r="AE1199" s="7" t="s">
        <v>739</v>
      </c>
      <c r="AF1199" s="8"/>
      <c r="AG1199" s="7" t="s">
        <v>3370</v>
      </c>
      <c r="AH1199" s="7" t="s">
        <v>3369</v>
      </c>
      <c r="AI1199" s="7" t="s">
        <v>828</v>
      </c>
      <c r="AJ1199" s="7" t="s">
        <v>828</v>
      </c>
      <c r="AK1199" s="7" t="s">
        <v>3368</v>
      </c>
      <c r="AL1199" s="7" t="s">
        <v>828</v>
      </c>
      <c r="AM1199" s="7" t="s">
        <v>828</v>
      </c>
      <c r="AN1199" s="7" t="s">
        <v>828</v>
      </c>
      <c r="AO1199" s="7" t="s">
        <v>934</v>
      </c>
      <c r="AP1199" s="7" t="s">
        <v>828</v>
      </c>
      <c r="AQ1199" s="7" t="s">
        <v>828</v>
      </c>
      <c r="AR1199" s="7" t="s">
        <v>828</v>
      </c>
      <c r="AS1199" s="7" t="s">
        <v>828</v>
      </c>
    </row>
    <row r="1200" spans="1:45" ht="13.2">
      <c r="A1200" s="7" t="s">
        <v>3367</v>
      </c>
      <c r="B1200" s="8"/>
      <c r="C1200" s="7" t="s">
        <v>833</v>
      </c>
      <c r="D1200" s="9">
        <v>1</v>
      </c>
      <c r="E1200" s="7" t="s">
        <v>1231</v>
      </c>
      <c r="F1200" s="7" t="s">
        <v>1231</v>
      </c>
      <c r="G1200" s="7" t="s">
        <v>828</v>
      </c>
      <c r="H1200" s="7" t="s">
        <v>1230</v>
      </c>
      <c r="I1200" s="10">
        <v>1</v>
      </c>
      <c r="J1200" s="10">
        <v>1</v>
      </c>
      <c r="K1200" s="9">
        <v>0</v>
      </c>
      <c r="L1200" s="7" t="s">
        <v>3364</v>
      </c>
      <c r="M1200" s="9">
        <v>0</v>
      </c>
      <c r="N1200" s="7" t="s">
        <v>3366</v>
      </c>
      <c r="O1200" s="7" t="s">
        <v>929</v>
      </c>
      <c r="P1200" s="7" t="s">
        <v>828</v>
      </c>
      <c r="Q1200" s="7" t="s">
        <v>828</v>
      </c>
      <c r="R1200" s="7" t="s">
        <v>828</v>
      </c>
      <c r="S1200" s="7" t="s">
        <v>828</v>
      </c>
      <c r="T1200" s="7" t="s">
        <v>828</v>
      </c>
      <c r="U1200" s="7" t="s">
        <v>828</v>
      </c>
      <c r="V1200" s="7" t="s">
        <v>1297</v>
      </c>
      <c r="W1200" s="7" t="s">
        <v>739</v>
      </c>
      <c r="X1200" s="7" t="s">
        <v>840</v>
      </c>
      <c r="Y1200" s="7" t="s">
        <v>906</v>
      </c>
      <c r="Z1200" s="7" t="s">
        <v>50</v>
      </c>
      <c r="AA1200" s="7" t="s">
        <v>828</v>
      </c>
      <c r="AB1200" s="7" t="s">
        <v>828</v>
      </c>
      <c r="AC1200" s="7" t="s">
        <v>828</v>
      </c>
      <c r="AD1200" s="7" t="s">
        <v>828</v>
      </c>
      <c r="AE1200" s="7" t="s">
        <v>739</v>
      </c>
      <c r="AF1200" s="8"/>
      <c r="AG1200" s="7" t="s">
        <v>3365</v>
      </c>
      <c r="AH1200" s="7" t="s">
        <v>3364</v>
      </c>
      <c r="AI1200" s="7" t="s">
        <v>828</v>
      </c>
      <c r="AJ1200" s="7" t="s">
        <v>828</v>
      </c>
      <c r="AK1200" s="7" t="s">
        <v>3363</v>
      </c>
      <c r="AL1200" s="7" t="s">
        <v>828</v>
      </c>
      <c r="AM1200" s="7" t="s">
        <v>828</v>
      </c>
      <c r="AN1200" s="7" t="s">
        <v>828</v>
      </c>
      <c r="AO1200" s="7" t="s">
        <v>934</v>
      </c>
      <c r="AP1200" s="7" t="s">
        <v>828</v>
      </c>
      <c r="AQ1200" s="7" t="s">
        <v>828</v>
      </c>
      <c r="AR1200" s="7" t="s">
        <v>828</v>
      </c>
      <c r="AS1200" s="7" t="s">
        <v>828</v>
      </c>
    </row>
    <row r="1201" spans="1:45" ht="13.2">
      <c r="A1201" s="7" t="s">
        <v>3362</v>
      </c>
      <c r="B1201" s="8"/>
      <c r="C1201" s="7" t="s">
        <v>833</v>
      </c>
      <c r="D1201" s="9">
        <v>1</v>
      </c>
      <c r="E1201" s="7" t="s">
        <v>1231</v>
      </c>
      <c r="F1201" s="7" t="s">
        <v>1231</v>
      </c>
      <c r="G1201" s="7" t="s">
        <v>828</v>
      </c>
      <c r="H1201" s="7" t="s">
        <v>1230</v>
      </c>
      <c r="I1201" s="10">
        <v>1</v>
      </c>
      <c r="J1201" s="10">
        <v>1</v>
      </c>
      <c r="K1201" s="9">
        <v>0</v>
      </c>
      <c r="L1201" s="7" t="s">
        <v>3359</v>
      </c>
      <c r="M1201" s="9">
        <v>0</v>
      </c>
      <c r="N1201" s="7" t="s">
        <v>3361</v>
      </c>
      <c r="O1201" s="7" t="s">
        <v>908</v>
      </c>
      <c r="P1201" s="7" t="s">
        <v>828</v>
      </c>
      <c r="Q1201" s="7" t="s">
        <v>828</v>
      </c>
      <c r="R1201" s="7" t="s">
        <v>828</v>
      </c>
      <c r="S1201" s="7" t="s">
        <v>828</v>
      </c>
      <c r="T1201" s="7" t="s">
        <v>828</v>
      </c>
      <c r="U1201" s="7" t="s">
        <v>828</v>
      </c>
      <c r="V1201" s="7" t="s">
        <v>1297</v>
      </c>
      <c r="W1201" s="7" t="s">
        <v>739</v>
      </c>
      <c r="X1201" s="7" t="s">
        <v>840</v>
      </c>
      <c r="Y1201" s="7" t="s">
        <v>906</v>
      </c>
      <c r="Z1201" s="7" t="s">
        <v>50</v>
      </c>
      <c r="AA1201" s="7" t="s">
        <v>828</v>
      </c>
      <c r="AB1201" s="7" t="s">
        <v>828</v>
      </c>
      <c r="AC1201" s="7" t="s">
        <v>828</v>
      </c>
      <c r="AD1201" s="7" t="s">
        <v>828</v>
      </c>
      <c r="AE1201" s="7" t="s">
        <v>739</v>
      </c>
      <c r="AF1201" s="8"/>
      <c r="AG1201" s="7" t="s">
        <v>3360</v>
      </c>
      <c r="AH1201" s="7" t="s">
        <v>3359</v>
      </c>
      <c r="AI1201" s="7" t="s">
        <v>828</v>
      </c>
      <c r="AJ1201" s="7" t="s">
        <v>828</v>
      </c>
      <c r="AK1201" s="7" t="s">
        <v>3358</v>
      </c>
      <c r="AL1201" s="7" t="s">
        <v>828</v>
      </c>
      <c r="AM1201" s="7" t="s">
        <v>828</v>
      </c>
      <c r="AN1201" s="7" t="s">
        <v>828</v>
      </c>
      <c r="AO1201" s="7" t="s">
        <v>934</v>
      </c>
      <c r="AP1201" s="7" t="s">
        <v>828</v>
      </c>
      <c r="AQ1201" s="7" t="s">
        <v>828</v>
      </c>
      <c r="AR1201" s="7" t="s">
        <v>828</v>
      </c>
      <c r="AS1201" s="7" t="s">
        <v>828</v>
      </c>
    </row>
    <row r="1202" spans="1:45" ht="13.2">
      <c r="A1202" s="7" t="s">
        <v>3357</v>
      </c>
      <c r="B1202" s="8"/>
      <c r="C1202" s="7" t="s">
        <v>833</v>
      </c>
      <c r="D1202" s="9">
        <v>1</v>
      </c>
      <c r="E1202" s="7" t="s">
        <v>861</v>
      </c>
      <c r="F1202" s="7" t="s">
        <v>861</v>
      </c>
      <c r="G1202" s="7" t="s">
        <v>828</v>
      </c>
      <c r="H1202" s="7" t="s">
        <v>860</v>
      </c>
      <c r="I1202" s="10">
        <v>100</v>
      </c>
      <c r="J1202" s="10">
        <v>1</v>
      </c>
      <c r="K1202" s="9">
        <v>0</v>
      </c>
      <c r="L1202" s="7" t="s">
        <v>3354</v>
      </c>
      <c r="M1202" s="9">
        <v>0</v>
      </c>
      <c r="N1202" s="7" t="s">
        <v>3356</v>
      </c>
      <c r="O1202" s="7" t="s">
        <v>939</v>
      </c>
      <c r="P1202" s="7" t="s">
        <v>828</v>
      </c>
      <c r="Q1202" s="7" t="s">
        <v>828</v>
      </c>
      <c r="R1202" s="7" t="s">
        <v>828</v>
      </c>
      <c r="S1202" s="7" t="s">
        <v>828</v>
      </c>
      <c r="T1202" s="7" t="s">
        <v>828</v>
      </c>
      <c r="U1202" s="7" t="s">
        <v>828</v>
      </c>
      <c r="V1202" s="7" t="s">
        <v>828</v>
      </c>
      <c r="W1202" s="7" t="s">
        <v>828</v>
      </c>
      <c r="X1202" s="7" t="s">
        <v>828</v>
      </c>
      <c r="Y1202" s="7" t="s">
        <v>828</v>
      </c>
      <c r="Z1202" s="7" t="e">
        <v>#N/A</v>
      </c>
      <c r="AA1202" s="7" t="s">
        <v>828</v>
      </c>
      <c r="AB1202" s="7" t="s">
        <v>828</v>
      </c>
      <c r="AC1202" s="7" t="s">
        <v>828</v>
      </c>
      <c r="AD1202" s="7" t="s">
        <v>828</v>
      </c>
      <c r="AE1202" s="7" t="s">
        <v>175</v>
      </c>
      <c r="AF1202" s="8"/>
      <c r="AG1202" s="7" t="s">
        <v>3355</v>
      </c>
      <c r="AH1202" s="7" t="s">
        <v>3354</v>
      </c>
      <c r="AI1202" s="7" t="s">
        <v>828</v>
      </c>
      <c r="AJ1202" s="7" t="s">
        <v>3353</v>
      </c>
      <c r="AK1202" s="7" t="s">
        <v>3352</v>
      </c>
      <c r="AL1202" s="7" t="s">
        <v>828</v>
      </c>
      <c r="AM1202" s="7" t="s">
        <v>828</v>
      </c>
      <c r="AN1202" s="7" t="s">
        <v>3351</v>
      </c>
      <c r="AO1202" s="7" t="s">
        <v>828</v>
      </c>
      <c r="AP1202" s="7" t="s">
        <v>828</v>
      </c>
      <c r="AQ1202" s="7" t="s">
        <v>828</v>
      </c>
      <c r="AR1202" s="7" t="s">
        <v>828</v>
      </c>
      <c r="AS1202" s="7" t="s">
        <v>828</v>
      </c>
    </row>
    <row r="1203" spans="1:45" ht="13.2">
      <c r="A1203" s="7" t="s">
        <v>3343</v>
      </c>
      <c r="B1203" s="8"/>
      <c r="C1203" s="7" t="s">
        <v>833</v>
      </c>
      <c r="D1203" s="9">
        <v>1</v>
      </c>
      <c r="E1203" s="7" t="s">
        <v>3350</v>
      </c>
      <c r="F1203" s="7" t="s">
        <v>3350</v>
      </c>
      <c r="G1203" s="7"/>
      <c r="H1203" s="7" t="s">
        <v>3349</v>
      </c>
      <c r="I1203" s="10">
        <v>1</v>
      </c>
      <c r="J1203" s="10">
        <v>1</v>
      </c>
      <c r="K1203" s="9">
        <v>0</v>
      </c>
      <c r="L1203" s="7" t="s">
        <v>3346</v>
      </c>
      <c r="M1203" s="9">
        <v>0</v>
      </c>
      <c r="N1203" s="7" t="s">
        <v>3348</v>
      </c>
      <c r="O1203" s="7" t="s">
        <v>892</v>
      </c>
      <c r="P1203" s="7" t="s">
        <v>828</v>
      </c>
      <c r="Q1203" s="7" t="s">
        <v>828</v>
      </c>
      <c r="R1203" s="7" t="s">
        <v>828</v>
      </c>
      <c r="S1203" s="7" t="s">
        <v>828</v>
      </c>
      <c r="T1203" s="7"/>
      <c r="U1203" s="7"/>
      <c r="V1203" s="7"/>
      <c r="W1203" s="7"/>
      <c r="X1203" s="7"/>
      <c r="Y1203" s="7"/>
      <c r="Z1203" s="7" t="e">
        <v>#N/A</v>
      </c>
      <c r="AA1203" s="7"/>
      <c r="AB1203" s="7" t="s">
        <v>828</v>
      </c>
      <c r="AC1203" s="7" t="s">
        <v>828</v>
      </c>
      <c r="AD1203" s="7" t="s">
        <v>828</v>
      </c>
      <c r="AE1203" s="7" t="s">
        <v>230</v>
      </c>
      <c r="AF1203" s="8"/>
      <c r="AG1203" s="7" t="s">
        <v>3347</v>
      </c>
      <c r="AH1203" s="7" t="s">
        <v>3346</v>
      </c>
      <c r="AI1203" s="7" t="s">
        <v>828</v>
      </c>
      <c r="AJ1203" s="7" t="s">
        <v>3345</v>
      </c>
      <c r="AK1203" s="7" t="s">
        <v>3344</v>
      </c>
      <c r="AL1203" s="7" t="s">
        <v>3343</v>
      </c>
      <c r="AM1203" s="7"/>
      <c r="AN1203" s="7" t="s">
        <v>3342</v>
      </c>
      <c r="AO1203" s="7" t="s">
        <v>828</v>
      </c>
      <c r="AP1203" s="7" t="s">
        <v>828</v>
      </c>
      <c r="AQ1203" s="7"/>
      <c r="AR1203" s="7"/>
      <c r="AS1203" s="7"/>
    </row>
    <row r="1204" spans="1:45" ht="13.2">
      <c r="A1204" s="7" t="s">
        <v>3336</v>
      </c>
      <c r="B1204" s="8"/>
      <c r="C1204" s="7" t="s">
        <v>833</v>
      </c>
      <c r="D1204" s="9">
        <v>1</v>
      </c>
      <c r="E1204" s="7" t="s">
        <v>861</v>
      </c>
      <c r="F1204" s="7" t="s">
        <v>861</v>
      </c>
      <c r="G1204" s="7" t="s">
        <v>828</v>
      </c>
      <c r="H1204" s="7" t="s">
        <v>860</v>
      </c>
      <c r="I1204" s="10">
        <v>100</v>
      </c>
      <c r="J1204" s="10">
        <v>1</v>
      </c>
      <c r="K1204" s="9">
        <v>0</v>
      </c>
      <c r="L1204" s="7" t="s">
        <v>3339</v>
      </c>
      <c r="M1204" s="9">
        <v>0</v>
      </c>
      <c r="N1204" s="7" t="s">
        <v>3341</v>
      </c>
      <c r="O1204" s="7" t="s">
        <v>120</v>
      </c>
      <c r="P1204" s="7" t="s">
        <v>828</v>
      </c>
      <c r="Q1204" s="7" t="s">
        <v>828</v>
      </c>
      <c r="R1204" s="7" t="s">
        <v>828</v>
      </c>
      <c r="S1204" s="7" t="s">
        <v>828</v>
      </c>
      <c r="T1204" s="7" t="s">
        <v>828</v>
      </c>
      <c r="U1204" s="7" t="s">
        <v>828</v>
      </c>
      <c r="V1204" s="7" t="s">
        <v>828</v>
      </c>
      <c r="W1204" s="7" t="s">
        <v>828</v>
      </c>
      <c r="X1204" s="7" t="s">
        <v>828</v>
      </c>
      <c r="Y1204" s="7" t="s">
        <v>828</v>
      </c>
      <c r="Z1204" s="7" t="e">
        <v>#N/A</v>
      </c>
      <c r="AA1204" s="7" t="s">
        <v>828</v>
      </c>
      <c r="AB1204" s="7" t="s">
        <v>828</v>
      </c>
      <c r="AC1204" s="7" t="s">
        <v>828</v>
      </c>
      <c r="AD1204" s="7" t="s">
        <v>828</v>
      </c>
      <c r="AE1204" s="7" t="s">
        <v>175</v>
      </c>
      <c r="AF1204" s="8"/>
      <c r="AG1204" s="7" t="s">
        <v>3340</v>
      </c>
      <c r="AH1204" s="7" t="s">
        <v>3339</v>
      </c>
      <c r="AI1204" s="7" t="s">
        <v>828</v>
      </c>
      <c r="AJ1204" s="7" t="s">
        <v>3338</v>
      </c>
      <c r="AK1204" s="7" t="s">
        <v>3337</v>
      </c>
      <c r="AL1204" s="7" t="s">
        <v>3336</v>
      </c>
      <c r="AM1204" s="7" t="s">
        <v>828</v>
      </c>
      <c r="AN1204" s="7" t="s">
        <v>3335</v>
      </c>
      <c r="AO1204" s="7" t="s">
        <v>828</v>
      </c>
      <c r="AP1204" s="7" t="s">
        <v>828</v>
      </c>
      <c r="AQ1204" s="7" t="s">
        <v>828</v>
      </c>
      <c r="AR1204" s="7" t="s">
        <v>828</v>
      </c>
      <c r="AS1204" s="7" t="s">
        <v>828</v>
      </c>
    </row>
    <row r="1205" spans="1:45" ht="13.2">
      <c r="A1205" s="7" t="s">
        <v>3334</v>
      </c>
      <c r="B1205" s="8"/>
      <c r="C1205" s="7" t="s">
        <v>833</v>
      </c>
      <c r="D1205" s="9">
        <v>1</v>
      </c>
      <c r="E1205" s="7" t="s">
        <v>861</v>
      </c>
      <c r="F1205" s="7" t="s">
        <v>861</v>
      </c>
      <c r="G1205" s="7" t="s">
        <v>828</v>
      </c>
      <c r="H1205" s="7" t="s">
        <v>860</v>
      </c>
      <c r="I1205" s="10">
        <v>100</v>
      </c>
      <c r="J1205" s="10">
        <v>1</v>
      </c>
      <c r="K1205" s="9">
        <v>0</v>
      </c>
      <c r="L1205" s="7" t="s">
        <v>3330</v>
      </c>
      <c r="M1205" s="9">
        <v>0</v>
      </c>
      <c r="N1205" s="7" t="s">
        <v>3333</v>
      </c>
      <c r="O1205" s="7" t="s">
        <v>939</v>
      </c>
      <c r="P1205" s="7" t="s">
        <v>3332</v>
      </c>
      <c r="Q1205" s="7" t="s">
        <v>828</v>
      </c>
      <c r="R1205" s="7" t="s">
        <v>828</v>
      </c>
      <c r="S1205" s="7" t="s">
        <v>828</v>
      </c>
      <c r="T1205" s="7" t="s">
        <v>828</v>
      </c>
      <c r="U1205" s="7" t="s">
        <v>828</v>
      </c>
      <c r="V1205" s="7" t="s">
        <v>828</v>
      </c>
      <c r="W1205" s="7" t="s">
        <v>828</v>
      </c>
      <c r="X1205" s="7" t="s">
        <v>828</v>
      </c>
      <c r="Y1205" s="7" t="s">
        <v>828</v>
      </c>
      <c r="Z1205" s="7" t="e">
        <v>#N/A</v>
      </c>
      <c r="AA1205" s="7" t="s">
        <v>828</v>
      </c>
      <c r="AB1205" s="7" t="s">
        <v>828</v>
      </c>
      <c r="AC1205" s="7" t="s">
        <v>828</v>
      </c>
      <c r="AD1205" s="7" t="s">
        <v>828</v>
      </c>
      <c r="AE1205" s="7" t="s">
        <v>175</v>
      </c>
      <c r="AF1205" s="8"/>
      <c r="AG1205" s="7" t="s">
        <v>3331</v>
      </c>
      <c r="AH1205" s="7" t="s">
        <v>3330</v>
      </c>
      <c r="AI1205" s="7" t="s">
        <v>828</v>
      </c>
      <c r="AJ1205" s="7" t="s">
        <v>3329</v>
      </c>
      <c r="AK1205" s="7" t="s">
        <v>3328</v>
      </c>
      <c r="AL1205" s="7" t="s">
        <v>828</v>
      </c>
      <c r="AM1205" s="7" t="s">
        <v>828</v>
      </c>
      <c r="AN1205" s="7" t="s">
        <v>3327</v>
      </c>
      <c r="AO1205" s="7" t="s">
        <v>828</v>
      </c>
      <c r="AP1205" s="7" t="s">
        <v>828</v>
      </c>
      <c r="AQ1205" s="7" t="s">
        <v>828</v>
      </c>
      <c r="AR1205" s="7" t="s">
        <v>828</v>
      </c>
      <c r="AS1205" s="7" t="s">
        <v>828</v>
      </c>
    </row>
    <row r="1206" spans="1:45" ht="13.2">
      <c r="A1206" s="7" t="s">
        <v>3326</v>
      </c>
      <c r="B1206" s="8"/>
      <c r="C1206" s="7" t="s">
        <v>833</v>
      </c>
      <c r="D1206" s="9">
        <v>1</v>
      </c>
      <c r="E1206" s="7" t="s">
        <v>861</v>
      </c>
      <c r="F1206" s="7" t="s">
        <v>861</v>
      </c>
      <c r="G1206" s="7" t="s">
        <v>828</v>
      </c>
      <c r="H1206" s="7" t="s">
        <v>860</v>
      </c>
      <c r="I1206" s="10">
        <v>100</v>
      </c>
      <c r="J1206" s="10">
        <v>1</v>
      </c>
      <c r="K1206" s="9">
        <v>0</v>
      </c>
      <c r="L1206" s="7" t="s">
        <v>3323</v>
      </c>
      <c r="M1206" s="9">
        <v>0</v>
      </c>
      <c r="N1206" s="7" t="s">
        <v>3325</v>
      </c>
      <c r="O1206" s="7" t="s">
        <v>929</v>
      </c>
      <c r="P1206" s="7" t="s">
        <v>828</v>
      </c>
      <c r="Q1206" s="7" t="s">
        <v>828</v>
      </c>
      <c r="R1206" s="7" t="s">
        <v>828</v>
      </c>
      <c r="S1206" s="7" t="s">
        <v>828</v>
      </c>
      <c r="T1206" s="7" t="s">
        <v>828</v>
      </c>
      <c r="U1206" s="7" t="s">
        <v>828</v>
      </c>
      <c r="V1206" s="7" t="s">
        <v>828</v>
      </c>
      <c r="W1206" s="7" t="s">
        <v>828</v>
      </c>
      <c r="X1206" s="7" t="s">
        <v>828</v>
      </c>
      <c r="Y1206" s="7" t="s">
        <v>828</v>
      </c>
      <c r="Z1206" s="7" t="e">
        <v>#N/A</v>
      </c>
      <c r="AA1206" s="7" t="s">
        <v>828</v>
      </c>
      <c r="AB1206" s="7" t="s">
        <v>828</v>
      </c>
      <c r="AC1206" s="7" t="s">
        <v>828</v>
      </c>
      <c r="AD1206" s="7" t="s">
        <v>828</v>
      </c>
      <c r="AE1206" s="7" t="s">
        <v>175</v>
      </c>
      <c r="AF1206" s="8"/>
      <c r="AG1206" s="7" t="s">
        <v>3324</v>
      </c>
      <c r="AH1206" s="7" t="s">
        <v>3323</v>
      </c>
      <c r="AI1206" s="7" t="s">
        <v>828</v>
      </c>
      <c r="AJ1206" s="7" t="s">
        <v>3322</v>
      </c>
      <c r="AK1206" s="7" t="s">
        <v>3321</v>
      </c>
      <c r="AL1206" s="7" t="s">
        <v>828</v>
      </c>
      <c r="AM1206" s="7" t="s">
        <v>828</v>
      </c>
      <c r="AN1206" s="7" t="s">
        <v>3320</v>
      </c>
      <c r="AO1206" s="7" t="s">
        <v>828</v>
      </c>
      <c r="AP1206" s="7" t="s">
        <v>828</v>
      </c>
      <c r="AQ1206" s="7" t="s">
        <v>828</v>
      </c>
      <c r="AR1206" s="7" t="s">
        <v>828</v>
      </c>
      <c r="AS1206" s="7" t="s">
        <v>828</v>
      </c>
    </row>
    <row r="1207" spans="1:45" ht="13.2">
      <c r="A1207" s="7" t="s">
        <v>3314</v>
      </c>
      <c r="B1207" s="8"/>
      <c r="C1207" s="7" t="s">
        <v>833</v>
      </c>
      <c r="D1207" s="9">
        <v>1</v>
      </c>
      <c r="E1207" s="7" t="s">
        <v>843</v>
      </c>
      <c r="F1207" s="7" t="s">
        <v>843</v>
      </c>
      <c r="G1207" s="7" t="s">
        <v>828</v>
      </c>
      <c r="H1207" s="7" t="s">
        <v>860</v>
      </c>
      <c r="I1207" s="10">
        <v>1</v>
      </c>
      <c r="J1207" s="10">
        <v>1</v>
      </c>
      <c r="K1207" s="9">
        <v>1</v>
      </c>
      <c r="L1207" s="7" t="s">
        <v>3317</v>
      </c>
      <c r="M1207" s="9">
        <v>0</v>
      </c>
      <c r="N1207" s="7" t="s">
        <v>3319</v>
      </c>
      <c r="O1207" s="7" t="s">
        <v>939</v>
      </c>
      <c r="P1207" s="7" t="s">
        <v>828</v>
      </c>
      <c r="Q1207" s="7" t="s">
        <v>828</v>
      </c>
      <c r="R1207" s="7" t="s">
        <v>828</v>
      </c>
      <c r="S1207" s="7" t="s">
        <v>828</v>
      </c>
      <c r="T1207" s="7" t="s">
        <v>828</v>
      </c>
      <c r="U1207" s="7" t="s">
        <v>828</v>
      </c>
      <c r="V1207" s="7" t="s">
        <v>828</v>
      </c>
      <c r="W1207" s="7" t="s">
        <v>828</v>
      </c>
      <c r="X1207" s="7" t="s">
        <v>828</v>
      </c>
      <c r="Y1207" s="7" t="s">
        <v>828</v>
      </c>
      <c r="Z1207" s="7" t="e">
        <v>#N/A</v>
      </c>
      <c r="AA1207" s="7" t="s">
        <v>828</v>
      </c>
      <c r="AB1207" s="7" t="s">
        <v>828</v>
      </c>
      <c r="AC1207" s="7" t="s">
        <v>828</v>
      </c>
      <c r="AD1207" s="7" t="s">
        <v>828</v>
      </c>
      <c r="AE1207" s="7" t="s">
        <v>175</v>
      </c>
      <c r="AF1207" s="8"/>
      <c r="AG1207" s="7" t="s">
        <v>3318</v>
      </c>
      <c r="AH1207" s="7" t="s">
        <v>3317</v>
      </c>
      <c r="AI1207" s="7" t="s">
        <v>828</v>
      </c>
      <c r="AJ1207" s="7" t="s">
        <v>3316</v>
      </c>
      <c r="AK1207" s="7" t="s">
        <v>3315</v>
      </c>
      <c r="AL1207" s="7" t="s">
        <v>3314</v>
      </c>
      <c r="AM1207" s="7" t="s">
        <v>3313</v>
      </c>
      <c r="AN1207" s="7" t="s">
        <v>3312</v>
      </c>
      <c r="AO1207" s="7" t="s">
        <v>828</v>
      </c>
      <c r="AP1207" s="7" t="s">
        <v>828</v>
      </c>
      <c r="AQ1207" s="7" t="s">
        <v>828</v>
      </c>
      <c r="AR1207" s="7" t="s">
        <v>828</v>
      </c>
      <c r="AS1207" s="7" t="s">
        <v>828</v>
      </c>
    </row>
    <row r="1208" spans="1:45" ht="13.2">
      <c r="A1208" s="7" t="s">
        <v>3311</v>
      </c>
      <c r="B1208" s="8"/>
      <c r="C1208" s="7" t="s">
        <v>833</v>
      </c>
      <c r="D1208" s="9">
        <v>1</v>
      </c>
      <c r="E1208" s="7" t="s">
        <v>861</v>
      </c>
      <c r="F1208" s="7" t="s">
        <v>861</v>
      </c>
      <c r="G1208" s="7" t="s">
        <v>828</v>
      </c>
      <c r="H1208" s="7" t="s">
        <v>860</v>
      </c>
      <c r="I1208" s="10">
        <v>100</v>
      </c>
      <c r="J1208" s="10">
        <v>1</v>
      </c>
      <c r="K1208" s="9">
        <v>0</v>
      </c>
      <c r="L1208" s="7" t="s">
        <v>3308</v>
      </c>
      <c r="M1208" s="9">
        <v>0</v>
      </c>
      <c r="N1208" s="7" t="s">
        <v>3310</v>
      </c>
      <c r="O1208" s="7" t="s">
        <v>939</v>
      </c>
      <c r="P1208" s="7" t="s">
        <v>828</v>
      </c>
      <c r="Q1208" s="7" t="s">
        <v>828</v>
      </c>
      <c r="R1208" s="7" t="s">
        <v>828</v>
      </c>
      <c r="S1208" s="7" t="s">
        <v>828</v>
      </c>
      <c r="T1208" s="7" t="s">
        <v>828</v>
      </c>
      <c r="U1208" s="7" t="s">
        <v>828</v>
      </c>
      <c r="V1208" s="7" t="s">
        <v>828</v>
      </c>
      <c r="W1208" s="7" t="s">
        <v>828</v>
      </c>
      <c r="X1208" s="7" t="s">
        <v>828</v>
      </c>
      <c r="Y1208" s="7" t="s">
        <v>828</v>
      </c>
      <c r="Z1208" s="7" t="e">
        <v>#N/A</v>
      </c>
      <c r="AA1208" s="7" t="s">
        <v>828</v>
      </c>
      <c r="AB1208" s="7" t="s">
        <v>828</v>
      </c>
      <c r="AC1208" s="7" t="s">
        <v>828</v>
      </c>
      <c r="AD1208" s="7" t="s">
        <v>828</v>
      </c>
      <c r="AE1208" s="7" t="s">
        <v>175</v>
      </c>
      <c r="AF1208" s="8"/>
      <c r="AG1208" s="7" t="s">
        <v>3309</v>
      </c>
      <c r="AH1208" s="7" t="s">
        <v>3308</v>
      </c>
      <c r="AI1208" s="7" t="s">
        <v>828</v>
      </c>
      <c r="AJ1208" s="7" t="s">
        <v>3307</v>
      </c>
      <c r="AK1208" s="7" t="s">
        <v>3306</v>
      </c>
      <c r="AL1208" s="7" t="s">
        <v>828</v>
      </c>
      <c r="AM1208" s="7" t="s">
        <v>828</v>
      </c>
      <c r="AN1208" s="7" t="s">
        <v>3305</v>
      </c>
      <c r="AO1208" s="7" t="s">
        <v>828</v>
      </c>
      <c r="AP1208" s="7" t="s">
        <v>828</v>
      </c>
      <c r="AQ1208" s="7" t="s">
        <v>828</v>
      </c>
      <c r="AR1208" s="7" t="s">
        <v>828</v>
      </c>
      <c r="AS1208" s="7" t="s">
        <v>828</v>
      </c>
    </row>
    <row r="1209" spans="1:45" ht="13.2">
      <c r="A1209" s="7" t="s">
        <v>3304</v>
      </c>
      <c r="B1209" s="8"/>
      <c r="C1209" s="7" t="s">
        <v>833</v>
      </c>
      <c r="D1209" s="9">
        <v>1</v>
      </c>
      <c r="E1209" s="7" t="s">
        <v>861</v>
      </c>
      <c r="F1209" s="7" t="s">
        <v>861</v>
      </c>
      <c r="G1209" s="7" t="s">
        <v>828</v>
      </c>
      <c r="H1209" s="7" t="s">
        <v>860</v>
      </c>
      <c r="I1209" s="10">
        <v>100</v>
      </c>
      <c r="J1209" s="10">
        <v>1</v>
      </c>
      <c r="K1209" s="9">
        <v>0</v>
      </c>
      <c r="L1209" s="7" t="s">
        <v>3301</v>
      </c>
      <c r="M1209" s="9">
        <v>0</v>
      </c>
      <c r="N1209" s="7" t="s">
        <v>3303</v>
      </c>
      <c r="O1209" s="7" t="s">
        <v>939</v>
      </c>
      <c r="P1209" s="7" t="s">
        <v>828</v>
      </c>
      <c r="Q1209" s="7" t="s">
        <v>828</v>
      </c>
      <c r="R1209" s="7" t="s">
        <v>828</v>
      </c>
      <c r="S1209" s="7" t="s">
        <v>828</v>
      </c>
      <c r="T1209" s="7" t="s">
        <v>828</v>
      </c>
      <c r="U1209" s="7" t="s">
        <v>828</v>
      </c>
      <c r="V1209" s="7" t="s">
        <v>828</v>
      </c>
      <c r="W1209" s="7" t="s">
        <v>828</v>
      </c>
      <c r="X1209" s="7" t="s">
        <v>828</v>
      </c>
      <c r="Y1209" s="7" t="s">
        <v>828</v>
      </c>
      <c r="Z1209" s="7" t="e">
        <v>#N/A</v>
      </c>
      <c r="AA1209" s="7" t="s">
        <v>828</v>
      </c>
      <c r="AB1209" s="7" t="s">
        <v>828</v>
      </c>
      <c r="AC1209" s="7" t="s">
        <v>828</v>
      </c>
      <c r="AD1209" s="7" t="s">
        <v>828</v>
      </c>
      <c r="AE1209" s="7" t="s">
        <v>175</v>
      </c>
      <c r="AF1209" s="8"/>
      <c r="AG1209" s="7" t="s">
        <v>3302</v>
      </c>
      <c r="AH1209" s="7" t="s">
        <v>3301</v>
      </c>
      <c r="AI1209" s="7" t="s">
        <v>828</v>
      </c>
      <c r="AJ1209" s="7" t="s">
        <v>3300</v>
      </c>
      <c r="AK1209" s="7" t="s">
        <v>3299</v>
      </c>
      <c r="AL1209" s="7" t="s">
        <v>828</v>
      </c>
      <c r="AM1209" s="7" t="s">
        <v>828</v>
      </c>
      <c r="AN1209" s="7" t="s">
        <v>3298</v>
      </c>
      <c r="AO1209" s="7" t="s">
        <v>828</v>
      </c>
      <c r="AP1209" s="7" t="s">
        <v>828</v>
      </c>
      <c r="AQ1209" s="7" t="s">
        <v>828</v>
      </c>
      <c r="AR1209" s="7" t="s">
        <v>828</v>
      </c>
      <c r="AS1209" s="7" t="s">
        <v>828</v>
      </c>
    </row>
    <row r="1210" spans="1:45" ht="13.2">
      <c r="A1210" s="7" t="s">
        <v>3292</v>
      </c>
      <c r="B1210" s="8"/>
      <c r="C1210" s="7" t="s">
        <v>833</v>
      </c>
      <c r="D1210" s="9">
        <v>1</v>
      </c>
      <c r="E1210" s="7" t="s">
        <v>861</v>
      </c>
      <c r="F1210" s="7" t="s">
        <v>861</v>
      </c>
      <c r="G1210" s="7" t="s">
        <v>828</v>
      </c>
      <c r="H1210" s="7" t="s">
        <v>860</v>
      </c>
      <c r="I1210" s="10">
        <v>100</v>
      </c>
      <c r="J1210" s="10">
        <v>1</v>
      </c>
      <c r="K1210" s="9">
        <v>0</v>
      </c>
      <c r="L1210" s="7" t="s">
        <v>3295</v>
      </c>
      <c r="M1210" s="9">
        <v>0</v>
      </c>
      <c r="N1210" s="7" t="s">
        <v>3297</v>
      </c>
      <c r="O1210" s="7" t="s">
        <v>1333</v>
      </c>
      <c r="P1210" s="7" t="s">
        <v>1353</v>
      </c>
      <c r="Q1210" s="7" t="s">
        <v>828</v>
      </c>
      <c r="R1210" s="7" t="s">
        <v>828</v>
      </c>
      <c r="S1210" s="7" t="s">
        <v>828</v>
      </c>
      <c r="T1210" s="7" t="s">
        <v>828</v>
      </c>
      <c r="U1210" s="7" t="s">
        <v>828</v>
      </c>
      <c r="V1210" s="7" t="s">
        <v>828</v>
      </c>
      <c r="W1210" s="7" t="s">
        <v>828</v>
      </c>
      <c r="X1210" s="7" t="s">
        <v>828</v>
      </c>
      <c r="Y1210" s="7" t="s">
        <v>828</v>
      </c>
      <c r="Z1210" s="7" t="e">
        <v>#N/A</v>
      </c>
      <c r="AA1210" s="7" t="s">
        <v>828</v>
      </c>
      <c r="AB1210" s="7" t="s">
        <v>828</v>
      </c>
      <c r="AC1210" s="7" t="s">
        <v>828</v>
      </c>
      <c r="AD1210" s="7" t="s">
        <v>828</v>
      </c>
      <c r="AE1210" s="7" t="s">
        <v>175</v>
      </c>
      <c r="AF1210" s="8"/>
      <c r="AG1210" s="7" t="s">
        <v>3296</v>
      </c>
      <c r="AH1210" s="7" t="s">
        <v>3295</v>
      </c>
      <c r="AI1210" s="7" t="s">
        <v>828</v>
      </c>
      <c r="AJ1210" s="7" t="s">
        <v>3294</v>
      </c>
      <c r="AK1210" s="7" t="s">
        <v>3293</v>
      </c>
      <c r="AL1210" s="7" t="s">
        <v>3292</v>
      </c>
      <c r="AM1210" s="7" t="s">
        <v>828</v>
      </c>
      <c r="AN1210" s="7" t="s">
        <v>3291</v>
      </c>
      <c r="AO1210" s="7" t="s">
        <v>828</v>
      </c>
      <c r="AP1210" s="7" t="s">
        <v>828</v>
      </c>
      <c r="AQ1210" s="7" t="s">
        <v>828</v>
      </c>
      <c r="AR1210" s="7" t="s">
        <v>828</v>
      </c>
      <c r="AS1210" s="7" t="s">
        <v>828</v>
      </c>
    </row>
    <row r="1211" spans="1:45" ht="13.2">
      <c r="A1211" s="7" t="s">
        <v>3290</v>
      </c>
      <c r="B1211" s="8"/>
      <c r="C1211" s="7" t="s">
        <v>833</v>
      </c>
      <c r="D1211" s="9">
        <v>1</v>
      </c>
      <c r="E1211" s="7" t="s">
        <v>861</v>
      </c>
      <c r="F1211" s="7" t="s">
        <v>861</v>
      </c>
      <c r="G1211" s="7" t="s">
        <v>828</v>
      </c>
      <c r="H1211" s="7" t="s">
        <v>860</v>
      </c>
      <c r="I1211" s="10">
        <v>100</v>
      </c>
      <c r="J1211" s="10">
        <v>1</v>
      </c>
      <c r="K1211" s="9">
        <v>0</v>
      </c>
      <c r="L1211" s="7" t="s">
        <v>3287</v>
      </c>
      <c r="M1211" s="9">
        <v>0</v>
      </c>
      <c r="N1211" s="7" t="s">
        <v>3289</v>
      </c>
      <c r="O1211" s="7" t="s">
        <v>828</v>
      </c>
      <c r="P1211" s="7" t="s">
        <v>828</v>
      </c>
      <c r="Q1211" s="7" t="s">
        <v>828</v>
      </c>
      <c r="R1211" s="7" t="s">
        <v>828</v>
      </c>
      <c r="S1211" s="7" t="s">
        <v>828</v>
      </c>
      <c r="T1211" s="7" t="s">
        <v>828</v>
      </c>
      <c r="U1211" s="7" t="s">
        <v>828</v>
      </c>
      <c r="V1211" s="7" t="s">
        <v>828</v>
      </c>
      <c r="W1211" s="7" t="s">
        <v>828</v>
      </c>
      <c r="X1211" s="7" t="s">
        <v>828</v>
      </c>
      <c r="Y1211" s="7" t="s">
        <v>828</v>
      </c>
      <c r="Z1211" s="7" t="e">
        <v>#N/A</v>
      </c>
      <c r="AA1211" s="7" t="s">
        <v>828</v>
      </c>
      <c r="AB1211" s="7" t="s">
        <v>828</v>
      </c>
      <c r="AC1211" s="7" t="s">
        <v>828</v>
      </c>
      <c r="AD1211" s="7" t="s">
        <v>828</v>
      </c>
      <c r="AE1211" s="7" t="s">
        <v>175</v>
      </c>
      <c r="AF1211" s="8"/>
      <c r="AG1211" s="7" t="s">
        <v>3288</v>
      </c>
      <c r="AH1211" s="7" t="s">
        <v>3287</v>
      </c>
      <c r="AI1211" s="7" t="s">
        <v>828</v>
      </c>
      <c r="AJ1211" s="7" t="s">
        <v>3286</v>
      </c>
      <c r="AK1211" s="7" t="s">
        <v>3285</v>
      </c>
      <c r="AL1211" s="7" t="s">
        <v>828</v>
      </c>
      <c r="AM1211" s="7" t="s">
        <v>828</v>
      </c>
      <c r="AN1211" s="7" t="s">
        <v>3284</v>
      </c>
      <c r="AO1211" s="7" t="s">
        <v>828</v>
      </c>
      <c r="AP1211" s="7" t="s">
        <v>828</v>
      </c>
      <c r="AQ1211" s="7" t="s">
        <v>828</v>
      </c>
      <c r="AR1211" s="7" t="s">
        <v>828</v>
      </c>
      <c r="AS1211" s="7" t="s">
        <v>828</v>
      </c>
    </row>
    <row r="1212" spans="1:45" ht="13.2">
      <c r="A1212" s="7" t="s">
        <v>3283</v>
      </c>
      <c r="B1212" s="8"/>
      <c r="C1212" s="7" t="s">
        <v>833</v>
      </c>
      <c r="D1212" s="9">
        <v>1</v>
      </c>
      <c r="E1212" s="7" t="s">
        <v>861</v>
      </c>
      <c r="F1212" s="7" t="s">
        <v>861</v>
      </c>
      <c r="G1212" s="7" t="s">
        <v>828</v>
      </c>
      <c r="H1212" s="7" t="s">
        <v>860</v>
      </c>
      <c r="I1212" s="10">
        <v>100</v>
      </c>
      <c r="J1212" s="10">
        <v>1</v>
      </c>
      <c r="K1212" s="9">
        <v>0</v>
      </c>
      <c r="L1212" s="7" t="s">
        <v>3280</v>
      </c>
      <c r="M1212" s="9">
        <v>0</v>
      </c>
      <c r="N1212" s="7" t="s">
        <v>3282</v>
      </c>
      <c r="O1212" s="7" t="s">
        <v>120</v>
      </c>
      <c r="P1212" s="7" t="s">
        <v>2027</v>
      </c>
      <c r="Q1212" s="7" t="s">
        <v>828</v>
      </c>
      <c r="R1212" s="7" t="s">
        <v>828</v>
      </c>
      <c r="S1212" s="7" t="s">
        <v>828</v>
      </c>
      <c r="T1212" s="7" t="s">
        <v>828</v>
      </c>
      <c r="U1212" s="7" t="s">
        <v>828</v>
      </c>
      <c r="V1212" s="7" t="s">
        <v>828</v>
      </c>
      <c r="W1212" s="7" t="s">
        <v>828</v>
      </c>
      <c r="X1212" s="7" t="s">
        <v>828</v>
      </c>
      <c r="Y1212" s="7" t="s">
        <v>828</v>
      </c>
      <c r="Z1212" s="7" t="e">
        <v>#N/A</v>
      </c>
      <c r="AA1212" s="7" t="s">
        <v>828</v>
      </c>
      <c r="AB1212" s="7" t="s">
        <v>828</v>
      </c>
      <c r="AC1212" s="7" t="s">
        <v>828</v>
      </c>
      <c r="AD1212" s="7" t="s">
        <v>828</v>
      </c>
      <c r="AE1212" s="7" t="s">
        <v>175</v>
      </c>
      <c r="AF1212" s="8"/>
      <c r="AG1212" s="7" t="s">
        <v>3281</v>
      </c>
      <c r="AH1212" s="7" t="s">
        <v>3280</v>
      </c>
      <c r="AI1212" s="7" t="s">
        <v>1110</v>
      </c>
      <c r="AJ1212" s="7" t="s">
        <v>3279</v>
      </c>
      <c r="AK1212" s="7" t="s">
        <v>3278</v>
      </c>
      <c r="AL1212" s="7" t="s">
        <v>828</v>
      </c>
      <c r="AM1212" s="7" t="s">
        <v>828</v>
      </c>
      <c r="AN1212" s="7" t="s">
        <v>3277</v>
      </c>
      <c r="AO1212" s="7" t="s">
        <v>828</v>
      </c>
      <c r="AP1212" s="7" t="s">
        <v>828</v>
      </c>
      <c r="AQ1212" s="7" t="s">
        <v>828</v>
      </c>
      <c r="AR1212" s="7" t="s">
        <v>828</v>
      </c>
      <c r="AS1212" s="7" t="s">
        <v>828</v>
      </c>
    </row>
    <row r="1213" spans="1:45" ht="13.2">
      <c r="A1213" s="7" t="s">
        <v>3271</v>
      </c>
      <c r="B1213" s="8"/>
      <c r="C1213" s="7" t="s">
        <v>833</v>
      </c>
      <c r="D1213" s="9">
        <v>1</v>
      </c>
      <c r="E1213" s="7" t="s">
        <v>861</v>
      </c>
      <c r="F1213" s="7" t="s">
        <v>861</v>
      </c>
      <c r="G1213" s="7" t="s">
        <v>828</v>
      </c>
      <c r="H1213" s="7" t="s">
        <v>860</v>
      </c>
      <c r="I1213" s="10">
        <v>100</v>
      </c>
      <c r="J1213" s="10">
        <v>1</v>
      </c>
      <c r="K1213" s="9">
        <v>0</v>
      </c>
      <c r="L1213" s="7" t="s">
        <v>3274</v>
      </c>
      <c r="M1213" s="9">
        <v>0</v>
      </c>
      <c r="N1213" s="7" t="s">
        <v>3276</v>
      </c>
      <c r="O1213" s="7" t="s">
        <v>1084</v>
      </c>
      <c r="P1213" s="7" t="s">
        <v>828</v>
      </c>
      <c r="Q1213" s="7" t="s">
        <v>828</v>
      </c>
      <c r="R1213" s="7" t="s">
        <v>828</v>
      </c>
      <c r="S1213" s="7" t="s">
        <v>828</v>
      </c>
      <c r="T1213" s="7" t="s">
        <v>828</v>
      </c>
      <c r="U1213" s="7" t="s">
        <v>828</v>
      </c>
      <c r="V1213" s="7" t="s">
        <v>828</v>
      </c>
      <c r="W1213" s="7" t="s">
        <v>828</v>
      </c>
      <c r="X1213" s="7" t="s">
        <v>828</v>
      </c>
      <c r="Y1213" s="7" t="s">
        <v>828</v>
      </c>
      <c r="Z1213" s="7" t="e">
        <v>#N/A</v>
      </c>
      <c r="AA1213" s="7" t="s">
        <v>828</v>
      </c>
      <c r="AB1213" s="7" t="s">
        <v>828</v>
      </c>
      <c r="AC1213" s="7" t="s">
        <v>828</v>
      </c>
      <c r="AD1213" s="7" t="s">
        <v>828</v>
      </c>
      <c r="AE1213" s="7" t="s">
        <v>175</v>
      </c>
      <c r="AF1213" s="8"/>
      <c r="AG1213" s="7" t="s">
        <v>3275</v>
      </c>
      <c r="AH1213" s="7" t="s">
        <v>3274</v>
      </c>
      <c r="AI1213" s="7" t="s">
        <v>828</v>
      </c>
      <c r="AJ1213" s="7" t="s">
        <v>3273</v>
      </c>
      <c r="AK1213" s="7" t="s">
        <v>3272</v>
      </c>
      <c r="AL1213" s="7" t="s">
        <v>3271</v>
      </c>
      <c r="AM1213" s="7" t="s">
        <v>828</v>
      </c>
      <c r="AN1213" s="7" t="s">
        <v>3270</v>
      </c>
      <c r="AO1213" s="7" t="s">
        <v>828</v>
      </c>
      <c r="AP1213" s="7" t="s">
        <v>828</v>
      </c>
      <c r="AQ1213" s="7" t="s">
        <v>828</v>
      </c>
      <c r="AR1213" s="7" t="s">
        <v>828</v>
      </c>
      <c r="AS1213" s="7" t="s">
        <v>828</v>
      </c>
    </row>
    <row r="1214" spans="1:45" ht="13.2">
      <c r="A1214" s="7" t="s">
        <v>3269</v>
      </c>
      <c r="B1214" s="8"/>
      <c r="C1214" s="7" t="s">
        <v>833</v>
      </c>
      <c r="D1214" s="9">
        <v>1</v>
      </c>
      <c r="E1214" s="7" t="s">
        <v>867</v>
      </c>
      <c r="F1214" s="7" t="s">
        <v>867</v>
      </c>
      <c r="G1214" s="7" t="s">
        <v>828</v>
      </c>
      <c r="H1214" s="7" t="s">
        <v>866</v>
      </c>
      <c r="I1214" s="10">
        <v>1</v>
      </c>
      <c r="J1214" s="10">
        <v>1</v>
      </c>
      <c r="K1214" s="9">
        <v>1</v>
      </c>
      <c r="L1214" s="7" t="s">
        <v>3267</v>
      </c>
      <c r="M1214" s="9">
        <v>0</v>
      </c>
      <c r="N1214" s="7" t="s">
        <v>3262</v>
      </c>
      <c r="O1214" s="7" t="s">
        <v>892</v>
      </c>
      <c r="P1214" s="7" t="s">
        <v>828</v>
      </c>
      <c r="Q1214" s="7" t="s">
        <v>828</v>
      </c>
      <c r="R1214" s="7" t="s">
        <v>828</v>
      </c>
      <c r="S1214" s="7" t="s">
        <v>828</v>
      </c>
      <c r="T1214" s="7" t="s">
        <v>828</v>
      </c>
      <c r="U1214" s="7" t="s">
        <v>828</v>
      </c>
      <c r="V1214" s="7" t="s">
        <v>828</v>
      </c>
      <c r="W1214" s="7" t="s">
        <v>519</v>
      </c>
      <c r="X1214" s="7" t="s">
        <v>828</v>
      </c>
      <c r="Y1214" s="7" t="s">
        <v>828</v>
      </c>
      <c r="Z1214" s="7" t="s">
        <v>11</v>
      </c>
      <c r="AA1214" s="7" t="s">
        <v>828</v>
      </c>
      <c r="AB1214" s="7" t="s">
        <v>828</v>
      </c>
      <c r="AC1214" s="7" t="s">
        <v>828</v>
      </c>
      <c r="AD1214" s="7" t="s">
        <v>828</v>
      </c>
      <c r="AE1214" s="7" t="s">
        <v>519</v>
      </c>
      <c r="AF1214" s="8"/>
      <c r="AG1214" s="7" t="s">
        <v>3268</v>
      </c>
      <c r="AH1214" s="7" t="s">
        <v>3267</v>
      </c>
      <c r="AI1214" s="7" t="s">
        <v>828</v>
      </c>
      <c r="AJ1214" s="7" t="s">
        <v>3266</v>
      </c>
      <c r="AK1214" s="7" t="s">
        <v>3265</v>
      </c>
      <c r="AL1214" s="7" t="s">
        <v>828</v>
      </c>
      <c r="AM1214" s="7" t="s">
        <v>3264</v>
      </c>
      <c r="AN1214" s="7" t="s">
        <v>828</v>
      </c>
      <c r="AO1214" s="7" t="s">
        <v>828</v>
      </c>
      <c r="AP1214" s="7" t="s">
        <v>828</v>
      </c>
      <c r="AQ1214" s="7" t="s">
        <v>828</v>
      </c>
      <c r="AR1214" s="7" t="s">
        <v>828</v>
      </c>
      <c r="AS1214" s="7" t="s">
        <v>828</v>
      </c>
    </row>
    <row r="1215" spans="1:45" ht="13.2">
      <c r="A1215" s="7" t="s">
        <v>3263</v>
      </c>
      <c r="B1215" s="8"/>
      <c r="C1215" s="7" t="s">
        <v>833</v>
      </c>
      <c r="D1215" s="9">
        <v>1</v>
      </c>
      <c r="E1215" s="7" t="s">
        <v>843</v>
      </c>
      <c r="F1215" s="7" t="s">
        <v>843</v>
      </c>
      <c r="G1215" s="7" t="s">
        <v>828</v>
      </c>
      <c r="H1215" s="7" t="s">
        <v>842</v>
      </c>
      <c r="I1215" s="10">
        <v>1</v>
      </c>
      <c r="J1215" s="10">
        <v>1</v>
      </c>
      <c r="K1215" s="9">
        <v>0</v>
      </c>
      <c r="L1215" s="7" t="s">
        <v>3261</v>
      </c>
      <c r="M1215" s="9">
        <v>0</v>
      </c>
      <c r="N1215" s="7" t="s">
        <v>3262</v>
      </c>
      <c r="O1215" s="7" t="s">
        <v>828</v>
      </c>
      <c r="P1215" s="7" t="s">
        <v>828</v>
      </c>
      <c r="Q1215" s="7" t="s">
        <v>828</v>
      </c>
      <c r="R1215" s="7" t="s">
        <v>828</v>
      </c>
      <c r="S1215" s="7" t="s">
        <v>828</v>
      </c>
      <c r="T1215" s="7" t="s">
        <v>828</v>
      </c>
      <c r="U1215" s="7" t="s">
        <v>828</v>
      </c>
      <c r="V1215" s="7" t="s">
        <v>828</v>
      </c>
      <c r="W1215" s="7" t="s">
        <v>828</v>
      </c>
      <c r="X1215" s="7" t="s">
        <v>828</v>
      </c>
      <c r="Y1215" s="7" t="s">
        <v>828</v>
      </c>
      <c r="Z1215" s="7" t="e">
        <v>#N/A</v>
      </c>
      <c r="AA1215" s="7" t="s">
        <v>828</v>
      </c>
      <c r="AB1215" s="7" t="s">
        <v>828</v>
      </c>
      <c r="AC1215" s="7" t="s">
        <v>828</v>
      </c>
      <c r="AD1215" s="7" t="s">
        <v>828</v>
      </c>
      <c r="AE1215" s="7" t="s">
        <v>169</v>
      </c>
      <c r="AF1215" s="8"/>
      <c r="AG1215" s="7" t="s">
        <v>975</v>
      </c>
      <c r="AH1215" s="7" t="s">
        <v>3261</v>
      </c>
      <c r="AI1215" s="7" t="s">
        <v>828</v>
      </c>
      <c r="AJ1215" s="7" t="s">
        <v>828</v>
      </c>
      <c r="AK1215" s="7" t="s">
        <v>828</v>
      </c>
      <c r="AL1215" s="7" t="s">
        <v>828</v>
      </c>
      <c r="AM1215" s="7" t="s">
        <v>828</v>
      </c>
      <c r="AN1215" s="7" t="s">
        <v>828</v>
      </c>
      <c r="AO1215" s="7" t="s">
        <v>828</v>
      </c>
      <c r="AP1215" s="7" t="s">
        <v>828</v>
      </c>
      <c r="AQ1215" s="7" t="s">
        <v>828</v>
      </c>
      <c r="AR1215" s="7" t="s">
        <v>828</v>
      </c>
      <c r="AS1215" s="7" t="s">
        <v>828</v>
      </c>
    </row>
    <row r="1216" spans="1:45" ht="13.2">
      <c r="A1216" s="7" t="s">
        <v>3255</v>
      </c>
      <c r="B1216" s="8"/>
      <c r="C1216" s="7" t="s">
        <v>833</v>
      </c>
      <c r="D1216" s="9">
        <v>1</v>
      </c>
      <c r="E1216" s="7" t="s">
        <v>861</v>
      </c>
      <c r="F1216" s="7" t="s">
        <v>861</v>
      </c>
      <c r="G1216" s="7" t="s">
        <v>828</v>
      </c>
      <c r="H1216" s="7" t="s">
        <v>860</v>
      </c>
      <c r="I1216" s="10">
        <v>100</v>
      </c>
      <c r="J1216" s="10">
        <v>1</v>
      </c>
      <c r="K1216" s="9">
        <v>0</v>
      </c>
      <c r="L1216" s="7" t="s">
        <v>3258</v>
      </c>
      <c r="M1216" s="9">
        <v>0</v>
      </c>
      <c r="N1216" s="7" t="s">
        <v>3260</v>
      </c>
      <c r="O1216" s="7" t="s">
        <v>1333</v>
      </c>
      <c r="P1216" s="7" t="s">
        <v>1332</v>
      </c>
      <c r="Q1216" s="7" t="s">
        <v>828</v>
      </c>
      <c r="R1216" s="7" t="s">
        <v>828</v>
      </c>
      <c r="S1216" s="7" t="s">
        <v>828</v>
      </c>
      <c r="T1216" s="7" t="s">
        <v>828</v>
      </c>
      <c r="U1216" s="7" t="s">
        <v>828</v>
      </c>
      <c r="V1216" s="7" t="s">
        <v>828</v>
      </c>
      <c r="W1216" s="7" t="s">
        <v>828</v>
      </c>
      <c r="X1216" s="7" t="s">
        <v>828</v>
      </c>
      <c r="Y1216" s="7" t="s">
        <v>828</v>
      </c>
      <c r="Z1216" s="7" t="e">
        <v>#N/A</v>
      </c>
      <c r="AA1216" s="7" t="s">
        <v>828</v>
      </c>
      <c r="AB1216" s="7" t="s">
        <v>828</v>
      </c>
      <c r="AC1216" s="7" t="s">
        <v>828</v>
      </c>
      <c r="AD1216" s="7" t="s">
        <v>828</v>
      </c>
      <c r="AE1216" s="7" t="s">
        <v>175</v>
      </c>
      <c r="AF1216" s="8"/>
      <c r="AG1216" s="7" t="s">
        <v>3259</v>
      </c>
      <c r="AH1216" s="7" t="s">
        <v>3258</v>
      </c>
      <c r="AI1216" s="7" t="s">
        <v>828</v>
      </c>
      <c r="AJ1216" s="7" t="s">
        <v>3257</v>
      </c>
      <c r="AK1216" s="7" t="s">
        <v>3256</v>
      </c>
      <c r="AL1216" s="7" t="s">
        <v>3255</v>
      </c>
      <c r="AM1216" s="7" t="s">
        <v>828</v>
      </c>
      <c r="AN1216" s="7" t="s">
        <v>3254</v>
      </c>
      <c r="AO1216" s="7" t="s">
        <v>828</v>
      </c>
      <c r="AP1216" s="7" t="s">
        <v>828</v>
      </c>
      <c r="AQ1216" s="7" t="s">
        <v>828</v>
      </c>
      <c r="AR1216" s="7" t="s">
        <v>828</v>
      </c>
      <c r="AS1216" s="7" t="s">
        <v>828</v>
      </c>
    </row>
    <row r="1217" spans="1:45" ht="13.2">
      <c r="A1217" s="7" t="s">
        <v>3253</v>
      </c>
      <c r="B1217" s="8"/>
      <c r="C1217" s="7" t="s">
        <v>833</v>
      </c>
      <c r="D1217" s="9">
        <v>1</v>
      </c>
      <c r="E1217" s="7" t="s">
        <v>924</v>
      </c>
      <c r="F1217" s="7" t="s">
        <v>924</v>
      </c>
      <c r="G1217" s="7" t="s">
        <v>828</v>
      </c>
      <c r="H1217" s="7" t="s">
        <v>923</v>
      </c>
      <c r="I1217" s="10">
        <v>1</v>
      </c>
      <c r="J1217" s="10">
        <v>1</v>
      </c>
      <c r="K1217" s="9">
        <v>1</v>
      </c>
      <c r="L1217" s="7" t="s">
        <v>3250</v>
      </c>
      <c r="M1217" s="9">
        <v>0</v>
      </c>
      <c r="N1217" s="7" t="s">
        <v>3252</v>
      </c>
      <c r="O1217" s="7" t="s">
        <v>83</v>
      </c>
      <c r="P1217" s="7" t="s">
        <v>828</v>
      </c>
      <c r="Q1217" s="7" t="s">
        <v>828</v>
      </c>
      <c r="R1217" s="7" t="s">
        <v>828</v>
      </c>
      <c r="S1217" s="7" t="s">
        <v>828</v>
      </c>
      <c r="T1217" s="7" t="s">
        <v>828</v>
      </c>
      <c r="U1217" s="7" t="s">
        <v>828</v>
      </c>
      <c r="V1217" s="7" t="s">
        <v>907</v>
      </c>
      <c r="W1217" s="7" t="s">
        <v>536</v>
      </c>
      <c r="X1217" s="7" t="s">
        <v>840</v>
      </c>
      <c r="Y1217" s="7" t="s">
        <v>906</v>
      </c>
      <c r="Z1217" s="7" t="s">
        <v>65</v>
      </c>
      <c r="AA1217" s="7" t="s">
        <v>828</v>
      </c>
      <c r="AB1217" s="7" t="s">
        <v>828</v>
      </c>
      <c r="AC1217" s="7" t="s">
        <v>828</v>
      </c>
      <c r="AD1217" s="7" t="s">
        <v>828</v>
      </c>
      <c r="AE1217" s="7" t="s">
        <v>536</v>
      </c>
      <c r="AF1217" s="8"/>
      <c r="AG1217" s="7" t="s">
        <v>3251</v>
      </c>
      <c r="AH1217" s="7" t="s">
        <v>3250</v>
      </c>
      <c r="AI1217" s="7" t="s">
        <v>828</v>
      </c>
      <c r="AJ1217" s="7" t="s">
        <v>828</v>
      </c>
      <c r="AK1217" s="7" t="s">
        <v>3249</v>
      </c>
      <c r="AL1217" s="7" t="s">
        <v>828</v>
      </c>
      <c r="AM1217" s="7" t="s">
        <v>3248</v>
      </c>
      <c r="AN1217" s="7" t="s">
        <v>828</v>
      </c>
      <c r="AO1217" s="7" t="s">
        <v>828</v>
      </c>
      <c r="AP1217" s="7" t="s">
        <v>828</v>
      </c>
      <c r="AQ1217" s="7" t="s">
        <v>828</v>
      </c>
      <c r="AR1217" s="7" t="s">
        <v>828</v>
      </c>
      <c r="AS1217" s="7" t="s">
        <v>828</v>
      </c>
    </row>
    <row r="1218" spans="1:45" ht="13.2">
      <c r="A1218" s="7" t="s">
        <v>3247</v>
      </c>
      <c r="B1218" s="8"/>
      <c r="C1218" s="7" t="s">
        <v>833</v>
      </c>
      <c r="D1218" s="9">
        <v>1</v>
      </c>
      <c r="E1218" s="7" t="s">
        <v>861</v>
      </c>
      <c r="F1218" s="7" t="s">
        <v>861</v>
      </c>
      <c r="G1218" s="7" t="s">
        <v>828</v>
      </c>
      <c r="H1218" s="7" t="s">
        <v>860</v>
      </c>
      <c r="I1218" s="10">
        <v>100</v>
      </c>
      <c r="J1218" s="10">
        <v>1</v>
      </c>
      <c r="K1218" s="9">
        <v>0</v>
      </c>
      <c r="L1218" s="7" t="s">
        <v>3243</v>
      </c>
      <c r="M1218" s="9">
        <v>0</v>
      </c>
      <c r="N1218" s="7" t="s">
        <v>3246</v>
      </c>
      <c r="O1218" s="7" t="s">
        <v>947</v>
      </c>
      <c r="P1218" s="7" t="s">
        <v>3245</v>
      </c>
      <c r="Q1218" s="7" t="s">
        <v>828</v>
      </c>
      <c r="R1218" s="7" t="s">
        <v>828</v>
      </c>
      <c r="S1218" s="7" t="s">
        <v>828</v>
      </c>
      <c r="T1218" s="7" t="s">
        <v>828</v>
      </c>
      <c r="U1218" s="7" t="s">
        <v>828</v>
      </c>
      <c r="V1218" s="7" t="s">
        <v>828</v>
      </c>
      <c r="W1218" s="7" t="s">
        <v>175</v>
      </c>
      <c r="X1218" s="7" t="s">
        <v>828</v>
      </c>
      <c r="Y1218" s="7" t="s">
        <v>828</v>
      </c>
      <c r="Z1218" s="7" t="s">
        <v>43</v>
      </c>
      <c r="AA1218" s="7" t="s">
        <v>828</v>
      </c>
      <c r="AB1218" s="7" t="s">
        <v>828</v>
      </c>
      <c r="AC1218" s="7" t="s">
        <v>828</v>
      </c>
      <c r="AD1218" s="7" t="s">
        <v>828</v>
      </c>
      <c r="AE1218" s="7" t="s">
        <v>175</v>
      </c>
      <c r="AF1218" s="8"/>
      <c r="AG1218" s="7" t="s">
        <v>3244</v>
      </c>
      <c r="AH1218" s="7" t="s">
        <v>3243</v>
      </c>
      <c r="AI1218" s="7" t="s">
        <v>1110</v>
      </c>
      <c r="AJ1218" s="7" t="s">
        <v>3242</v>
      </c>
      <c r="AK1218" s="7" t="s">
        <v>3241</v>
      </c>
      <c r="AL1218" s="7" t="s">
        <v>828</v>
      </c>
      <c r="AM1218" s="7" t="s">
        <v>828</v>
      </c>
      <c r="AN1218" s="7" t="s">
        <v>3240</v>
      </c>
      <c r="AO1218" s="7" t="s">
        <v>828</v>
      </c>
      <c r="AP1218" s="7" t="s">
        <v>828</v>
      </c>
      <c r="AQ1218" s="7" t="s">
        <v>828</v>
      </c>
      <c r="AR1218" s="7" t="s">
        <v>828</v>
      </c>
      <c r="AS1218" s="7" t="s">
        <v>828</v>
      </c>
    </row>
    <row r="1219" spans="1:45" ht="13.2">
      <c r="A1219" s="7" t="s">
        <v>3235</v>
      </c>
      <c r="B1219" s="8"/>
      <c r="C1219" s="7" t="s">
        <v>833</v>
      </c>
      <c r="D1219" s="9">
        <v>1</v>
      </c>
      <c r="E1219" s="7" t="s">
        <v>843</v>
      </c>
      <c r="F1219" s="7" t="s">
        <v>843</v>
      </c>
      <c r="G1219" s="7" t="s">
        <v>828</v>
      </c>
      <c r="H1219" s="7" t="s">
        <v>1361</v>
      </c>
      <c r="I1219" s="10">
        <v>1</v>
      </c>
      <c r="J1219" s="10">
        <v>1</v>
      </c>
      <c r="K1219" s="9">
        <v>0</v>
      </c>
      <c r="L1219" s="7" t="s">
        <v>3238</v>
      </c>
      <c r="M1219" s="9">
        <v>0</v>
      </c>
      <c r="N1219" s="7" t="s">
        <v>3233</v>
      </c>
      <c r="O1219" s="7" t="s">
        <v>1333</v>
      </c>
      <c r="P1219" s="7" t="s">
        <v>1353</v>
      </c>
      <c r="Q1219" s="7" t="s">
        <v>828</v>
      </c>
      <c r="R1219" s="7" t="s">
        <v>828</v>
      </c>
      <c r="S1219" s="7" t="s">
        <v>828</v>
      </c>
      <c r="T1219" s="7" t="s">
        <v>828</v>
      </c>
      <c r="U1219" s="7" t="s">
        <v>828</v>
      </c>
      <c r="V1219" s="7" t="s">
        <v>828</v>
      </c>
      <c r="W1219" s="7" t="s">
        <v>828</v>
      </c>
      <c r="X1219" s="7" t="s">
        <v>828</v>
      </c>
      <c r="Y1219" s="7" t="s">
        <v>828</v>
      </c>
      <c r="Z1219" s="7" t="e">
        <v>#N/A</v>
      </c>
      <c r="AA1219" s="7" t="s">
        <v>828</v>
      </c>
      <c r="AB1219" s="7" t="s">
        <v>828</v>
      </c>
      <c r="AC1219" s="7" t="s">
        <v>828</v>
      </c>
      <c r="AD1219" s="7" t="s">
        <v>828</v>
      </c>
      <c r="AE1219" s="7" t="s">
        <v>175</v>
      </c>
      <c r="AF1219" s="8"/>
      <c r="AG1219" s="7" t="s">
        <v>3239</v>
      </c>
      <c r="AH1219" s="7" t="s">
        <v>3238</v>
      </c>
      <c r="AI1219" s="7" t="s">
        <v>828</v>
      </c>
      <c r="AJ1219" s="7" t="s">
        <v>3237</v>
      </c>
      <c r="AK1219" s="7" t="s">
        <v>3236</v>
      </c>
      <c r="AL1219" s="7" t="s">
        <v>3235</v>
      </c>
      <c r="AM1219" s="7" t="s">
        <v>3234</v>
      </c>
      <c r="AN1219" s="7" t="s">
        <v>3233</v>
      </c>
      <c r="AO1219" s="7" t="s">
        <v>828</v>
      </c>
      <c r="AP1219" s="7" t="s">
        <v>828</v>
      </c>
      <c r="AQ1219" s="7" t="s">
        <v>828</v>
      </c>
      <c r="AR1219" s="7" t="s">
        <v>828</v>
      </c>
      <c r="AS1219" s="7" t="s">
        <v>828</v>
      </c>
    </row>
    <row r="1220" spans="1:45" ht="13.2">
      <c r="A1220" s="7" t="s">
        <v>3232</v>
      </c>
      <c r="B1220" s="8"/>
      <c r="C1220" s="7" t="s">
        <v>833</v>
      </c>
      <c r="D1220" s="9">
        <v>1</v>
      </c>
      <c r="E1220" s="7" t="s">
        <v>1231</v>
      </c>
      <c r="F1220" s="7" t="s">
        <v>1231</v>
      </c>
      <c r="G1220" s="7" t="s">
        <v>828</v>
      </c>
      <c r="H1220" s="7" t="s">
        <v>1230</v>
      </c>
      <c r="I1220" s="10">
        <v>1</v>
      </c>
      <c r="J1220" s="10">
        <v>1</v>
      </c>
      <c r="K1220" s="9">
        <v>0</v>
      </c>
      <c r="L1220" s="7" t="s">
        <v>3229</v>
      </c>
      <c r="M1220" s="9">
        <v>0</v>
      </c>
      <c r="N1220" s="7" t="s">
        <v>3231</v>
      </c>
      <c r="O1220" s="7" t="s">
        <v>892</v>
      </c>
      <c r="P1220" s="7" t="s">
        <v>828</v>
      </c>
      <c r="Q1220" s="7" t="s">
        <v>828</v>
      </c>
      <c r="R1220" s="7" t="s">
        <v>828</v>
      </c>
      <c r="S1220" s="7" t="s">
        <v>828</v>
      </c>
      <c r="T1220" s="7" t="s">
        <v>828</v>
      </c>
      <c r="U1220" s="7" t="s">
        <v>828</v>
      </c>
      <c r="V1220" s="7" t="s">
        <v>1059</v>
      </c>
      <c r="W1220" s="7" t="s">
        <v>739</v>
      </c>
      <c r="X1220" s="7" t="s">
        <v>840</v>
      </c>
      <c r="Y1220" s="7" t="s">
        <v>906</v>
      </c>
      <c r="Z1220" s="7" t="s">
        <v>50</v>
      </c>
      <c r="AA1220" s="7" t="s">
        <v>828</v>
      </c>
      <c r="AB1220" s="7" t="s">
        <v>828</v>
      </c>
      <c r="AC1220" s="7" t="s">
        <v>828</v>
      </c>
      <c r="AD1220" s="7" t="s">
        <v>828</v>
      </c>
      <c r="AE1220" s="7" t="s">
        <v>739</v>
      </c>
      <c r="AF1220" s="8"/>
      <c r="AG1220" s="7" t="s">
        <v>3230</v>
      </c>
      <c r="AH1220" s="7" t="s">
        <v>3229</v>
      </c>
      <c r="AI1220" s="7" t="s">
        <v>828</v>
      </c>
      <c r="AJ1220" s="7" t="s">
        <v>828</v>
      </c>
      <c r="AK1220" s="7" t="s">
        <v>3228</v>
      </c>
      <c r="AL1220" s="7" t="s">
        <v>828</v>
      </c>
      <c r="AM1220" s="7" t="s">
        <v>828</v>
      </c>
      <c r="AN1220" s="7" t="s">
        <v>828</v>
      </c>
      <c r="AO1220" s="7" t="s">
        <v>934</v>
      </c>
      <c r="AP1220" s="7" t="s">
        <v>828</v>
      </c>
      <c r="AQ1220" s="7" t="s">
        <v>828</v>
      </c>
      <c r="AR1220" s="7" t="s">
        <v>828</v>
      </c>
      <c r="AS1220" s="7" t="s">
        <v>828</v>
      </c>
    </row>
    <row r="1221" spans="1:45" ht="13.2">
      <c r="A1221" s="7" t="s">
        <v>3227</v>
      </c>
      <c r="B1221" s="8"/>
      <c r="C1221" s="7" t="s">
        <v>833</v>
      </c>
      <c r="D1221" s="9">
        <v>1</v>
      </c>
      <c r="E1221" s="7" t="s">
        <v>1231</v>
      </c>
      <c r="F1221" s="7" t="s">
        <v>1231</v>
      </c>
      <c r="G1221" s="7" t="s">
        <v>828</v>
      </c>
      <c r="H1221" s="7" t="s">
        <v>1230</v>
      </c>
      <c r="I1221" s="10">
        <v>1</v>
      </c>
      <c r="J1221" s="10">
        <v>1</v>
      </c>
      <c r="K1221" s="9">
        <v>100</v>
      </c>
      <c r="L1221" s="7" t="s">
        <v>3224</v>
      </c>
      <c r="M1221" s="9">
        <v>0</v>
      </c>
      <c r="N1221" s="7" t="s">
        <v>3226</v>
      </c>
      <c r="O1221" s="7" t="s">
        <v>892</v>
      </c>
      <c r="P1221" s="7" t="s">
        <v>828</v>
      </c>
      <c r="Q1221" s="7" t="s">
        <v>828</v>
      </c>
      <c r="R1221" s="7" t="s">
        <v>828</v>
      </c>
      <c r="S1221" s="7" t="s">
        <v>828</v>
      </c>
      <c r="T1221" s="7" t="s">
        <v>828</v>
      </c>
      <c r="U1221" s="7" t="s">
        <v>828</v>
      </c>
      <c r="V1221" s="7" t="s">
        <v>1059</v>
      </c>
      <c r="W1221" s="7" t="s">
        <v>739</v>
      </c>
      <c r="X1221" s="7" t="s">
        <v>840</v>
      </c>
      <c r="Y1221" s="7" t="s">
        <v>906</v>
      </c>
      <c r="Z1221" s="7" t="s">
        <v>50</v>
      </c>
      <c r="AA1221" s="7" t="s">
        <v>828</v>
      </c>
      <c r="AB1221" s="7" t="s">
        <v>828</v>
      </c>
      <c r="AC1221" s="7" t="s">
        <v>828</v>
      </c>
      <c r="AD1221" s="7" t="s">
        <v>828</v>
      </c>
      <c r="AE1221" s="7" t="s">
        <v>739</v>
      </c>
      <c r="AF1221" s="8"/>
      <c r="AG1221" s="7" t="s">
        <v>3225</v>
      </c>
      <c r="AH1221" s="7" t="s">
        <v>3224</v>
      </c>
      <c r="AI1221" s="7" t="s">
        <v>828</v>
      </c>
      <c r="AJ1221" s="7" t="s">
        <v>828</v>
      </c>
      <c r="AK1221" s="7" t="s">
        <v>3223</v>
      </c>
      <c r="AL1221" s="7" t="s">
        <v>828</v>
      </c>
      <c r="AM1221" s="7" t="s">
        <v>828</v>
      </c>
      <c r="AN1221" s="7" t="s">
        <v>828</v>
      </c>
      <c r="AO1221" s="7" t="s">
        <v>934</v>
      </c>
      <c r="AP1221" s="7" t="s">
        <v>828</v>
      </c>
      <c r="AQ1221" s="7" t="s">
        <v>828</v>
      </c>
      <c r="AR1221" s="7" t="s">
        <v>828</v>
      </c>
      <c r="AS1221" s="7" t="s">
        <v>828</v>
      </c>
    </row>
    <row r="1222" spans="1:45" ht="13.2">
      <c r="A1222" s="7" t="s">
        <v>3222</v>
      </c>
      <c r="B1222" s="8"/>
      <c r="C1222" s="7" t="s">
        <v>833</v>
      </c>
      <c r="D1222" s="9">
        <v>1</v>
      </c>
      <c r="E1222" s="7" t="s">
        <v>861</v>
      </c>
      <c r="F1222" s="7" t="s">
        <v>861</v>
      </c>
      <c r="G1222" s="7" t="s">
        <v>828</v>
      </c>
      <c r="H1222" s="7" t="s">
        <v>860</v>
      </c>
      <c r="I1222" s="10">
        <v>100</v>
      </c>
      <c r="J1222" s="10">
        <v>1</v>
      </c>
      <c r="K1222" s="9">
        <v>0</v>
      </c>
      <c r="L1222" s="7" t="s">
        <v>3219</v>
      </c>
      <c r="M1222" s="9">
        <v>0</v>
      </c>
      <c r="N1222" s="7" t="s">
        <v>3221</v>
      </c>
      <c r="O1222" s="7" t="s">
        <v>929</v>
      </c>
      <c r="P1222" s="7" t="s">
        <v>828</v>
      </c>
      <c r="Q1222" s="7" t="s">
        <v>828</v>
      </c>
      <c r="R1222" s="7" t="s">
        <v>828</v>
      </c>
      <c r="S1222" s="7" t="s">
        <v>828</v>
      </c>
      <c r="T1222" s="7" t="s">
        <v>828</v>
      </c>
      <c r="U1222" s="7" t="s">
        <v>828</v>
      </c>
      <c r="V1222" s="7" t="s">
        <v>828</v>
      </c>
      <c r="W1222" s="7" t="s">
        <v>828</v>
      </c>
      <c r="X1222" s="7" t="s">
        <v>828</v>
      </c>
      <c r="Y1222" s="7" t="s">
        <v>828</v>
      </c>
      <c r="Z1222" s="7" t="e">
        <v>#N/A</v>
      </c>
      <c r="AA1222" s="7" t="s">
        <v>828</v>
      </c>
      <c r="AB1222" s="7" t="s">
        <v>828</v>
      </c>
      <c r="AC1222" s="7" t="s">
        <v>828</v>
      </c>
      <c r="AD1222" s="7" t="s">
        <v>828</v>
      </c>
      <c r="AE1222" s="7" t="s">
        <v>175</v>
      </c>
      <c r="AF1222" s="8"/>
      <c r="AG1222" s="7" t="s">
        <v>3220</v>
      </c>
      <c r="AH1222" s="7" t="s">
        <v>3219</v>
      </c>
      <c r="AI1222" s="7" t="s">
        <v>828</v>
      </c>
      <c r="AJ1222" s="7" t="s">
        <v>3218</v>
      </c>
      <c r="AK1222" s="7" t="s">
        <v>3217</v>
      </c>
      <c r="AL1222" s="7" t="s">
        <v>828</v>
      </c>
      <c r="AM1222" s="7" t="s">
        <v>828</v>
      </c>
      <c r="AN1222" s="7" t="s">
        <v>3216</v>
      </c>
      <c r="AO1222" s="7" t="s">
        <v>828</v>
      </c>
      <c r="AP1222" s="7" t="s">
        <v>828</v>
      </c>
      <c r="AQ1222" s="7" t="s">
        <v>828</v>
      </c>
      <c r="AR1222" s="7" t="s">
        <v>828</v>
      </c>
      <c r="AS1222" s="7" t="s">
        <v>828</v>
      </c>
    </row>
    <row r="1223" spans="1:45" ht="13.2">
      <c r="A1223" s="7" t="s">
        <v>3215</v>
      </c>
      <c r="B1223" s="8"/>
      <c r="C1223" s="7" t="s">
        <v>833</v>
      </c>
      <c r="D1223" s="9">
        <v>1</v>
      </c>
      <c r="E1223" s="7" t="s">
        <v>3214</v>
      </c>
      <c r="F1223" s="7" t="s">
        <v>3214</v>
      </c>
      <c r="G1223" s="7" t="s">
        <v>828</v>
      </c>
      <c r="H1223" s="7" t="s">
        <v>3213</v>
      </c>
      <c r="I1223" s="10">
        <v>1</v>
      </c>
      <c r="J1223" s="10">
        <v>1</v>
      </c>
      <c r="K1223" s="9">
        <v>1</v>
      </c>
      <c r="L1223" s="7" t="s">
        <v>3210</v>
      </c>
      <c r="M1223" s="9">
        <v>0</v>
      </c>
      <c r="N1223" s="7" t="s">
        <v>3212</v>
      </c>
      <c r="O1223" s="7" t="s">
        <v>892</v>
      </c>
      <c r="P1223" s="7" t="s">
        <v>828</v>
      </c>
      <c r="Q1223" s="7" t="s">
        <v>828</v>
      </c>
      <c r="R1223" s="7" t="s">
        <v>828</v>
      </c>
      <c r="S1223" s="7" t="s">
        <v>828</v>
      </c>
      <c r="T1223" s="7" t="s">
        <v>828</v>
      </c>
      <c r="U1223" s="7" t="s">
        <v>828</v>
      </c>
      <c r="V1223" s="7" t="s">
        <v>1229</v>
      </c>
      <c r="W1223" s="7" t="s">
        <v>541</v>
      </c>
      <c r="X1223" s="7" t="s">
        <v>840</v>
      </c>
      <c r="Y1223" s="7" t="s">
        <v>906</v>
      </c>
      <c r="Z1223" s="7" t="s">
        <v>29</v>
      </c>
      <c r="AA1223" s="7" t="s">
        <v>828</v>
      </c>
      <c r="AB1223" s="7" t="s">
        <v>828</v>
      </c>
      <c r="AC1223" s="7" t="s">
        <v>828</v>
      </c>
      <c r="AD1223" s="7" t="s">
        <v>828</v>
      </c>
      <c r="AE1223" s="7" t="s">
        <v>541</v>
      </c>
      <c r="AF1223" s="8"/>
      <c r="AG1223" s="7" t="s">
        <v>3211</v>
      </c>
      <c r="AH1223" s="7" t="s">
        <v>3210</v>
      </c>
      <c r="AI1223" s="7" t="s">
        <v>828</v>
      </c>
      <c r="AJ1223" s="7" t="s">
        <v>828</v>
      </c>
      <c r="AK1223" s="7" t="s">
        <v>3209</v>
      </c>
      <c r="AL1223" s="7" t="s">
        <v>828</v>
      </c>
      <c r="AM1223" s="7" t="s">
        <v>3208</v>
      </c>
      <c r="AN1223" s="7" t="s">
        <v>828</v>
      </c>
      <c r="AO1223" s="7" t="s">
        <v>828</v>
      </c>
      <c r="AP1223" s="7" t="s">
        <v>828</v>
      </c>
      <c r="AQ1223" s="7" t="s">
        <v>828</v>
      </c>
      <c r="AR1223" s="7" t="s">
        <v>828</v>
      </c>
      <c r="AS1223" s="7" t="s">
        <v>828</v>
      </c>
    </row>
    <row r="1224" spans="1:45" ht="13.2">
      <c r="A1224" s="7" t="s">
        <v>3201</v>
      </c>
      <c r="B1224" s="8"/>
      <c r="C1224" s="7" t="s">
        <v>833</v>
      </c>
      <c r="D1224" s="9">
        <v>1</v>
      </c>
      <c r="E1224" s="7" t="s">
        <v>843</v>
      </c>
      <c r="F1224" s="7" t="s">
        <v>843</v>
      </c>
      <c r="G1224" s="7" t="s">
        <v>828</v>
      </c>
      <c r="H1224" s="7" t="s">
        <v>1176</v>
      </c>
      <c r="I1224" s="10">
        <v>1</v>
      </c>
      <c r="J1224" s="10">
        <v>1</v>
      </c>
      <c r="K1224" s="9">
        <v>1</v>
      </c>
      <c r="L1224" s="7" t="s">
        <v>3205</v>
      </c>
      <c r="M1224" s="9">
        <v>0</v>
      </c>
      <c r="N1224" s="7" t="s">
        <v>3207</v>
      </c>
      <c r="O1224" s="7" t="s">
        <v>120</v>
      </c>
      <c r="P1224" s="7" t="s">
        <v>828</v>
      </c>
      <c r="Q1224" s="7" t="s">
        <v>828</v>
      </c>
      <c r="R1224" s="7" t="s">
        <v>828</v>
      </c>
      <c r="S1224" s="7" t="s">
        <v>828</v>
      </c>
      <c r="T1224" s="7" t="s">
        <v>828</v>
      </c>
      <c r="U1224" s="7" t="s">
        <v>828</v>
      </c>
      <c r="V1224" s="7" t="s">
        <v>828</v>
      </c>
      <c r="W1224" s="7" t="s">
        <v>536</v>
      </c>
      <c r="X1224" s="7" t="s">
        <v>840</v>
      </c>
      <c r="Y1224" s="7" t="s">
        <v>968</v>
      </c>
      <c r="Z1224" s="7" t="s">
        <v>65</v>
      </c>
      <c r="AA1224" s="7" t="s">
        <v>828</v>
      </c>
      <c r="AB1224" s="7" t="s">
        <v>828</v>
      </c>
      <c r="AC1224" s="7" t="s">
        <v>828</v>
      </c>
      <c r="AD1224" s="7" t="s">
        <v>828</v>
      </c>
      <c r="AE1224" s="7" t="s">
        <v>175</v>
      </c>
      <c r="AF1224" s="8"/>
      <c r="AG1224" s="7" t="s">
        <v>3206</v>
      </c>
      <c r="AH1224" s="7" t="s">
        <v>3205</v>
      </c>
      <c r="AI1224" s="7" t="s">
        <v>3204</v>
      </c>
      <c r="AJ1224" s="7" t="s">
        <v>3203</v>
      </c>
      <c r="AK1224" s="7" t="s">
        <v>3202</v>
      </c>
      <c r="AL1224" s="7" t="s">
        <v>3201</v>
      </c>
      <c r="AM1224" s="7" t="s">
        <v>3200</v>
      </c>
      <c r="AN1224" s="7" t="s">
        <v>828</v>
      </c>
      <c r="AO1224" s="7" t="s">
        <v>828</v>
      </c>
      <c r="AP1224" s="7" t="s">
        <v>828</v>
      </c>
      <c r="AQ1224" s="7" t="s">
        <v>828</v>
      </c>
      <c r="AR1224" s="7" t="s">
        <v>828</v>
      </c>
      <c r="AS1224" s="7" t="s">
        <v>828</v>
      </c>
    </row>
    <row r="1225" spans="1:45" ht="13.2">
      <c r="A1225" s="7" t="s">
        <v>3199</v>
      </c>
      <c r="B1225" s="8"/>
      <c r="C1225" s="7" t="s">
        <v>833</v>
      </c>
      <c r="D1225" s="9">
        <v>1</v>
      </c>
      <c r="E1225" s="7" t="s">
        <v>861</v>
      </c>
      <c r="F1225" s="7" t="s">
        <v>861</v>
      </c>
      <c r="G1225" s="7" t="s">
        <v>828</v>
      </c>
      <c r="H1225" s="7" t="s">
        <v>860</v>
      </c>
      <c r="I1225" s="10">
        <v>100</v>
      </c>
      <c r="J1225" s="10">
        <v>1</v>
      </c>
      <c r="K1225" s="9">
        <v>0</v>
      </c>
      <c r="L1225" s="7" t="s">
        <v>3196</v>
      </c>
      <c r="M1225" s="9">
        <v>0</v>
      </c>
      <c r="N1225" s="7" t="s">
        <v>3198</v>
      </c>
      <c r="O1225" s="7" t="s">
        <v>969</v>
      </c>
      <c r="P1225" s="7" t="s">
        <v>828</v>
      </c>
      <c r="Q1225" s="7" t="s">
        <v>828</v>
      </c>
      <c r="R1225" s="7" t="s">
        <v>828</v>
      </c>
      <c r="S1225" s="7" t="s">
        <v>828</v>
      </c>
      <c r="T1225" s="7" t="s">
        <v>828</v>
      </c>
      <c r="U1225" s="7" t="s">
        <v>828</v>
      </c>
      <c r="V1225" s="7" t="s">
        <v>828</v>
      </c>
      <c r="W1225" s="7" t="s">
        <v>828</v>
      </c>
      <c r="X1225" s="7" t="s">
        <v>828</v>
      </c>
      <c r="Y1225" s="7" t="s">
        <v>828</v>
      </c>
      <c r="Z1225" s="7" t="e">
        <v>#N/A</v>
      </c>
      <c r="AA1225" s="7" t="s">
        <v>828</v>
      </c>
      <c r="AB1225" s="7" t="s">
        <v>828</v>
      </c>
      <c r="AC1225" s="7" t="s">
        <v>828</v>
      </c>
      <c r="AD1225" s="7" t="s">
        <v>828</v>
      </c>
      <c r="AE1225" s="7" t="s">
        <v>175</v>
      </c>
      <c r="AF1225" s="8"/>
      <c r="AG1225" s="7" t="s">
        <v>3197</v>
      </c>
      <c r="AH1225" s="7" t="s">
        <v>3196</v>
      </c>
      <c r="AI1225" s="7" t="s">
        <v>828</v>
      </c>
      <c r="AJ1225" s="7" t="s">
        <v>3195</v>
      </c>
      <c r="AK1225" s="7" t="s">
        <v>3194</v>
      </c>
      <c r="AL1225" s="7" t="s">
        <v>828</v>
      </c>
      <c r="AM1225" s="7" t="s">
        <v>828</v>
      </c>
      <c r="AN1225" s="7" t="s">
        <v>3193</v>
      </c>
      <c r="AO1225" s="7" t="s">
        <v>828</v>
      </c>
      <c r="AP1225" s="7" t="s">
        <v>828</v>
      </c>
      <c r="AQ1225" s="7" t="s">
        <v>828</v>
      </c>
      <c r="AR1225" s="7" t="s">
        <v>828</v>
      </c>
      <c r="AS1225" s="7" t="s">
        <v>828</v>
      </c>
    </row>
    <row r="1226" spans="1:45" ht="13.2">
      <c r="A1226" s="7" t="s">
        <v>3192</v>
      </c>
      <c r="B1226" s="8"/>
      <c r="C1226" s="7" t="s">
        <v>833</v>
      </c>
      <c r="D1226" s="9">
        <v>1</v>
      </c>
      <c r="E1226" s="7" t="s">
        <v>2983</v>
      </c>
      <c r="F1226" s="7" t="s">
        <v>2983</v>
      </c>
      <c r="G1226" s="7" t="s">
        <v>828</v>
      </c>
      <c r="H1226" s="7" t="s">
        <v>2982</v>
      </c>
      <c r="I1226" s="10">
        <v>1</v>
      </c>
      <c r="J1226" s="10">
        <v>1</v>
      </c>
      <c r="K1226" s="9">
        <v>1</v>
      </c>
      <c r="L1226" s="7" t="s">
        <v>3189</v>
      </c>
      <c r="M1226" s="9">
        <v>0</v>
      </c>
      <c r="N1226" s="7" t="s">
        <v>3191</v>
      </c>
      <c r="O1226" s="7" t="s">
        <v>939</v>
      </c>
      <c r="P1226" s="7" t="s">
        <v>828</v>
      </c>
      <c r="Q1226" s="7" t="s">
        <v>828</v>
      </c>
      <c r="R1226" s="7" t="s">
        <v>828</v>
      </c>
      <c r="S1226" s="7" t="s">
        <v>828</v>
      </c>
      <c r="T1226" s="7" t="s">
        <v>828</v>
      </c>
      <c r="U1226" s="7" t="s">
        <v>828</v>
      </c>
      <c r="V1226" s="7" t="s">
        <v>907</v>
      </c>
      <c r="W1226" s="7" t="s">
        <v>281</v>
      </c>
      <c r="X1226" s="7" t="s">
        <v>840</v>
      </c>
      <c r="Y1226" s="7" t="s">
        <v>906</v>
      </c>
      <c r="Z1226" s="7" t="s">
        <v>13</v>
      </c>
      <c r="AA1226" s="7" t="s">
        <v>828</v>
      </c>
      <c r="AB1226" s="7" t="s">
        <v>828</v>
      </c>
      <c r="AC1226" s="7" t="s">
        <v>828</v>
      </c>
      <c r="AD1226" s="7" t="s">
        <v>828</v>
      </c>
      <c r="AE1226" s="7" t="s">
        <v>281</v>
      </c>
      <c r="AF1226" s="8"/>
      <c r="AG1226" s="7" t="s">
        <v>3190</v>
      </c>
      <c r="AH1226" s="7" t="s">
        <v>3189</v>
      </c>
      <c r="AI1226" s="7" t="s">
        <v>828</v>
      </c>
      <c r="AJ1226" s="7" t="s">
        <v>828</v>
      </c>
      <c r="AK1226" s="7" t="s">
        <v>3188</v>
      </c>
      <c r="AL1226" s="7" t="s">
        <v>828</v>
      </c>
      <c r="AM1226" s="7" t="s">
        <v>3187</v>
      </c>
      <c r="AN1226" s="7" t="s">
        <v>828</v>
      </c>
      <c r="AO1226" s="7" t="s">
        <v>828</v>
      </c>
      <c r="AP1226" s="7" t="s">
        <v>828</v>
      </c>
      <c r="AQ1226" s="7" t="s">
        <v>828</v>
      </c>
      <c r="AR1226" s="7" t="s">
        <v>828</v>
      </c>
      <c r="AS1226" s="7" t="s">
        <v>828</v>
      </c>
    </row>
    <row r="1227" spans="1:45" ht="13.2">
      <c r="A1227" s="7" t="s">
        <v>3181</v>
      </c>
      <c r="B1227" s="8"/>
      <c r="C1227" s="7" t="s">
        <v>833</v>
      </c>
      <c r="D1227" s="9">
        <v>1</v>
      </c>
      <c r="E1227" s="7" t="s">
        <v>861</v>
      </c>
      <c r="F1227" s="7" t="s">
        <v>861</v>
      </c>
      <c r="G1227" s="7" t="s">
        <v>828</v>
      </c>
      <c r="H1227" s="7" t="s">
        <v>860</v>
      </c>
      <c r="I1227" s="10">
        <v>100</v>
      </c>
      <c r="J1227" s="10">
        <v>1</v>
      </c>
      <c r="K1227" s="9">
        <v>0</v>
      </c>
      <c r="L1227" s="7" t="s">
        <v>3184</v>
      </c>
      <c r="M1227" s="9">
        <v>0</v>
      </c>
      <c r="N1227" s="7" t="s">
        <v>3186</v>
      </c>
      <c r="O1227" s="7" t="s">
        <v>947</v>
      </c>
      <c r="P1227" s="7" t="s">
        <v>828</v>
      </c>
      <c r="Q1227" s="7" t="s">
        <v>828</v>
      </c>
      <c r="R1227" s="7" t="s">
        <v>828</v>
      </c>
      <c r="S1227" s="7" t="s">
        <v>828</v>
      </c>
      <c r="T1227" s="7" t="s">
        <v>828</v>
      </c>
      <c r="U1227" s="7" t="s">
        <v>828</v>
      </c>
      <c r="V1227" s="7" t="s">
        <v>828</v>
      </c>
      <c r="W1227" s="7" t="s">
        <v>828</v>
      </c>
      <c r="X1227" s="7" t="s">
        <v>828</v>
      </c>
      <c r="Y1227" s="7" t="s">
        <v>828</v>
      </c>
      <c r="Z1227" s="7" t="e">
        <v>#N/A</v>
      </c>
      <c r="AA1227" s="7" t="s">
        <v>828</v>
      </c>
      <c r="AB1227" s="7" t="s">
        <v>828</v>
      </c>
      <c r="AC1227" s="7" t="s">
        <v>828</v>
      </c>
      <c r="AD1227" s="7" t="s">
        <v>828</v>
      </c>
      <c r="AE1227" s="7" t="s">
        <v>175</v>
      </c>
      <c r="AF1227" s="8"/>
      <c r="AG1227" s="7" t="s">
        <v>3185</v>
      </c>
      <c r="AH1227" s="7" t="s">
        <v>3184</v>
      </c>
      <c r="AI1227" s="7" t="s">
        <v>828</v>
      </c>
      <c r="AJ1227" s="7" t="s">
        <v>3183</v>
      </c>
      <c r="AK1227" s="7" t="s">
        <v>3182</v>
      </c>
      <c r="AL1227" s="7" t="s">
        <v>3181</v>
      </c>
      <c r="AM1227" s="7" t="s">
        <v>828</v>
      </c>
      <c r="AN1227" s="7" t="s">
        <v>3180</v>
      </c>
      <c r="AO1227" s="7" t="s">
        <v>828</v>
      </c>
      <c r="AP1227" s="7" t="s">
        <v>828</v>
      </c>
      <c r="AQ1227" s="7" t="s">
        <v>828</v>
      </c>
      <c r="AR1227" s="7" t="s">
        <v>828</v>
      </c>
      <c r="AS1227" s="7" t="s">
        <v>828</v>
      </c>
    </row>
    <row r="1228" spans="1:45" ht="13.2">
      <c r="A1228" s="7" t="s">
        <v>3174</v>
      </c>
      <c r="B1228" s="8"/>
      <c r="C1228" s="7" t="s">
        <v>833</v>
      </c>
      <c r="D1228" s="9">
        <v>1</v>
      </c>
      <c r="E1228" s="7" t="s">
        <v>861</v>
      </c>
      <c r="F1228" s="7" t="s">
        <v>861</v>
      </c>
      <c r="G1228" s="7" t="s">
        <v>828</v>
      </c>
      <c r="H1228" s="7" t="s">
        <v>860</v>
      </c>
      <c r="I1228" s="10">
        <v>100</v>
      </c>
      <c r="J1228" s="10">
        <v>1</v>
      </c>
      <c r="K1228" s="9">
        <v>0</v>
      </c>
      <c r="L1228" s="7" t="s">
        <v>3177</v>
      </c>
      <c r="M1228" s="9">
        <v>0</v>
      </c>
      <c r="N1228" s="7" t="s">
        <v>3179</v>
      </c>
      <c r="O1228" s="7" t="s">
        <v>939</v>
      </c>
      <c r="P1228" s="7" t="s">
        <v>828</v>
      </c>
      <c r="Q1228" s="7" t="s">
        <v>828</v>
      </c>
      <c r="R1228" s="7" t="s">
        <v>828</v>
      </c>
      <c r="S1228" s="7" t="s">
        <v>828</v>
      </c>
      <c r="T1228" s="7" t="s">
        <v>828</v>
      </c>
      <c r="U1228" s="7" t="s">
        <v>828</v>
      </c>
      <c r="V1228" s="7" t="s">
        <v>828</v>
      </c>
      <c r="W1228" s="7" t="s">
        <v>828</v>
      </c>
      <c r="X1228" s="7" t="s">
        <v>828</v>
      </c>
      <c r="Y1228" s="7" t="s">
        <v>828</v>
      </c>
      <c r="Z1228" s="7" t="e">
        <v>#N/A</v>
      </c>
      <c r="AA1228" s="7" t="s">
        <v>828</v>
      </c>
      <c r="AB1228" s="7" t="s">
        <v>828</v>
      </c>
      <c r="AC1228" s="7" t="s">
        <v>828</v>
      </c>
      <c r="AD1228" s="7" t="s">
        <v>828</v>
      </c>
      <c r="AE1228" s="7" t="s">
        <v>175</v>
      </c>
      <c r="AF1228" s="8"/>
      <c r="AG1228" s="7" t="s">
        <v>3178</v>
      </c>
      <c r="AH1228" s="7" t="s">
        <v>3177</v>
      </c>
      <c r="AI1228" s="7" t="s">
        <v>828</v>
      </c>
      <c r="AJ1228" s="7" t="s">
        <v>3176</v>
      </c>
      <c r="AK1228" s="7" t="s">
        <v>3175</v>
      </c>
      <c r="AL1228" s="7" t="s">
        <v>3174</v>
      </c>
      <c r="AM1228" s="7" t="s">
        <v>828</v>
      </c>
      <c r="AN1228" s="7" t="s">
        <v>3173</v>
      </c>
      <c r="AO1228" s="7" t="s">
        <v>828</v>
      </c>
      <c r="AP1228" s="7" t="s">
        <v>828</v>
      </c>
      <c r="AQ1228" s="7" t="s">
        <v>828</v>
      </c>
      <c r="AR1228" s="7" t="s">
        <v>828</v>
      </c>
      <c r="AS1228" s="7" t="s">
        <v>828</v>
      </c>
    </row>
    <row r="1229" spans="1:45" ht="13.2">
      <c r="A1229" s="7" t="s">
        <v>3167</v>
      </c>
      <c r="B1229" s="8"/>
      <c r="C1229" s="7" t="s">
        <v>833</v>
      </c>
      <c r="D1229" s="9">
        <v>1</v>
      </c>
      <c r="E1229" s="7" t="s">
        <v>843</v>
      </c>
      <c r="F1229" s="7" t="s">
        <v>843</v>
      </c>
      <c r="G1229" s="7" t="s">
        <v>828</v>
      </c>
      <c r="H1229" s="7" t="s">
        <v>860</v>
      </c>
      <c r="I1229" s="10">
        <v>1</v>
      </c>
      <c r="J1229" s="10">
        <v>1</v>
      </c>
      <c r="K1229" s="9">
        <v>1</v>
      </c>
      <c r="L1229" s="7" t="s">
        <v>3170</v>
      </c>
      <c r="M1229" s="9">
        <v>0</v>
      </c>
      <c r="N1229" s="7" t="s">
        <v>3172</v>
      </c>
      <c r="O1229" s="7" t="s">
        <v>993</v>
      </c>
      <c r="P1229" s="7" t="s">
        <v>828</v>
      </c>
      <c r="Q1229" s="7" t="s">
        <v>828</v>
      </c>
      <c r="R1229" s="7" t="s">
        <v>828</v>
      </c>
      <c r="S1229" s="7" t="s">
        <v>828</v>
      </c>
      <c r="T1229" s="7" t="s">
        <v>828</v>
      </c>
      <c r="U1229" s="7" t="s">
        <v>828</v>
      </c>
      <c r="V1229" s="7" t="s">
        <v>828</v>
      </c>
      <c r="W1229" s="7" t="s">
        <v>828</v>
      </c>
      <c r="X1229" s="7" t="s">
        <v>828</v>
      </c>
      <c r="Y1229" s="7" t="s">
        <v>828</v>
      </c>
      <c r="Z1229" s="7" t="e">
        <v>#N/A</v>
      </c>
      <c r="AA1229" s="7" t="s">
        <v>828</v>
      </c>
      <c r="AB1229" s="7" t="s">
        <v>828</v>
      </c>
      <c r="AC1229" s="7" t="s">
        <v>828</v>
      </c>
      <c r="AD1229" s="7" t="s">
        <v>828</v>
      </c>
      <c r="AE1229" s="7" t="s">
        <v>175</v>
      </c>
      <c r="AF1229" s="8"/>
      <c r="AG1229" s="7" t="s">
        <v>3171</v>
      </c>
      <c r="AH1229" s="7" t="s">
        <v>3170</v>
      </c>
      <c r="AI1229" s="7" t="s">
        <v>828</v>
      </c>
      <c r="AJ1229" s="7" t="s">
        <v>3169</v>
      </c>
      <c r="AK1229" s="7" t="s">
        <v>3168</v>
      </c>
      <c r="AL1229" s="7" t="s">
        <v>3167</v>
      </c>
      <c r="AM1229" s="7" t="s">
        <v>3166</v>
      </c>
      <c r="AN1229" s="7" t="s">
        <v>3165</v>
      </c>
      <c r="AO1229" s="7" t="s">
        <v>828</v>
      </c>
      <c r="AP1229" s="7" t="s">
        <v>828</v>
      </c>
      <c r="AQ1229" s="7" t="s">
        <v>828</v>
      </c>
      <c r="AR1229" s="7" t="s">
        <v>828</v>
      </c>
      <c r="AS1229" s="7" t="s">
        <v>828</v>
      </c>
    </row>
    <row r="1230" spans="1:45" ht="13.2">
      <c r="A1230" s="7" t="s">
        <v>3164</v>
      </c>
      <c r="B1230" s="8"/>
      <c r="C1230" s="7" t="s">
        <v>833</v>
      </c>
      <c r="D1230" s="9">
        <v>1</v>
      </c>
      <c r="E1230" s="7" t="s">
        <v>861</v>
      </c>
      <c r="F1230" s="7" t="s">
        <v>861</v>
      </c>
      <c r="G1230" s="7" t="s">
        <v>828</v>
      </c>
      <c r="H1230" s="7" t="s">
        <v>860</v>
      </c>
      <c r="I1230" s="10">
        <v>100</v>
      </c>
      <c r="J1230" s="10">
        <v>1</v>
      </c>
      <c r="K1230" s="9">
        <v>0</v>
      </c>
      <c r="L1230" s="7" t="s">
        <v>3161</v>
      </c>
      <c r="M1230" s="9">
        <v>0</v>
      </c>
      <c r="N1230" s="7" t="s">
        <v>3163</v>
      </c>
      <c r="O1230" s="7" t="s">
        <v>929</v>
      </c>
      <c r="P1230" s="7" t="s">
        <v>828</v>
      </c>
      <c r="Q1230" s="7" t="s">
        <v>828</v>
      </c>
      <c r="R1230" s="7" t="s">
        <v>828</v>
      </c>
      <c r="S1230" s="7" t="s">
        <v>828</v>
      </c>
      <c r="T1230" s="7" t="s">
        <v>828</v>
      </c>
      <c r="U1230" s="7" t="s">
        <v>828</v>
      </c>
      <c r="V1230" s="7" t="s">
        <v>828</v>
      </c>
      <c r="W1230" s="7" t="s">
        <v>828</v>
      </c>
      <c r="X1230" s="7" t="s">
        <v>828</v>
      </c>
      <c r="Y1230" s="7" t="s">
        <v>828</v>
      </c>
      <c r="Z1230" s="7" t="e">
        <v>#N/A</v>
      </c>
      <c r="AA1230" s="7" t="s">
        <v>828</v>
      </c>
      <c r="AB1230" s="7" t="s">
        <v>828</v>
      </c>
      <c r="AC1230" s="7" t="s">
        <v>828</v>
      </c>
      <c r="AD1230" s="7" t="s">
        <v>828</v>
      </c>
      <c r="AE1230" s="7" t="s">
        <v>175</v>
      </c>
      <c r="AF1230" s="8"/>
      <c r="AG1230" s="7" t="s">
        <v>3162</v>
      </c>
      <c r="AH1230" s="7" t="s">
        <v>3161</v>
      </c>
      <c r="AI1230" s="7" t="s">
        <v>828</v>
      </c>
      <c r="AJ1230" s="7" t="s">
        <v>3160</v>
      </c>
      <c r="AK1230" s="7" t="s">
        <v>3159</v>
      </c>
      <c r="AL1230" s="7" t="s">
        <v>828</v>
      </c>
      <c r="AM1230" s="7" t="s">
        <v>828</v>
      </c>
      <c r="AN1230" s="7" t="s">
        <v>3158</v>
      </c>
      <c r="AO1230" s="7" t="s">
        <v>828</v>
      </c>
      <c r="AP1230" s="7" t="s">
        <v>828</v>
      </c>
      <c r="AQ1230" s="7" t="s">
        <v>828</v>
      </c>
      <c r="AR1230" s="7" t="s">
        <v>828</v>
      </c>
      <c r="AS1230" s="7" t="s">
        <v>828</v>
      </c>
    </row>
    <row r="1231" spans="1:45" ht="13.2">
      <c r="A1231" s="7" t="s">
        <v>3152</v>
      </c>
      <c r="B1231" s="8"/>
      <c r="C1231" s="7" t="s">
        <v>833</v>
      </c>
      <c r="D1231" s="9">
        <v>1</v>
      </c>
      <c r="E1231" s="7" t="s">
        <v>861</v>
      </c>
      <c r="F1231" s="7" t="s">
        <v>861</v>
      </c>
      <c r="G1231" s="7" t="s">
        <v>828</v>
      </c>
      <c r="H1231" s="7" t="s">
        <v>860</v>
      </c>
      <c r="I1231" s="10">
        <v>100</v>
      </c>
      <c r="J1231" s="10">
        <v>1</v>
      </c>
      <c r="K1231" s="9">
        <v>0</v>
      </c>
      <c r="L1231" s="7" t="s">
        <v>3155</v>
      </c>
      <c r="M1231" s="9">
        <v>0</v>
      </c>
      <c r="N1231" s="7" t="s">
        <v>3157</v>
      </c>
      <c r="O1231" s="7" t="s">
        <v>1285</v>
      </c>
      <c r="P1231" s="7" t="s">
        <v>920</v>
      </c>
      <c r="Q1231" s="7" t="s">
        <v>828</v>
      </c>
      <c r="R1231" s="7" t="s">
        <v>828</v>
      </c>
      <c r="S1231" s="7" t="s">
        <v>828</v>
      </c>
      <c r="T1231" s="7" t="s">
        <v>828</v>
      </c>
      <c r="U1231" s="7" t="s">
        <v>828</v>
      </c>
      <c r="V1231" s="7" t="s">
        <v>828</v>
      </c>
      <c r="W1231" s="7" t="s">
        <v>828</v>
      </c>
      <c r="X1231" s="7" t="s">
        <v>828</v>
      </c>
      <c r="Y1231" s="7" t="s">
        <v>828</v>
      </c>
      <c r="Z1231" s="7" t="e">
        <v>#N/A</v>
      </c>
      <c r="AA1231" s="7" t="s">
        <v>828</v>
      </c>
      <c r="AB1231" s="7" t="s">
        <v>828</v>
      </c>
      <c r="AC1231" s="7" t="s">
        <v>828</v>
      </c>
      <c r="AD1231" s="7" t="s">
        <v>828</v>
      </c>
      <c r="AE1231" s="7" t="s">
        <v>175</v>
      </c>
      <c r="AF1231" s="8"/>
      <c r="AG1231" s="7" t="s">
        <v>3156</v>
      </c>
      <c r="AH1231" s="7" t="s">
        <v>3155</v>
      </c>
      <c r="AI1231" s="7" t="s">
        <v>828</v>
      </c>
      <c r="AJ1231" s="7" t="s">
        <v>3154</v>
      </c>
      <c r="AK1231" s="7" t="s">
        <v>3153</v>
      </c>
      <c r="AL1231" s="7" t="s">
        <v>3152</v>
      </c>
      <c r="AM1231" s="7" t="s">
        <v>828</v>
      </c>
      <c r="AN1231" s="7" t="s">
        <v>3151</v>
      </c>
      <c r="AO1231" s="7" t="s">
        <v>828</v>
      </c>
      <c r="AP1231" s="7" t="s">
        <v>828</v>
      </c>
      <c r="AQ1231" s="7" t="s">
        <v>828</v>
      </c>
      <c r="AR1231" s="7" t="s">
        <v>828</v>
      </c>
      <c r="AS1231" s="7" t="s">
        <v>828</v>
      </c>
    </row>
    <row r="1232" spans="1:45" ht="13.2">
      <c r="A1232" s="7" t="s">
        <v>3145</v>
      </c>
      <c r="B1232" s="8"/>
      <c r="C1232" s="7" t="s">
        <v>833</v>
      </c>
      <c r="D1232" s="9">
        <v>1</v>
      </c>
      <c r="E1232" s="7" t="s">
        <v>861</v>
      </c>
      <c r="F1232" s="7" t="s">
        <v>861</v>
      </c>
      <c r="G1232" s="7" t="s">
        <v>828</v>
      </c>
      <c r="H1232" s="7" t="s">
        <v>860</v>
      </c>
      <c r="I1232" s="10">
        <v>100</v>
      </c>
      <c r="J1232" s="10">
        <v>1</v>
      </c>
      <c r="K1232" s="9">
        <v>0</v>
      </c>
      <c r="L1232" s="7" t="s">
        <v>3148</v>
      </c>
      <c r="M1232" s="9">
        <v>0</v>
      </c>
      <c r="N1232" s="7" t="s">
        <v>3150</v>
      </c>
      <c r="O1232" s="7" t="s">
        <v>104</v>
      </c>
      <c r="P1232" s="7" t="s">
        <v>828</v>
      </c>
      <c r="Q1232" s="7" t="s">
        <v>828</v>
      </c>
      <c r="R1232" s="7" t="s">
        <v>828</v>
      </c>
      <c r="S1232" s="7" t="s">
        <v>828</v>
      </c>
      <c r="T1232" s="7" t="s">
        <v>828</v>
      </c>
      <c r="U1232" s="7" t="s">
        <v>828</v>
      </c>
      <c r="V1232" s="7" t="s">
        <v>828</v>
      </c>
      <c r="W1232" s="7" t="s">
        <v>828</v>
      </c>
      <c r="X1232" s="7" t="s">
        <v>828</v>
      </c>
      <c r="Y1232" s="7" t="s">
        <v>828</v>
      </c>
      <c r="Z1232" s="7" t="e">
        <v>#N/A</v>
      </c>
      <c r="AA1232" s="7" t="s">
        <v>828</v>
      </c>
      <c r="AB1232" s="7" t="s">
        <v>828</v>
      </c>
      <c r="AC1232" s="7" t="s">
        <v>828</v>
      </c>
      <c r="AD1232" s="7" t="s">
        <v>828</v>
      </c>
      <c r="AE1232" s="7" t="s">
        <v>175</v>
      </c>
      <c r="AF1232" s="8"/>
      <c r="AG1232" s="7" t="s">
        <v>3149</v>
      </c>
      <c r="AH1232" s="7" t="s">
        <v>3148</v>
      </c>
      <c r="AI1232" s="7" t="s">
        <v>828</v>
      </c>
      <c r="AJ1232" s="7" t="s">
        <v>3147</v>
      </c>
      <c r="AK1232" s="7" t="s">
        <v>3146</v>
      </c>
      <c r="AL1232" s="7" t="s">
        <v>3145</v>
      </c>
      <c r="AM1232" s="7" t="s">
        <v>828</v>
      </c>
      <c r="AN1232" s="7" t="s">
        <v>3144</v>
      </c>
      <c r="AO1232" s="7" t="s">
        <v>828</v>
      </c>
      <c r="AP1232" s="7" t="s">
        <v>828</v>
      </c>
      <c r="AQ1232" s="7" t="s">
        <v>828</v>
      </c>
      <c r="AR1232" s="7" t="s">
        <v>828</v>
      </c>
      <c r="AS1232" s="7" t="s">
        <v>828</v>
      </c>
    </row>
    <row r="1233" spans="1:45" ht="13.2">
      <c r="A1233" s="7" t="s">
        <v>3143</v>
      </c>
      <c r="B1233" s="8"/>
      <c r="C1233" s="7" t="s">
        <v>833</v>
      </c>
      <c r="D1233" s="9">
        <v>1</v>
      </c>
      <c r="E1233" s="7" t="s">
        <v>861</v>
      </c>
      <c r="F1233" s="7" t="s">
        <v>861</v>
      </c>
      <c r="G1233" s="7" t="s">
        <v>828</v>
      </c>
      <c r="H1233" s="7" t="s">
        <v>860</v>
      </c>
      <c r="I1233" s="10">
        <v>100</v>
      </c>
      <c r="J1233" s="10">
        <v>1</v>
      </c>
      <c r="K1233" s="9">
        <v>0</v>
      </c>
      <c r="L1233" s="7" t="s">
        <v>3139</v>
      </c>
      <c r="M1233" s="9">
        <v>0</v>
      </c>
      <c r="N1233" s="7" t="s">
        <v>3142</v>
      </c>
      <c r="O1233" s="7" t="s">
        <v>1084</v>
      </c>
      <c r="P1233" s="7" t="s">
        <v>3141</v>
      </c>
      <c r="Q1233" s="7" t="s">
        <v>828</v>
      </c>
      <c r="R1233" s="7" t="s">
        <v>828</v>
      </c>
      <c r="S1233" s="7" t="s">
        <v>828</v>
      </c>
      <c r="T1233" s="7" t="s">
        <v>828</v>
      </c>
      <c r="U1233" s="7" t="s">
        <v>828</v>
      </c>
      <c r="V1233" s="7" t="s">
        <v>828</v>
      </c>
      <c r="W1233" s="7" t="s">
        <v>828</v>
      </c>
      <c r="X1233" s="7" t="s">
        <v>828</v>
      </c>
      <c r="Y1233" s="7" t="s">
        <v>828</v>
      </c>
      <c r="Z1233" s="7" t="e">
        <v>#N/A</v>
      </c>
      <c r="AA1233" s="7" t="s">
        <v>828</v>
      </c>
      <c r="AB1233" s="7" t="s">
        <v>828</v>
      </c>
      <c r="AC1233" s="7" t="s">
        <v>828</v>
      </c>
      <c r="AD1233" s="7" t="s">
        <v>828</v>
      </c>
      <c r="AE1233" s="7" t="s">
        <v>175</v>
      </c>
      <c r="AF1233" s="8"/>
      <c r="AG1233" s="7" t="s">
        <v>3140</v>
      </c>
      <c r="AH1233" s="7" t="s">
        <v>3139</v>
      </c>
      <c r="AI1233" s="7" t="s">
        <v>1110</v>
      </c>
      <c r="AJ1233" s="7" t="s">
        <v>3138</v>
      </c>
      <c r="AK1233" s="7" t="s">
        <v>3137</v>
      </c>
      <c r="AL1233" s="7" t="s">
        <v>828</v>
      </c>
      <c r="AM1233" s="7" t="s">
        <v>828</v>
      </c>
      <c r="AN1233" s="7" t="s">
        <v>3136</v>
      </c>
      <c r="AO1233" s="7" t="s">
        <v>828</v>
      </c>
      <c r="AP1233" s="7" t="s">
        <v>828</v>
      </c>
      <c r="AQ1233" s="7" t="s">
        <v>828</v>
      </c>
      <c r="AR1233" s="7" t="s">
        <v>828</v>
      </c>
      <c r="AS1233" s="7" t="s">
        <v>828</v>
      </c>
    </row>
    <row r="1234" spans="1:45" ht="13.2">
      <c r="A1234" s="7" t="s">
        <v>3135</v>
      </c>
      <c r="B1234" s="8"/>
      <c r="C1234" s="7" t="s">
        <v>833</v>
      </c>
      <c r="D1234" s="9">
        <v>1</v>
      </c>
      <c r="E1234" s="7" t="s">
        <v>861</v>
      </c>
      <c r="F1234" s="7" t="s">
        <v>861</v>
      </c>
      <c r="G1234" s="7" t="s">
        <v>828</v>
      </c>
      <c r="H1234" s="7" t="s">
        <v>860</v>
      </c>
      <c r="I1234" s="10">
        <v>100</v>
      </c>
      <c r="J1234" s="10">
        <v>1</v>
      </c>
      <c r="K1234" s="9">
        <v>1</v>
      </c>
      <c r="L1234" s="7" t="s">
        <v>3132</v>
      </c>
      <c r="M1234" s="9">
        <v>0</v>
      </c>
      <c r="N1234" s="7" t="s">
        <v>3134</v>
      </c>
      <c r="O1234" s="7" t="s">
        <v>929</v>
      </c>
      <c r="P1234" s="7" t="s">
        <v>828</v>
      </c>
      <c r="Q1234" s="7" t="s">
        <v>828</v>
      </c>
      <c r="R1234" s="7" t="s">
        <v>828</v>
      </c>
      <c r="S1234" s="7" t="s">
        <v>828</v>
      </c>
      <c r="T1234" s="7" t="s">
        <v>828</v>
      </c>
      <c r="U1234" s="7" t="s">
        <v>828</v>
      </c>
      <c r="V1234" s="7" t="s">
        <v>828</v>
      </c>
      <c r="W1234" s="7" t="s">
        <v>828</v>
      </c>
      <c r="X1234" s="7" t="s">
        <v>828</v>
      </c>
      <c r="Y1234" s="7" t="s">
        <v>828</v>
      </c>
      <c r="Z1234" s="7" t="e">
        <v>#N/A</v>
      </c>
      <c r="AA1234" s="7" t="s">
        <v>828</v>
      </c>
      <c r="AB1234" s="7" t="s">
        <v>828</v>
      </c>
      <c r="AC1234" s="7" t="s">
        <v>828</v>
      </c>
      <c r="AD1234" s="7" t="s">
        <v>828</v>
      </c>
      <c r="AE1234" s="7" t="s">
        <v>175</v>
      </c>
      <c r="AF1234" s="8"/>
      <c r="AG1234" s="7" t="s">
        <v>3133</v>
      </c>
      <c r="AH1234" s="7" t="s">
        <v>3132</v>
      </c>
      <c r="AI1234" s="7" t="s">
        <v>828</v>
      </c>
      <c r="AJ1234" s="7" t="s">
        <v>3131</v>
      </c>
      <c r="AK1234" s="7" t="s">
        <v>3130</v>
      </c>
      <c r="AL1234" s="7" t="s">
        <v>828</v>
      </c>
      <c r="AM1234" s="7" t="s">
        <v>3129</v>
      </c>
      <c r="AN1234" s="7" t="s">
        <v>828</v>
      </c>
      <c r="AO1234" s="7" t="s">
        <v>828</v>
      </c>
      <c r="AP1234" s="7" t="s">
        <v>828</v>
      </c>
      <c r="AQ1234" s="7" t="s">
        <v>828</v>
      </c>
      <c r="AR1234" s="7" t="s">
        <v>828</v>
      </c>
      <c r="AS1234" s="7" t="s">
        <v>828</v>
      </c>
    </row>
    <row r="1235" spans="1:45" ht="13.2">
      <c r="A1235" s="7" t="s">
        <v>3121</v>
      </c>
      <c r="B1235" s="8"/>
      <c r="C1235" s="7" t="s">
        <v>833</v>
      </c>
      <c r="D1235" s="9">
        <v>1</v>
      </c>
      <c r="E1235" s="7" t="s">
        <v>3128</v>
      </c>
      <c r="F1235" s="7" t="s">
        <v>3128</v>
      </c>
      <c r="G1235" s="7" t="s">
        <v>828</v>
      </c>
      <c r="H1235" s="7" t="s">
        <v>3127</v>
      </c>
      <c r="I1235" s="10">
        <v>1</v>
      </c>
      <c r="J1235" s="10">
        <v>1</v>
      </c>
      <c r="K1235" s="9">
        <v>0</v>
      </c>
      <c r="L1235" s="7" t="s">
        <v>3124</v>
      </c>
      <c r="M1235" s="9">
        <v>0</v>
      </c>
      <c r="N1235" s="7" t="s">
        <v>3126</v>
      </c>
      <c r="O1235" s="7" t="s">
        <v>947</v>
      </c>
      <c r="P1235" s="7" t="s">
        <v>828</v>
      </c>
      <c r="Q1235" s="7" t="s">
        <v>828</v>
      </c>
      <c r="R1235" s="7" t="s">
        <v>828</v>
      </c>
      <c r="S1235" s="7" t="s">
        <v>828</v>
      </c>
      <c r="T1235" s="7" t="s">
        <v>828</v>
      </c>
      <c r="U1235" s="7" t="s">
        <v>828</v>
      </c>
      <c r="V1235" s="7" t="s">
        <v>828</v>
      </c>
      <c r="W1235" s="7" t="s">
        <v>169</v>
      </c>
      <c r="X1235" s="7" t="s">
        <v>828</v>
      </c>
      <c r="Y1235" s="7" t="s">
        <v>828</v>
      </c>
      <c r="Z1235" s="7" t="s">
        <v>39</v>
      </c>
      <c r="AA1235" s="7" t="s">
        <v>828</v>
      </c>
      <c r="AB1235" s="7" t="s">
        <v>828</v>
      </c>
      <c r="AC1235" s="7" t="s">
        <v>828</v>
      </c>
      <c r="AD1235" s="7" t="s">
        <v>828</v>
      </c>
      <c r="AE1235" s="7" t="s">
        <v>228</v>
      </c>
      <c r="AF1235" s="8"/>
      <c r="AG1235" s="7" t="s">
        <v>3125</v>
      </c>
      <c r="AH1235" s="7" t="s">
        <v>3124</v>
      </c>
      <c r="AI1235" s="7" t="s">
        <v>828</v>
      </c>
      <c r="AJ1235" s="7" t="s">
        <v>3123</v>
      </c>
      <c r="AK1235" s="7" t="s">
        <v>3122</v>
      </c>
      <c r="AL1235" s="7" t="s">
        <v>3121</v>
      </c>
      <c r="AM1235" s="7" t="s">
        <v>828</v>
      </c>
      <c r="AN1235" s="7" t="s">
        <v>3120</v>
      </c>
      <c r="AO1235" s="7" t="s">
        <v>828</v>
      </c>
      <c r="AP1235" s="7" t="s">
        <v>828</v>
      </c>
      <c r="AQ1235" s="7" t="s">
        <v>828</v>
      </c>
      <c r="AR1235" s="7" t="s">
        <v>828</v>
      </c>
      <c r="AS1235" s="7" t="s">
        <v>828</v>
      </c>
    </row>
    <row r="1236" spans="1:45" ht="13.2">
      <c r="A1236" s="7" t="s">
        <v>3113</v>
      </c>
      <c r="B1236" s="8"/>
      <c r="C1236" s="7" t="s">
        <v>833</v>
      </c>
      <c r="D1236" s="9">
        <v>1</v>
      </c>
      <c r="E1236" s="7" t="s">
        <v>843</v>
      </c>
      <c r="F1236" s="7" t="s">
        <v>843</v>
      </c>
      <c r="G1236" s="7" t="s">
        <v>828</v>
      </c>
      <c r="H1236" s="7" t="s">
        <v>1828</v>
      </c>
      <c r="I1236" s="10">
        <v>1</v>
      </c>
      <c r="J1236" s="10">
        <v>1</v>
      </c>
      <c r="K1236" s="9">
        <v>100</v>
      </c>
      <c r="L1236" s="7" t="s">
        <v>3117</v>
      </c>
      <c r="M1236" s="9">
        <v>0</v>
      </c>
      <c r="N1236" s="7" t="s">
        <v>3112</v>
      </c>
      <c r="O1236" s="7" t="s">
        <v>892</v>
      </c>
      <c r="P1236" s="7" t="s">
        <v>3119</v>
      </c>
      <c r="Q1236" s="7" t="s">
        <v>828</v>
      </c>
      <c r="R1236" s="7" t="s">
        <v>828</v>
      </c>
      <c r="S1236" s="7" t="s">
        <v>828</v>
      </c>
      <c r="T1236" s="7" t="s">
        <v>828</v>
      </c>
      <c r="U1236" s="7" t="s">
        <v>828</v>
      </c>
      <c r="V1236" s="7" t="s">
        <v>828</v>
      </c>
      <c r="W1236" s="7" t="s">
        <v>828</v>
      </c>
      <c r="X1236" s="7" t="s">
        <v>828</v>
      </c>
      <c r="Y1236" s="7" t="s">
        <v>828</v>
      </c>
      <c r="Z1236" s="7" t="e">
        <v>#N/A</v>
      </c>
      <c r="AA1236" s="7" t="s">
        <v>828</v>
      </c>
      <c r="AB1236" s="7" t="s">
        <v>828</v>
      </c>
      <c r="AC1236" s="7" t="s">
        <v>828</v>
      </c>
      <c r="AD1236" s="7" t="s">
        <v>828</v>
      </c>
      <c r="AE1236" s="7" t="s">
        <v>169</v>
      </c>
      <c r="AF1236" s="8"/>
      <c r="AG1236" s="7" t="s">
        <v>3118</v>
      </c>
      <c r="AH1236" s="7" t="s">
        <v>3117</v>
      </c>
      <c r="AI1236" s="7" t="s">
        <v>3116</v>
      </c>
      <c r="AJ1236" s="7" t="s">
        <v>3115</v>
      </c>
      <c r="AK1236" s="7" t="s">
        <v>3114</v>
      </c>
      <c r="AL1236" s="7" t="s">
        <v>3113</v>
      </c>
      <c r="AM1236" s="7" t="s">
        <v>828</v>
      </c>
      <c r="AN1236" s="7" t="s">
        <v>3112</v>
      </c>
      <c r="AO1236" s="7" t="s">
        <v>828</v>
      </c>
      <c r="AP1236" s="7" t="s">
        <v>828</v>
      </c>
      <c r="AQ1236" s="7" t="s">
        <v>828</v>
      </c>
      <c r="AR1236" s="7" t="s">
        <v>828</v>
      </c>
      <c r="AS1236" s="7" t="s">
        <v>828</v>
      </c>
    </row>
    <row r="1237" spans="1:45" ht="13.2">
      <c r="A1237" s="7" t="s">
        <v>3105</v>
      </c>
      <c r="B1237" s="8"/>
      <c r="C1237" s="7" t="s">
        <v>833</v>
      </c>
      <c r="D1237" s="9">
        <v>1</v>
      </c>
      <c r="E1237" s="7" t="s">
        <v>843</v>
      </c>
      <c r="F1237" s="7" t="s">
        <v>843</v>
      </c>
      <c r="G1237" s="7" t="s">
        <v>828</v>
      </c>
      <c r="H1237" s="7" t="s">
        <v>842</v>
      </c>
      <c r="I1237" s="10">
        <v>1</v>
      </c>
      <c r="J1237" s="10">
        <v>1</v>
      </c>
      <c r="K1237" s="9">
        <v>100</v>
      </c>
      <c r="L1237" s="7" t="s">
        <v>3109</v>
      </c>
      <c r="M1237" s="9">
        <v>0</v>
      </c>
      <c r="N1237" s="7" t="s">
        <v>3103</v>
      </c>
      <c r="O1237" s="7" t="s">
        <v>929</v>
      </c>
      <c r="P1237" s="7" t="s">
        <v>3111</v>
      </c>
      <c r="Q1237" s="7" t="s">
        <v>828</v>
      </c>
      <c r="R1237" s="7" t="s">
        <v>828</v>
      </c>
      <c r="S1237" s="7" t="s">
        <v>828</v>
      </c>
      <c r="T1237" s="7" t="s">
        <v>828</v>
      </c>
      <c r="U1237" s="7" t="s">
        <v>828</v>
      </c>
      <c r="V1237" s="7" t="s">
        <v>828</v>
      </c>
      <c r="W1237" s="7" t="s">
        <v>828</v>
      </c>
      <c r="X1237" s="7" t="s">
        <v>828</v>
      </c>
      <c r="Y1237" s="7" t="s">
        <v>828</v>
      </c>
      <c r="Z1237" s="7" t="e">
        <v>#N/A</v>
      </c>
      <c r="AA1237" s="7" t="s">
        <v>828</v>
      </c>
      <c r="AB1237" s="7" t="s">
        <v>828</v>
      </c>
      <c r="AC1237" s="7" t="s">
        <v>828</v>
      </c>
      <c r="AD1237" s="7" t="s">
        <v>828</v>
      </c>
      <c r="AE1237" s="7" t="s">
        <v>169</v>
      </c>
      <c r="AF1237" s="8"/>
      <c r="AG1237" s="7" t="s">
        <v>3110</v>
      </c>
      <c r="AH1237" s="7" t="s">
        <v>3109</v>
      </c>
      <c r="AI1237" s="7" t="s">
        <v>3108</v>
      </c>
      <c r="AJ1237" s="7" t="s">
        <v>3107</v>
      </c>
      <c r="AK1237" s="7" t="s">
        <v>3106</v>
      </c>
      <c r="AL1237" s="7" t="s">
        <v>3105</v>
      </c>
      <c r="AM1237" s="7" t="s">
        <v>3104</v>
      </c>
      <c r="AN1237" s="7" t="s">
        <v>3103</v>
      </c>
      <c r="AO1237" s="7" t="s">
        <v>828</v>
      </c>
      <c r="AP1237" s="7" t="s">
        <v>828</v>
      </c>
      <c r="AQ1237" s="7" t="s">
        <v>828</v>
      </c>
      <c r="AR1237" s="7" t="s">
        <v>828</v>
      </c>
      <c r="AS1237" s="7" t="s">
        <v>828</v>
      </c>
    </row>
    <row r="1238" spans="1:45" ht="13.2">
      <c r="A1238" s="7" t="s">
        <v>3102</v>
      </c>
      <c r="B1238" s="8"/>
      <c r="C1238" s="7" t="s">
        <v>833</v>
      </c>
      <c r="D1238" s="9">
        <v>1</v>
      </c>
      <c r="E1238" s="7" t="s">
        <v>861</v>
      </c>
      <c r="F1238" s="7" t="s">
        <v>861</v>
      </c>
      <c r="G1238" s="7" t="s">
        <v>828</v>
      </c>
      <c r="H1238" s="7" t="s">
        <v>860</v>
      </c>
      <c r="I1238" s="10">
        <v>100</v>
      </c>
      <c r="J1238" s="10">
        <v>1</v>
      </c>
      <c r="K1238" s="9">
        <v>0</v>
      </c>
      <c r="L1238" s="7" t="s">
        <v>3099</v>
      </c>
      <c r="M1238" s="9">
        <v>0</v>
      </c>
      <c r="N1238" s="7" t="s">
        <v>3101</v>
      </c>
      <c r="O1238" s="7" t="s">
        <v>929</v>
      </c>
      <c r="P1238" s="7" t="s">
        <v>828</v>
      </c>
      <c r="Q1238" s="7" t="s">
        <v>828</v>
      </c>
      <c r="R1238" s="7" t="s">
        <v>828</v>
      </c>
      <c r="S1238" s="7" t="s">
        <v>828</v>
      </c>
      <c r="T1238" s="7" t="s">
        <v>828</v>
      </c>
      <c r="U1238" s="7" t="s">
        <v>828</v>
      </c>
      <c r="V1238" s="7" t="s">
        <v>828</v>
      </c>
      <c r="W1238" s="7" t="s">
        <v>828</v>
      </c>
      <c r="X1238" s="7" t="s">
        <v>828</v>
      </c>
      <c r="Y1238" s="7" t="s">
        <v>828</v>
      </c>
      <c r="Z1238" s="7" t="e">
        <v>#N/A</v>
      </c>
      <c r="AA1238" s="7" t="s">
        <v>828</v>
      </c>
      <c r="AB1238" s="7" t="s">
        <v>828</v>
      </c>
      <c r="AC1238" s="7" t="s">
        <v>828</v>
      </c>
      <c r="AD1238" s="7" t="s">
        <v>828</v>
      </c>
      <c r="AE1238" s="7" t="s">
        <v>175</v>
      </c>
      <c r="AF1238" s="8"/>
      <c r="AG1238" s="7" t="s">
        <v>3100</v>
      </c>
      <c r="AH1238" s="7" t="s">
        <v>3099</v>
      </c>
      <c r="AI1238" s="7" t="s">
        <v>828</v>
      </c>
      <c r="AJ1238" s="7" t="s">
        <v>3098</v>
      </c>
      <c r="AK1238" s="7" t="s">
        <v>3097</v>
      </c>
      <c r="AL1238" s="7" t="s">
        <v>828</v>
      </c>
      <c r="AM1238" s="7" t="s">
        <v>828</v>
      </c>
      <c r="AN1238" s="7" t="s">
        <v>3096</v>
      </c>
      <c r="AO1238" s="7" t="s">
        <v>828</v>
      </c>
      <c r="AP1238" s="7" t="s">
        <v>828</v>
      </c>
      <c r="AQ1238" s="7" t="s">
        <v>828</v>
      </c>
      <c r="AR1238" s="7" t="s">
        <v>828</v>
      </c>
      <c r="AS1238" s="7" t="s">
        <v>828</v>
      </c>
    </row>
    <row r="1239" spans="1:45" ht="13.2">
      <c r="A1239" s="7" t="s">
        <v>3095</v>
      </c>
      <c r="B1239" s="8"/>
      <c r="C1239" s="7" t="s">
        <v>833</v>
      </c>
      <c r="D1239" s="9">
        <v>1</v>
      </c>
      <c r="E1239" s="7" t="s">
        <v>861</v>
      </c>
      <c r="F1239" s="7" t="s">
        <v>861</v>
      </c>
      <c r="G1239" s="7" t="s">
        <v>828</v>
      </c>
      <c r="H1239" s="7" t="s">
        <v>860</v>
      </c>
      <c r="I1239" s="10">
        <v>100</v>
      </c>
      <c r="J1239" s="10">
        <v>1</v>
      </c>
      <c r="K1239" s="9">
        <v>0</v>
      </c>
      <c r="L1239" s="7" t="s">
        <v>3092</v>
      </c>
      <c r="M1239" s="9">
        <v>0</v>
      </c>
      <c r="N1239" s="7" t="s">
        <v>3094</v>
      </c>
      <c r="O1239" s="7" t="s">
        <v>929</v>
      </c>
      <c r="P1239" s="7" t="s">
        <v>828</v>
      </c>
      <c r="Q1239" s="7" t="s">
        <v>828</v>
      </c>
      <c r="R1239" s="7" t="s">
        <v>828</v>
      </c>
      <c r="S1239" s="7" t="s">
        <v>828</v>
      </c>
      <c r="T1239" s="7" t="s">
        <v>828</v>
      </c>
      <c r="U1239" s="7" t="s">
        <v>828</v>
      </c>
      <c r="V1239" s="7" t="s">
        <v>828</v>
      </c>
      <c r="W1239" s="7" t="s">
        <v>828</v>
      </c>
      <c r="X1239" s="7" t="s">
        <v>828</v>
      </c>
      <c r="Y1239" s="7" t="s">
        <v>828</v>
      </c>
      <c r="Z1239" s="7" t="e">
        <v>#N/A</v>
      </c>
      <c r="AA1239" s="7" t="s">
        <v>828</v>
      </c>
      <c r="AB1239" s="7" t="s">
        <v>828</v>
      </c>
      <c r="AC1239" s="7" t="s">
        <v>828</v>
      </c>
      <c r="AD1239" s="7" t="s">
        <v>828</v>
      </c>
      <c r="AE1239" s="7" t="s">
        <v>175</v>
      </c>
      <c r="AF1239" s="8"/>
      <c r="AG1239" s="7" t="s">
        <v>3093</v>
      </c>
      <c r="AH1239" s="7" t="s">
        <v>3092</v>
      </c>
      <c r="AI1239" s="7" t="s">
        <v>828</v>
      </c>
      <c r="AJ1239" s="7" t="s">
        <v>3091</v>
      </c>
      <c r="AK1239" s="7" t="s">
        <v>3090</v>
      </c>
      <c r="AL1239" s="7" t="s">
        <v>828</v>
      </c>
      <c r="AM1239" s="7" t="s">
        <v>828</v>
      </c>
      <c r="AN1239" s="7" t="s">
        <v>3089</v>
      </c>
      <c r="AO1239" s="7" t="s">
        <v>828</v>
      </c>
      <c r="AP1239" s="7" t="s">
        <v>828</v>
      </c>
      <c r="AQ1239" s="7" t="s">
        <v>828</v>
      </c>
      <c r="AR1239" s="7" t="s">
        <v>828</v>
      </c>
      <c r="AS1239" s="7" t="s">
        <v>828</v>
      </c>
    </row>
    <row r="1240" spans="1:45" ht="13.2">
      <c r="A1240" s="7" t="s">
        <v>3088</v>
      </c>
      <c r="B1240" s="8"/>
      <c r="C1240" s="7" t="s">
        <v>833</v>
      </c>
      <c r="D1240" s="9">
        <v>1</v>
      </c>
      <c r="E1240" s="7" t="s">
        <v>861</v>
      </c>
      <c r="F1240" s="7" t="s">
        <v>861</v>
      </c>
      <c r="G1240" s="7" t="s">
        <v>828</v>
      </c>
      <c r="H1240" s="7" t="s">
        <v>860</v>
      </c>
      <c r="I1240" s="10">
        <v>100</v>
      </c>
      <c r="J1240" s="10">
        <v>1</v>
      </c>
      <c r="K1240" s="9">
        <v>0</v>
      </c>
      <c r="L1240" s="7" t="s">
        <v>3085</v>
      </c>
      <c r="M1240" s="9">
        <v>0</v>
      </c>
      <c r="N1240" s="7" t="s">
        <v>3087</v>
      </c>
      <c r="O1240" s="7" t="s">
        <v>947</v>
      </c>
      <c r="P1240" s="7" t="s">
        <v>828</v>
      </c>
      <c r="Q1240" s="7" t="s">
        <v>828</v>
      </c>
      <c r="R1240" s="7" t="s">
        <v>828</v>
      </c>
      <c r="S1240" s="7" t="s">
        <v>828</v>
      </c>
      <c r="T1240" s="7" t="s">
        <v>828</v>
      </c>
      <c r="U1240" s="7" t="s">
        <v>828</v>
      </c>
      <c r="V1240" s="7" t="s">
        <v>828</v>
      </c>
      <c r="W1240" s="7" t="s">
        <v>828</v>
      </c>
      <c r="X1240" s="7" t="s">
        <v>828</v>
      </c>
      <c r="Y1240" s="7" t="s">
        <v>828</v>
      </c>
      <c r="Z1240" s="7" t="e">
        <v>#N/A</v>
      </c>
      <c r="AA1240" s="7" t="s">
        <v>828</v>
      </c>
      <c r="AB1240" s="7" t="s">
        <v>828</v>
      </c>
      <c r="AC1240" s="7" t="s">
        <v>828</v>
      </c>
      <c r="AD1240" s="7" t="s">
        <v>828</v>
      </c>
      <c r="AE1240" s="7" t="s">
        <v>175</v>
      </c>
      <c r="AF1240" s="8"/>
      <c r="AG1240" s="7" t="s">
        <v>3086</v>
      </c>
      <c r="AH1240" s="7" t="s">
        <v>3085</v>
      </c>
      <c r="AI1240" s="7" t="s">
        <v>828</v>
      </c>
      <c r="AJ1240" s="7" t="s">
        <v>3084</v>
      </c>
      <c r="AK1240" s="7" t="s">
        <v>3083</v>
      </c>
      <c r="AL1240" s="7" t="s">
        <v>828</v>
      </c>
      <c r="AM1240" s="7" t="s">
        <v>828</v>
      </c>
      <c r="AN1240" s="7" t="s">
        <v>3082</v>
      </c>
      <c r="AO1240" s="7" t="s">
        <v>828</v>
      </c>
      <c r="AP1240" s="7" t="s">
        <v>828</v>
      </c>
      <c r="AQ1240" s="7" t="s">
        <v>828</v>
      </c>
      <c r="AR1240" s="7" t="s">
        <v>828</v>
      </c>
      <c r="AS1240" s="7" t="s">
        <v>828</v>
      </c>
    </row>
    <row r="1241" spans="1:45" ht="13.2">
      <c r="A1241" s="7" t="s">
        <v>3081</v>
      </c>
      <c r="B1241" s="8"/>
      <c r="C1241" s="7" t="s">
        <v>833</v>
      </c>
      <c r="D1241" s="9">
        <v>1</v>
      </c>
      <c r="E1241" s="7" t="s">
        <v>861</v>
      </c>
      <c r="F1241" s="7" t="s">
        <v>861</v>
      </c>
      <c r="G1241" s="7" t="s">
        <v>828</v>
      </c>
      <c r="H1241" s="7" t="s">
        <v>860</v>
      </c>
      <c r="I1241" s="10">
        <v>100</v>
      </c>
      <c r="J1241" s="10">
        <v>1</v>
      </c>
      <c r="K1241" s="9">
        <v>0</v>
      </c>
      <c r="L1241" s="7" t="s">
        <v>3078</v>
      </c>
      <c r="M1241" s="9">
        <v>0</v>
      </c>
      <c r="N1241" s="7" t="s">
        <v>3080</v>
      </c>
      <c r="O1241" s="7" t="s">
        <v>929</v>
      </c>
      <c r="P1241" s="7" t="s">
        <v>828</v>
      </c>
      <c r="Q1241" s="7" t="s">
        <v>828</v>
      </c>
      <c r="R1241" s="7" t="s">
        <v>828</v>
      </c>
      <c r="S1241" s="7" t="s">
        <v>828</v>
      </c>
      <c r="T1241" s="7" t="s">
        <v>828</v>
      </c>
      <c r="U1241" s="7" t="s">
        <v>828</v>
      </c>
      <c r="V1241" s="7" t="s">
        <v>828</v>
      </c>
      <c r="W1241" s="7" t="s">
        <v>828</v>
      </c>
      <c r="X1241" s="7" t="s">
        <v>828</v>
      </c>
      <c r="Y1241" s="7" t="s">
        <v>828</v>
      </c>
      <c r="Z1241" s="7" t="e">
        <v>#N/A</v>
      </c>
      <c r="AA1241" s="7" t="s">
        <v>828</v>
      </c>
      <c r="AB1241" s="7" t="s">
        <v>828</v>
      </c>
      <c r="AC1241" s="7" t="s">
        <v>828</v>
      </c>
      <c r="AD1241" s="7" t="s">
        <v>828</v>
      </c>
      <c r="AE1241" s="7" t="s">
        <v>175</v>
      </c>
      <c r="AF1241" s="8"/>
      <c r="AG1241" s="7" t="s">
        <v>3079</v>
      </c>
      <c r="AH1241" s="7" t="s">
        <v>3078</v>
      </c>
      <c r="AI1241" s="7" t="s">
        <v>828</v>
      </c>
      <c r="AJ1241" s="7" t="s">
        <v>3077</v>
      </c>
      <c r="AK1241" s="7" t="s">
        <v>3076</v>
      </c>
      <c r="AL1241" s="7" t="s">
        <v>828</v>
      </c>
      <c r="AM1241" s="7" t="s">
        <v>828</v>
      </c>
      <c r="AN1241" s="7" t="s">
        <v>3075</v>
      </c>
      <c r="AO1241" s="7" t="s">
        <v>828</v>
      </c>
      <c r="AP1241" s="7" t="s">
        <v>828</v>
      </c>
      <c r="AQ1241" s="7" t="s">
        <v>828</v>
      </c>
      <c r="AR1241" s="7" t="s">
        <v>828</v>
      </c>
      <c r="AS1241" s="7" t="s">
        <v>828</v>
      </c>
    </row>
    <row r="1242" spans="1:45" ht="13.2">
      <c r="A1242" s="7" t="s">
        <v>3074</v>
      </c>
      <c r="B1242" s="8"/>
      <c r="C1242" s="7" t="s">
        <v>833</v>
      </c>
      <c r="D1242" s="9">
        <v>1</v>
      </c>
      <c r="E1242" s="7" t="s">
        <v>861</v>
      </c>
      <c r="F1242" s="7" t="s">
        <v>861</v>
      </c>
      <c r="G1242" s="7" t="s">
        <v>828</v>
      </c>
      <c r="H1242" s="7" t="s">
        <v>860</v>
      </c>
      <c r="I1242" s="10">
        <v>100</v>
      </c>
      <c r="J1242" s="10">
        <v>1</v>
      </c>
      <c r="K1242" s="9">
        <v>0</v>
      </c>
      <c r="L1242" s="7" t="s">
        <v>3070</v>
      </c>
      <c r="M1242" s="9">
        <v>0</v>
      </c>
      <c r="N1242" s="7" t="s">
        <v>3073</v>
      </c>
      <c r="O1242" s="7" t="s">
        <v>969</v>
      </c>
      <c r="P1242" s="7" t="s">
        <v>3072</v>
      </c>
      <c r="Q1242" s="7" t="s">
        <v>828</v>
      </c>
      <c r="R1242" s="7" t="s">
        <v>828</v>
      </c>
      <c r="S1242" s="7" t="s">
        <v>828</v>
      </c>
      <c r="T1242" s="7" t="s">
        <v>828</v>
      </c>
      <c r="U1242" s="7" t="s">
        <v>828</v>
      </c>
      <c r="V1242" s="7" t="s">
        <v>828</v>
      </c>
      <c r="W1242" s="7" t="s">
        <v>828</v>
      </c>
      <c r="X1242" s="7" t="s">
        <v>828</v>
      </c>
      <c r="Y1242" s="7" t="s">
        <v>828</v>
      </c>
      <c r="Z1242" s="7" t="e">
        <v>#N/A</v>
      </c>
      <c r="AA1242" s="7" t="s">
        <v>828</v>
      </c>
      <c r="AB1242" s="7" t="s">
        <v>828</v>
      </c>
      <c r="AC1242" s="7" t="s">
        <v>828</v>
      </c>
      <c r="AD1242" s="7" t="s">
        <v>828</v>
      </c>
      <c r="AE1242" s="7" t="s">
        <v>175</v>
      </c>
      <c r="AF1242" s="8"/>
      <c r="AG1242" s="7" t="s">
        <v>3071</v>
      </c>
      <c r="AH1242" s="7" t="s">
        <v>3070</v>
      </c>
      <c r="AI1242" s="7" t="s">
        <v>1110</v>
      </c>
      <c r="AJ1242" s="7" t="s">
        <v>3069</v>
      </c>
      <c r="AK1242" s="7" t="s">
        <v>3068</v>
      </c>
      <c r="AL1242" s="7" t="s">
        <v>828</v>
      </c>
      <c r="AM1242" s="7" t="s">
        <v>828</v>
      </c>
      <c r="AN1242" s="7" t="s">
        <v>3067</v>
      </c>
      <c r="AO1242" s="7" t="s">
        <v>828</v>
      </c>
      <c r="AP1242" s="7" t="s">
        <v>828</v>
      </c>
      <c r="AQ1242" s="7" t="s">
        <v>828</v>
      </c>
      <c r="AR1242" s="7" t="s">
        <v>828</v>
      </c>
      <c r="AS1242" s="7" t="s">
        <v>828</v>
      </c>
    </row>
    <row r="1243" spans="1:45" ht="13.2">
      <c r="A1243" s="7" t="s">
        <v>3066</v>
      </c>
      <c r="B1243" s="8"/>
      <c r="C1243" s="7" t="s">
        <v>833</v>
      </c>
      <c r="D1243" s="9">
        <v>1</v>
      </c>
      <c r="E1243" s="7" t="s">
        <v>861</v>
      </c>
      <c r="F1243" s="7" t="s">
        <v>861</v>
      </c>
      <c r="G1243" s="7" t="s">
        <v>828</v>
      </c>
      <c r="H1243" s="7" t="s">
        <v>860</v>
      </c>
      <c r="I1243" s="10">
        <v>100</v>
      </c>
      <c r="J1243" s="10">
        <v>1</v>
      </c>
      <c r="K1243" s="9">
        <v>0</v>
      </c>
      <c r="L1243" s="7" t="s">
        <v>3062</v>
      </c>
      <c r="M1243" s="9">
        <v>0</v>
      </c>
      <c r="N1243" s="7" t="s">
        <v>3065</v>
      </c>
      <c r="O1243" s="7" t="s">
        <v>939</v>
      </c>
      <c r="P1243" s="7" t="s">
        <v>3064</v>
      </c>
      <c r="Q1243" s="7" t="s">
        <v>828</v>
      </c>
      <c r="R1243" s="7" t="s">
        <v>828</v>
      </c>
      <c r="S1243" s="7" t="s">
        <v>828</v>
      </c>
      <c r="T1243" s="7" t="s">
        <v>828</v>
      </c>
      <c r="U1243" s="7" t="s">
        <v>828</v>
      </c>
      <c r="V1243" s="7" t="s">
        <v>828</v>
      </c>
      <c r="W1243" s="7" t="s">
        <v>828</v>
      </c>
      <c r="X1243" s="7" t="s">
        <v>828</v>
      </c>
      <c r="Y1243" s="7" t="s">
        <v>828</v>
      </c>
      <c r="Z1243" s="7" t="e">
        <v>#N/A</v>
      </c>
      <c r="AA1243" s="7" t="s">
        <v>828</v>
      </c>
      <c r="AB1243" s="7" t="s">
        <v>828</v>
      </c>
      <c r="AC1243" s="7" t="s">
        <v>828</v>
      </c>
      <c r="AD1243" s="7" t="s">
        <v>828</v>
      </c>
      <c r="AE1243" s="7" t="s">
        <v>175</v>
      </c>
      <c r="AF1243" s="8"/>
      <c r="AG1243" s="7" t="s">
        <v>3063</v>
      </c>
      <c r="AH1243" s="7" t="s">
        <v>3062</v>
      </c>
      <c r="AI1243" s="7" t="s">
        <v>1110</v>
      </c>
      <c r="AJ1243" s="7" t="s">
        <v>3061</v>
      </c>
      <c r="AK1243" s="7" t="s">
        <v>3060</v>
      </c>
      <c r="AL1243" s="7" t="s">
        <v>828</v>
      </c>
      <c r="AM1243" s="7" t="s">
        <v>828</v>
      </c>
      <c r="AN1243" s="7" t="s">
        <v>3059</v>
      </c>
      <c r="AO1243" s="7" t="s">
        <v>828</v>
      </c>
      <c r="AP1243" s="7" t="s">
        <v>828</v>
      </c>
      <c r="AQ1243" s="7" t="s">
        <v>828</v>
      </c>
      <c r="AR1243" s="7" t="s">
        <v>828</v>
      </c>
      <c r="AS1243" s="7" t="s">
        <v>828</v>
      </c>
    </row>
    <row r="1244" spans="1:45" ht="13.2">
      <c r="A1244" s="7" t="s">
        <v>3058</v>
      </c>
      <c r="B1244" s="8"/>
      <c r="C1244" s="7" t="s">
        <v>833</v>
      </c>
      <c r="D1244" s="9">
        <v>1</v>
      </c>
      <c r="E1244" s="7" t="s">
        <v>861</v>
      </c>
      <c r="F1244" s="7" t="s">
        <v>861</v>
      </c>
      <c r="G1244" s="7" t="s">
        <v>828</v>
      </c>
      <c r="H1244" s="7" t="s">
        <v>860</v>
      </c>
      <c r="I1244" s="10">
        <v>100</v>
      </c>
      <c r="J1244" s="10">
        <v>1</v>
      </c>
      <c r="K1244" s="9">
        <v>0</v>
      </c>
      <c r="L1244" s="7" t="s">
        <v>3055</v>
      </c>
      <c r="M1244" s="9">
        <v>0</v>
      </c>
      <c r="N1244" s="7" t="s">
        <v>3057</v>
      </c>
      <c r="O1244" s="7" t="s">
        <v>939</v>
      </c>
      <c r="P1244" s="7" t="s">
        <v>828</v>
      </c>
      <c r="Q1244" s="7" t="s">
        <v>828</v>
      </c>
      <c r="R1244" s="7" t="s">
        <v>828</v>
      </c>
      <c r="S1244" s="7" t="s">
        <v>891</v>
      </c>
      <c r="T1244" s="7" t="s">
        <v>891</v>
      </c>
      <c r="U1244" s="7" t="s">
        <v>828</v>
      </c>
      <c r="V1244" s="7" t="s">
        <v>828</v>
      </c>
      <c r="W1244" s="7" t="s">
        <v>828</v>
      </c>
      <c r="X1244" s="7" t="s">
        <v>828</v>
      </c>
      <c r="Y1244" s="7" t="s">
        <v>828</v>
      </c>
      <c r="Z1244" s="7" t="e">
        <v>#N/A</v>
      </c>
      <c r="AA1244" s="7" t="s">
        <v>828</v>
      </c>
      <c r="AB1244" s="7" t="s">
        <v>828</v>
      </c>
      <c r="AC1244" s="7" t="s">
        <v>828</v>
      </c>
      <c r="AD1244" s="7" t="s">
        <v>828</v>
      </c>
      <c r="AE1244" s="7" t="s">
        <v>175</v>
      </c>
      <c r="AF1244" s="8"/>
      <c r="AG1244" s="7" t="s">
        <v>3056</v>
      </c>
      <c r="AH1244" s="7" t="s">
        <v>3055</v>
      </c>
      <c r="AI1244" s="7" t="s">
        <v>828</v>
      </c>
      <c r="AJ1244" s="7" t="s">
        <v>3054</v>
      </c>
      <c r="AK1244" s="7" t="s">
        <v>3053</v>
      </c>
      <c r="AL1244" s="7" t="s">
        <v>828</v>
      </c>
      <c r="AM1244" s="7" t="s">
        <v>828</v>
      </c>
      <c r="AN1244" s="7" t="s">
        <v>3052</v>
      </c>
      <c r="AO1244" s="7" t="s">
        <v>828</v>
      </c>
      <c r="AP1244" s="7" t="s">
        <v>828</v>
      </c>
      <c r="AQ1244" s="7" t="s">
        <v>828</v>
      </c>
      <c r="AR1244" s="7" t="s">
        <v>828</v>
      </c>
      <c r="AS1244" s="7" t="s">
        <v>828</v>
      </c>
    </row>
    <row r="1245" spans="1:45" ht="13.2">
      <c r="A1245" s="7" t="s">
        <v>3051</v>
      </c>
      <c r="B1245" s="8"/>
      <c r="C1245" s="7" t="s">
        <v>833</v>
      </c>
      <c r="D1245" s="9">
        <v>1</v>
      </c>
      <c r="E1245" s="7" t="s">
        <v>843</v>
      </c>
      <c r="F1245" s="7" t="s">
        <v>843</v>
      </c>
      <c r="G1245" s="7" t="s">
        <v>828</v>
      </c>
      <c r="H1245" s="7" t="s">
        <v>842</v>
      </c>
      <c r="I1245" s="10">
        <v>1</v>
      </c>
      <c r="J1245" s="10">
        <v>1</v>
      </c>
      <c r="K1245" s="9">
        <v>100</v>
      </c>
      <c r="L1245" s="7" t="s">
        <v>3048</v>
      </c>
      <c r="M1245" s="9">
        <v>0</v>
      </c>
      <c r="N1245" s="7" t="s">
        <v>3050</v>
      </c>
      <c r="O1245" s="7" t="s">
        <v>929</v>
      </c>
      <c r="P1245" s="7" t="s">
        <v>1155</v>
      </c>
      <c r="Q1245" s="7" t="s">
        <v>828</v>
      </c>
      <c r="R1245" s="7" t="s">
        <v>828</v>
      </c>
      <c r="S1245" s="7" t="s">
        <v>828</v>
      </c>
      <c r="T1245" s="7" t="s">
        <v>828</v>
      </c>
      <c r="U1245" s="7" t="s">
        <v>828</v>
      </c>
      <c r="V1245" s="7" t="s">
        <v>828</v>
      </c>
      <c r="W1245" s="7" t="s">
        <v>169</v>
      </c>
      <c r="X1245" s="7" t="s">
        <v>828</v>
      </c>
      <c r="Y1245" s="7" t="s">
        <v>828</v>
      </c>
      <c r="Z1245" s="7" t="s">
        <v>39</v>
      </c>
      <c r="AA1245" s="7" t="s">
        <v>1154</v>
      </c>
      <c r="AB1245" s="7" t="s">
        <v>828</v>
      </c>
      <c r="AC1245" s="7" t="s">
        <v>828</v>
      </c>
      <c r="AD1245" s="7" t="s">
        <v>828</v>
      </c>
      <c r="AE1245" s="7" t="s">
        <v>169</v>
      </c>
      <c r="AF1245" s="8"/>
      <c r="AG1245" s="7" t="s">
        <v>3049</v>
      </c>
      <c r="AH1245" s="7" t="s">
        <v>3048</v>
      </c>
      <c r="AI1245" s="7" t="s">
        <v>3047</v>
      </c>
      <c r="AJ1245" s="7" t="s">
        <v>828</v>
      </c>
      <c r="AK1245" s="7" t="s">
        <v>3046</v>
      </c>
      <c r="AL1245" s="7" t="s">
        <v>828</v>
      </c>
      <c r="AM1245" s="7" t="s">
        <v>3045</v>
      </c>
      <c r="AN1245" s="7" t="s">
        <v>828</v>
      </c>
      <c r="AO1245" s="7" t="s">
        <v>828</v>
      </c>
      <c r="AP1245" s="7" t="s">
        <v>828</v>
      </c>
      <c r="AQ1245" s="7" t="s">
        <v>828</v>
      </c>
      <c r="AR1245" s="7" t="s">
        <v>828</v>
      </c>
      <c r="AS1245" s="7" t="s">
        <v>828</v>
      </c>
    </row>
    <row r="1246" spans="1:45" ht="13.2">
      <c r="A1246" s="7" t="s">
        <v>3044</v>
      </c>
      <c r="B1246" s="8"/>
      <c r="C1246" s="7" t="s">
        <v>833</v>
      </c>
      <c r="D1246" s="9">
        <v>1</v>
      </c>
      <c r="E1246" s="7" t="s">
        <v>861</v>
      </c>
      <c r="F1246" s="7" t="s">
        <v>861</v>
      </c>
      <c r="G1246" s="7" t="s">
        <v>828</v>
      </c>
      <c r="H1246" s="7" t="s">
        <v>860</v>
      </c>
      <c r="I1246" s="10">
        <v>100</v>
      </c>
      <c r="J1246" s="10">
        <v>1</v>
      </c>
      <c r="K1246" s="9">
        <v>0</v>
      </c>
      <c r="L1246" s="7" t="s">
        <v>3041</v>
      </c>
      <c r="M1246" s="9">
        <v>0</v>
      </c>
      <c r="N1246" s="7" t="s">
        <v>3043</v>
      </c>
      <c r="O1246" s="7" t="s">
        <v>929</v>
      </c>
      <c r="P1246" s="7" t="s">
        <v>828</v>
      </c>
      <c r="Q1246" s="7" t="s">
        <v>828</v>
      </c>
      <c r="R1246" s="7" t="s">
        <v>828</v>
      </c>
      <c r="S1246" s="7" t="s">
        <v>828</v>
      </c>
      <c r="T1246" s="7" t="s">
        <v>828</v>
      </c>
      <c r="U1246" s="7" t="s">
        <v>828</v>
      </c>
      <c r="V1246" s="7" t="s">
        <v>828</v>
      </c>
      <c r="W1246" s="7" t="s">
        <v>828</v>
      </c>
      <c r="X1246" s="7" t="s">
        <v>828</v>
      </c>
      <c r="Y1246" s="7" t="s">
        <v>828</v>
      </c>
      <c r="Z1246" s="7" t="e">
        <v>#N/A</v>
      </c>
      <c r="AA1246" s="7" t="s">
        <v>828</v>
      </c>
      <c r="AB1246" s="7" t="s">
        <v>828</v>
      </c>
      <c r="AC1246" s="7" t="s">
        <v>828</v>
      </c>
      <c r="AD1246" s="7" t="s">
        <v>828</v>
      </c>
      <c r="AE1246" s="7" t="s">
        <v>175</v>
      </c>
      <c r="AF1246" s="8"/>
      <c r="AG1246" s="7" t="s">
        <v>3042</v>
      </c>
      <c r="AH1246" s="7" t="s">
        <v>3041</v>
      </c>
      <c r="AI1246" s="7" t="s">
        <v>828</v>
      </c>
      <c r="AJ1246" s="7" t="s">
        <v>3040</v>
      </c>
      <c r="AK1246" s="7" t="s">
        <v>3039</v>
      </c>
      <c r="AL1246" s="7" t="s">
        <v>828</v>
      </c>
      <c r="AM1246" s="7" t="s">
        <v>828</v>
      </c>
      <c r="AN1246" s="7" t="s">
        <v>3038</v>
      </c>
      <c r="AO1246" s="7" t="s">
        <v>828</v>
      </c>
      <c r="AP1246" s="7" t="s">
        <v>828</v>
      </c>
      <c r="AQ1246" s="7" t="s">
        <v>828</v>
      </c>
      <c r="AR1246" s="7" t="s">
        <v>828</v>
      </c>
      <c r="AS1246" s="7" t="s">
        <v>828</v>
      </c>
    </row>
    <row r="1247" spans="1:45" ht="13.2">
      <c r="A1247" s="7" t="s">
        <v>3037</v>
      </c>
      <c r="B1247" s="8"/>
      <c r="C1247" s="7" t="s">
        <v>833</v>
      </c>
      <c r="D1247" s="9">
        <v>1</v>
      </c>
      <c r="E1247" s="7" t="s">
        <v>861</v>
      </c>
      <c r="F1247" s="7" t="s">
        <v>861</v>
      </c>
      <c r="G1247" s="7" t="s">
        <v>828</v>
      </c>
      <c r="H1247" s="7" t="s">
        <v>860</v>
      </c>
      <c r="I1247" s="10">
        <v>100</v>
      </c>
      <c r="J1247" s="10">
        <v>1</v>
      </c>
      <c r="K1247" s="9">
        <v>0</v>
      </c>
      <c r="L1247" s="7" t="s">
        <v>3034</v>
      </c>
      <c r="M1247" s="9">
        <v>0</v>
      </c>
      <c r="N1247" s="7" t="s">
        <v>3036</v>
      </c>
      <c r="O1247" s="7" t="s">
        <v>1084</v>
      </c>
      <c r="P1247" s="7" t="s">
        <v>828</v>
      </c>
      <c r="Q1247" s="7" t="s">
        <v>828</v>
      </c>
      <c r="R1247" s="7" t="s">
        <v>828</v>
      </c>
      <c r="S1247" s="7" t="s">
        <v>828</v>
      </c>
      <c r="T1247" s="7" t="s">
        <v>828</v>
      </c>
      <c r="U1247" s="7" t="s">
        <v>828</v>
      </c>
      <c r="V1247" s="7" t="s">
        <v>828</v>
      </c>
      <c r="W1247" s="7" t="s">
        <v>828</v>
      </c>
      <c r="X1247" s="7" t="s">
        <v>828</v>
      </c>
      <c r="Y1247" s="7" t="s">
        <v>828</v>
      </c>
      <c r="Z1247" s="7" t="e">
        <v>#N/A</v>
      </c>
      <c r="AA1247" s="7" t="s">
        <v>828</v>
      </c>
      <c r="AB1247" s="7" t="s">
        <v>828</v>
      </c>
      <c r="AC1247" s="7" t="s">
        <v>828</v>
      </c>
      <c r="AD1247" s="7" t="s">
        <v>828</v>
      </c>
      <c r="AE1247" s="7" t="s">
        <v>175</v>
      </c>
      <c r="AF1247" s="8"/>
      <c r="AG1247" s="7" t="s">
        <v>3035</v>
      </c>
      <c r="AH1247" s="7" t="s">
        <v>3034</v>
      </c>
      <c r="AI1247" s="7" t="s">
        <v>828</v>
      </c>
      <c r="AJ1247" s="7" t="s">
        <v>3033</v>
      </c>
      <c r="AK1247" s="7" t="s">
        <v>3032</v>
      </c>
      <c r="AL1247" s="7" t="s">
        <v>828</v>
      </c>
      <c r="AM1247" s="7" t="s">
        <v>828</v>
      </c>
      <c r="AN1247" s="7" t="s">
        <v>3031</v>
      </c>
      <c r="AO1247" s="7" t="s">
        <v>828</v>
      </c>
      <c r="AP1247" s="7" t="s">
        <v>828</v>
      </c>
      <c r="AQ1247" s="7" t="s">
        <v>828</v>
      </c>
      <c r="AR1247" s="7" t="s">
        <v>828</v>
      </c>
      <c r="AS1247" s="7" t="s">
        <v>828</v>
      </c>
    </row>
    <row r="1248" spans="1:45" ht="13.2">
      <c r="A1248" s="7" t="s">
        <v>3030</v>
      </c>
      <c r="B1248" s="8"/>
      <c r="C1248" s="7" t="s">
        <v>833</v>
      </c>
      <c r="D1248" s="9">
        <v>1</v>
      </c>
      <c r="E1248" s="7" t="s">
        <v>861</v>
      </c>
      <c r="F1248" s="7" t="s">
        <v>861</v>
      </c>
      <c r="G1248" s="7" t="s">
        <v>828</v>
      </c>
      <c r="H1248" s="7" t="s">
        <v>860</v>
      </c>
      <c r="I1248" s="10">
        <v>100</v>
      </c>
      <c r="J1248" s="10">
        <v>1</v>
      </c>
      <c r="K1248" s="9">
        <v>0</v>
      </c>
      <c r="L1248" s="7" t="s">
        <v>3027</v>
      </c>
      <c r="M1248" s="9">
        <v>0</v>
      </c>
      <c r="N1248" s="7" t="s">
        <v>3029</v>
      </c>
      <c r="O1248" s="7" t="s">
        <v>947</v>
      </c>
      <c r="P1248" s="7" t="s">
        <v>828</v>
      </c>
      <c r="Q1248" s="7" t="s">
        <v>828</v>
      </c>
      <c r="R1248" s="7" t="s">
        <v>828</v>
      </c>
      <c r="S1248" s="7" t="s">
        <v>828</v>
      </c>
      <c r="T1248" s="7" t="s">
        <v>828</v>
      </c>
      <c r="U1248" s="7" t="s">
        <v>828</v>
      </c>
      <c r="V1248" s="7" t="s">
        <v>828</v>
      </c>
      <c r="W1248" s="7" t="s">
        <v>828</v>
      </c>
      <c r="X1248" s="7" t="s">
        <v>828</v>
      </c>
      <c r="Y1248" s="7" t="s">
        <v>828</v>
      </c>
      <c r="Z1248" s="7" t="e">
        <v>#N/A</v>
      </c>
      <c r="AA1248" s="7" t="s">
        <v>828</v>
      </c>
      <c r="AB1248" s="7" t="s">
        <v>828</v>
      </c>
      <c r="AC1248" s="7" t="s">
        <v>828</v>
      </c>
      <c r="AD1248" s="7" t="s">
        <v>828</v>
      </c>
      <c r="AE1248" s="7" t="s">
        <v>175</v>
      </c>
      <c r="AF1248" s="8"/>
      <c r="AG1248" s="7" t="s">
        <v>3028</v>
      </c>
      <c r="AH1248" s="7" t="s">
        <v>3027</v>
      </c>
      <c r="AI1248" s="7" t="s">
        <v>828</v>
      </c>
      <c r="AJ1248" s="7" t="s">
        <v>3026</v>
      </c>
      <c r="AK1248" s="7" t="s">
        <v>3025</v>
      </c>
      <c r="AL1248" s="7" t="s">
        <v>828</v>
      </c>
      <c r="AM1248" s="7" t="s">
        <v>828</v>
      </c>
      <c r="AN1248" s="7" t="s">
        <v>3024</v>
      </c>
      <c r="AO1248" s="7" t="s">
        <v>828</v>
      </c>
      <c r="AP1248" s="7" t="s">
        <v>828</v>
      </c>
      <c r="AQ1248" s="7" t="s">
        <v>828</v>
      </c>
      <c r="AR1248" s="7" t="s">
        <v>828</v>
      </c>
      <c r="AS1248" s="7" t="s">
        <v>828</v>
      </c>
    </row>
    <row r="1249" spans="1:45" ht="13.2">
      <c r="A1249" s="7" t="s">
        <v>3023</v>
      </c>
      <c r="B1249" s="8"/>
      <c r="C1249" s="7" t="s">
        <v>833</v>
      </c>
      <c r="D1249" s="9">
        <v>1</v>
      </c>
      <c r="E1249" s="7" t="s">
        <v>861</v>
      </c>
      <c r="F1249" s="7" t="s">
        <v>861</v>
      </c>
      <c r="G1249" s="7" t="s">
        <v>828</v>
      </c>
      <c r="H1249" s="7" t="s">
        <v>860</v>
      </c>
      <c r="I1249" s="10">
        <v>100</v>
      </c>
      <c r="J1249" s="10">
        <v>1</v>
      </c>
      <c r="K1249" s="9">
        <v>0</v>
      </c>
      <c r="L1249" s="7" t="s">
        <v>3021</v>
      </c>
      <c r="M1249" s="9">
        <v>0</v>
      </c>
      <c r="N1249" s="7" t="s">
        <v>318</v>
      </c>
      <c r="O1249" s="7" t="s">
        <v>939</v>
      </c>
      <c r="P1249" s="7" t="s">
        <v>828</v>
      </c>
      <c r="Q1249" s="7" t="s">
        <v>828</v>
      </c>
      <c r="R1249" s="7" t="s">
        <v>828</v>
      </c>
      <c r="S1249" s="7" t="s">
        <v>828</v>
      </c>
      <c r="T1249" s="7" t="s">
        <v>828</v>
      </c>
      <c r="U1249" s="7" t="s">
        <v>828</v>
      </c>
      <c r="V1249" s="7" t="s">
        <v>828</v>
      </c>
      <c r="W1249" s="7" t="s">
        <v>828</v>
      </c>
      <c r="X1249" s="7" t="s">
        <v>828</v>
      </c>
      <c r="Y1249" s="7" t="s">
        <v>828</v>
      </c>
      <c r="Z1249" s="7" t="e">
        <v>#N/A</v>
      </c>
      <c r="AA1249" s="7" t="s">
        <v>828</v>
      </c>
      <c r="AB1249" s="7" t="s">
        <v>828</v>
      </c>
      <c r="AC1249" s="7" t="s">
        <v>828</v>
      </c>
      <c r="AD1249" s="7" t="s">
        <v>828</v>
      </c>
      <c r="AE1249" s="7" t="s">
        <v>175</v>
      </c>
      <c r="AF1249" s="8"/>
      <c r="AG1249" s="7" t="s">
        <v>3022</v>
      </c>
      <c r="AH1249" s="7" t="s">
        <v>3021</v>
      </c>
      <c r="AI1249" s="7" t="s">
        <v>828</v>
      </c>
      <c r="AJ1249" s="7" t="s">
        <v>3020</v>
      </c>
      <c r="AK1249" s="7" t="s">
        <v>3019</v>
      </c>
      <c r="AL1249" s="7" t="s">
        <v>828</v>
      </c>
      <c r="AM1249" s="7" t="s">
        <v>828</v>
      </c>
      <c r="AN1249" s="7" t="s">
        <v>3018</v>
      </c>
      <c r="AO1249" s="7" t="s">
        <v>828</v>
      </c>
      <c r="AP1249" s="7" t="s">
        <v>828</v>
      </c>
      <c r="AQ1249" s="7" t="s">
        <v>828</v>
      </c>
      <c r="AR1249" s="7" t="s">
        <v>828</v>
      </c>
      <c r="AS1249" s="7" t="s">
        <v>828</v>
      </c>
    </row>
    <row r="1250" spans="1:45" ht="13.2">
      <c r="A1250" s="7" t="s">
        <v>3017</v>
      </c>
      <c r="B1250" s="8"/>
      <c r="C1250" s="7" t="s">
        <v>833</v>
      </c>
      <c r="D1250" s="9">
        <v>1</v>
      </c>
      <c r="E1250" s="7" t="s">
        <v>861</v>
      </c>
      <c r="F1250" s="7" t="s">
        <v>861</v>
      </c>
      <c r="G1250" s="7" t="s">
        <v>828</v>
      </c>
      <c r="H1250" s="7" t="s">
        <v>860</v>
      </c>
      <c r="I1250" s="10">
        <v>100</v>
      </c>
      <c r="J1250" s="10">
        <v>1</v>
      </c>
      <c r="K1250" s="9">
        <v>0</v>
      </c>
      <c r="L1250" s="7" t="s">
        <v>3014</v>
      </c>
      <c r="M1250" s="9">
        <v>0</v>
      </c>
      <c r="N1250" s="7" t="s">
        <v>3016</v>
      </c>
      <c r="O1250" s="7" t="s">
        <v>929</v>
      </c>
      <c r="P1250" s="7" t="s">
        <v>828</v>
      </c>
      <c r="Q1250" s="7" t="s">
        <v>828</v>
      </c>
      <c r="R1250" s="7" t="s">
        <v>828</v>
      </c>
      <c r="S1250" s="7" t="s">
        <v>828</v>
      </c>
      <c r="T1250" s="7" t="s">
        <v>828</v>
      </c>
      <c r="U1250" s="7" t="s">
        <v>828</v>
      </c>
      <c r="V1250" s="7" t="s">
        <v>828</v>
      </c>
      <c r="W1250" s="7" t="s">
        <v>828</v>
      </c>
      <c r="X1250" s="7" t="s">
        <v>828</v>
      </c>
      <c r="Y1250" s="7" t="s">
        <v>828</v>
      </c>
      <c r="Z1250" s="7" t="e">
        <v>#N/A</v>
      </c>
      <c r="AA1250" s="7" t="s">
        <v>828</v>
      </c>
      <c r="AB1250" s="7" t="s">
        <v>828</v>
      </c>
      <c r="AC1250" s="7" t="s">
        <v>828</v>
      </c>
      <c r="AD1250" s="7" t="s">
        <v>828</v>
      </c>
      <c r="AE1250" s="7" t="s">
        <v>175</v>
      </c>
      <c r="AF1250" s="8"/>
      <c r="AG1250" s="7" t="s">
        <v>3015</v>
      </c>
      <c r="AH1250" s="7" t="s">
        <v>3014</v>
      </c>
      <c r="AI1250" s="7" t="s">
        <v>828</v>
      </c>
      <c r="AJ1250" s="7" t="s">
        <v>3013</v>
      </c>
      <c r="AK1250" s="7" t="s">
        <v>3012</v>
      </c>
      <c r="AL1250" s="7" t="s">
        <v>828</v>
      </c>
      <c r="AM1250" s="7" t="s">
        <v>828</v>
      </c>
      <c r="AN1250" s="7" t="s">
        <v>3011</v>
      </c>
      <c r="AO1250" s="7" t="s">
        <v>828</v>
      </c>
      <c r="AP1250" s="7" t="s">
        <v>828</v>
      </c>
      <c r="AQ1250" s="7" t="s">
        <v>828</v>
      </c>
      <c r="AR1250" s="7" t="s">
        <v>828</v>
      </c>
      <c r="AS1250" s="7" t="s">
        <v>828</v>
      </c>
    </row>
    <row r="1251" spans="1:45" ht="13.2">
      <c r="A1251" s="7" t="s">
        <v>3010</v>
      </c>
      <c r="B1251" s="8"/>
      <c r="C1251" s="7" t="s">
        <v>833</v>
      </c>
      <c r="D1251" s="9">
        <v>1</v>
      </c>
      <c r="E1251" s="7" t="s">
        <v>861</v>
      </c>
      <c r="F1251" s="7" t="s">
        <v>861</v>
      </c>
      <c r="G1251" s="7" t="s">
        <v>828</v>
      </c>
      <c r="H1251" s="7" t="s">
        <v>2403</v>
      </c>
      <c r="I1251" s="10">
        <v>1</v>
      </c>
      <c r="J1251" s="10">
        <v>1</v>
      </c>
      <c r="K1251" s="9">
        <v>0</v>
      </c>
      <c r="L1251" s="7" t="s">
        <v>3007</v>
      </c>
      <c r="M1251" s="9">
        <v>0</v>
      </c>
      <c r="N1251" s="7" t="s">
        <v>3009</v>
      </c>
      <c r="O1251" s="7" t="s">
        <v>993</v>
      </c>
      <c r="P1251" s="7" t="s">
        <v>828</v>
      </c>
      <c r="Q1251" s="7" t="s">
        <v>828</v>
      </c>
      <c r="R1251" s="7" t="s">
        <v>828</v>
      </c>
      <c r="S1251" s="7" t="s">
        <v>828</v>
      </c>
      <c r="T1251" s="7" t="s">
        <v>828</v>
      </c>
      <c r="U1251" s="7" t="s">
        <v>828</v>
      </c>
      <c r="V1251" s="7" t="s">
        <v>828</v>
      </c>
      <c r="W1251" s="7" t="s">
        <v>828</v>
      </c>
      <c r="X1251" s="7" t="s">
        <v>828</v>
      </c>
      <c r="Y1251" s="7" t="s">
        <v>828</v>
      </c>
      <c r="Z1251" s="7" t="e">
        <v>#N/A</v>
      </c>
      <c r="AA1251" s="7" t="s">
        <v>828</v>
      </c>
      <c r="AB1251" s="7" t="s">
        <v>828</v>
      </c>
      <c r="AC1251" s="7" t="s">
        <v>828</v>
      </c>
      <c r="AD1251" s="7" t="s">
        <v>828</v>
      </c>
      <c r="AE1251" s="7" t="s">
        <v>464</v>
      </c>
      <c r="AF1251" s="8"/>
      <c r="AG1251" s="7" t="s">
        <v>3008</v>
      </c>
      <c r="AH1251" s="7" t="s">
        <v>3007</v>
      </c>
      <c r="AI1251" s="7" t="s">
        <v>828</v>
      </c>
      <c r="AJ1251" s="7" t="s">
        <v>3006</v>
      </c>
      <c r="AK1251" s="7" t="s">
        <v>3005</v>
      </c>
      <c r="AL1251" s="7" t="s">
        <v>828</v>
      </c>
      <c r="AM1251" s="7" t="s">
        <v>3004</v>
      </c>
      <c r="AN1251" s="7" t="s">
        <v>828</v>
      </c>
      <c r="AO1251" s="7" t="s">
        <v>828</v>
      </c>
      <c r="AP1251" s="7" t="s">
        <v>828</v>
      </c>
      <c r="AQ1251" s="7" t="s">
        <v>828</v>
      </c>
      <c r="AR1251" s="7" t="s">
        <v>828</v>
      </c>
      <c r="AS1251" s="7" t="s">
        <v>828</v>
      </c>
    </row>
    <row r="1252" spans="1:45" ht="13.2">
      <c r="A1252" s="7" t="s">
        <v>2998</v>
      </c>
      <c r="B1252" s="8"/>
      <c r="C1252" s="7" t="s">
        <v>833</v>
      </c>
      <c r="D1252" s="9">
        <v>1</v>
      </c>
      <c r="E1252" s="7" t="s">
        <v>861</v>
      </c>
      <c r="F1252" s="7" t="s">
        <v>861</v>
      </c>
      <c r="G1252" s="7" t="s">
        <v>828</v>
      </c>
      <c r="H1252" s="7" t="s">
        <v>860</v>
      </c>
      <c r="I1252" s="10">
        <v>100</v>
      </c>
      <c r="J1252" s="10">
        <v>1</v>
      </c>
      <c r="K1252" s="9">
        <v>1</v>
      </c>
      <c r="L1252" s="7" t="s">
        <v>3001</v>
      </c>
      <c r="M1252" s="9">
        <v>0</v>
      </c>
      <c r="N1252" s="7" t="s">
        <v>3003</v>
      </c>
      <c r="O1252" s="7" t="s">
        <v>892</v>
      </c>
      <c r="P1252" s="7" t="s">
        <v>828</v>
      </c>
      <c r="Q1252" s="7" t="s">
        <v>828</v>
      </c>
      <c r="R1252" s="7" t="s">
        <v>828</v>
      </c>
      <c r="S1252" s="7" t="s">
        <v>828</v>
      </c>
      <c r="T1252" s="7" t="s">
        <v>828</v>
      </c>
      <c r="U1252" s="7" t="s">
        <v>828</v>
      </c>
      <c r="V1252" s="7" t="s">
        <v>828</v>
      </c>
      <c r="W1252" s="7" t="s">
        <v>828</v>
      </c>
      <c r="X1252" s="7" t="s">
        <v>828</v>
      </c>
      <c r="Y1252" s="7" t="s">
        <v>828</v>
      </c>
      <c r="Z1252" s="7" t="e">
        <v>#N/A</v>
      </c>
      <c r="AA1252" s="7" t="s">
        <v>828</v>
      </c>
      <c r="AB1252" s="7" t="s">
        <v>828</v>
      </c>
      <c r="AC1252" s="7" t="s">
        <v>828</v>
      </c>
      <c r="AD1252" s="7" t="s">
        <v>828</v>
      </c>
      <c r="AE1252" s="7" t="s">
        <v>175</v>
      </c>
      <c r="AF1252" s="8"/>
      <c r="AG1252" s="7" t="s">
        <v>3002</v>
      </c>
      <c r="AH1252" s="7" t="s">
        <v>3001</v>
      </c>
      <c r="AI1252" s="7" t="s">
        <v>828</v>
      </c>
      <c r="AJ1252" s="7" t="s">
        <v>3000</v>
      </c>
      <c r="AK1252" s="7" t="s">
        <v>2999</v>
      </c>
      <c r="AL1252" s="7" t="s">
        <v>2998</v>
      </c>
      <c r="AM1252" s="7" t="s">
        <v>2997</v>
      </c>
      <c r="AN1252" s="7" t="s">
        <v>2996</v>
      </c>
      <c r="AO1252" s="7" t="s">
        <v>828</v>
      </c>
      <c r="AP1252" s="7" t="s">
        <v>828</v>
      </c>
      <c r="AQ1252" s="7" t="s">
        <v>828</v>
      </c>
      <c r="AR1252" s="7" t="s">
        <v>828</v>
      </c>
      <c r="AS1252" s="7" t="s">
        <v>828</v>
      </c>
    </row>
    <row r="1253" spans="1:45" ht="13.2">
      <c r="A1253" s="7" t="s">
        <v>2995</v>
      </c>
      <c r="B1253" s="8"/>
      <c r="C1253" s="7" t="s">
        <v>833</v>
      </c>
      <c r="D1253" s="9">
        <v>1</v>
      </c>
      <c r="E1253" s="7" t="s">
        <v>867</v>
      </c>
      <c r="F1253" s="7" t="s">
        <v>867</v>
      </c>
      <c r="G1253" s="7" t="s">
        <v>828</v>
      </c>
      <c r="H1253" s="7" t="s">
        <v>963</v>
      </c>
      <c r="I1253" s="10">
        <v>1</v>
      </c>
      <c r="J1253" s="10">
        <v>1</v>
      </c>
      <c r="K1253" s="9">
        <v>0</v>
      </c>
      <c r="L1253" s="7" t="s">
        <v>2994</v>
      </c>
      <c r="M1253" s="9">
        <v>0</v>
      </c>
      <c r="N1253" s="7" t="s">
        <v>2991</v>
      </c>
      <c r="O1253" s="7" t="s">
        <v>1084</v>
      </c>
      <c r="P1253" s="7" t="s">
        <v>2990</v>
      </c>
      <c r="Q1253" s="7" t="s">
        <v>828</v>
      </c>
      <c r="R1253" s="7" t="s">
        <v>828</v>
      </c>
      <c r="S1253" s="7" t="s">
        <v>828</v>
      </c>
      <c r="T1253" s="7" t="s">
        <v>828</v>
      </c>
      <c r="U1253" s="7" t="s">
        <v>828</v>
      </c>
      <c r="V1253" s="7" t="s">
        <v>828</v>
      </c>
      <c r="W1253" s="7" t="s">
        <v>828</v>
      </c>
      <c r="X1253" s="7" t="s">
        <v>828</v>
      </c>
      <c r="Y1253" s="7" t="s">
        <v>828</v>
      </c>
      <c r="Z1253" s="7" t="e">
        <v>#N/A</v>
      </c>
      <c r="AA1253" s="7" t="s">
        <v>828</v>
      </c>
      <c r="AB1253" s="7" t="s">
        <v>828</v>
      </c>
      <c r="AC1253" s="7" t="s">
        <v>828</v>
      </c>
      <c r="AD1253" s="7" t="s">
        <v>828</v>
      </c>
      <c r="AE1253" s="7" t="s">
        <v>526</v>
      </c>
      <c r="AF1253" s="8"/>
      <c r="AG1253" s="7" t="s">
        <v>2989</v>
      </c>
      <c r="AH1253" s="7" t="s">
        <v>2994</v>
      </c>
      <c r="AI1253" s="7" t="s">
        <v>1110</v>
      </c>
      <c r="AJ1253" s="7" t="s">
        <v>2993</v>
      </c>
      <c r="AK1253" s="7" t="s">
        <v>2986</v>
      </c>
      <c r="AL1253" s="7" t="s">
        <v>828</v>
      </c>
      <c r="AM1253" s="7" t="s">
        <v>828</v>
      </c>
      <c r="AN1253" s="7" t="s">
        <v>828</v>
      </c>
      <c r="AO1253" s="7" t="s">
        <v>828</v>
      </c>
      <c r="AP1253" s="7" t="s">
        <v>828</v>
      </c>
      <c r="AQ1253" s="7" t="s">
        <v>828</v>
      </c>
      <c r="AR1253" s="7" t="s">
        <v>828</v>
      </c>
      <c r="AS1253" s="7" t="s">
        <v>828</v>
      </c>
    </row>
    <row r="1254" spans="1:45" ht="13.2">
      <c r="A1254" s="7" t="s">
        <v>2992</v>
      </c>
      <c r="B1254" s="8"/>
      <c r="C1254" s="7" t="s">
        <v>833</v>
      </c>
      <c r="D1254" s="9">
        <v>1</v>
      </c>
      <c r="E1254" s="7" t="s">
        <v>867</v>
      </c>
      <c r="F1254" s="7" t="s">
        <v>867</v>
      </c>
      <c r="G1254" s="7" t="s">
        <v>828</v>
      </c>
      <c r="H1254" s="7" t="s">
        <v>860</v>
      </c>
      <c r="I1254" s="10">
        <v>100</v>
      </c>
      <c r="J1254" s="10">
        <v>1</v>
      </c>
      <c r="K1254" s="9">
        <v>0</v>
      </c>
      <c r="L1254" s="7" t="s">
        <v>2988</v>
      </c>
      <c r="M1254" s="9">
        <v>0</v>
      </c>
      <c r="N1254" s="7" t="s">
        <v>2991</v>
      </c>
      <c r="O1254" s="7" t="s">
        <v>1084</v>
      </c>
      <c r="P1254" s="7" t="s">
        <v>2990</v>
      </c>
      <c r="Q1254" s="7" t="s">
        <v>828</v>
      </c>
      <c r="R1254" s="7" t="s">
        <v>828</v>
      </c>
      <c r="S1254" s="7" t="s">
        <v>828</v>
      </c>
      <c r="T1254" s="7" t="s">
        <v>828</v>
      </c>
      <c r="U1254" s="7" t="s">
        <v>828</v>
      </c>
      <c r="V1254" s="7" t="s">
        <v>828</v>
      </c>
      <c r="W1254" s="7" t="s">
        <v>828</v>
      </c>
      <c r="X1254" s="7" t="s">
        <v>828</v>
      </c>
      <c r="Y1254" s="7" t="s">
        <v>828</v>
      </c>
      <c r="Z1254" s="7" t="e">
        <v>#N/A</v>
      </c>
      <c r="AA1254" s="7" t="s">
        <v>828</v>
      </c>
      <c r="AB1254" s="7" t="s">
        <v>828</v>
      </c>
      <c r="AC1254" s="7" t="s">
        <v>828</v>
      </c>
      <c r="AD1254" s="7" t="s">
        <v>828</v>
      </c>
      <c r="AE1254" s="7" t="s">
        <v>175</v>
      </c>
      <c r="AF1254" s="8"/>
      <c r="AG1254" s="7" t="s">
        <v>2989</v>
      </c>
      <c r="AH1254" s="7" t="s">
        <v>2988</v>
      </c>
      <c r="AI1254" s="7" t="s">
        <v>1110</v>
      </c>
      <c r="AJ1254" s="7" t="s">
        <v>2987</v>
      </c>
      <c r="AK1254" s="7" t="s">
        <v>2986</v>
      </c>
      <c r="AL1254" s="7" t="s">
        <v>828</v>
      </c>
      <c r="AM1254" s="7" t="s">
        <v>828</v>
      </c>
      <c r="AN1254" s="7" t="s">
        <v>2985</v>
      </c>
      <c r="AO1254" s="7" t="s">
        <v>828</v>
      </c>
      <c r="AP1254" s="7" t="s">
        <v>828</v>
      </c>
      <c r="AQ1254" s="7" t="s">
        <v>828</v>
      </c>
      <c r="AR1254" s="7" t="s">
        <v>828</v>
      </c>
      <c r="AS1254" s="7" t="s">
        <v>828</v>
      </c>
    </row>
    <row r="1255" spans="1:45" ht="13.2">
      <c r="A1255" s="7" t="s">
        <v>2984</v>
      </c>
      <c r="B1255" s="8"/>
      <c r="C1255" s="7" t="s">
        <v>833</v>
      </c>
      <c r="D1255" s="9">
        <v>1</v>
      </c>
      <c r="E1255" s="7" t="s">
        <v>2983</v>
      </c>
      <c r="F1255" s="7" t="s">
        <v>2983</v>
      </c>
      <c r="G1255" s="7" t="s">
        <v>828</v>
      </c>
      <c r="H1255" s="7" t="s">
        <v>2982</v>
      </c>
      <c r="I1255" s="10">
        <v>1</v>
      </c>
      <c r="J1255" s="10">
        <v>1</v>
      </c>
      <c r="K1255" s="9">
        <v>1</v>
      </c>
      <c r="L1255" s="7" t="s">
        <v>2979</v>
      </c>
      <c r="M1255" s="9">
        <v>0</v>
      </c>
      <c r="N1255" s="7" t="s">
        <v>2981</v>
      </c>
      <c r="O1255" s="7" t="s">
        <v>939</v>
      </c>
      <c r="P1255" s="7" t="s">
        <v>828</v>
      </c>
      <c r="Q1255" s="7" t="s">
        <v>828</v>
      </c>
      <c r="R1255" s="7" t="s">
        <v>828</v>
      </c>
      <c r="S1255" s="7" t="s">
        <v>828</v>
      </c>
      <c r="T1255" s="7" t="s">
        <v>828</v>
      </c>
      <c r="U1255" s="7" t="s">
        <v>828</v>
      </c>
      <c r="V1255" s="7" t="s">
        <v>1297</v>
      </c>
      <c r="W1255" s="7" t="s">
        <v>281</v>
      </c>
      <c r="X1255" s="7" t="s">
        <v>840</v>
      </c>
      <c r="Y1255" s="7" t="s">
        <v>906</v>
      </c>
      <c r="Z1255" s="7" t="s">
        <v>13</v>
      </c>
      <c r="AA1255" s="7" t="s">
        <v>828</v>
      </c>
      <c r="AB1255" s="7" t="s">
        <v>828</v>
      </c>
      <c r="AC1255" s="7" t="s">
        <v>828</v>
      </c>
      <c r="AD1255" s="7" t="s">
        <v>828</v>
      </c>
      <c r="AE1255" s="7" t="s">
        <v>281</v>
      </c>
      <c r="AF1255" s="8"/>
      <c r="AG1255" s="7" t="s">
        <v>2980</v>
      </c>
      <c r="AH1255" s="7" t="s">
        <v>2979</v>
      </c>
      <c r="AI1255" s="7" t="s">
        <v>828</v>
      </c>
      <c r="AJ1255" s="7" t="s">
        <v>828</v>
      </c>
      <c r="AK1255" s="7" t="s">
        <v>2978</v>
      </c>
      <c r="AL1255" s="7" t="s">
        <v>828</v>
      </c>
      <c r="AM1255" s="7" t="s">
        <v>2977</v>
      </c>
      <c r="AN1255" s="7" t="s">
        <v>828</v>
      </c>
      <c r="AO1255" s="7" t="s">
        <v>828</v>
      </c>
      <c r="AP1255" s="7" t="s">
        <v>828</v>
      </c>
      <c r="AQ1255" s="7" t="s">
        <v>828</v>
      </c>
      <c r="AR1255" s="7" t="s">
        <v>828</v>
      </c>
      <c r="AS1255" s="7" t="s">
        <v>828</v>
      </c>
    </row>
    <row r="1256" spans="1:45" ht="13.2">
      <c r="A1256" s="7" t="s">
        <v>2971</v>
      </c>
      <c r="B1256" s="8"/>
      <c r="C1256" s="7" t="s">
        <v>833</v>
      </c>
      <c r="D1256" s="9">
        <v>1</v>
      </c>
      <c r="E1256" s="7" t="s">
        <v>867</v>
      </c>
      <c r="F1256" s="7" t="s">
        <v>867</v>
      </c>
      <c r="G1256" s="7" t="s">
        <v>828</v>
      </c>
      <c r="H1256" s="7" t="s">
        <v>901</v>
      </c>
      <c r="I1256" s="10">
        <v>1</v>
      </c>
      <c r="J1256" s="10">
        <v>1</v>
      </c>
      <c r="K1256" s="9">
        <v>0</v>
      </c>
      <c r="L1256" s="7" t="s">
        <v>2974</v>
      </c>
      <c r="M1256" s="9">
        <v>0</v>
      </c>
      <c r="N1256" s="7" t="s">
        <v>2976</v>
      </c>
      <c r="O1256" s="7" t="s">
        <v>908</v>
      </c>
      <c r="P1256" s="7" t="s">
        <v>828</v>
      </c>
      <c r="Q1256" s="7" t="s">
        <v>828</v>
      </c>
      <c r="R1256" s="7" t="s">
        <v>828</v>
      </c>
      <c r="S1256" s="7" t="s">
        <v>828</v>
      </c>
      <c r="T1256" s="7" t="s">
        <v>828</v>
      </c>
      <c r="U1256" s="7" t="s">
        <v>828</v>
      </c>
      <c r="V1256" s="7" t="s">
        <v>828</v>
      </c>
      <c r="W1256" s="7" t="s">
        <v>828</v>
      </c>
      <c r="X1256" s="7" t="s">
        <v>828</v>
      </c>
      <c r="Y1256" s="7" t="s">
        <v>828</v>
      </c>
      <c r="Z1256" s="7" t="e">
        <v>#N/A</v>
      </c>
      <c r="AA1256" s="7" t="s">
        <v>828</v>
      </c>
      <c r="AB1256" s="7" t="s">
        <v>828</v>
      </c>
      <c r="AC1256" s="7" t="s">
        <v>828</v>
      </c>
      <c r="AD1256" s="7" t="s">
        <v>828</v>
      </c>
      <c r="AE1256" s="7" t="s">
        <v>592</v>
      </c>
      <c r="AF1256" s="8"/>
      <c r="AG1256" s="7" t="s">
        <v>2975</v>
      </c>
      <c r="AH1256" s="7" t="s">
        <v>2974</v>
      </c>
      <c r="AI1256" s="7" t="s">
        <v>828</v>
      </c>
      <c r="AJ1256" s="7" t="s">
        <v>2973</v>
      </c>
      <c r="AK1256" s="7" t="s">
        <v>2972</v>
      </c>
      <c r="AL1256" s="7" t="s">
        <v>2971</v>
      </c>
      <c r="AM1256" s="7" t="s">
        <v>828</v>
      </c>
      <c r="AN1256" s="7" t="s">
        <v>2970</v>
      </c>
      <c r="AO1256" s="7" t="s">
        <v>828</v>
      </c>
      <c r="AP1256" s="7" t="s">
        <v>828</v>
      </c>
      <c r="AQ1256" s="7" t="s">
        <v>828</v>
      </c>
      <c r="AR1256" s="7" t="s">
        <v>828</v>
      </c>
      <c r="AS1256" s="7" t="s">
        <v>828</v>
      </c>
    </row>
    <row r="1257" spans="1:45" ht="13.2">
      <c r="A1257" s="7" t="s">
        <v>2969</v>
      </c>
      <c r="B1257" s="8"/>
      <c r="C1257" s="7" t="s">
        <v>833</v>
      </c>
      <c r="D1257" s="9">
        <v>1</v>
      </c>
      <c r="E1257" s="7" t="s">
        <v>861</v>
      </c>
      <c r="F1257" s="7" t="s">
        <v>861</v>
      </c>
      <c r="G1257" s="7" t="s">
        <v>828</v>
      </c>
      <c r="H1257" s="7" t="s">
        <v>860</v>
      </c>
      <c r="I1257" s="10">
        <v>100</v>
      </c>
      <c r="J1257" s="10">
        <v>1</v>
      </c>
      <c r="K1257" s="9">
        <v>0</v>
      </c>
      <c r="L1257" s="7" t="s">
        <v>2966</v>
      </c>
      <c r="M1257" s="9">
        <v>0</v>
      </c>
      <c r="N1257" s="7" t="s">
        <v>2968</v>
      </c>
      <c r="O1257" s="7" t="s">
        <v>939</v>
      </c>
      <c r="P1257" s="7" t="s">
        <v>828</v>
      </c>
      <c r="Q1257" s="7" t="s">
        <v>828</v>
      </c>
      <c r="R1257" s="7" t="s">
        <v>828</v>
      </c>
      <c r="S1257" s="7" t="s">
        <v>828</v>
      </c>
      <c r="T1257" s="7" t="s">
        <v>828</v>
      </c>
      <c r="U1257" s="7" t="s">
        <v>828</v>
      </c>
      <c r="V1257" s="7" t="s">
        <v>828</v>
      </c>
      <c r="W1257" s="7" t="s">
        <v>828</v>
      </c>
      <c r="X1257" s="7" t="s">
        <v>828</v>
      </c>
      <c r="Y1257" s="7" t="s">
        <v>828</v>
      </c>
      <c r="Z1257" s="7" t="e">
        <v>#N/A</v>
      </c>
      <c r="AA1257" s="7" t="s">
        <v>828</v>
      </c>
      <c r="AB1257" s="7" t="s">
        <v>828</v>
      </c>
      <c r="AC1257" s="7" t="s">
        <v>828</v>
      </c>
      <c r="AD1257" s="7" t="s">
        <v>828</v>
      </c>
      <c r="AE1257" s="7" t="s">
        <v>175</v>
      </c>
      <c r="AF1257" s="8"/>
      <c r="AG1257" s="7" t="s">
        <v>2967</v>
      </c>
      <c r="AH1257" s="7" t="s">
        <v>2966</v>
      </c>
      <c r="AI1257" s="7" t="s">
        <v>828</v>
      </c>
      <c r="AJ1257" s="7" t="s">
        <v>2965</v>
      </c>
      <c r="AK1257" s="7" t="s">
        <v>2964</v>
      </c>
      <c r="AL1257" s="7" t="s">
        <v>828</v>
      </c>
      <c r="AM1257" s="7" t="s">
        <v>828</v>
      </c>
      <c r="AN1257" s="7" t="s">
        <v>2963</v>
      </c>
      <c r="AO1257" s="7" t="s">
        <v>828</v>
      </c>
      <c r="AP1257" s="7" t="s">
        <v>828</v>
      </c>
      <c r="AQ1257" s="7" t="s">
        <v>828</v>
      </c>
      <c r="AR1257" s="7" t="s">
        <v>828</v>
      </c>
      <c r="AS1257" s="7" t="s">
        <v>828</v>
      </c>
    </row>
    <row r="1258" spans="1:45" ht="13.2">
      <c r="A1258" s="7" t="s">
        <v>2962</v>
      </c>
      <c r="B1258" s="8"/>
      <c r="C1258" s="7" t="s">
        <v>833</v>
      </c>
      <c r="D1258" s="9">
        <v>1</v>
      </c>
      <c r="E1258" s="7" t="s">
        <v>843</v>
      </c>
      <c r="F1258" s="7" t="s">
        <v>843</v>
      </c>
      <c r="G1258" s="7" t="s">
        <v>828</v>
      </c>
      <c r="H1258" s="7" t="s">
        <v>842</v>
      </c>
      <c r="I1258" s="10">
        <v>1</v>
      </c>
      <c r="J1258" s="10">
        <v>1</v>
      </c>
      <c r="K1258" s="9">
        <v>100</v>
      </c>
      <c r="L1258" s="7" t="s">
        <v>2959</v>
      </c>
      <c r="M1258" s="9">
        <v>0</v>
      </c>
      <c r="N1258" s="7" t="s">
        <v>2961</v>
      </c>
      <c r="O1258" s="7" t="s">
        <v>2727</v>
      </c>
      <c r="P1258" s="7" t="s">
        <v>2718</v>
      </c>
      <c r="Q1258" s="7" t="s">
        <v>828</v>
      </c>
      <c r="R1258" s="7" t="s">
        <v>828</v>
      </c>
      <c r="S1258" s="7" t="s">
        <v>828</v>
      </c>
      <c r="T1258" s="7" t="s">
        <v>828</v>
      </c>
      <c r="U1258" s="7" t="s">
        <v>828</v>
      </c>
      <c r="V1258" s="7" t="s">
        <v>828</v>
      </c>
      <c r="W1258" s="7" t="s">
        <v>828</v>
      </c>
      <c r="X1258" s="7" t="s">
        <v>828</v>
      </c>
      <c r="Y1258" s="7" t="s">
        <v>828</v>
      </c>
      <c r="Z1258" s="7" t="e">
        <v>#N/A</v>
      </c>
      <c r="AA1258" s="7" t="s">
        <v>828</v>
      </c>
      <c r="AB1258" s="7" t="s">
        <v>828</v>
      </c>
      <c r="AC1258" s="7" t="s">
        <v>828</v>
      </c>
      <c r="AD1258" s="7" t="s">
        <v>828</v>
      </c>
      <c r="AE1258" s="7" t="s">
        <v>169</v>
      </c>
      <c r="AF1258" s="8"/>
      <c r="AG1258" s="7" t="s">
        <v>2960</v>
      </c>
      <c r="AH1258" s="7" t="s">
        <v>2959</v>
      </c>
      <c r="AI1258" s="7" t="s">
        <v>2958</v>
      </c>
      <c r="AJ1258" s="7" t="s">
        <v>2957</v>
      </c>
      <c r="AK1258" s="7" t="s">
        <v>2956</v>
      </c>
      <c r="AL1258" s="7" t="s">
        <v>828</v>
      </c>
      <c r="AM1258" s="7" t="s">
        <v>2955</v>
      </c>
      <c r="AN1258" s="7" t="s">
        <v>2954</v>
      </c>
      <c r="AO1258" s="7" t="s">
        <v>828</v>
      </c>
      <c r="AP1258" s="7" t="s">
        <v>828</v>
      </c>
      <c r="AQ1258" s="7" t="s">
        <v>828</v>
      </c>
      <c r="AR1258" s="7" t="s">
        <v>828</v>
      </c>
      <c r="AS1258" s="7" t="s">
        <v>828</v>
      </c>
    </row>
    <row r="1259" spans="1:45" ht="13.2">
      <c r="A1259" s="7" t="s">
        <v>2953</v>
      </c>
      <c r="B1259" s="8"/>
      <c r="C1259" s="7" t="s">
        <v>833</v>
      </c>
      <c r="D1259" s="9">
        <v>1</v>
      </c>
      <c r="E1259" s="7" t="s">
        <v>843</v>
      </c>
      <c r="F1259" s="7" t="s">
        <v>843</v>
      </c>
      <c r="G1259" s="7" t="s">
        <v>828</v>
      </c>
      <c r="H1259" s="7" t="s">
        <v>842</v>
      </c>
      <c r="I1259" s="10">
        <v>1</v>
      </c>
      <c r="J1259" s="10">
        <v>1</v>
      </c>
      <c r="K1259" s="9">
        <v>100</v>
      </c>
      <c r="L1259" s="7" t="s">
        <v>2951</v>
      </c>
      <c r="M1259" s="9">
        <v>0</v>
      </c>
      <c r="N1259" s="7" t="s">
        <v>2946</v>
      </c>
      <c r="O1259" s="7" t="s">
        <v>2727</v>
      </c>
      <c r="P1259" s="7" t="s">
        <v>828</v>
      </c>
      <c r="Q1259" s="7" t="s">
        <v>828</v>
      </c>
      <c r="R1259" s="7" t="s">
        <v>828</v>
      </c>
      <c r="S1259" s="7" t="s">
        <v>891</v>
      </c>
      <c r="T1259" s="7" t="s">
        <v>891</v>
      </c>
      <c r="U1259" s="7" t="s">
        <v>828</v>
      </c>
      <c r="V1259" s="7" t="s">
        <v>828</v>
      </c>
      <c r="W1259" s="7" t="s">
        <v>828</v>
      </c>
      <c r="X1259" s="7" t="s">
        <v>828</v>
      </c>
      <c r="Y1259" s="7" t="s">
        <v>828</v>
      </c>
      <c r="Z1259" s="7" t="e">
        <v>#N/A</v>
      </c>
      <c r="AA1259" s="7" t="s">
        <v>828</v>
      </c>
      <c r="AB1259" s="7" t="s">
        <v>828</v>
      </c>
      <c r="AC1259" s="7" t="s">
        <v>828</v>
      </c>
      <c r="AD1259" s="7" t="s">
        <v>828</v>
      </c>
      <c r="AE1259" s="7" t="s">
        <v>169</v>
      </c>
      <c r="AF1259" s="8"/>
      <c r="AG1259" s="7" t="s">
        <v>2952</v>
      </c>
      <c r="AH1259" s="7" t="s">
        <v>2951</v>
      </c>
      <c r="AI1259" s="7" t="s">
        <v>2950</v>
      </c>
      <c r="AJ1259" s="7" t="s">
        <v>2949</v>
      </c>
      <c r="AK1259" s="7" t="s">
        <v>2948</v>
      </c>
      <c r="AL1259" s="7" t="s">
        <v>828</v>
      </c>
      <c r="AM1259" s="7" t="s">
        <v>2947</v>
      </c>
      <c r="AN1259" s="7" t="s">
        <v>2946</v>
      </c>
      <c r="AO1259" s="7" t="s">
        <v>828</v>
      </c>
      <c r="AP1259" s="7" t="s">
        <v>828</v>
      </c>
      <c r="AQ1259" s="7" t="s">
        <v>828</v>
      </c>
      <c r="AR1259" s="7" t="s">
        <v>828</v>
      </c>
      <c r="AS1259" s="7" t="s">
        <v>828</v>
      </c>
    </row>
    <row r="1260" spans="1:45" ht="13.2">
      <c r="A1260" s="7" t="s">
        <v>2945</v>
      </c>
      <c r="B1260" s="8"/>
      <c r="C1260" s="7" t="s">
        <v>833</v>
      </c>
      <c r="D1260" s="9">
        <v>1</v>
      </c>
      <c r="E1260" s="7" t="s">
        <v>843</v>
      </c>
      <c r="F1260" s="7" t="s">
        <v>843</v>
      </c>
      <c r="G1260" s="7" t="s">
        <v>828</v>
      </c>
      <c r="H1260" s="7" t="s">
        <v>842</v>
      </c>
      <c r="I1260" s="10">
        <v>1</v>
      </c>
      <c r="J1260" s="10">
        <v>1</v>
      </c>
      <c r="K1260" s="9">
        <v>100</v>
      </c>
      <c r="L1260" s="7" t="s">
        <v>2943</v>
      </c>
      <c r="M1260" s="9">
        <v>0</v>
      </c>
      <c r="N1260" s="7" t="s">
        <v>2938</v>
      </c>
      <c r="O1260" s="7" t="s">
        <v>828</v>
      </c>
      <c r="P1260" s="7" t="s">
        <v>2718</v>
      </c>
      <c r="Q1260" s="7" t="s">
        <v>828</v>
      </c>
      <c r="R1260" s="7" t="s">
        <v>828</v>
      </c>
      <c r="S1260" s="7" t="s">
        <v>891</v>
      </c>
      <c r="T1260" s="7" t="s">
        <v>891</v>
      </c>
      <c r="U1260" s="7" t="s">
        <v>828</v>
      </c>
      <c r="V1260" s="7" t="s">
        <v>828</v>
      </c>
      <c r="W1260" s="7" t="s">
        <v>828</v>
      </c>
      <c r="X1260" s="7" t="s">
        <v>828</v>
      </c>
      <c r="Y1260" s="7" t="s">
        <v>828</v>
      </c>
      <c r="Z1260" s="7" t="e">
        <v>#N/A</v>
      </c>
      <c r="AA1260" s="7" t="s">
        <v>828</v>
      </c>
      <c r="AB1260" s="7" t="s">
        <v>828</v>
      </c>
      <c r="AC1260" s="7" t="s">
        <v>828</v>
      </c>
      <c r="AD1260" s="7" t="s">
        <v>828</v>
      </c>
      <c r="AE1260" s="7" t="s">
        <v>169</v>
      </c>
      <c r="AF1260" s="8"/>
      <c r="AG1260" s="7" t="s">
        <v>2944</v>
      </c>
      <c r="AH1260" s="7" t="s">
        <v>2943</v>
      </c>
      <c r="AI1260" s="7" t="s">
        <v>2942</v>
      </c>
      <c r="AJ1260" s="7" t="s">
        <v>2941</v>
      </c>
      <c r="AK1260" s="7" t="s">
        <v>2940</v>
      </c>
      <c r="AL1260" s="7" t="s">
        <v>828</v>
      </c>
      <c r="AM1260" s="7" t="s">
        <v>2939</v>
      </c>
      <c r="AN1260" s="7" t="s">
        <v>2938</v>
      </c>
      <c r="AO1260" s="7" t="s">
        <v>828</v>
      </c>
      <c r="AP1260" s="7" t="s">
        <v>828</v>
      </c>
      <c r="AQ1260" s="7" t="s">
        <v>828</v>
      </c>
      <c r="AR1260" s="7" t="s">
        <v>828</v>
      </c>
      <c r="AS1260" s="7" t="s">
        <v>828</v>
      </c>
    </row>
    <row r="1261" spans="1:45" ht="13.2">
      <c r="A1261" s="7" t="s">
        <v>2937</v>
      </c>
      <c r="B1261" s="8"/>
      <c r="C1261" s="7" t="s">
        <v>833</v>
      </c>
      <c r="D1261" s="9">
        <v>1</v>
      </c>
      <c r="E1261" s="7" t="s">
        <v>843</v>
      </c>
      <c r="F1261" s="7" t="s">
        <v>843</v>
      </c>
      <c r="G1261" s="7" t="s">
        <v>828</v>
      </c>
      <c r="H1261" s="7" t="s">
        <v>842</v>
      </c>
      <c r="I1261" s="10">
        <v>1</v>
      </c>
      <c r="J1261" s="10">
        <v>1</v>
      </c>
      <c r="K1261" s="9">
        <v>100</v>
      </c>
      <c r="L1261" s="7" t="s">
        <v>2933</v>
      </c>
      <c r="M1261" s="9">
        <v>0</v>
      </c>
      <c r="N1261" s="7" t="s">
        <v>2936</v>
      </c>
      <c r="O1261" s="7" t="s">
        <v>939</v>
      </c>
      <c r="P1261" s="7" t="s">
        <v>2935</v>
      </c>
      <c r="Q1261" s="7" t="s">
        <v>828</v>
      </c>
      <c r="R1261" s="7" t="s">
        <v>828</v>
      </c>
      <c r="S1261" s="7" t="s">
        <v>891</v>
      </c>
      <c r="T1261" s="7" t="s">
        <v>891</v>
      </c>
      <c r="U1261" s="7" t="s">
        <v>828</v>
      </c>
      <c r="V1261" s="7" t="s">
        <v>828</v>
      </c>
      <c r="W1261" s="7" t="s">
        <v>828</v>
      </c>
      <c r="X1261" s="7" t="s">
        <v>828</v>
      </c>
      <c r="Y1261" s="7" t="s">
        <v>828</v>
      </c>
      <c r="Z1261" s="7" t="e">
        <v>#N/A</v>
      </c>
      <c r="AA1261" s="7" t="s">
        <v>828</v>
      </c>
      <c r="AB1261" s="7" t="s">
        <v>828</v>
      </c>
      <c r="AC1261" s="7" t="s">
        <v>828</v>
      </c>
      <c r="AD1261" s="7" t="s">
        <v>828</v>
      </c>
      <c r="AE1261" s="7" t="s">
        <v>169</v>
      </c>
      <c r="AF1261" s="8"/>
      <c r="AG1261" s="7" t="s">
        <v>2934</v>
      </c>
      <c r="AH1261" s="7" t="s">
        <v>2933</v>
      </c>
      <c r="AI1261" s="7" t="s">
        <v>2932</v>
      </c>
      <c r="AJ1261" s="7" t="s">
        <v>2931</v>
      </c>
      <c r="AK1261" s="7" t="s">
        <v>2930</v>
      </c>
      <c r="AL1261" s="7" t="s">
        <v>828</v>
      </c>
      <c r="AM1261" s="7" t="s">
        <v>2929</v>
      </c>
      <c r="AN1261" s="7" t="s">
        <v>2928</v>
      </c>
      <c r="AO1261" s="7" t="s">
        <v>828</v>
      </c>
      <c r="AP1261" s="7" t="s">
        <v>828</v>
      </c>
      <c r="AQ1261" s="7" t="s">
        <v>828</v>
      </c>
      <c r="AR1261" s="7" t="s">
        <v>828</v>
      </c>
      <c r="AS1261" s="7" t="s">
        <v>828</v>
      </c>
    </row>
    <row r="1262" spans="1:45" ht="13.2">
      <c r="A1262" s="7" t="s">
        <v>2927</v>
      </c>
      <c r="B1262" s="8"/>
      <c r="C1262" s="7" t="s">
        <v>833</v>
      </c>
      <c r="D1262" s="9">
        <v>1</v>
      </c>
      <c r="E1262" s="7" t="s">
        <v>924</v>
      </c>
      <c r="F1262" s="7" t="s">
        <v>924</v>
      </c>
      <c r="G1262" s="7" t="s">
        <v>828</v>
      </c>
      <c r="H1262" s="7" t="s">
        <v>923</v>
      </c>
      <c r="I1262" s="10">
        <v>1</v>
      </c>
      <c r="J1262" s="10">
        <v>1</v>
      </c>
      <c r="K1262" s="9">
        <v>1</v>
      </c>
      <c r="L1262" s="7" t="s">
        <v>2924</v>
      </c>
      <c r="M1262" s="9">
        <v>0</v>
      </c>
      <c r="N1262" s="7" t="s">
        <v>2926</v>
      </c>
      <c r="O1262" s="7" t="s">
        <v>939</v>
      </c>
      <c r="P1262" s="7" t="s">
        <v>828</v>
      </c>
      <c r="Q1262" s="7" t="s">
        <v>828</v>
      </c>
      <c r="R1262" s="7" t="s">
        <v>828</v>
      </c>
      <c r="S1262" s="7" t="s">
        <v>828</v>
      </c>
      <c r="T1262" s="7" t="s">
        <v>828</v>
      </c>
      <c r="U1262" s="7" t="s">
        <v>828</v>
      </c>
      <c r="V1262" s="7" t="s">
        <v>907</v>
      </c>
      <c r="W1262" s="7" t="s">
        <v>536</v>
      </c>
      <c r="X1262" s="7" t="s">
        <v>840</v>
      </c>
      <c r="Y1262" s="7" t="s">
        <v>906</v>
      </c>
      <c r="Z1262" s="7" t="s">
        <v>65</v>
      </c>
      <c r="AA1262" s="7" t="s">
        <v>828</v>
      </c>
      <c r="AB1262" s="7" t="s">
        <v>828</v>
      </c>
      <c r="AC1262" s="7" t="s">
        <v>828</v>
      </c>
      <c r="AD1262" s="7" t="s">
        <v>828</v>
      </c>
      <c r="AE1262" s="7" t="s">
        <v>536</v>
      </c>
      <c r="AF1262" s="8"/>
      <c r="AG1262" s="7" t="s">
        <v>2925</v>
      </c>
      <c r="AH1262" s="7" t="s">
        <v>2924</v>
      </c>
      <c r="AI1262" s="7" t="s">
        <v>828</v>
      </c>
      <c r="AJ1262" s="7" t="s">
        <v>828</v>
      </c>
      <c r="AK1262" s="7" t="s">
        <v>2923</v>
      </c>
      <c r="AL1262" s="7" t="s">
        <v>828</v>
      </c>
      <c r="AM1262" s="7" t="s">
        <v>2922</v>
      </c>
      <c r="AN1262" s="7" t="s">
        <v>828</v>
      </c>
      <c r="AO1262" s="7" t="s">
        <v>828</v>
      </c>
      <c r="AP1262" s="7" t="s">
        <v>828</v>
      </c>
      <c r="AQ1262" s="7" t="s">
        <v>828</v>
      </c>
      <c r="AR1262" s="7" t="s">
        <v>828</v>
      </c>
      <c r="AS1262" s="7" t="s">
        <v>828</v>
      </c>
    </row>
    <row r="1263" spans="1:45" ht="13.2">
      <c r="A1263" s="7" t="s">
        <v>2921</v>
      </c>
      <c r="B1263" s="8"/>
      <c r="C1263" s="7" t="s">
        <v>833</v>
      </c>
      <c r="D1263" s="9">
        <v>1</v>
      </c>
      <c r="E1263" s="7" t="s">
        <v>867</v>
      </c>
      <c r="F1263" s="7" t="s">
        <v>867</v>
      </c>
      <c r="G1263" s="7" t="s">
        <v>828</v>
      </c>
      <c r="H1263" s="7" t="s">
        <v>2920</v>
      </c>
      <c r="I1263" s="10">
        <v>1</v>
      </c>
      <c r="J1263" s="10">
        <v>1</v>
      </c>
      <c r="K1263" s="9">
        <v>1</v>
      </c>
      <c r="L1263" s="7" t="s">
        <v>2917</v>
      </c>
      <c r="M1263" s="9">
        <v>0</v>
      </c>
      <c r="N1263" s="7" t="s">
        <v>2919</v>
      </c>
      <c r="O1263" s="7" t="s">
        <v>939</v>
      </c>
      <c r="P1263" s="7" t="s">
        <v>828</v>
      </c>
      <c r="Q1263" s="7" t="s">
        <v>828</v>
      </c>
      <c r="R1263" s="7" t="s">
        <v>828</v>
      </c>
      <c r="S1263" s="7" t="s">
        <v>828</v>
      </c>
      <c r="T1263" s="7" t="s">
        <v>828</v>
      </c>
      <c r="U1263" s="7" t="s">
        <v>828</v>
      </c>
      <c r="V1263" s="7" t="s">
        <v>828</v>
      </c>
      <c r="W1263" s="7" t="s">
        <v>243</v>
      </c>
      <c r="X1263" s="7" t="s">
        <v>828</v>
      </c>
      <c r="Y1263" s="7" t="s">
        <v>828</v>
      </c>
      <c r="Z1263" s="7" t="s">
        <v>18</v>
      </c>
      <c r="AA1263" s="7" t="s">
        <v>828</v>
      </c>
      <c r="AB1263" s="7" t="s">
        <v>828</v>
      </c>
      <c r="AC1263" s="7" t="s">
        <v>828</v>
      </c>
      <c r="AD1263" s="7" t="s">
        <v>828</v>
      </c>
      <c r="AE1263" s="7" t="s">
        <v>243</v>
      </c>
      <c r="AF1263" s="8"/>
      <c r="AG1263" s="7" t="s">
        <v>2918</v>
      </c>
      <c r="AH1263" s="7" t="s">
        <v>2917</v>
      </c>
      <c r="AI1263" s="7" t="s">
        <v>828</v>
      </c>
      <c r="AJ1263" s="7" t="s">
        <v>828</v>
      </c>
      <c r="AK1263" s="7" t="s">
        <v>2916</v>
      </c>
      <c r="AL1263" s="7" t="s">
        <v>828</v>
      </c>
      <c r="AM1263" s="7" t="s">
        <v>2915</v>
      </c>
      <c r="AN1263" s="7" t="s">
        <v>828</v>
      </c>
      <c r="AO1263" s="7" t="s">
        <v>828</v>
      </c>
      <c r="AP1263" s="7" t="s">
        <v>828</v>
      </c>
      <c r="AQ1263" s="7" t="s">
        <v>828</v>
      </c>
      <c r="AR1263" s="7" t="s">
        <v>828</v>
      </c>
      <c r="AS1263" s="7" t="s">
        <v>828</v>
      </c>
    </row>
    <row r="1264" spans="1:45" ht="13.2">
      <c r="A1264" s="7" t="s">
        <v>2914</v>
      </c>
      <c r="B1264" s="8"/>
      <c r="C1264" s="7" t="s">
        <v>833</v>
      </c>
      <c r="D1264" s="9">
        <v>1</v>
      </c>
      <c r="E1264" s="7" t="s">
        <v>1231</v>
      </c>
      <c r="F1264" s="7" t="s">
        <v>1231</v>
      </c>
      <c r="G1264" s="7" t="s">
        <v>828</v>
      </c>
      <c r="H1264" s="7" t="s">
        <v>1230</v>
      </c>
      <c r="I1264" s="10">
        <v>1</v>
      </c>
      <c r="J1264" s="10">
        <v>1</v>
      </c>
      <c r="K1264" s="9">
        <v>0</v>
      </c>
      <c r="L1264" s="7" t="s">
        <v>2911</v>
      </c>
      <c r="M1264" s="9">
        <v>0</v>
      </c>
      <c r="N1264" s="7" t="s">
        <v>2913</v>
      </c>
      <c r="O1264" s="7" t="s">
        <v>939</v>
      </c>
      <c r="P1264" s="7" t="s">
        <v>828</v>
      </c>
      <c r="Q1264" s="7" t="s">
        <v>828</v>
      </c>
      <c r="R1264" s="7" t="s">
        <v>828</v>
      </c>
      <c r="S1264" s="7" t="s">
        <v>828</v>
      </c>
      <c r="T1264" s="7" t="s">
        <v>828</v>
      </c>
      <c r="U1264" s="7" t="s">
        <v>828</v>
      </c>
      <c r="V1264" s="7" t="s">
        <v>1059</v>
      </c>
      <c r="W1264" s="7" t="s">
        <v>739</v>
      </c>
      <c r="X1264" s="7" t="s">
        <v>840</v>
      </c>
      <c r="Y1264" s="7" t="s">
        <v>906</v>
      </c>
      <c r="Z1264" s="7" t="s">
        <v>50</v>
      </c>
      <c r="AA1264" s="7" t="s">
        <v>828</v>
      </c>
      <c r="AB1264" s="7" t="s">
        <v>828</v>
      </c>
      <c r="AC1264" s="7" t="s">
        <v>828</v>
      </c>
      <c r="AD1264" s="7" t="s">
        <v>828</v>
      </c>
      <c r="AE1264" s="7" t="s">
        <v>739</v>
      </c>
      <c r="AF1264" s="8"/>
      <c r="AG1264" s="7" t="s">
        <v>2912</v>
      </c>
      <c r="AH1264" s="7" t="s">
        <v>2911</v>
      </c>
      <c r="AI1264" s="7" t="s">
        <v>828</v>
      </c>
      <c r="AJ1264" s="7" t="s">
        <v>828</v>
      </c>
      <c r="AK1264" s="7" t="s">
        <v>2910</v>
      </c>
      <c r="AL1264" s="7" t="s">
        <v>828</v>
      </c>
      <c r="AM1264" s="7" t="s">
        <v>828</v>
      </c>
      <c r="AN1264" s="7" t="s">
        <v>828</v>
      </c>
      <c r="AO1264" s="7" t="s">
        <v>934</v>
      </c>
      <c r="AP1264" s="7" t="s">
        <v>828</v>
      </c>
      <c r="AQ1264" s="7" t="s">
        <v>828</v>
      </c>
      <c r="AR1264" s="7" t="s">
        <v>828</v>
      </c>
      <c r="AS1264" s="7" t="s">
        <v>828</v>
      </c>
    </row>
    <row r="1265" spans="1:45" ht="13.2">
      <c r="A1265" s="7" t="s">
        <v>2909</v>
      </c>
      <c r="B1265" s="8"/>
      <c r="C1265" s="7" t="s">
        <v>833</v>
      </c>
      <c r="D1265" s="9">
        <v>1</v>
      </c>
      <c r="E1265" s="7" t="s">
        <v>1231</v>
      </c>
      <c r="F1265" s="7" t="s">
        <v>1231</v>
      </c>
      <c r="G1265" s="7" t="s">
        <v>828</v>
      </c>
      <c r="H1265" s="7" t="s">
        <v>1230</v>
      </c>
      <c r="I1265" s="10">
        <v>1</v>
      </c>
      <c r="J1265" s="10">
        <v>1</v>
      </c>
      <c r="K1265" s="9">
        <v>0</v>
      </c>
      <c r="L1265" s="7" t="s">
        <v>2906</v>
      </c>
      <c r="M1265" s="9">
        <v>0</v>
      </c>
      <c r="N1265" s="7" t="s">
        <v>2908</v>
      </c>
      <c r="O1265" s="7" t="s">
        <v>939</v>
      </c>
      <c r="P1265" s="7" t="s">
        <v>828</v>
      </c>
      <c r="Q1265" s="7" t="s">
        <v>828</v>
      </c>
      <c r="R1265" s="7" t="s">
        <v>828</v>
      </c>
      <c r="S1265" s="7" t="s">
        <v>828</v>
      </c>
      <c r="T1265" s="7" t="s">
        <v>828</v>
      </c>
      <c r="U1265" s="7" t="s">
        <v>828</v>
      </c>
      <c r="V1265" s="7" t="s">
        <v>1059</v>
      </c>
      <c r="W1265" s="7" t="s">
        <v>739</v>
      </c>
      <c r="X1265" s="7" t="s">
        <v>840</v>
      </c>
      <c r="Y1265" s="7" t="s">
        <v>906</v>
      </c>
      <c r="Z1265" s="7" t="s">
        <v>50</v>
      </c>
      <c r="AA1265" s="7" t="s">
        <v>828</v>
      </c>
      <c r="AB1265" s="7" t="s">
        <v>828</v>
      </c>
      <c r="AC1265" s="7" t="s">
        <v>828</v>
      </c>
      <c r="AD1265" s="7" t="s">
        <v>828</v>
      </c>
      <c r="AE1265" s="7" t="s">
        <v>739</v>
      </c>
      <c r="AF1265" s="8"/>
      <c r="AG1265" s="7" t="s">
        <v>2907</v>
      </c>
      <c r="AH1265" s="7" t="s">
        <v>2906</v>
      </c>
      <c r="AI1265" s="7" t="s">
        <v>828</v>
      </c>
      <c r="AJ1265" s="7" t="s">
        <v>828</v>
      </c>
      <c r="AK1265" s="7" t="s">
        <v>2905</v>
      </c>
      <c r="AL1265" s="7" t="s">
        <v>828</v>
      </c>
      <c r="AM1265" s="7" t="s">
        <v>828</v>
      </c>
      <c r="AN1265" s="7" t="s">
        <v>828</v>
      </c>
      <c r="AO1265" s="7" t="s">
        <v>934</v>
      </c>
      <c r="AP1265" s="7" t="s">
        <v>828</v>
      </c>
      <c r="AQ1265" s="7" t="s">
        <v>828</v>
      </c>
      <c r="AR1265" s="7" t="s">
        <v>828</v>
      </c>
      <c r="AS1265" s="7" t="s">
        <v>828</v>
      </c>
    </row>
    <row r="1266" spans="1:45" ht="13.2">
      <c r="A1266" s="7" t="s">
        <v>2904</v>
      </c>
      <c r="B1266" s="8"/>
      <c r="C1266" s="7" t="s">
        <v>833</v>
      </c>
      <c r="D1266" s="9">
        <v>1</v>
      </c>
      <c r="E1266" s="7" t="s">
        <v>1105</v>
      </c>
      <c r="F1266" s="7" t="s">
        <v>1105</v>
      </c>
      <c r="G1266" s="7" t="s">
        <v>828</v>
      </c>
      <c r="H1266" s="7" t="s">
        <v>1104</v>
      </c>
      <c r="I1266" s="10">
        <v>1</v>
      </c>
      <c r="J1266" s="10">
        <v>1</v>
      </c>
      <c r="K1266" s="9">
        <v>100</v>
      </c>
      <c r="L1266" s="7" t="s">
        <v>2901</v>
      </c>
      <c r="M1266" s="9">
        <v>0</v>
      </c>
      <c r="N1266" s="7" t="s">
        <v>2890</v>
      </c>
      <c r="O1266" s="7" t="s">
        <v>83</v>
      </c>
      <c r="P1266" s="7" t="s">
        <v>1492</v>
      </c>
      <c r="Q1266" s="7" t="s">
        <v>828</v>
      </c>
      <c r="R1266" s="7" t="s">
        <v>828</v>
      </c>
      <c r="S1266" s="7" t="s">
        <v>828</v>
      </c>
      <c r="T1266" s="7" t="s">
        <v>828</v>
      </c>
      <c r="U1266" s="7" t="s">
        <v>828</v>
      </c>
      <c r="V1266" s="7" t="s">
        <v>828</v>
      </c>
      <c r="W1266" s="7" t="s">
        <v>713</v>
      </c>
      <c r="X1266" s="7" t="s">
        <v>828</v>
      </c>
      <c r="Y1266" s="7" t="s">
        <v>828</v>
      </c>
      <c r="Z1266" s="7" t="s">
        <v>25</v>
      </c>
      <c r="AA1266" s="7" t="s">
        <v>2903</v>
      </c>
      <c r="AB1266" s="7" t="s">
        <v>828</v>
      </c>
      <c r="AC1266" s="7" t="s">
        <v>828</v>
      </c>
      <c r="AD1266" s="7" t="s">
        <v>828</v>
      </c>
      <c r="AE1266" s="7" t="s">
        <v>713</v>
      </c>
      <c r="AF1266" s="8"/>
      <c r="AG1266" s="7" t="s">
        <v>2902</v>
      </c>
      <c r="AH1266" s="7" t="s">
        <v>2901</v>
      </c>
      <c r="AI1266" s="7" t="s">
        <v>2900</v>
      </c>
      <c r="AJ1266" s="7" t="s">
        <v>828</v>
      </c>
      <c r="AK1266" s="7" t="s">
        <v>2899</v>
      </c>
      <c r="AL1266" s="7" t="s">
        <v>828</v>
      </c>
      <c r="AM1266" s="7" t="s">
        <v>2898</v>
      </c>
      <c r="AN1266" s="7" t="s">
        <v>828</v>
      </c>
      <c r="AO1266" s="7" t="s">
        <v>828</v>
      </c>
      <c r="AP1266" s="7" t="s">
        <v>828</v>
      </c>
      <c r="AQ1266" s="7" t="s">
        <v>828</v>
      </c>
      <c r="AR1266" s="7" t="s">
        <v>828</v>
      </c>
      <c r="AS1266" s="7" t="s">
        <v>828</v>
      </c>
    </row>
    <row r="1267" spans="1:45" ht="13.2">
      <c r="A1267" s="7" t="s">
        <v>2897</v>
      </c>
      <c r="B1267" s="8"/>
      <c r="C1267" s="7" t="s">
        <v>833</v>
      </c>
      <c r="D1267" s="9">
        <v>1</v>
      </c>
      <c r="E1267" s="7" t="s">
        <v>867</v>
      </c>
      <c r="F1267" s="7" t="s">
        <v>867</v>
      </c>
      <c r="G1267" s="7" t="s">
        <v>828</v>
      </c>
      <c r="H1267" s="7" t="s">
        <v>901</v>
      </c>
      <c r="I1267" s="10">
        <v>1</v>
      </c>
      <c r="J1267" s="10">
        <v>1</v>
      </c>
      <c r="K1267" s="9">
        <v>1</v>
      </c>
      <c r="L1267" s="7" t="s">
        <v>2894</v>
      </c>
      <c r="M1267" s="9">
        <v>0</v>
      </c>
      <c r="N1267" s="7" t="s">
        <v>2890</v>
      </c>
      <c r="O1267" s="7" t="s">
        <v>83</v>
      </c>
      <c r="P1267" s="7" t="s">
        <v>1492</v>
      </c>
      <c r="Q1267" s="7" t="s">
        <v>828</v>
      </c>
      <c r="R1267" s="7" t="s">
        <v>828</v>
      </c>
      <c r="S1267" s="7" t="s">
        <v>828</v>
      </c>
      <c r="T1267" s="7" t="s">
        <v>828</v>
      </c>
      <c r="U1267" s="7" t="s">
        <v>828</v>
      </c>
      <c r="V1267" s="7" t="s">
        <v>828</v>
      </c>
      <c r="W1267" s="7" t="s">
        <v>592</v>
      </c>
      <c r="X1267" s="7" t="s">
        <v>828</v>
      </c>
      <c r="Y1267" s="7" t="s">
        <v>828</v>
      </c>
      <c r="Z1267" s="7" t="s">
        <v>21</v>
      </c>
      <c r="AA1267" s="7" t="s">
        <v>2896</v>
      </c>
      <c r="AB1267" s="7" t="s">
        <v>828</v>
      </c>
      <c r="AC1267" s="7" t="s">
        <v>828</v>
      </c>
      <c r="AD1267" s="7" t="s">
        <v>828</v>
      </c>
      <c r="AE1267" s="7" t="s">
        <v>592</v>
      </c>
      <c r="AF1267" s="8"/>
      <c r="AG1267" s="7" t="s">
        <v>2895</v>
      </c>
      <c r="AH1267" s="7" t="s">
        <v>2894</v>
      </c>
      <c r="AI1267" s="7" t="s">
        <v>828</v>
      </c>
      <c r="AJ1267" s="7" t="s">
        <v>828</v>
      </c>
      <c r="AK1267" s="7" t="s">
        <v>2893</v>
      </c>
      <c r="AL1267" s="7" t="s">
        <v>828</v>
      </c>
      <c r="AM1267" s="7" t="s">
        <v>2892</v>
      </c>
      <c r="AN1267" s="7" t="s">
        <v>828</v>
      </c>
      <c r="AO1267" s="7" t="s">
        <v>828</v>
      </c>
      <c r="AP1267" s="7" t="s">
        <v>828</v>
      </c>
      <c r="AQ1267" s="7" t="s">
        <v>828</v>
      </c>
      <c r="AR1267" s="7" t="s">
        <v>828</v>
      </c>
      <c r="AS1267" s="7" t="s">
        <v>828</v>
      </c>
    </row>
    <row r="1268" spans="1:45" ht="13.2">
      <c r="A1268" s="7" t="s">
        <v>2891</v>
      </c>
      <c r="B1268" s="8"/>
      <c r="C1268" s="7" t="s">
        <v>833</v>
      </c>
      <c r="D1268" s="9">
        <v>1</v>
      </c>
      <c r="E1268" s="7" t="s">
        <v>843</v>
      </c>
      <c r="F1268" s="7" t="s">
        <v>843</v>
      </c>
      <c r="G1268" s="7" t="s">
        <v>828</v>
      </c>
      <c r="H1268" s="7" t="s">
        <v>842</v>
      </c>
      <c r="I1268" s="10">
        <v>1</v>
      </c>
      <c r="J1268" s="10">
        <v>1</v>
      </c>
      <c r="K1268" s="9">
        <v>0</v>
      </c>
      <c r="L1268" s="7" t="s">
        <v>2889</v>
      </c>
      <c r="M1268" s="9">
        <v>0</v>
      </c>
      <c r="N1268" s="7" t="s">
        <v>2890</v>
      </c>
      <c r="O1268" s="7" t="s">
        <v>828</v>
      </c>
      <c r="P1268" s="7" t="s">
        <v>828</v>
      </c>
      <c r="Q1268" s="7" t="s">
        <v>828</v>
      </c>
      <c r="R1268" s="7" t="s">
        <v>828</v>
      </c>
      <c r="S1268" s="7" t="s">
        <v>828</v>
      </c>
      <c r="T1268" s="7" t="s">
        <v>828</v>
      </c>
      <c r="U1268" s="7" t="s">
        <v>828</v>
      </c>
      <c r="V1268" s="7" t="s">
        <v>828</v>
      </c>
      <c r="W1268" s="7" t="s">
        <v>828</v>
      </c>
      <c r="X1268" s="7" t="s">
        <v>828</v>
      </c>
      <c r="Y1268" s="7" t="s">
        <v>828</v>
      </c>
      <c r="Z1268" s="7" t="e">
        <v>#N/A</v>
      </c>
      <c r="AA1268" s="7" t="s">
        <v>828</v>
      </c>
      <c r="AB1268" s="7" t="s">
        <v>828</v>
      </c>
      <c r="AC1268" s="7" t="s">
        <v>828</v>
      </c>
      <c r="AD1268" s="7" t="s">
        <v>828</v>
      </c>
      <c r="AE1268" s="7" t="s">
        <v>169</v>
      </c>
      <c r="AF1268" s="8"/>
      <c r="AG1268" s="7" t="s">
        <v>975</v>
      </c>
      <c r="AH1268" s="7" t="s">
        <v>2889</v>
      </c>
      <c r="AI1268" s="7" t="s">
        <v>828</v>
      </c>
      <c r="AJ1268" s="7" t="s">
        <v>828</v>
      </c>
      <c r="AK1268" s="7" t="s">
        <v>828</v>
      </c>
      <c r="AL1268" s="7" t="s">
        <v>828</v>
      </c>
      <c r="AM1268" s="7" t="s">
        <v>828</v>
      </c>
      <c r="AN1268" s="7" t="s">
        <v>828</v>
      </c>
      <c r="AO1268" s="7" t="s">
        <v>828</v>
      </c>
      <c r="AP1268" s="7" t="s">
        <v>828</v>
      </c>
      <c r="AQ1268" s="7" t="s">
        <v>828</v>
      </c>
      <c r="AR1268" s="7" t="s">
        <v>828</v>
      </c>
      <c r="AS1268" s="7" t="s">
        <v>828</v>
      </c>
    </row>
    <row r="1269" spans="1:45" ht="13.2">
      <c r="A1269" s="7" t="s">
        <v>2882</v>
      </c>
      <c r="B1269" s="8"/>
      <c r="C1269" s="7" t="s">
        <v>833</v>
      </c>
      <c r="D1269" s="9">
        <v>1</v>
      </c>
      <c r="E1269" s="7" t="s">
        <v>843</v>
      </c>
      <c r="F1269" s="7" t="s">
        <v>843</v>
      </c>
      <c r="G1269" s="7" t="s">
        <v>828</v>
      </c>
      <c r="H1269" s="7" t="s">
        <v>1176</v>
      </c>
      <c r="I1269" s="10">
        <v>1</v>
      </c>
      <c r="J1269" s="10">
        <v>1</v>
      </c>
      <c r="K1269" s="9">
        <v>1</v>
      </c>
      <c r="L1269" s="7" t="s">
        <v>2886</v>
      </c>
      <c r="M1269" s="9">
        <v>0</v>
      </c>
      <c r="N1269" s="7" t="s">
        <v>2888</v>
      </c>
      <c r="O1269" s="7" t="s">
        <v>939</v>
      </c>
      <c r="P1269" s="7" t="s">
        <v>828</v>
      </c>
      <c r="Q1269" s="7" t="s">
        <v>828</v>
      </c>
      <c r="R1269" s="7" t="s">
        <v>828</v>
      </c>
      <c r="S1269" s="7" t="s">
        <v>828</v>
      </c>
      <c r="T1269" s="7" t="s">
        <v>828</v>
      </c>
      <c r="U1269" s="7" t="s">
        <v>828</v>
      </c>
      <c r="V1269" s="7" t="s">
        <v>828</v>
      </c>
      <c r="W1269" s="7" t="s">
        <v>828</v>
      </c>
      <c r="X1269" s="7" t="s">
        <v>828</v>
      </c>
      <c r="Y1269" s="7" t="s">
        <v>828</v>
      </c>
      <c r="Z1269" s="7" t="e">
        <v>#N/A</v>
      </c>
      <c r="AA1269" s="7" t="s">
        <v>828</v>
      </c>
      <c r="AB1269" s="7" t="s">
        <v>828</v>
      </c>
      <c r="AC1269" s="7" t="s">
        <v>828</v>
      </c>
      <c r="AD1269" s="7" t="s">
        <v>828</v>
      </c>
      <c r="AE1269" s="7" t="s">
        <v>175</v>
      </c>
      <c r="AF1269" s="8"/>
      <c r="AG1269" s="7" t="s">
        <v>2887</v>
      </c>
      <c r="AH1269" s="7" t="s">
        <v>2886</v>
      </c>
      <c r="AI1269" s="7" t="s">
        <v>2885</v>
      </c>
      <c r="AJ1269" s="7" t="s">
        <v>2884</v>
      </c>
      <c r="AK1269" s="7" t="s">
        <v>2883</v>
      </c>
      <c r="AL1269" s="7" t="s">
        <v>2882</v>
      </c>
      <c r="AM1269" s="7" t="s">
        <v>2881</v>
      </c>
      <c r="AN1269" s="7" t="s">
        <v>828</v>
      </c>
      <c r="AO1269" s="7" t="s">
        <v>828</v>
      </c>
      <c r="AP1269" s="7" t="s">
        <v>828</v>
      </c>
      <c r="AQ1269" s="7" t="s">
        <v>828</v>
      </c>
      <c r="AR1269" s="7" t="s">
        <v>828</v>
      </c>
      <c r="AS1269" s="7" t="s">
        <v>828</v>
      </c>
    </row>
    <row r="1270" spans="1:45" ht="13.2">
      <c r="A1270" s="7" t="s">
        <v>2880</v>
      </c>
      <c r="B1270" s="8"/>
      <c r="C1270" s="7" t="s">
        <v>833</v>
      </c>
      <c r="D1270" s="9">
        <v>1</v>
      </c>
      <c r="E1270" s="7" t="s">
        <v>861</v>
      </c>
      <c r="F1270" s="7" t="s">
        <v>861</v>
      </c>
      <c r="G1270" s="7" t="s">
        <v>828</v>
      </c>
      <c r="H1270" s="7" t="s">
        <v>860</v>
      </c>
      <c r="I1270" s="10">
        <v>100</v>
      </c>
      <c r="J1270" s="10">
        <v>1</v>
      </c>
      <c r="K1270" s="9">
        <v>0</v>
      </c>
      <c r="L1270" s="7" t="s">
        <v>2877</v>
      </c>
      <c r="M1270" s="9">
        <v>0</v>
      </c>
      <c r="N1270" s="7" t="s">
        <v>2879</v>
      </c>
      <c r="O1270" s="7" t="s">
        <v>947</v>
      </c>
      <c r="P1270" s="7" t="s">
        <v>828</v>
      </c>
      <c r="Q1270" s="7" t="s">
        <v>828</v>
      </c>
      <c r="R1270" s="7" t="s">
        <v>828</v>
      </c>
      <c r="S1270" s="7" t="s">
        <v>828</v>
      </c>
      <c r="T1270" s="7" t="s">
        <v>828</v>
      </c>
      <c r="U1270" s="7" t="s">
        <v>828</v>
      </c>
      <c r="V1270" s="7" t="s">
        <v>828</v>
      </c>
      <c r="W1270" s="7" t="s">
        <v>828</v>
      </c>
      <c r="X1270" s="7" t="s">
        <v>828</v>
      </c>
      <c r="Y1270" s="7" t="s">
        <v>828</v>
      </c>
      <c r="Z1270" s="7" t="e">
        <v>#N/A</v>
      </c>
      <c r="AA1270" s="7" t="s">
        <v>828</v>
      </c>
      <c r="AB1270" s="7" t="s">
        <v>828</v>
      </c>
      <c r="AC1270" s="7" t="s">
        <v>828</v>
      </c>
      <c r="AD1270" s="7" t="s">
        <v>828</v>
      </c>
      <c r="AE1270" s="7" t="s">
        <v>175</v>
      </c>
      <c r="AF1270" s="8"/>
      <c r="AG1270" s="7" t="s">
        <v>2878</v>
      </c>
      <c r="AH1270" s="7" t="s">
        <v>2877</v>
      </c>
      <c r="AI1270" s="7" t="s">
        <v>828</v>
      </c>
      <c r="AJ1270" s="7" t="s">
        <v>2876</v>
      </c>
      <c r="AK1270" s="7" t="s">
        <v>2875</v>
      </c>
      <c r="AL1270" s="7" t="s">
        <v>828</v>
      </c>
      <c r="AM1270" s="7" t="s">
        <v>828</v>
      </c>
      <c r="AN1270" s="7" t="s">
        <v>2874</v>
      </c>
      <c r="AO1270" s="7" t="s">
        <v>828</v>
      </c>
      <c r="AP1270" s="7" t="s">
        <v>828</v>
      </c>
      <c r="AQ1270" s="7" t="s">
        <v>828</v>
      </c>
      <c r="AR1270" s="7" t="s">
        <v>828</v>
      </c>
      <c r="AS1270" s="7" t="s">
        <v>828</v>
      </c>
    </row>
    <row r="1271" spans="1:45" ht="13.2">
      <c r="A1271" s="7" t="s">
        <v>2873</v>
      </c>
      <c r="B1271" s="8"/>
      <c r="C1271" s="7" t="s">
        <v>833</v>
      </c>
      <c r="D1271" s="9">
        <v>1</v>
      </c>
      <c r="E1271" s="7" t="s">
        <v>1231</v>
      </c>
      <c r="F1271" s="7" t="s">
        <v>1231</v>
      </c>
      <c r="G1271" s="7" t="s">
        <v>828</v>
      </c>
      <c r="H1271" s="7" t="s">
        <v>1230</v>
      </c>
      <c r="I1271" s="10">
        <v>1</v>
      </c>
      <c r="J1271" s="10">
        <v>1</v>
      </c>
      <c r="K1271" s="9">
        <v>100</v>
      </c>
      <c r="L1271" s="7" t="s">
        <v>2870</v>
      </c>
      <c r="M1271" s="9">
        <v>0</v>
      </c>
      <c r="N1271" s="7" t="s">
        <v>2872</v>
      </c>
      <c r="O1271" s="7" t="s">
        <v>86</v>
      </c>
      <c r="P1271" s="7" t="s">
        <v>828</v>
      </c>
      <c r="Q1271" s="7" t="s">
        <v>828</v>
      </c>
      <c r="R1271" s="7" t="s">
        <v>828</v>
      </c>
      <c r="S1271" s="7" t="s">
        <v>828</v>
      </c>
      <c r="T1271" s="7" t="s">
        <v>828</v>
      </c>
      <c r="U1271" s="7" t="s">
        <v>828</v>
      </c>
      <c r="V1271" s="7" t="s">
        <v>828</v>
      </c>
      <c r="W1271" s="7" t="s">
        <v>739</v>
      </c>
      <c r="X1271" s="7" t="s">
        <v>840</v>
      </c>
      <c r="Y1271" s="7" t="s">
        <v>828</v>
      </c>
      <c r="Z1271" s="7" t="s">
        <v>50</v>
      </c>
      <c r="AA1271" s="7" t="s">
        <v>828</v>
      </c>
      <c r="AB1271" s="7" t="s">
        <v>828</v>
      </c>
      <c r="AC1271" s="7" t="s">
        <v>828</v>
      </c>
      <c r="AD1271" s="7" t="s">
        <v>828</v>
      </c>
      <c r="AE1271" s="7" t="s">
        <v>739</v>
      </c>
      <c r="AF1271" s="8"/>
      <c r="AG1271" s="7" t="s">
        <v>2871</v>
      </c>
      <c r="AH1271" s="7" t="s">
        <v>2870</v>
      </c>
      <c r="AI1271" s="7" t="s">
        <v>828</v>
      </c>
      <c r="AJ1271" s="7" t="s">
        <v>2869</v>
      </c>
      <c r="AK1271" s="7" t="s">
        <v>2868</v>
      </c>
      <c r="AL1271" s="7" t="s">
        <v>828</v>
      </c>
      <c r="AM1271" s="7" t="s">
        <v>2867</v>
      </c>
      <c r="AN1271" s="7" t="s">
        <v>828</v>
      </c>
      <c r="AO1271" s="7" t="s">
        <v>828</v>
      </c>
      <c r="AP1271" s="7" t="s">
        <v>828</v>
      </c>
      <c r="AQ1271" s="7" t="s">
        <v>828</v>
      </c>
      <c r="AR1271" s="7" t="s">
        <v>828</v>
      </c>
      <c r="AS1271" s="7" t="s">
        <v>828</v>
      </c>
    </row>
    <row r="1272" spans="1:45" ht="13.2">
      <c r="A1272" s="7" t="s">
        <v>2866</v>
      </c>
      <c r="B1272" s="8"/>
      <c r="C1272" s="7" t="s">
        <v>833</v>
      </c>
      <c r="D1272" s="9">
        <v>1</v>
      </c>
      <c r="E1272" s="7" t="s">
        <v>843</v>
      </c>
      <c r="F1272" s="7" t="s">
        <v>843</v>
      </c>
      <c r="G1272" s="7" t="s">
        <v>828</v>
      </c>
      <c r="H1272" s="7" t="s">
        <v>842</v>
      </c>
      <c r="I1272" s="10">
        <v>1</v>
      </c>
      <c r="J1272" s="10">
        <v>1</v>
      </c>
      <c r="K1272" s="9">
        <v>100</v>
      </c>
      <c r="L1272" s="7" t="s">
        <v>2862</v>
      </c>
      <c r="M1272" s="9">
        <v>0</v>
      </c>
      <c r="N1272" s="7" t="s">
        <v>2865</v>
      </c>
      <c r="O1272" s="7" t="s">
        <v>1084</v>
      </c>
      <c r="P1272" s="7" t="s">
        <v>2864</v>
      </c>
      <c r="Q1272" s="7" t="s">
        <v>828</v>
      </c>
      <c r="R1272" s="7" t="s">
        <v>828</v>
      </c>
      <c r="S1272" s="7" t="s">
        <v>828</v>
      </c>
      <c r="T1272" s="7" t="s">
        <v>828</v>
      </c>
      <c r="U1272" s="7" t="s">
        <v>828</v>
      </c>
      <c r="V1272" s="7" t="s">
        <v>828</v>
      </c>
      <c r="W1272" s="7" t="s">
        <v>828</v>
      </c>
      <c r="X1272" s="7" t="s">
        <v>828</v>
      </c>
      <c r="Y1272" s="7" t="s">
        <v>828</v>
      </c>
      <c r="Z1272" s="7" t="e">
        <v>#N/A</v>
      </c>
      <c r="AA1272" s="7" t="s">
        <v>828</v>
      </c>
      <c r="AB1272" s="7" t="s">
        <v>828</v>
      </c>
      <c r="AC1272" s="7" t="s">
        <v>828</v>
      </c>
      <c r="AD1272" s="7" t="s">
        <v>828</v>
      </c>
      <c r="AE1272" s="7" t="s">
        <v>169</v>
      </c>
      <c r="AF1272" s="8"/>
      <c r="AG1272" s="7" t="s">
        <v>2863</v>
      </c>
      <c r="AH1272" s="7" t="s">
        <v>2862</v>
      </c>
      <c r="AI1272" s="7" t="s">
        <v>2861</v>
      </c>
      <c r="AJ1272" s="7" t="s">
        <v>2860</v>
      </c>
      <c r="AK1272" s="7" t="s">
        <v>2859</v>
      </c>
      <c r="AL1272" s="7" t="s">
        <v>828</v>
      </c>
      <c r="AM1272" s="7" t="s">
        <v>828</v>
      </c>
      <c r="AN1272" s="7" t="s">
        <v>2858</v>
      </c>
      <c r="AO1272" s="7" t="s">
        <v>828</v>
      </c>
      <c r="AP1272" s="7" t="s">
        <v>828</v>
      </c>
      <c r="AQ1272" s="7" t="s">
        <v>828</v>
      </c>
      <c r="AR1272" s="7" t="s">
        <v>828</v>
      </c>
      <c r="AS1272" s="7" t="s">
        <v>828</v>
      </c>
    </row>
    <row r="1273" spans="1:45" ht="13.2">
      <c r="A1273" s="7" t="s">
        <v>2850</v>
      </c>
      <c r="B1273" s="8"/>
      <c r="C1273" s="7" t="s">
        <v>833</v>
      </c>
      <c r="D1273" s="9">
        <v>1</v>
      </c>
      <c r="E1273" s="7" t="s">
        <v>2857</v>
      </c>
      <c r="F1273" s="7" t="s">
        <v>2857</v>
      </c>
      <c r="G1273" s="7" t="s">
        <v>828</v>
      </c>
      <c r="H1273" s="7" t="s">
        <v>2856</v>
      </c>
      <c r="I1273" s="10">
        <v>1</v>
      </c>
      <c r="J1273" s="10">
        <v>1</v>
      </c>
      <c r="K1273" s="9">
        <v>100</v>
      </c>
      <c r="L1273" s="7" t="s">
        <v>2853</v>
      </c>
      <c r="M1273" s="9">
        <v>0</v>
      </c>
      <c r="N1273" s="7" t="s">
        <v>2855</v>
      </c>
      <c r="O1273" s="7" t="s">
        <v>929</v>
      </c>
      <c r="P1273" s="7" t="s">
        <v>828</v>
      </c>
      <c r="Q1273" s="7" t="s">
        <v>828</v>
      </c>
      <c r="R1273" s="7" t="s">
        <v>828</v>
      </c>
      <c r="S1273" s="7" t="s">
        <v>828</v>
      </c>
      <c r="T1273" s="7" t="s">
        <v>828</v>
      </c>
      <c r="U1273" s="7" t="s">
        <v>828</v>
      </c>
      <c r="V1273" s="7" t="s">
        <v>828</v>
      </c>
      <c r="W1273" s="7"/>
      <c r="X1273" s="7"/>
      <c r="Y1273" s="7"/>
      <c r="Z1273" s="7" t="e">
        <v>#N/A</v>
      </c>
      <c r="AA1273" s="7"/>
      <c r="AB1273" s="7" t="s">
        <v>828</v>
      </c>
      <c r="AC1273" s="7" t="s">
        <v>828</v>
      </c>
      <c r="AD1273" s="7" t="s">
        <v>828</v>
      </c>
      <c r="AE1273" s="7" t="s">
        <v>214</v>
      </c>
      <c r="AF1273" s="8"/>
      <c r="AG1273" s="7" t="s">
        <v>2854</v>
      </c>
      <c r="AH1273" s="7" t="s">
        <v>2853</v>
      </c>
      <c r="AI1273" s="7" t="s">
        <v>828</v>
      </c>
      <c r="AJ1273" s="7" t="s">
        <v>2852</v>
      </c>
      <c r="AK1273" s="7" t="s">
        <v>2851</v>
      </c>
      <c r="AL1273" s="7" t="s">
        <v>2850</v>
      </c>
      <c r="AM1273" s="7" t="s">
        <v>2849</v>
      </c>
      <c r="AN1273" s="7" t="s">
        <v>2848</v>
      </c>
      <c r="AO1273" s="7" t="s">
        <v>828</v>
      </c>
      <c r="AP1273" s="7" t="s">
        <v>828</v>
      </c>
      <c r="AQ1273" s="7"/>
      <c r="AR1273" s="7"/>
      <c r="AS1273" s="7"/>
    </row>
    <row r="1274" spans="1:45" ht="13.2">
      <c r="A1274" s="7" t="s">
        <v>2847</v>
      </c>
      <c r="B1274" s="8"/>
      <c r="C1274" s="7" t="s">
        <v>833</v>
      </c>
      <c r="D1274" s="9">
        <v>1</v>
      </c>
      <c r="E1274" s="7" t="s">
        <v>1129</v>
      </c>
      <c r="F1274" s="7" t="s">
        <v>1129</v>
      </c>
      <c r="G1274" s="7" t="s">
        <v>828</v>
      </c>
      <c r="H1274" s="7" t="s">
        <v>1128</v>
      </c>
      <c r="I1274" s="10">
        <v>1</v>
      </c>
      <c r="J1274" s="10">
        <v>1</v>
      </c>
      <c r="K1274" s="9">
        <v>1</v>
      </c>
      <c r="L1274" s="7" t="s">
        <v>2844</v>
      </c>
      <c r="M1274" s="9">
        <v>0</v>
      </c>
      <c r="N1274" s="7" t="s">
        <v>2846</v>
      </c>
      <c r="O1274" s="7" t="s">
        <v>939</v>
      </c>
      <c r="P1274" s="7" t="s">
        <v>828</v>
      </c>
      <c r="Q1274" s="7" t="s">
        <v>828</v>
      </c>
      <c r="R1274" s="7" t="s">
        <v>828</v>
      </c>
      <c r="S1274" s="7" t="s">
        <v>828</v>
      </c>
      <c r="T1274" s="7" t="s">
        <v>828</v>
      </c>
      <c r="U1274" s="7" t="s">
        <v>828</v>
      </c>
      <c r="V1274" s="7" t="s">
        <v>828</v>
      </c>
      <c r="W1274" s="7" t="s">
        <v>788</v>
      </c>
      <c r="X1274" s="7" t="s">
        <v>1101</v>
      </c>
      <c r="Y1274" s="7" t="s">
        <v>828</v>
      </c>
      <c r="Z1274" s="7" t="s">
        <v>28</v>
      </c>
      <c r="AA1274" s="7" t="s">
        <v>828</v>
      </c>
      <c r="AB1274" s="7" t="s">
        <v>828</v>
      </c>
      <c r="AC1274" s="7" t="s">
        <v>828</v>
      </c>
      <c r="AD1274" s="7" t="s">
        <v>828</v>
      </c>
      <c r="AE1274" s="7" t="s">
        <v>788</v>
      </c>
      <c r="AF1274" s="8"/>
      <c r="AG1274" s="7" t="s">
        <v>2845</v>
      </c>
      <c r="AH1274" s="7" t="s">
        <v>2844</v>
      </c>
      <c r="AI1274" s="7" t="s">
        <v>828</v>
      </c>
      <c r="AJ1274" s="7" t="s">
        <v>828</v>
      </c>
      <c r="AK1274" s="7" t="s">
        <v>2843</v>
      </c>
      <c r="AL1274" s="7" t="s">
        <v>828</v>
      </c>
      <c r="AM1274" s="7" t="s">
        <v>2842</v>
      </c>
      <c r="AN1274" s="7" t="s">
        <v>828</v>
      </c>
      <c r="AO1274" s="7" t="s">
        <v>828</v>
      </c>
      <c r="AP1274" s="7" t="s">
        <v>828</v>
      </c>
      <c r="AQ1274" s="7" t="s">
        <v>828</v>
      </c>
      <c r="AR1274" s="7" t="s">
        <v>828</v>
      </c>
      <c r="AS1274" s="7" t="s">
        <v>828</v>
      </c>
    </row>
    <row r="1275" spans="1:45" ht="13.2">
      <c r="A1275" s="7" t="s">
        <v>2836</v>
      </c>
      <c r="B1275" s="8"/>
      <c r="C1275" s="7" t="s">
        <v>833</v>
      </c>
      <c r="D1275" s="9">
        <v>1</v>
      </c>
      <c r="E1275" s="7" t="s">
        <v>861</v>
      </c>
      <c r="F1275" s="7" t="s">
        <v>861</v>
      </c>
      <c r="G1275" s="7" t="s">
        <v>828</v>
      </c>
      <c r="H1275" s="7" t="s">
        <v>860</v>
      </c>
      <c r="I1275" s="10">
        <v>100</v>
      </c>
      <c r="J1275" s="10">
        <v>1</v>
      </c>
      <c r="K1275" s="9">
        <v>0</v>
      </c>
      <c r="L1275" s="7" t="s">
        <v>2839</v>
      </c>
      <c r="M1275" s="9">
        <v>0</v>
      </c>
      <c r="N1275" s="7" t="s">
        <v>2841</v>
      </c>
      <c r="O1275" s="7" t="s">
        <v>1333</v>
      </c>
      <c r="P1275" s="7" t="s">
        <v>1332</v>
      </c>
      <c r="Q1275" s="7" t="s">
        <v>828</v>
      </c>
      <c r="R1275" s="7" t="s">
        <v>828</v>
      </c>
      <c r="S1275" s="7" t="s">
        <v>828</v>
      </c>
      <c r="T1275" s="7" t="s">
        <v>828</v>
      </c>
      <c r="U1275" s="7" t="s">
        <v>828</v>
      </c>
      <c r="V1275" s="7" t="s">
        <v>828</v>
      </c>
      <c r="W1275" s="7" t="s">
        <v>828</v>
      </c>
      <c r="X1275" s="7" t="s">
        <v>828</v>
      </c>
      <c r="Y1275" s="7" t="s">
        <v>828</v>
      </c>
      <c r="Z1275" s="7" t="e">
        <v>#N/A</v>
      </c>
      <c r="AA1275" s="7" t="s">
        <v>828</v>
      </c>
      <c r="AB1275" s="7" t="s">
        <v>828</v>
      </c>
      <c r="AC1275" s="7" t="s">
        <v>828</v>
      </c>
      <c r="AD1275" s="7" t="s">
        <v>828</v>
      </c>
      <c r="AE1275" s="7" t="s">
        <v>175</v>
      </c>
      <c r="AF1275" s="8"/>
      <c r="AG1275" s="7" t="s">
        <v>2840</v>
      </c>
      <c r="AH1275" s="7" t="s">
        <v>2839</v>
      </c>
      <c r="AI1275" s="7" t="s">
        <v>828</v>
      </c>
      <c r="AJ1275" s="7" t="s">
        <v>2838</v>
      </c>
      <c r="AK1275" s="7" t="s">
        <v>2837</v>
      </c>
      <c r="AL1275" s="7" t="s">
        <v>2836</v>
      </c>
      <c r="AM1275" s="7" t="s">
        <v>828</v>
      </c>
      <c r="AN1275" s="7" t="s">
        <v>2835</v>
      </c>
      <c r="AO1275" s="7" t="s">
        <v>828</v>
      </c>
      <c r="AP1275" s="7" t="s">
        <v>828</v>
      </c>
      <c r="AQ1275" s="7" t="s">
        <v>828</v>
      </c>
      <c r="AR1275" s="7" t="s">
        <v>828</v>
      </c>
      <c r="AS1275" s="7" t="s">
        <v>828</v>
      </c>
    </row>
    <row r="1276" spans="1:45" ht="13.2">
      <c r="A1276" s="7" t="s">
        <v>2834</v>
      </c>
      <c r="B1276" s="8"/>
      <c r="C1276" s="7" t="s">
        <v>833</v>
      </c>
      <c r="D1276" s="9">
        <v>1</v>
      </c>
      <c r="E1276" s="7" t="s">
        <v>861</v>
      </c>
      <c r="F1276" s="7" t="s">
        <v>861</v>
      </c>
      <c r="G1276" s="7" t="s">
        <v>828</v>
      </c>
      <c r="H1276" s="7" t="s">
        <v>860</v>
      </c>
      <c r="I1276" s="10">
        <v>100</v>
      </c>
      <c r="J1276" s="10">
        <v>1</v>
      </c>
      <c r="K1276" s="9">
        <v>0</v>
      </c>
      <c r="L1276" s="7" t="s">
        <v>2831</v>
      </c>
      <c r="M1276" s="9">
        <v>0</v>
      </c>
      <c r="N1276" s="7" t="s">
        <v>2833</v>
      </c>
      <c r="O1276" s="7" t="s">
        <v>939</v>
      </c>
      <c r="P1276" s="7" t="s">
        <v>828</v>
      </c>
      <c r="Q1276" s="7" t="s">
        <v>828</v>
      </c>
      <c r="R1276" s="7" t="s">
        <v>828</v>
      </c>
      <c r="S1276" s="7" t="s">
        <v>828</v>
      </c>
      <c r="T1276" s="7" t="s">
        <v>828</v>
      </c>
      <c r="U1276" s="7" t="s">
        <v>828</v>
      </c>
      <c r="V1276" s="7" t="s">
        <v>828</v>
      </c>
      <c r="W1276" s="7" t="s">
        <v>828</v>
      </c>
      <c r="X1276" s="7" t="s">
        <v>828</v>
      </c>
      <c r="Y1276" s="7" t="s">
        <v>828</v>
      </c>
      <c r="Z1276" s="7" t="e">
        <v>#N/A</v>
      </c>
      <c r="AA1276" s="7" t="s">
        <v>828</v>
      </c>
      <c r="AB1276" s="7" t="s">
        <v>828</v>
      </c>
      <c r="AC1276" s="7" t="s">
        <v>828</v>
      </c>
      <c r="AD1276" s="7" t="s">
        <v>828</v>
      </c>
      <c r="AE1276" s="7" t="s">
        <v>175</v>
      </c>
      <c r="AF1276" s="8"/>
      <c r="AG1276" s="7" t="s">
        <v>2832</v>
      </c>
      <c r="AH1276" s="7" t="s">
        <v>2831</v>
      </c>
      <c r="AI1276" s="7" t="s">
        <v>828</v>
      </c>
      <c r="AJ1276" s="7" t="s">
        <v>2830</v>
      </c>
      <c r="AK1276" s="7" t="s">
        <v>2829</v>
      </c>
      <c r="AL1276" s="7" t="s">
        <v>828</v>
      </c>
      <c r="AM1276" s="7" t="s">
        <v>828</v>
      </c>
      <c r="AN1276" s="7" t="s">
        <v>2828</v>
      </c>
      <c r="AO1276" s="7" t="s">
        <v>828</v>
      </c>
      <c r="AP1276" s="7" t="s">
        <v>828</v>
      </c>
      <c r="AQ1276" s="7" t="s">
        <v>828</v>
      </c>
      <c r="AR1276" s="7" t="s">
        <v>828</v>
      </c>
      <c r="AS1276" s="7" t="s">
        <v>828</v>
      </c>
    </row>
    <row r="1277" spans="1:45" ht="13.2">
      <c r="A1277" s="7" t="s">
        <v>2822</v>
      </c>
      <c r="B1277" s="8"/>
      <c r="C1277" s="7" t="s">
        <v>833</v>
      </c>
      <c r="D1277" s="9">
        <v>1</v>
      </c>
      <c r="E1277" s="7" t="s">
        <v>861</v>
      </c>
      <c r="F1277" s="7" t="s">
        <v>861</v>
      </c>
      <c r="G1277" s="7" t="s">
        <v>828</v>
      </c>
      <c r="H1277" s="7" t="s">
        <v>860</v>
      </c>
      <c r="I1277" s="10">
        <v>100</v>
      </c>
      <c r="J1277" s="10">
        <v>1</v>
      </c>
      <c r="K1277" s="9">
        <v>0</v>
      </c>
      <c r="L1277" s="7" t="s">
        <v>2825</v>
      </c>
      <c r="M1277" s="9">
        <v>0</v>
      </c>
      <c r="N1277" s="7" t="s">
        <v>2827</v>
      </c>
      <c r="O1277" s="7" t="s">
        <v>892</v>
      </c>
      <c r="P1277" s="7" t="s">
        <v>828</v>
      </c>
      <c r="Q1277" s="7" t="s">
        <v>828</v>
      </c>
      <c r="R1277" s="7" t="s">
        <v>828</v>
      </c>
      <c r="S1277" s="7" t="s">
        <v>828</v>
      </c>
      <c r="T1277" s="7" t="s">
        <v>828</v>
      </c>
      <c r="U1277" s="7" t="s">
        <v>828</v>
      </c>
      <c r="V1277" s="7" t="s">
        <v>828</v>
      </c>
      <c r="W1277" s="7" t="s">
        <v>828</v>
      </c>
      <c r="X1277" s="7" t="s">
        <v>828</v>
      </c>
      <c r="Y1277" s="7" t="s">
        <v>828</v>
      </c>
      <c r="Z1277" s="7" t="e">
        <v>#N/A</v>
      </c>
      <c r="AA1277" s="7" t="s">
        <v>828</v>
      </c>
      <c r="AB1277" s="7" t="s">
        <v>828</v>
      </c>
      <c r="AC1277" s="7" t="s">
        <v>828</v>
      </c>
      <c r="AD1277" s="7" t="s">
        <v>828</v>
      </c>
      <c r="AE1277" s="7" t="s">
        <v>175</v>
      </c>
      <c r="AF1277" s="8"/>
      <c r="AG1277" s="7" t="s">
        <v>2826</v>
      </c>
      <c r="AH1277" s="7" t="s">
        <v>2825</v>
      </c>
      <c r="AI1277" s="7" t="s">
        <v>828</v>
      </c>
      <c r="AJ1277" s="7" t="s">
        <v>2824</v>
      </c>
      <c r="AK1277" s="7" t="s">
        <v>2823</v>
      </c>
      <c r="AL1277" s="7" t="s">
        <v>2822</v>
      </c>
      <c r="AM1277" s="7" t="s">
        <v>828</v>
      </c>
      <c r="AN1277" s="7" t="s">
        <v>2821</v>
      </c>
      <c r="AO1277" s="7" t="s">
        <v>828</v>
      </c>
      <c r="AP1277" s="7" t="s">
        <v>828</v>
      </c>
      <c r="AQ1277" s="7" t="s">
        <v>828</v>
      </c>
      <c r="AR1277" s="7" t="s">
        <v>828</v>
      </c>
      <c r="AS1277" s="7" t="s">
        <v>828</v>
      </c>
    </row>
    <row r="1278" spans="1:45" ht="13.2">
      <c r="A1278" s="7" t="s">
        <v>2820</v>
      </c>
      <c r="B1278" s="8"/>
      <c r="C1278" s="7" t="s">
        <v>833</v>
      </c>
      <c r="D1278" s="9">
        <v>1</v>
      </c>
      <c r="E1278" s="7" t="s">
        <v>924</v>
      </c>
      <c r="F1278" s="7" t="s">
        <v>924</v>
      </c>
      <c r="G1278" s="7" t="s">
        <v>828</v>
      </c>
      <c r="H1278" s="7" t="s">
        <v>923</v>
      </c>
      <c r="I1278" s="10">
        <v>1</v>
      </c>
      <c r="J1278" s="10">
        <v>1</v>
      </c>
      <c r="K1278" s="9">
        <v>1</v>
      </c>
      <c r="L1278" s="7" t="s">
        <v>2817</v>
      </c>
      <c r="M1278" s="9">
        <v>0</v>
      </c>
      <c r="N1278" s="7" t="s">
        <v>2819</v>
      </c>
      <c r="O1278" s="7" t="s">
        <v>929</v>
      </c>
      <c r="P1278" s="7" t="s">
        <v>828</v>
      </c>
      <c r="Q1278" s="7" t="s">
        <v>828</v>
      </c>
      <c r="R1278" s="7" t="s">
        <v>828</v>
      </c>
      <c r="S1278" s="7" t="s">
        <v>828</v>
      </c>
      <c r="T1278" s="7" t="s">
        <v>828</v>
      </c>
      <c r="U1278" s="7" t="s">
        <v>828</v>
      </c>
      <c r="V1278" s="7" t="s">
        <v>907</v>
      </c>
      <c r="W1278" s="7" t="s">
        <v>536</v>
      </c>
      <c r="X1278" s="7" t="s">
        <v>840</v>
      </c>
      <c r="Y1278" s="7" t="s">
        <v>906</v>
      </c>
      <c r="Z1278" s="7" t="s">
        <v>65</v>
      </c>
      <c r="AA1278" s="7" t="s">
        <v>828</v>
      </c>
      <c r="AB1278" s="7" t="s">
        <v>828</v>
      </c>
      <c r="AC1278" s="7" t="s">
        <v>828</v>
      </c>
      <c r="AD1278" s="7" t="s">
        <v>828</v>
      </c>
      <c r="AE1278" s="7" t="s">
        <v>536</v>
      </c>
      <c r="AF1278" s="8"/>
      <c r="AG1278" s="7" t="s">
        <v>2818</v>
      </c>
      <c r="AH1278" s="7" t="s">
        <v>2817</v>
      </c>
      <c r="AI1278" s="7" t="s">
        <v>828</v>
      </c>
      <c r="AJ1278" s="7" t="s">
        <v>828</v>
      </c>
      <c r="AK1278" s="7" t="s">
        <v>2816</v>
      </c>
      <c r="AL1278" s="7" t="s">
        <v>828</v>
      </c>
      <c r="AM1278" s="7" t="s">
        <v>2815</v>
      </c>
      <c r="AN1278" s="7" t="s">
        <v>828</v>
      </c>
      <c r="AO1278" s="7" t="s">
        <v>828</v>
      </c>
      <c r="AP1278" s="7" t="s">
        <v>828</v>
      </c>
      <c r="AQ1278" s="7" t="s">
        <v>828</v>
      </c>
      <c r="AR1278" s="7" t="s">
        <v>828</v>
      </c>
      <c r="AS1278" s="7" t="s">
        <v>828</v>
      </c>
    </row>
    <row r="1279" spans="1:45" ht="13.2">
      <c r="A1279" s="7" t="s">
        <v>2814</v>
      </c>
      <c r="B1279" s="8"/>
      <c r="C1279" s="7" t="s">
        <v>833</v>
      </c>
      <c r="D1279" s="9">
        <v>1</v>
      </c>
      <c r="E1279" s="7" t="s">
        <v>861</v>
      </c>
      <c r="F1279" s="7" t="s">
        <v>861</v>
      </c>
      <c r="G1279" s="7" t="s">
        <v>828</v>
      </c>
      <c r="H1279" s="7" t="s">
        <v>860</v>
      </c>
      <c r="I1279" s="10">
        <v>100</v>
      </c>
      <c r="J1279" s="10">
        <v>1</v>
      </c>
      <c r="K1279" s="9">
        <v>0</v>
      </c>
      <c r="L1279" s="7" t="s">
        <v>2811</v>
      </c>
      <c r="M1279" s="9">
        <v>0</v>
      </c>
      <c r="N1279" s="7" t="s">
        <v>2813</v>
      </c>
      <c r="O1279" s="7" t="s">
        <v>83</v>
      </c>
      <c r="P1279" s="7" t="s">
        <v>828</v>
      </c>
      <c r="Q1279" s="7" t="s">
        <v>828</v>
      </c>
      <c r="R1279" s="7" t="s">
        <v>828</v>
      </c>
      <c r="S1279" s="7" t="s">
        <v>828</v>
      </c>
      <c r="T1279" s="7" t="s">
        <v>828</v>
      </c>
      <c r="U1279" s="7" t="s">
        <v>828</v>
      </c>
      <c r="V1279" s="7" t="s">
        <v>828</v>
      </c>
      <c r="W1279" s="7" t="s">
        <v>828</v>
      </c>
      <c r="X1279" s="7" t="s">
        <v>828</v>
      </c>
      <c r="Y1279" s="7" t="s">
        <v>828</v>
      </c>
      <c r="Z1279" s="7" t="e">
        <v>#N/A</v>
      </c>
      <c r="AA1279" s="7" t="s">
        <v>828</v>
      </c>
      <c r="AB1279" s="7" t="s">
        <v>828</v>
      </c>
      <c r="AC1279" s="7" t="s">
        <v>828</v>
      </c>
      <c r="AD1279" s="7" t="s">
        <v>828</v>
      </c>
      <c r="AE1279" s="7" t="s">
        <v>175</v>
      </c>
      <c r="AF1279" s="8"/>
      <c r="AG1279" s="7" t="s">
        <v>2812</v>
      </c>
      <c r="AH1279" s="7" t="s">
        <v>2811</v>
      </c>
      <c r="AI1279" s="7" t="s">
        <v>828</v>
      </c>
      <c r="AJ1279" s="7" t="s">
        <v>2810</v>
      </c>
      <c r="AK1279" s="7" t="s">
        <v>2809</v>
      </c>
      <c r="AL1279" s="7" t="s">
        <v>828</v>
      </c>
      <c r="AM1279" s="7" t="s">
        <v>828</v>
      </c>
      <c r="AN1279" s="7" t="s">
        <v>2808</v>
      </c>
      <c r="AO1279" s="7" t="s">
        <v>828</v>
      </c>
      <c r="AP1279" s="7" t="s">
        <v>828</v>
      </c>
      <c r="AQ1279" s="7" t="s">
        <v>828</v>
      </c>
      <c r="AR1279" s="7" t="s">
        <v>828</v>
      </c>
      <c r="AS1279" s="7" t="s">
        <v>828</v>
      </c>
    </row>
    <row r="1280" spans="1:45" ht="13.2">
      <c r="A1280" s="7" t="s">
        <v>2807</v>
      </c>
      <c r="B1280" s="8"/>
      <c r="C1280" s="7" t="s">
        <v>833</v>
      </c>
      <c r="D1280" s="9">
        <v>1</v>
      </c>
      <c r="E1280" s="7" t="s">
        <v>861</v>
      </c>
      <c r="F1280" s="7" t="s">
        <v>861</v>
      </c>
      <c r="G1280" s="7" t="s">
        <v>828</v>
      </c>
      <c r="H1280" s="7" t="s">
        <v>860</v>
      </c>
      <c r="I1280" s="10">
        <v>100</v>
      </c>
      <c r="J1280" s="10">
        <v>1</v>
      </c>
      <c r="K1280" s="9">
        <v>0</v>
      </c>
      <c r="L1280" s="7" t="s">
        <v>2804</v>
      </c>
      <c r="M1280" s="9">
        <v>0</v>
      </c>
      <c r="N1280" s="7" t="s">
        <v>2806</v>
      </c>
      <c r="O1280" s="7" t="s">
        <v>939</v>
      </c>
      <c r="P1280" s="7" t="s">
        <v>828</v>
      </c>
      <c r="Q1280" s="7" t="s">
        <v>828</v>
      </c>
      <c r="R1280" s="7" t="s">
        <v>828</v>
      </c>
      <c r="S1280" s="7" t="s">
        <v>828</v>
      </c>
      <c r="T1280" s="7" t="s">
        <v>828</v>
      </c>
      <c r="U1280" s="7" t="s">
        <v>828</v>
      </c>
      <c r="V1280" s="7" t="s">
        <v>828</v>
      </c>
      <c r="W1280" s="7" t="s">
        <v>828</v>
      </c>
      <c r="X1280" s="7" t="s">
        <v>828</v>
      </c>
      <c r="Y1280" s="7" t="s">
        <v>828</v>
      </c>
      <c r="Z1280" s="7" t="e">
        <v>#N/A</v>
      </c>
      <c r="AA1280" s="7" t="s">
        <v>828</v>
      </c>
      <c r="AB1280" s="7" t="s">
        <v>828</v>
      </c>
      <c r="AC1280" s="7" t="s">
        <v>828</v>
      </c>
      <c r="AD1280" s="7" t="s">
        <v>828</v>
      </c>
      <c r="AE1280" s="7" t="s">
        <v>175</v>
      </c>
      <c r="AF1280" s="8"/>
      <c r="AG1280" s="7" t="s">
        <v>2805</v>
      </c>
      <c r="AH1280" s="7" t="s">
        <v>2804</v>
      </c>
      <c r="AI1280" s="7" t="s">
        <v>828</v>
      </c>
      <c r="AJ1280" s="7" t="s">
        <v>2803</v>
      </c>
      <c r="AK1280" s="7" t="s">
        <v>2802</v>
      </c>
      <c r="AL1280" s="7" t="s">
        <v>828</v>
      </c>
      <c r="AM1280" s="7" t="s">
        <v>828</v>
      </c>
      <c r="AN1280" s="7" t="s">
        <v>2801</v>
      </c>
      <c r="AO1280" s="7" t="s">
        <v>828</v>
      </c>
      <c r="AP1280" s="7" t="s">
        <v>828</v>
      </c>
      <c r="AQ1280" s="7" t="s">
        <v>828</v>
      </c>
      <c r="AR1280" s="7" t="s">
        <v>828</v>
      </c>
      <c r="AS1280" s="7" t="s">
        <v>828</v>
      </c>
    </row>
    <row r="1281" spans="1:45" ht="13.2">
      <c r="A1281" s="7" t="s">
        <v>2800</v>
      </c>
      <c r="B1281" s="8"/>
      <c r="C1281" s="7" t="s">
        <v>833</v>
      </c>
      <c r="D1281" s="9">
        <v>1</v>
      </c>
      <c r="E1281" s="7" t="s">
        <v>861</v>
      </c>
      <c r="F1281" s="7" t="s">
        <v>861</v>
      </c>
      <c r="G1281" s="7" t="s">
        <v>828</v>
      </c>
      <c r="H1281" s="7" t="s">
        <v>860</v>
      </c>
      <c r="I1281" s="10">
        <v>100</v>
      </c>
      <c r="J1281" s="10">
        <v>1</v>
      </c>
      <c r="K1281" s="9">
        <v>0</v>
      </c>
      <c r="L1281" s="7" t="s">
        <v>2797</v>
      </c>
      <c r="M1281" s="9">
        <v>0</v>
      </c>
      <c r="N1281" s="7" t="s">
        <v>2799</v>
      </c>
      <c r="O1281" s="7" t="s">
        <v>939</v>
      </c>
      <c r="P1281" s="7" t="s">
        <v>828</v>
      </c>
      <c r="Q1281" s="7" t="s">
        <v>828</v>
      </c>
      <c r="R1281" s="7" t="s">
        <v>828</v>
      </c>
      <c r="S1281" s="7" t="s">
        <v>828</v>
      </c>
      <c r="T1281" s="7" t="s">
        <v>828</v>
      </c>
      <c r="U1281" s="7" t="s">
        <v>828</v>
      </c>
      <c r="V1281" s="7" t="s">
        <v>828</v>
      </c>
      <c r="W1281" s="7" t="s">
        <v>828</v>
      </c>
      <c r="X1281" s="7" t="s">
        <v>828</v>
      </c>
      <c r="Y1281" s="7" t="s">
        <v>828</v>
      </c>
      <c r="Z1281" s="7" t="e">
        <v>#N/A</v>
      </c>
      <c r="AA1281" s="7" t="s">
        <v>828</v>
      </c>
      <c r="AB1281" s="7" t="s">
        <v>828</v>
      </c>
      <c r="AC1281" s="7" t="s">
        <v>828</v>
      </c>
      <c r="AD1281" s="7" t="s">
        <v>828</v>
      </c>
      <c r="AE1281" s="7" t="s">
        <v>175</v>
      </c>
      <c r="AF1281" s="8"/>
      <c r="AG1281" s="7" t="s">
        <v>2798</v>
      </c>
      <c r="AH1281" s="7" t="s">
        <v>2797</v>
      </c>
      <c r="AI1281" s="7" t="s">
        <v>828</v>
      </c>
      <c r="AJ1281" s="7" t="s">
        <v>2796</v>
      </c>
      <c r="AK1281" s="7" t="s">
        <v>2795</v>
      </c>
      <c r="AL1281" s="7" t="s">
        <v>828</v>
      </c>
      <c r="AM1281" s="7" t="s">
        <v>828</v>
      </c>
      <c r="AN1281" s="7" t="s">
        <v>2794</v>
      </c>
      <c r="AO1281" s="7" t="s">
        <v>828</v>
      </c>
      <c r="AP1281" s="7" t="s">
        <v>828</v>
      </c>
      <c r="AQ1281" s="7" t="s">
        <v>828</v>
      </c>
      <c r="AR1281" s="7" t="s">
        <v>828</v>
      </c>
      <c r="AS1281" s="7" t="s">
        <v>828</v>
      </c>
    </row>
    <row r="1282" spans="1:45" ht="13.2">
      <c r="A1282" s="7" t="s">
        <v>2793</v>
      </c>
      <c r="B1282" s="8"/>
      <c r="C1282" s="7" t="s">
        <v>833</v>
      </c>
      <c r="D1282" s="9">
        <v>1</v>
      </c>
      <c r="E1282" s="7" t="s">
        <v>861</v>
      </c>
      <c r="F1282" s="7" t="s">
        <v>861</v>
      </c>
      <c r="G1282" s="7" t="s">
        <v>828</v>
      </c>
      <c r="H1282" s="7" t="s">
        <v>860</v>
      </c>
      <c r="I1282" s="10">
        <v>100</v>
      </c>
      <c r="J1282" s="10">
        <v>1</v>
      </c>
      <c r="K1282" s="9">
        <v>0</v>
      </c>
      <c r="L1282" s="7" t="s">
        <v>2790</v>
      </c>
      <c r="M1282" s="9">
        <v>0</v>
      </c>
      <c r="N1282" s="7" t="s">
        <v>2792</v>
      </c>
      <c r="O1282" s="7" t="s">
        <v>939</v>
      </c>
      <c r="P1282" s="7" t="s">
        <v>828</v>
      </c>
      <c r="Q1282" s="7" t="s">
        <v>828</v>
      </c>
      <c r="R1282" s="7" t="s">
        <v>828</v>
      </c>
      <c r="S1282" s="7" t="s">
        <v>828</v>
      </c>
      <c r="T1282" s="7" t="s">
        <v>828</v>
      </c>
      <c r="U1282" s="7" t="s">
        <v>828</v>
      </c>
      <c r="V1282" s="7" t="s">
        <v>828</v>
      </c>
      <c r="W1282" s="7" t="s">
        <v>828</v>
      </c>
      <c r="X1282" s="7" t="s">
        <v>828</v>
      </c>
      <c r="Y1282" s="7" t="s">
        <v>828</v>
      </c>
      <c r="Z1282" s="7" t="e">
        <v>#N/A</v>
      </c>
      <c r="AA1282" s="7" t="s">
        <v>828</v>
      </c>
      <c r="AB1282" s="7" t="s">
        <v>828</v>
      </c>
      <c r="AC1282" s="7" t="s">
        <v>828</v>
      </c>
      <c r="AD1282" s="7" t="s">
        <v>828</v>
      </c>
      <c r="AE1282" s="7" t="s">
        <v>175</v>
      </c>
      <c r="AF1282" s="8"/>
      <c r="AG1282" s="7" t="s">
        <v>2791</v>
      </c>
      <c r="AH1282" s="7" t="s">
        <v>2790</v>
      </c>
      <c r="AI1282" s="7" t="s">
        <v>828</v>
      </c>
      <c r="AJ1282" s="7" t="s">
        <v>2789</v>
      </c>
      <c r="AK1282" s="7" t="s">
        <v>2788</v>
      </c>
      <c r="AL1282" s="7" t="s">
        <v>828</v>
      </c>
      <c r="AM1282" s="7" t="s">
        <v>828</v>
      </c>
      <c r="AN1282" s="7" t="s">
        <v>2787</v>
      </c>
      <c r="AO1282" s="7" t="s">
        <v>828</v>
      </c>
      <c r="AP1282" s="7" t="s">
        <v>828</v>
      </c>
      <c r="AQ1282" s="7" t="s">
        <v>828</v>
      </c>
      <c r="AR1282" s="7" t="s">
        <v>828</v>
      </c>
      <c r="AS1282" s="7" t="s">
        <v>828</v>
      </c>
    </row>
    <row r="1283" spans="1:45" ht="13.2">
      <c r="A1283" s="7" t="s">
        <v>2786</v>
      </c>
      <c r="B1283" s="8"/>
      <c r="C1283" s="7" t="s">
        <v>833</v>
      </c>
      <c r="D1283" s="9">
        <v>1</v>
      </c>
      <c r="E1283" s="7" t="s">
        <v>843</v>
      </c>
      <c r="F1283" s="7" t="s">
        <v>843</v>
      </c>
      <c r="G1283" s="7" t="s">
        <v>828</v>
      </c>
      <c r="H1283" s="7" t="s">
        <v>842</v>
      </c>
      <c r="I1283" s="10">
        <v>1</v>
      </c>
      <c r="J1283" s="10">
        <v>1</v>
      </c>
      <c r="K1283" s="9">
        <v>100</v>
      </c>
      <c r="L1283" s="7" t="s">
        <v>2784</v>
      </c>
      <c r="M1283" s="9">
        <v>0</v>
      </c>
      <c r="N1283" s="7" t="s">
        <v>230</v>
      </c>
      <c r="O1283" s="7" t="s">
        <v>104</v>
      </c>
      <c r="P1283" s="7" t="s">
        <v>828</v>
      </c>
      <c r="Q1283" s="7" t="s">
        <v>828</v>
      </c>
      <c r="R1283" s="7" t="s">
        <v>828</v>
      </c>
      <c r="S1283" s="7" t="s">
        <v>828</v>
      </c>
      <c r="T1283" s="7" t="s">
        <v>828</v>
      </c>
      <c r="U1283" s="7" t="s">
        <v>828</v>
      </c>
      <c r="V1283" s="7" t="s">
        <v>907</v>
      </c>
      <c r="W1283" s="7" t="s">
        <v>268</v>
      </c>
      <c r="X1283" s="7" t="s">
        <v>828</v>
      </c>
      <c r="Y1283" s="7" t="s">
        <v>828</v>
      </c>
      <c r="Z1283" s="7" t="s">
        <v>52</v>
      </c>
      <c r="AA1283" s="7" t="s">
        <v>828</v>
      </c>
      <c r="AB1283" s="7" t="s">
        <v>828</v>
      </c>
      <c r="AC1283" s="7" t="s">
        <v>828</v>
      </c>
      <c r="AD1283" s="7" t="s">
        <v>828</v>
      </c>
      <c r="AE1283" s="7" t="s">
        <v>169</v>
      </c>
      <c r="AF1283" s="8"/>
      <c r="AG1283" s="7" t="s">
        <v>2785</v>
      </c>
      <c r="AH1283" s="7" t="s">
        <v>2784</v>
      </c>
      <c r="AI1283" s="7" t="s">
        <v>2783</v>
      </c>
      <c r="AJ1283" s="7" t="s">
        <v>828</v>
      </c>
      <c r="AK1283" s="7" t="s">
        <v>2782</v>
      </c>
      <c r="AL1283" s="7" t="s">
        <v>828</v>
      </c>
      <c r="AM1283" s="7" t="s">
        <v>828</v>
      </c>
      <c r="AN1283" s="7" t="s">
        <v>828</v>
      </c>
      <c r="AO1283" s="7" t="s">
        <v>934</v>
      </c>
      <c r="AP1283" s="7" t="s">
        <v>828</v>
      </c>
      <c r="AQ1283" s="7" t="s">
        <v>828</v>
      </c>
      <c r="AR1283" s="7" t="s">
        <v>828</v>
      </c>
      <c r="AS1283" s="7" t="s">
        <v>828</v>
      </c>
    </row>
    <row r="1284" spans="1:45" ht="13.2">
      <c r="A1284" s="7" t="s">
        <v>2776</v>
      </c>
      <c r="B1284" s="8"/>
      <c r="C1284" s="7" t="s">
        <v>833</v>
      </c>
      <c r="D1284" s="9">
        <v>1</v>
      </c>
      <c r="E1284" s="7" t="s">
        <v>861</v>
      </c>
      <c r="F1284" s="7" t="s">
        <v>861</v>
      </c>
      <c r="G1284" s="7" t="s">
        <v>828</v>
      </c>
      <c r="H1284" s="7" t="s">
        <v>860</v>
      </c>
      <c r="I1284" s="10">
        <v>1</v>
      </c>
      <c r="J1284" s="10">
        <v>1</v>
      </c>
      <c r="K1284" s="9">
        <v>0</v>
      </c>
      <c r="L1284" s="7" t="s">
        <v>2779</v>
      </c>
      <c r="M1284" s="9">
        <v>0</v>
      </c>
      <c r="N1284" s="7" t="s">
        <v>2781</v>
      </c>
      <c r="O1284" s="7" t="s">
        <v>1333</v>
      </c>
      <c r="P1284" s="7" t="s">
        <v>1353</v>
      </c>
      <c r="Q1284" s="7" t="s">
        <v>828</v>
      </c>
      <c r="R1284" s="7" t="s">
        <v>828</v>
      </c>
      <c r="S1284" s="7" t="s">
        <v>828</v>
      </c>
      <c r="T1284" s="7" t="s">
        <v>828</v>
      </c>
      <c r="U1284" s="7" t="s">
        <v>828</v>
      </c>
      <c r="V1284" s="7" t="s">
        <v>828</v>
      </c>
      <c r="W1284" s="7" t="s">
        <v>828</v>
      </c>
      <c r="X1284" s="7" t="s">
        <v>828</v>
      </c>
      <c r="Y1284" s="7" t="s">
        <v>828</v>
      </c>
      <c r="Z1284" s="7" t="e">
        <v>#N/A</v>
      </c>
      <c r="AA1284" s="7" t="s">
        <v>828</v>
      </c>
      <c r="AB1284" s="7" t="s">
        <v>828</v>
      </c>
      <c r="AC1284" s="7" t="s">
        <v>828</v>
      </c>
      <c r="AD1284" s="7" t="s">
        <v>828</v>
      </c>
      <c r="AE1284" s="7" t="s">
        <v>175</v>
      </c>
      <c r="AF1284" s="8"/>
      <c r="AG1284" s="7" t="s">
        <v>2780</v>
      </c>
      <c r="AH1284" s="7" t="s">
        <v>2779</v>
      </c>
      <c r="AI1284" s="7" t="s">
        <v>828</v>
      </c>
      <c r="AJ1284" s="7" t="s">
        <v>2778</v>
      </c>
      <c r="AK1284" s="7" t="s">
        <v>2777</v>
      </c>
      <c r="AL1284" s="7" t="s">
        <v>2776</v>
      </c>
      <c r="AM1284" s="7" t="s">
        <v>828</v>
      </c>
      <c r="AN1284" s="7" t="s">
        <v>2775</v>
      </c>
      <c r="AO1284" s="7" t="s">
        <v>828</v>
      </c>
      <c r="AP1284" s="7" t="s">
        <v>828</v>
      </c>
      <c r="AQ1284" s="7" t="s">
        <v>828</v>
      </c>
      <c r="AR1284" s="7" t="s">
        <v>828</v>
      </c>
      <c r="AS1284" s="7" t="s">
        <v>828</v>
      </c>
    </row>
    <row r="1285" spans="1:45" ht="13.2">
      <c r="A1285" s="7" t="s">
        <v>2774</v>
      </c>
      <c r="B1285" s="8"/>
      <c r="C1285" s="7" t="s">
        <v>833</v>
      </c>
      <c r="D1285" s="9">
        <v>1</v>
      </c>
      <c r="E1285" s="7" t="s">
        <v>861</v>
      </c>
      <c r="F1285" s="7" t="s">
        <v>861</v>
      </c>
      <c r="G1285" s="7" t="s">
        <v>828</v>
      </c>
      <c r="H1285" s="7" t="s">
        <v>963</v>
      </c>
      <c r="I1285" s="10">
        <v>1</v>
      </c>
      <c r="J1285" s="10">
        <v>1</v>
      </c>
      <c r="K1285" s="9">
        <v>0</v>
      </c>
      <c r="L1285" s="7" t="s">
        <v>2771</v>
      </c>
      <c r="M1285" s="9">
        <v>0</v>
      </c>
      <c r="N1285" s="7" t="s">
        <v>2773</v>
      </c>
      <c r="O1285" s="7" t="s">
        <v>1333</v>
      </c>
      <c r="P1285" s="7" t="s">
        <v>1353</v>
      </c>
      <c r="Q1285" s="7" t="s">
        <v>828</v>
      </c>
      <c r="R1285" s="7" t="s">
        <v>828</v>
      </c>
      <c r="S1285" s="7" t="s">
        <v>828</v>
      </c>
      <c r="T1285" s="7" t="s">
        <v>828</v>
      </c>
      <c r="U1285" s="7" t="s">
        <v>828</v>
      </c>
      <c r="V1285" s="7" t="s">
        <v>828</v>
      </c>
      <c r="W1285" s="7" t="s">
        <v>828</v>
      </c>
      <c r="X1285" s="7" t="s">
        <v>828</v>
      </c>
      <c r="Y1285" s="7" t="s">
        <v>828</v>
      </c>
      <c r="Z1285" s="7" t="e">
        <v>#N/A</v>
      </c>
      <c r="AA1285" s="7" t="s">
        <v>828</v>
      </c>
      <c r="AB1285" s="7" t="s">
        <v>828</v>
      </c>
      <c r="AC1285" s="7" t="s">
        <v>828</v>
      </c>
      <c r="AD1285" s="7" t="s">
        <v>828</v>
      </c>
      <c r="AE1285" s="7" t="s">
        <v>526</v>
      </c>
      <c r="AF1285" s="8"/>
      <c r="AG1285" s="7" t="s">
        <v>2772</v>
      </c>
      <c r="AH1285" s="7" t="s">
        <v>2771</v>
      </c>
      <c r="AI1285" s="7" t="s">
        <v>828</v>
      </c>
      <c r="AJ1285" s="7" t="s">
        <v>2770</v>
      </c>
      <c r="AK1285" s="7" t="s">
        <v>2769</v>
      </c>
      <c r="AL1285" s="7" t="s">
        <v>828</v>
      </c>
      <c r="AM1285" s="7" t="s">
        <v>2768</v>
      </c>
      <c r="AN1285" s="7" t="s">
        <v>828</v>
      </c>
      <c r="AO1285" s="7" t="s">
        <v>828</v>
      </c>
      <c r="AP1285" s="7" t="s">
        <v>828</v>
      </c>
      <c r="AQ1285" s="7" t="s">
        <v>828</v>
      </c>
      <c r="AR1285" s="7" t="s">
        <v>828</v>
      </c>
      <c r="AS1285" s="7" t="s">
        <v>828</v>
      </c>
    </row>
    <row r="1286" spans="1:45" ht="13.2">
      <c r="A1286" s="7" t="s">
        <v>2762</v>
      </c>
      <c r="B1286" s="8"/>
      <c r="C1286" s="7" t="s">
        <v>833</v>
      </c>
      <c r="D1286" s="9">
        <v>1</v>
      </c>
      <c r="E1286" s="7" t="s">
        <v>861</v>
      </c>
      <c r="F1286" s="7" t="s">
        <v>861</v>
      </c>
      <c r="G1286" s="7" t="s">
        <v>828</v>
      </c>
      <c r="H1286" s="7" t="s">
        <v>963</v>
      </c>
      <c r="I1286" s="10">
        <v>1</v>
      </c>
      <c r="J1286" s="10">
        <v>1</v>
      </c>
      <c r="K1286" s="9">
        <v>0</v>
      </c>
      <c r="L1286" s="7" t="s">
        <v>2765</v>
      </c>
      <c r="M1286" s="9">
        <v>0</v>
      </c>
      <c r="N1286" s="7" t="s">
        <v>2767</v>
      </c>
      <c r="O1286" s="7" t="s">
        <v>1333</v>
      </c>
      <c r="P1286" s="7" t="s">
        <v>1353</v>
      </c>
      <c r="Q1286" s="7" t="s">
        <v>828</v>
      </c>
      <c r="R1286" s="7" t="s">
        <v>828</v>
      </c>
      <c r="S1286" s="7" t="s">
        <v>828</v>
      </c>
      <c r="T1286" s="7" t="s">
        <v>828</v>
      </c>
      <c r="U1286" s="7" t="s">
        <v>828</v>
      </c>
      <c r="V1286" s="7" t="s">
        <v>828</v>
      </c>
      <c r="W1286" s="7" t="s">
        <v>828</v>
      </c>
      <c r="X1286" s="7" t="s">
        <v>828</v>
      </c>
      <c r="Y1286" s="7" t="s">
        <v>828</v>
      </c>
      <c r="Z1286" s="7" t="e">
        <v>#N/A</v>
      </c>
      <c r="AA1286" s="7" t="s">
        <v>828</v>
      </c>
      <c r="AB1286" s="7" t="s">
        <v>828</v>
      </c>
      <c r="AC1286" s="7" t="s">
        <v>828</v>
      </c>
      <c r="AD1286" s="7" t="s">
        <v>828</v>
      </c>
      <c r="AE1286" s="7" t="s">
        <v>526</v>
      </c>
      <c r="AF1286" s="8"/>
      <c r="AG1286" s="7" t="s">
        <v>2766</v>
      </c>
      <c r="AH1286" s="7" t="s">
        <v>2765</v>
      </c>
      <c r="AI1286" s="7" t="s">
        <v>828</v>
      </c>
      <c r="AJ1286" s="7" t="s">
        <v>2764</v>
      </c>
      <c r="AK1286" s="7" t="s">
        <v>2763</v>
      </c>
      <c r="AL1286" s="7" t="s">
        <v>2762</v>
      </c>
      <c r="AM1286" s="7" t="s">
        <v>828</v>
      </c>
      <c r="AN1286" s="7" t="s">
        <v>828</v>
      </c>
      <c r="AO1286" s="7" t="s">
        <v>828</v>
      </c>
      <c r="AP1286" s="7" t="s">
        <v>828</v>
      </c>
      <c r="AQ1286" s="7" t="s">
        <v>828</v>
      </c>
      <c r="AR1286" s="7" t="s">
        <v>828</v>
      </c>
      <c r="AS1286" s="7" t="s">
        <v>828</v>
      </c>
    </row>
    <row r="1287" spans="1:45" ht="13.2">
      <c r="A1287" s="7" t="s">
        <v>2759</v>
      </c>
      <c r="B1287" s="8"/>
      <c r="C1287" s="7" t="s">
        <v>833</v>
      </c>
      <c r="D1287" s="9">
        <v>1</v>
      </c>
      <c r="E1287" s="7" t="s">
        <v>911</v>
      </c>
      <c r="F1287" s="7" t="s">
        <v>911</v>
      </c>
      <c r="G1287" s="7"/>
      <c r="H1287" s="7" t="s">
        <v>910</v>
      </c>
      <c r="I1287" s="10">
        <v>1</v>
      </c>
      <c r="J1287" s="10">
        <v>1</v>
      </c>
      <c r="K1287" s="9">
        <v>0</v>
      </c>
      <c r="L1287" s="7" t="s">
        <v>2761</v>
      </c>
      <c r="M1287" s="9">
        <v>0</v>
      </c>
      <c r="N1287" s="7" t="s">
        <v>278</v>
      </c>
      <c r="O1287" s="7" t="s">
        <v>120</v>
      </c>
      <c r="P1287" s="7" t="s">
        <v>2027</v>
      </c>
      <c r="Q1287" s="7" t="s">
        <v>828</v>
      </c>
      <c r="R1287" s="7" t="s">
        <v>828</v>
      </c>
      <c r="S1287" s="7" t="s">
        <v>828</v>
      </c>
      <c r="T1287" s="7"/>
      <c r="U1287" s="7"/>
      <c r="V1287" s="7"/>
      <c r="W1287" s="7"/>
      <c r="X1287" s="7"/>
      <c r="Y1287" s="7"/>
      <c r="Z1287" s="7" t="e">
        <v>#N/A</v>
      </c>
      <c r="AA1287" s="7"/>
      <c r="AB1287" s="7" t="s">
        <v>828</v>
      </c>
      <c r="AC1287" s="7" t="s">
        <v>828</v>
      </c>
      <c r="AD1287" s="7" t="s">
        <v>828</v>
      </c>
      <c r="AE1287" s="7" t="s">
        <v>334</v>
      </c>
      <c r="AF1287" s="8"/>
      <c r="AG1287" s="7" t="s">
        <v>2757</v>
      </c>
      <c r="AH1287" s="7" t="s">
        <v>2761</v>
      </c>
      <c r="AI1287" s="7" t="s">
        <v>828</v>
      </c>
      <c r="AJ1287" s="7" t="s">
        <v>2760</v>
      </c>
      <c r="AK1287" s="7" t="s">
        <v>2754</v>
      </c>
      <c r="AL1287" s="7" t="s">
        <v>2759</v>
      </c>
      <c r="AM1287" s="7"/>
      <c r="AN1287" s="7"/>
      <c r="AO1287" s="7" t="s">
        <v>828</v>
      </c>
      <c r="AP1287" s="7" t="s">
        <v>828</v>
      </c>
      <c r="AQ1287" s="7"/>
      <c r="AR1287" s="7"/>
      <c r="AS1287" s="7"/>
    </row>
    <row r="1288" spans="1:45" ht="13.2">
      <c r="A1288" s="7" t="s">
        <v>2753</v>
      </c>
      <c r="B1288" s="8"/>
      <c r="C1288" s="7" t="s">
        <v>833</v>
      </c>
      <c r="D1288" s="9">
        <v>1</v>
      </c>
      <c r="E1288" s="7" t="s">
        <v>861</v>
      </c>
      <c r="F1288" s="7" t="s">
        <v>861</v>
      </c>
      <c r="G1288" s="7" t="s">
        <v>828</v>
      </c>
      <c r="H1288" s="7" t="s">
        <v>860</v>
      </c>
      <c r="I1288" s="10">
        <v>100</v>
      </c>
      <c r="J1288" s="10">
        <v>1</v>
      </c>
      <c r="K1288" s="9">
        <v>0</v>
      </c>
      <c r="L1288" s="7" t="s">
        <v>2756</v>
      </c>
      <c r="M1288" s="9">
        <v>0</v>
      </c>
      <c r="N1288" s="7" t="s">
        <v>2758</v>
      </c>
      <c r="O1288" s="7" t="s">
        <v>120</v>
      </c>
      <c r="P1288" s="7" t="s">
        <v>2027</v>
      </c>
      <c r="Q1288" s="7" t="s">
        <v>828</v>
      </c>
      <c r="R1288" s="7" t="s">
        <v>828</v>
      </c>
      <c r="S1288" s="7" t="s">
        <v>828</v>
      </c>
      <c r="T1288" s="7" t="s">
        <v>828</v>
      </c>
      <c r="U1288" s="7" t="s">
        <v>828</v>
      </c>
      <c r="V1288" s="7" t="s">
        <v>828</v>
      </c>
      <c r="W1288" s="7" t="s">
        <v>828</v>
      </c>
      <c r="X1288" s="7" t="s">
        <v>828</v>
      </c>
      <c r="Y1288" s="7" t="s">
        <v>828</v>
      </c>
      <c r="Z1288" s="7" t="e">
        <v>#N/A</v>
      </c>
      <c r="AA1288" s="7" t="s">
        <v>828</v>
      </c>
      <c r="AB1288" s="7" t="s">
        <v>828</v>
      </c>
      <c r="AC1288" s="7" t="s">
        <v>828</v>
      </c>
      <c r="AD1288" s="7" t="s">
        <v>828</v>
      </c>
      <c r="AE1288" s="7" t="s">
        <v>175</v>
      </c>
      <c r="AF1288" s="8"/>
      <c r="AG1288" s="7" t="s">
        <v>2757</v>
      </c>
      <c r="AH1288" s="7" t="s">
        <v>2756</v>
      </c>
      <c r="AI1288" s="7" t="s">
        <v>828</v>
      </c>
      <c r="AJ1288" s="7" t="s">
        <v>2755</v>
      </c>
      <c r="AK1288" s="7" t="s">
        <v>2754</v>
      </c>
      <c r="AL1288" s="7" t="s">
        <v>2753</v>
      </c>
      <c r="AM1288" s="7" t="s">
        <v>828</v>
      </c>
      <c r="AN1288" s="7" t="s">
        <v>2752</v>
      </c>
      <c r="AO1288" s="7" t="s">
        <v>828</v>
      </c>
      <c r="AP1288" s="7" t="s">
        <v>828</v>
      </c>
      <c r="AQ1288" s="7" t="s">
        <v>828</v>
      </c>
      <c r="AR1288" s="7" t="s">
        <v>828</v>
      </c>
      <c r="AS1288" s="7" t="s">
        <v>828</v>
      </c>
    </row>
    <row r="1289" spans="1:45" ht="13.2">
      <c r="A1289" s="7" t="s">
        <v>2746</v>
      </c>
      <c r="B1289" s="8"/>
      <c r="C1289" s="7" t="s">
        <v>833</v>
      </c>
      <c r="D1289" s="9">
        <v>1</v>
      </c>
      <c r="E1289" s="7" t="s">
        <v>867</v>
      </c>
      <c r="F1289" s="7" t="s">
        <v>867</v>
      </c>
      <c r="G1289" s="7" t="s">
        <v>828</v>
      </c>
      <c r="H1289" s="7" t="s">
        <v>866</v>
      </c>
      <c r="I1289" s="10">
        <v>1</v>
      </c>
      <c r="J1289" s="10">
        <v>1</v>
      </c>
      <c r="K1289" s="9">
        <v>0</v>
      </c>
      <c r="L1289" s="7" t="s">
        <v>2749</v>
      </c>
      <c r="M1289" s="9">
        <v>0</v>
      </c>
      <c r="N1289" s="7" t="s">
        <v>2751</v>
      </c>
      <c r="O1289" s="7" t="s">
        <v>929</v>
      </c>
      <c r="P1289" s="7" t="s">
        <v>828</v>
      </c>
      <c r="Q1289" s="7" t="s">
        <v>828</v>
      </c>
      <c r="R1289" s="7" t="s">
        <v>828</v>
      </c>
      <c r="S1289" s="7" t="s">
        <v>828</v>
      </c>
      <c r="T1289" s="7" t="s">
        <v>828</v>
      </c>
      <c r="U1289" s="7" t="s">
        <v>828</v>
      </c>
      <c r="V1289" s="7" t="s">
        <v>828</v>
      </c>
      <c r="W1289" s="7" t="s">
        <v>828</v>
      </c>
      <c r="X1289" s="7" t="s">
        <v>828</v>
      </c>
      <c r="Y1289" s="7" t="s">
        <v>828</v>
      </c>
      <c r="Z1289" s="7" t="e">
        <v>#N/A</v>
      </c>
      <c r="AA1289" s="7" t="s">
        <v>828</v>
      </c>
      <c r="AB1289" s="7" t="s">
        <v>828</v>
      </c>
      <c r="AC1289" s="7" t="s">
        <v>828</v>
      </c>
      <c r="AD1289" s="7" t="s">
        <v>828</v>
      </c>
      <c r="AE1289" s="7" t="s">
        <v>519</v>
      </c>
      <c r="AF1289" s="8"/>
      <c r="AG1289" s="7" t="s">
        <v>2750</v>
      </c>
      <c r="AH1289" s="7" t="s">
        <v>2749</v>
      </c>
      <c r="AI1289" s="7" t="s">
        <v>828</v>
      </c>
      <c r="AJ1289" s="7" t="s">
        <v>2748</v>
      </c>
      <c r="AK1289" s="7" t="s">
        <v>2747</v>
      </c>
      <c r="AL1289" s="7" t="s">
        <v>2746</v>
      </c>
      <c r="AM1289" s="7" t="s">
        <v>828</v>
      </c>
      <c r="AN1289" s="7" t="s">
        <v>2745</v>
      </c>
      <c r="AO1289" s="7" t="s">
        <v>828</v>
      </c>
      <c r="AP1289" s="7" t="s">
        <v>828</v>
      </c>
      <c r="AQ1289" s="7" t="s">
        <v>828</v>
      </c>
      <c r="AR1289" s="7" t="s">
        <v>828</v>
      </c>
      <c r="AS1289" s="7" t="s">
        <v>828</v>
      </c>
    </row>
    <row r="1290" spans="1:45" ht="13.2">
      <c r="A1290" s="7" t="s">
        <v>2739</v>
      </c>
      <c r="B1290" s="8"/>
      <c r="C1290" s="7" t="s">
        <v>833</v>
      </c>
      <c r="D1290" s="9">
        <v>1</v>
      </c>
      <c r="E1290" s="7" t="s">
        <v>867</v>
      </c>
      <c r="F1290" s="7" t="s">
        <v>867</v>
      </c>
      <c r="G1290" s="7" t="s">
        <v>828</v>
      </c>
      <c r="H1290" s="7" t="s">
        <v>1798</v>
      </c>
      <c r="I1290" s="10">
        <v>1</v>
      </c>
      <c r="J1290" s="10">
        <v>1</v>
      </c>
      <c r="K1290" s="9">
        <v>0</v>
      </c>
      <c r="L1290" s="7" t="s">
        <v>2742</v>
      </c>
      <c r="M1290" s="9">
        <v>0</v>
      </c>
      <c r="N1290" s="7" t="s">
        <v>2744</v>
      </c>
      <c r="O1290" s="7" t="s">
        <v>104</v>
      </c>
      <c r="P1290" s="7" t="s">
        <v>828</v>
      </c>
      <c r="Q1290" s="7" t="s">
        <v>828</v>
      </c>
      <c r="R1290" s="7" t="s">
        <v>828</v>
      </c>
      <c r="S1290" s="7" t="s">
        <v>828</v>
      </c>
      <c r="T1290" s="7" t="s">
        <v>828</v>
      </c>
      <c r="U1290" s="7" t="s">
        <v>828</v>
      </c>
      <c r="V1290" s="7" t="s">
        <v>828</v>
      </c>
      <c r="W1290" s="7" t="s">
        <v>828</v>
      </c>
      <c r="X1290" s="7" t="s">
        <v>828</v>
      </c>
      <c r="Y1290" s="7" t="s">
        <v>828</v>
      </c>
      <c r="Z1290" s="7" t="e">
        <v>#N/A</v>
      </c>
      <c r="AA1290" s="7" t="s">
        <v>828</v>
      </c>
      <c r="AB1290" s="7" t="s">
        <v>828</v>
      </c>
      <c r="AC1290" s="7" t="s">
        <v>828</v>
      </c>
      <c r="AD1290" s="7" t="s">
        <v>828</v>
      </c>
      <c r="AE1290" s="7" t="s">
        <v>612</v>
      </c>
      <c r="AF1290" s="8"/>
      <c r="AG1290" s="7" t="s">
        <v>2743</v>
      </c>
      <c r="AH1290" s="7" t="s">
        <v>2742</v>
      </c>
      <c r="AI1290" s="7" t="s">
        <v>828</v>
      </c>
      <c r="AJ1290" s="7" t="s">
        <v>2741</v>
      </c>
      <c r="AK1290" s="7" t="s">
        <v>2740</v>
      </c>
      <c r="AL1290" s="7" t="s">
        <v>2739</v>
      </c>
      <c r="AM1290" s="7" t="s">
        <v>828</v>
      </c>
      <c r="AN1290" s="7" t="s">
        <v>2738</v>
      </c>
      <c r="AO1290" s="7" t="s">
        <v>828</v>
      </c>
      <c r="AP1290" s="7" t="s">
        <v>828</v>
      </c>
      <c r="AQ1290" s="7" t="s">
        <v>828</v>
      </c>
      <c r="AR1290" s="7" t="s">
        <v>828</v>
      </c>
      <c r="AS1290" s="7" t="s">
        <v>828</v>
      </c>
    </row>
    <row r="1291" spans="1:45" ht="13.2">
      <c r="A1291" s="7" t="s">
        <v>2737</v>
      </c>
      <c r="B1291" s="8"/>
      <c r="C1291" s="7" t="s">
        <v>833</v>
      </c>
      <c r="D1291" s="9">
        <v>1</v>
      </c>
      <c r="E1291" s="7" t="s">
        <v>843</v>
      </c>
      <c r="F1291" s="7" t="s">
        <v>843</v>
      </c>
      <c r="G1291" s="7" t="s">
        <v>828</v>
      </c>
      <c r="H1291" s="7" t="s">
        <v>842</v>
      </c>
      <c r="I1291" s="10">
        <v>1</v>
      </c>
      <c r="J1291" s="10">
        <v>1</v>
      </c>
      <c r="K1291" s="9">
        <v>100</v>
      </c>
      <c r="L1291" s="7" t="s">
        <v>2734</v>
      </c>
      <c r="M1291" s="9">
        <v>0</v>
      </c>
      <c r="N1291" s="7" t="s">
        <v>2736</v>
      </c>
      <c r="O1291" s="7" t="s">
        <v>2727</v>
      </c>
      <c r="P1291" s="7" t="s">
        <v>2718</v>
      </c>
      <c r="Q1291" s="7" t="s">
        <v>828</v>
      </c>
      <c r="R1291" s="7" t="s">
        <v>828</v>
      </c>
      <c r="S1291" s="7" t="s">
        <v>891</v>
      </c>
      <c r="T1291" s="7" t="s">
        <v>891</v>
      </c>
      <c r="U1291" s="7" t="s">
        <v>828</v>
      </c>
      <c r="V1291" s="7" t="s">
        <v>828</v>
      </c>
      <c r="W1291" s="7" t="s">
        <v>828</v>
      </c>
      <c r="X1291" s="7" t="s">
        <v>828</v>
      </c>
      <c r="Y1291" s="7" t="s">
        <v>828</v>
      </c>
      <c r="Z1291" s="7" t="e">
        <v>#N/A</v>
      </c>
      <c r="AA1291" s="7" t="s">
        <v>828</v>
      </c>
      <c r="AB1291" s="7" t="s">
        <v>828</v>
      </c>
      <c r="AC1291" s="7" t="s">
        <v>828</v>
      </c>
      <c r="AD1291" s="7" t="s">
        <v>828</v>
      </c>
      <c r="AE1291" s="7" t="s">
        <v>169</v>
      </c>
      <c r="AF1291" s="8"/>
      <c r="AG1291" s="7" t="s">
        <v>2735</v>
      </c>
      <c r="AH1291" s="7" t="s">
        <v>2734</v>
      </c>
      <c r="AI1291" s="7" t="s">
        <v>2733</v>
      </c>
      <c r="AJ1291" s="7" t="s">
        <v>2732</v>
      </c>
      <c r="AK1291" s="7" t="s">
        <v>2731</v>
      </c>
      <c r="AL1291" s="7" t="s">
        <v>828</v>
      </c>
      <c r="AM1291" s="7" t="s">
        <v>2730</v>
      </c>
      <c r="AN1291" s="7" t="s">
        <v>2729</v>
      </c>
      <c r="AO1291" s="7" t="s">
        <v>828</v>
      </c>
      <c r="AP1291" s="7" t="s">
        <v>828</v>
      </c>
      <c r="AQ1291" s="7" t="s">
        <v>828</v>
      </c>
      <c r="AR1291" s="7" t="s">
        <v>828</v>
      </c>
      <c r="AS1291" s="7" t="s">
        <v>828</v>
      </c>
    </row>
    <row r="1292" spans="1:45" ht="13.2">
      <c r="A1292" s="7" t="s">
        <v>2728</v>
      </c>
      <c r="B1292" s="8"/>
      <c r="C1292" s="7" t="s">
        <v>833</v>
      </c>
      <c r="D1292" s="9">
        <v>1</v>
      </c>
      <c r="E1292" s="7" t="s">
        <v>843</v>
      </c>
      <c r="F1292" s="7" t="s">
        <v>843</v>
      </c>
      <c r="G1292" s="7" t="s">
        <v>828</v>
      </c>
      <c r="H1292" s="7" t="s">
        <v>842</v>
      </c>
      <c r="I1292" s="10">
        <v>1</v>
      </c>
      <c r="J1292" s="10">
        <v>1</v>
      </c>
      <c r="K1292" s="9">
        <v>100</v>
      </c>
      <c r="L1292" s="7" t="s">
        <v>2725</v>
      </c>
      <c r="M1292" s="9">
        <v>0</v>
      </c>
      <c r="N1292" s="7" t="s">
        <v>2720</v>
      </c>
      <c r="O1292" s="7" t="s">
        <v>2727</v>
      </c>
      <c r="P1292" s="7" t="s">
        <v>828</v>
      </c>
      <c r="Q1292" s="7" t="s">
        <v>828</v>
      </c>
      <c r="R1292" s="7" t="s">
        <v>828</v>
      </c>
      <c r="S1292" s="7" t="s">
        <v>1331</v>
      </c>
      <c r="T1292" s="7" t="s">
        <v>891</v>
      </c>
      <c r="U1292" s="7" t="s">
        <v>828</v>
      </c>
      <c r="V1292" s="7" t="s">
        <v>828</v>
      </c>
      <c r="W1292" s="7" t="s">
        <v>828</v>
      </c>
      <c r="X1292" s="7" t="s">
        <v>828</v>
      </c>
      <c r="Y1292" s="7" t="s">
        <v>828</v>
      </c>
      <c r="Z1292" s="7" t="e">
        <v>#N/A</v>
      </c>
      <c r="AA1292" s="7" t="s">
        <v>828</v>
      </c>
      <c r="AB1292" s="7" t="s">
        <v>828</v>
      </c>
      <c r="AC1292" s="7" t="s">
        <v>828</v>
      </c>
      <c r="AD1292" s="7" t="s">
        <v>828</v>
      </c>
      <c r="AE1292" s="7" t="s">
        <v>169</v>
      </c>
      <c r="AF1292" s="8"/>
      <c r="AG1292" s="7" t="s">
        <v>2726</v>
      </c>
      <c r="AH1292" s="7" t="s">
        <v>2725</v>
      </c>
      <c r="AI1292" s="7" t="s">
        <v>2724</v>
      </c>
      <c r="AJ1292" s="7" t="s">
        <v>2723</v>
      </c>
      <c r="AK1292" s="7" t="s">
        <v>2722</v>
      </c>
      <c r="AL1292" s="7" t="s">
        <v>828</v>
      </c>
      <c r="AM1292" s="7" t="s">
        <v>2721</v>
      </c>
      <c r="AN1292" s="7" t="s">
        <v>2720</v>
      </c>
      <c r="AO1292" s="7" t="s">
        <v>828</v>
      </c>
      <c r="AP1292" s="7" t="s">
        <v>828</v>
      </c>
      <c r="AQ1292" s="7" t="s">
        <v>828</v>
      </c>
      <c r="AR1292" s="7" t="s">
        <v>828</v>
      </c>
      <c r="AS1292" s="7" t="s">
        <v>828</v>
      </c>
    </row>
    <row r="1293" spans="1:45" ht="13.2">
      <c r="A1293" s="7" t="s">
        <v>2719</v>
      </c>
      <c r="B1293" s="8"/>
      <c r="C1293" s="7" t="s">
        <v>833</v>
      </c>
      <c r="D1293" s="9">
        <v>1</v>
      </c>
      <c r="E1293" s="7" t="s">
        <v>843</v>
      </c>
      <c r="F1293" s="7" t="s">
        <v>843</v>
      </c>
      <c r="G1293" s="7" t="s">
        <v>828</v>
      </c>
      <c r="H1293" s="7" t="s">
        <v>842</v>
      </c>
      <c r="I1293" s="10">
        <v>1</v>
      </c>
      <c r="J1293" s="10">
        <v>1</v>
      </c>
      <c r="K1293" s="9">
        <v>100</v>
      </c>
      <c r="L1293" s="7" t="s">
        <v>2716</v>
      </c>
      <c r="M1293" s="9">
        <v>0</v>
      </c>
      <c r="N1293" s="7" t="s">
        <v>2711</v>
      </c>
      <c r="O1293" s="7" t="s">
        <v>828</v>
      </c>
      <c r="P1293" s="7" t="s">
        <v>2718</v>
      </c>
      <c r="Q1293" s="7" t="s">
        <v>828</v>
      </c>
      <c r="R1293" s="7" t="s">
        <v>828</v>
      </c>
      <c r="S1293" s="7" t="s">
        <v>891</v>
      </c>
      <c r="T1293" s="7" t="s">
        <v>891</v>
      </c>
      <c r="U1293" s="7" t="s">
        <v>828</v>
      </c>
      <c r="V1293" s="7" t="s">
        <v>828</v>
      </c>
      <c r="W1293" s="7" t="s">
        <v>828</v>
      </c>
      <c r="X1293" s="7" t="s">
        <v>828</v>
      </c>
      <c r="Y1293" s="7" t="s">
        <v>828</v>
      </c>
      <c r="Z1293" s="7" t="e">
        <v>#N/A</v>
      </c>
      <c r="AA1293" s="7" t="s">
        <v>828</v>
      </c>
      <c r="AB1293" s="7" t="s">
        <v>828</v>
      </c>
      <c r="AC1293" s="7" t="s">
        <v>828</v>
      </c>
      <c r="AD1293" s="7" t="s">
        <v>828</v>
      </c>
      <c r="AE1293" s="7" t="s">
        <v>169</v>
      </c>
      <c r="AF1293" s="8"/>
      <c r="AG1293" s="7" t="s">
        <v>2717</v>
      </c>
      <c r="AH1293" s="7" t="s">
        <v>2716</v>
      </c>
      <c r="AI1293" s="7" t="s">
        <v>2715</v>
      </c>
      <c r="AJ1293" s="7" t="s">
        <v>2714</v>
      </c>
      <c r="AK1293" s="7" t="s">
        <v>2713</v>
      </c>
      <c r="AL1293" s="7" t="s">
        <v>828</v>
      </c>
      <c r="AM1293" s="7" t="s">
        <v>2712</v>
      </c>
      <c r="AN1293" s="7" t="s">
        <v>2711</v>
      </c>
      <c r="AO1293" s="7" t="s">
        <v>828</v>
      </c>
      <c r="AP1293" s="7" t="s">
        <v>828</v>
      </c>
      <c r="AQ1293" s="7" t="s">
        <v>828</v>
      </c>
      <c r="AR1293" s="7" t="s">
        <v>828</v>
      </c>
      <c r="AS1293" s="7" t="s">
        <v>828</v>
      </c>
    </row>
    <row r="1294" spans="1:45" ht="13.2">
      <c r="A1294" s="7" t="s">
        <v>2710</v>
      </c>
      <c r="B1294" s="8"/>
      <c r="C1294" s="7" t="s">
        <v>833</v>
      </c>
      <c r="D1294" s="9">
        <v>1</v>
      </c>
      <c r="E1294" s="7" t="s">
        <v>861</v>
      </c>
      <c r="F1294" s="7" t="s">
        <v>861</v>
      </c>
      <c r="G1294" s="7" t="s">
        <v>828</v>
      </c>
      <c r="H1294" s="7" t="s">
        <v>860</v>
      </c>
      <c r="I1294" s="10">
        <v>100</v>
      </c>
      <c r="J1294" s="10">
        <v>1</v>
      </c>
      <c r="K1294" s="9">
        <v>0</v>
      </c>
      <c r="L1294" s="7" t="s">
        <v>2707</v>
      </c>
      <c r="M1294" s="9">
        <v>0</v>
      </c>
      <c r="N1294" s="7" t="s">
        <v>2709</v>
      </c>
      <c r="O1294" s="7" t="s">
        <v>929</v>
      </c>
      <c r="P1294" s="7" t="s">
        <v>1742</v>
      </c>
      <c r="Q1294" s="7" t="s">
        <v>828</v>
      </c>
      <c r="R1294" s="7" t="s">
        <v>828</v>
      </c>
      <c r="S1294" s="7" t="s">
        <v>828</v>
      </c>
      <c r="T1294" s="7" t="s">
        <v>828</v>
      </c>
      <c r="U1294" s="7" t="s">
        <v>828</v>
      </c>
      <c r="V1294" s="7" t="s">
        <v>828</v>
      </c>
      <c r="W1294" s="7" t="s">
        <v>828</v>
      </c>
      <c r="X1294" s="7" t="s">
        <v>828</v>
      </c>
      <c r="Y1294" s="7" t="s">
        <v>828</v>
      </c>
      <c r="Z1294" s="7" t="e">
        <v>#N/A</v>
      </c>
      <c r="AA1294" s="7" t="s">
        <v>828</v>
      </c>
      <c r="AB1294" s="7" t="s">
        <v>828</v>
      </c>
      <c r="AC1294" s="7" t="s">
        <v>828</v>
      </c>
      <c r="AD1294" s="7" t="s">
        <v>828</v>
      </c>
      <c r="AE1294" s="7" t="s">
        <v>175</v>
      </c>
      <c r="AF1294" s="8"/>
      <c r="AG1294" s="7" t="s">
        <v>2708</v>
      </c>
      <c r="AH1294" s="7" t="s">
        <v>2707</v>
      </c>
      <c r="AI1294" s="7" t="s">
        <v>1110</v>
      </c>
      <c r="AJ1294" s="7" t="s">
        <v>2706</v>
      </c>
      <c r="AK1294" s="7" t="s">
        <v>2705</v>
      </c>
      <c r="AL1294" s="7" t="s">
        <v>828</v>
      </c>
      <c r="AM1294" s="7" t="s">
        <v>828</v>
      </c>
      <c r="AN1294" s="7" t="s">
        <v>2704</v>
      </c>
      <c r="AO1294" s="7" t="s">
        <v>828</v>
      </c>
      <c r="AP1294" s="7" t="s">
        <v>828</v>
      </c>
      <c r="AQ1294" s="7" t="s">
        <v>828</v>
      </c>
      <c r="AR1294" s="7" t="s">
        <v>828</v>
      </c>
      <c r="AS1294" s="7" t="s">
        <v>828</v>
      </c>
    </row>
    <row r="1295" spans="1:45" ht="13.2">
      <c r="A1295" s="7" t="s">
        <v>2698</v>
      </c>
      <c r="B1295" s="8"/>
      <c r="C1295" s="7" t="s">
        <v>833</v>
      </c>
      <c r="D1295" s="9">
        <v>1</v>
      </c>
      <c r="E1295" s="7" t="s">
        <v>861</v>
      </c>
      <c r="F1295" s="7" t="s">
        <v>861</v>
      </c>
      <c r="G1295" s="7" t="s">
        <v>828</v>
      </c>
      <c r="H1295" s="7" t="s">
        <v>860</v>
      </c>
      <c r="I1295" s="10">
        <v>100</v>
      </c>
      <c r="J1295" s="10">
        <v>1</v>
      </c>
      <c r="K1295" s="9">
        <v>0</v>
      </c>
      <c r="L1295" s="7" t="s">
        <v>2701</v>
      </c>
      <c r="M1295" s="9">
        <v>0</v>
      </c>
      <c r="N1295" s="7" t="s">
        <v>2703</v>
      </c>
      <c r="O1295" s="7" t="s">
        <v>83</v>
      </c>
      <c r="P1295" s="7" t="s">
        <v>828</v>
      </c>
      <c r="Q1295" s="7" t="s">
        <v>828</v>
      </c>
      <c r="R1295" s="7" t="s">
        <v>828</v>
      </c>
      <c r="S1295" s="7" t="s">
        <v>828</v>
      </c>
      <c r="T1295" s="7" t="s">
        <v>828</v>
      </c>
      <c r="U1295" s="7" t="s">
        <v>828</v>
      </c>
      <c r="V1295" s="7" t="s">
        <v>828</v>
      </c>
      <c r="W1295" s="7" t="s">
        <v>828</v>
      </c>
      <c r="X1295" s="7" t="s">
        <v>828</v>
      </c>
      <c r="Y1295" s="7" t="s">
        <v>828</v>
      </c>
      <c r="Z1295" s="7" t="e">
        <v>#N/A</v>
      </c>
      <c r="AA1295" s="7" t="s">
        <v>828</v>
      </c>
      <c r="AB1295" s="7" t="s">
        <v>828</v>
      </c>
      <c r="AC1295" s="7" t="s">
        <v>828</v>
      </c>
      <c r="AD1295" s="7" t="s">
        <v>828</v>
      </c>
      <c r="AE1295" s="7" t="s">
        <v>175</v>
      </c>
      <c r="AF1295" s="8"/>
      <c r="AG1295" s="7" t="s">
        <v>2702</v>
      </c>
      <c r="AH1295" s="7" t="s">
        <v>2701</v>
      </c>
      <c r="AI1295" s="7" t="s">
        <v>828</v>
      </c>
      <c r="AJ1295" s="7" t="s">
        <v>2700</v>
      </c>
      <c r="AK1295" s="7" t="s">
        <v>2699</v>
      </c>
      <c r="AL1295" s="7" t="s">
        <v>2698</v>
      </c>
      <c r="AM1295" s="7" t="s">
        <v>828</v>
      </c>
      <c r="AN1295" s="7" t="s">
        <v>2697</v>
      </c>
      <c r="AO1295" s="7" t="s">
        <v>828</v>
      </c>
      <c r="AP1295" s="7" t="s">
        <v>828</v>
      </c>
      <c r="AQ1295" s="7" t="s">
        <v>828</v>
      </c>
      <c r="AR1295" s="7" t="s">
        <v>828</v>
      </c>
      <c r="AS1295" s="7" t="s">
        <v>828</v>
      </c>
    </row>
    <row r="1296" spans="1:45" ht="13.2">
      <c r="A1296" s="7" t="s">
        <v>2696</v>
      </c>
      <c r="B1296" s="8"/>
      <c r="C1296" s="7" t="s">
        <v>833</v>
      </c>
      <c r="D1296" s="9">
        <v>1</v>
      </c>
      <c r="E1296" s="7" t="s">
        <v>861</v>
      </c>
      <c r="F1296" s="7" t="s">
        <v>861</v>
      </c>
      <c r="G1296" s="7" t="s">
        <v>828</v>
      </c>
      <c r="H1296" s="7" t="s">
        <v>860</v>
      </c>
      <c r="I1296" s="10">
        <v>100</v>
      </c>
      <c r="J1296" s="10">
        <v>1</v>
      </c>
      <c r="K1296" s="9">
        <v>0</v>
      </c>
      <c r="L1296" s="7" t="s">
        <v>2693</v>
      </c>
      <c r="M1296" s="9">
        <v>0</v>
      </c>
      <c r="N1296" s="7" t="s">
        <v>2695</v>
      </c>
      <c r="O1296" s="7" t="s">
        <v>993</v>
      </c>
      <c r="P1296" s="7" t="s">
        <v>828</v>
      </c>
      <c r="Q1296" s="7" t="s">
        <v>828</v>
      </c>
      <c r="R1296" s="7" t="s">
        <v>828</v>
      </c>
      <c r="S1296" s="7" t="s">
        <v>828</v>
      </c>
      <c r="T1296" s="7" t="s">
        <v>828</v>
      </c>
      <c r="U1296" s="7" t="s">
        <v>828</v>
      </c>
      <c r="V1296" s="7" t="s">
        <v>828</v>
      </c>
      <c r="W1296" s="7" t="s">
        <v>828</v>
      </c>
      <c r="X1296" s="7" t="s">
        <v>828</v>
      </c>
      <c r="Y1296" s="7" t="s">
        <v>828</v>
      </c>
      <c r="Z1296" s="7" t="e">
        <v>#N/A</v>
      </c>
      <c r="AA1296" s="7" t="s">
        <v>828</v>
      </c>
      <c r="AB1296" s="7" t="s">
        <v>828</v>
      </c>
      <c r="AC1296" s="7" t="s">
        <v>828</v>
      </c>
      <c r="AD1296" s="7" t="s">
        <v>828</v>
      </c>
      <c r="AE1296" s="7" t="s">
        <v>175</v>
      </c>
      <c r="AF1296" s="8"/>
      <c r="AG1296" s="7" t="s">
        <v>2694</v>
      </c>
      <c r="AH1296" s="7" t="s">
        <v>2693</v>
      </c>
      <c r="AI1296" s="7" t="s">
        <v>828</v>
      </c>
      <c r="AJ1296" s="7" t="s">
        <v>2692</v>
      </c>
      <c r="AK1296" s="7" t="s">
        <v>2691</v>
      </c>
      <c r="AL1296" s="7" t="s">
        <v>828</v>
      </c>
      <c r="AM1296" s="7" t="s">
        <v>828</v>
      </c>
      <c r="AN1296" s="7" t="s">
        <v>2690</v>
      </c>
      <c r="AO1296" s="7" t="s">
        <v>828</v>
      </c>
      <c r="AP1296" s="7" t="s">
        <v>828</v>
      </c>
      <c r="AQ1296" s="7" t="s">
        <v>828</v>
      </c>
      <c r="AR1296" s="7" t="s">
        <v>828</v>
      </c>
      <c r="AS1296" s="7" t="s">
        <v>828</v>
      </c>
    </row>
    <row r="1297" spans="1:45" ht="13.2">
      <c r="A1297" s="7" t="s">
        <v>2689</v>
      </c>
      <c r="B1297" s="8"/>
      <c r="C1297" s="7" t="s">
        <v>833</v>
      </c>
      <c r="D1297" s="9">
        <v>1</v>
      </c>
      <c r="E1297" s="7" t="s">
        <v>861</v>
      </c>
      <c r="F1297" s="7" t="s">
        <v>861</v>
      </c>
      <c r="G1297" s="7" t="s">
        <v>828</v>
      </c>
      <c r="H1297" s="7" t="s">
        <v>860</v>
      </c>
      <c r="I1297" s="10">
        <v>1</v>
      </c>
      <c r="J1297" s="10">
        <v>1</v>
      </c>
      <c r="K1297" s="9">
        <v>1</v>
      </c>
      <c r="L1297" s="7" t="s">
        <v>2686</v>
      </c>
      <c r="M1297" s="9">
        <v>0</v>
      </c>
      <c r="N1297" s="7" t="s">
        <v>2688</v>
      </c>
      <c r="O1297" s="7" t="s">
        <v>1333</v>
      </c>
      <c r="P1297" s="7" t="s">
        <v>1284</v>
      </c>
      <c r="Q1297" s="7" t="s">
        <v>828</v>
      </c>
      <c r="R1297" s="7" t="s">
        <v>828</v>
      </c>
      <c r="S1297" s="7" t="s">
        <v>828</v>
      </c>
      <c r="T1297" s="7" t="s">
        <v>828</v>
      </c>
      <c r="U1297" s="7" t="s">
        <v>828</v>
      </c>
      <c r="V1297" s="7" t="s">
        <v>828</v>
      </c>
      <c r="W1297" s="7" t="s">
        <v>828</v>
      </c>
      <c r="X1297" s="7" t="s">
        <v>828</v>
      </c>
      <c r="Y1297" s="7" t="s">
        <v>828</v>
      </c>
      <c r="Z1297" s="7" t="e">
        <v>#N/A</v>
      </c>
      <c r="AA1297" s="7" t="s">
        <v>828</v>
      </c>
      <c r="AB1297" s="7" t="s">
        <v>828</v>
      </c>
      <c r="AC1297" s="7" t="s">
        <v>828</v>
      </c>
      <c r="AD1297" s="7" t="s">
        <v>828</v>
      </c>
      <c r="AE1297" s="7" t="s">
        <v>175</v>
      </c>
      <c r="AF1297" s="8"/>
      <c r="AG1297" s="7" t="s">
        <v>2687</v>
      </c>
      <c r="AH1297" s="7" t="s">
        <v>2686</v>
      </c>
      <c r="AI1297" s="7" t="s">
        <v>828</v>
      </c>
      <c r="AJ1297" s="7" t="s">
        <v>2685</v>
      </c>
      <c r="AK1297" s="7" t="s">
        <v>2684</v>
      </c>
      <c r="AL1297" s="7" t="s">
        <v>828</v>
      </c>
      <c r="AM1297" s="7" t="s">
        <v>2683</v>
      </c>
      <c r="AN1297" s="7" t="s">
        <v>828</v>
      </c>
      <c r="AO1297" s="7" t="s">
        <v>828</v>
      </c>
      <c r="AP1297" s="7" t="s">
        <v>828</v>
      </c>
      <c r="AQ1297" s="7" t="s">
        <v>828</v>
      </c>
      <c r="AR1297" s="7" t="s">
        <v>828</v>
      </c>
      <c r="AS1297" s="7" t="s">
        <v>828</v>
      </c>
    </row>
    <row r="1298" spans="1:45" ht="13.2">
      <c r="A1298" s="7" t="s">
        <v>2682</v>
      </c>
      <c r="B1298" s="8"/>
      <c r="C1298" s="7" t="s">
        <v>833</v>
      </c>
      <c r="D1298" s="9">
        <v>1</v>
      </c>
      <c r="E1298" s="7" t="s">
        <v>861</v>
      </c>
      <c r="F1298" s="7" t="s">
        <v>861</v>
      </c>
      <c r="G1298" s="7" t="s">
        <v>828</v>
      </c>
      <c r="H1298" s="7" t="s">
        <v>860</v>
      </c>
      <c r="I1298" s="10">
        <v>100</v>
      </c>
      <c r="J1298" s="10">
        <v>1</v>
      </c>
      <c r="K1298" s="9">
        <v>0</v>
      </c>
      <c r="L1298" s="7" t="s">
        <v>2680</v>
      </c>
      <c r="M1298" s="9">
        <v>0</v>
      </c>
      <c r="N1298" s="7" t="s">
        <v>267</v>
      </c>
      <c r="O1298" s="7" t="s">
        <v>1084</v>
      </c>
      <c r="P1298" s="7" t="s">
        <v>828</v>
      </c>
      <c r="Q1298" s="7" t="s">
        <v>828</v>
      </c>
      <c r="R1298" s="7" t="s">
        <v>828</v>
      </c>
      <c r="S1298" s="7" t="s">
        <v>828</v>
      </c>
      <c r="T1298" s="7" t="s">
        <v>828</v>
      </c>
      <c r="U1298" s="7" t="s">
        <v>828</v>
      </c>
      <c r="V1298" s="7" t="s">
        <v>828</v>
      </c>
      <c r="W1298" s="7" t="s">
        <v>828</v>
      </c>
      <c r="X1298" s="7" t="s">
        <v>828</v>
      </c>
      <c r="Y1298" s="7" t="s">
        <v>828</v>
      </c>
      <c r="Z1298" s="7" t="e">
        <v>#N/A</v>
      </c>
      <c r="AA1298" s="7" t="s">
        <v>828</v>
      </c>
      <c r="AB1298" s="7" t="s">
        <v>828</v>
      </c>
      <c r="AC1298" s="7" t="s">
        <v>828</v>
      </c>
      <c r="AD1298" s="7" t="s">
        <v>828</v>
      </c>
      <c r="AE1298" s="7" t="s">
        <v>175</v>
      </c>
      <c r="AF1298" s="8"/>
      <c r="AG1298" s="7" t="s">
        <v>2681</v>
      </c>
      <c r="AH1298" s="7" t="s">
        <v>2680</v>
      </c>
      <c r="AI1298" s="7" t="s">
        <v>828</v>
      </c>
      <c r="AJ1298" s="7" t="s">
        <v>2679</v>
      </c>
      <c r="AK1298" s="7" t="s">
        <v>2678</v>
      </c>
      <c r="AL1298" s="7" t="s">
        <v>828</v>
      </c>
      <c r="AM1298" s="7" t="s">
        <v>828</v>
      </c>
      <c r="AN1298" s="7" t="s">
        <v>2677</v>
      </c>
      <c r="AO1298" s="7" t="s">
        <v>828</v>
      </c>
      <c r="AP1298" s="7" t="s">
        <v>828</v>
      </c>
      <c r="AQ1298" s="7" t="s">
        <v>828</v>
      </c>
      <c r="AR1298" s="7" t="s">
        <v>828</v>
      </c>
      <c r="AS1298" s="7" t="s">
        <v>828</v>
      </c>
    </row>
    <row r="1299" spans="1:45" ht="13.2">
      <c r="A1299" s="7" t="s">
        <v>2671</v>
      </c>
      <c r="B1299" s="8"/>
      <c r="C1299" s="7" t="s">
        <v>833</v>
      </c>
      <c r="D1299" s="9">
        <v>1</v>
      </c>
      <c r="E1299" s="7" t="s">
        <v>861</v>
      </c>
      <c r="F1299" s="7" t="s">
        <v>861</v>
      </c>
      <c r="G1299" s="7" t="s">
        <v>828</v>
      </c>
      <c r="H1299" s="7" t="s">
        <v>860</v>
      </c>
      <c r="I1299" s="10">
        <v>100</v>
      </c>
      <c r="J1299" s="10">
        <v>1</v>
      </c>
      <c r="K1299" s="9">
        <v>0</v>
      </c>
      <c r="L1299" s="7" t="s">
        <v>2674</v>
      </c>
      <c r="M1299" s="9">
        <v>0</v>
      </c>
      <c r="N1299" s="7" t="s">
        <v>2676</v>
      </c>
      <c r="O1299" s="7" t="s">
        <v>939</v>
      </c>
      <c r="P1299" s="7" t="s">
        <v>828</v>
      </c>
      <c r="Q1299" s="7" t="s">
        <v>828</v>
      </c>
      <c r="R1299" s="7" t="s">
        <v>828</v>
      </c>
      <c r="S1299" s="7" t="s">
        <v>828</v>
      </c>
      <c r="T1299" s="7" t="s">
        <v>828</v>
      </c>
      <c r="U1299" s="7" t="s">
        <v>828</v>
      </c>
      <c r="V1299" s="7" t="s">
        <v>828</v>
      </c>
      <c r="W1299" s="7" t="s">
        <v>828</v>
      </c>
      <c r="X1299" s="7" t="s">
        <v>828</v>
      </c>
      <c r="Y1299" s="7" t="s">
        <v>828</v>
      </c>
      <c r="Z1299" s="7" t="e">
        <v>#N/A</v>
      </c>
      <c r="AA1299" s="7" t="s">
        <v>828</v>
      </c>
      <c r="AB1299" s="7" t="s">
        <v>828</v>
      </c>
      <c r="AC1299" s="7" t="s">
        <v>828</v>
      </c>
      <c r="AD1299" s="7" t="s">
        <v>828</v>
      </c>
      <c r="AE1299" s="7" t="s">
        <v>175</v>
      </c>
      <c r="AF1299" s="8"/>
      <c r="AG1299" s="7" t="s">
        <v>2675</v>
      </c>
      <c r="AH1299" s="7" t="s">
        <v>2674</v>
      </c>
      <c r="AI1299" s="7" t="s">
        <v>828</v>
      </c>
      <c r="AJ1299" s="7" t="s">
        <v>2673</v>
      </c>
      <c r="AK1299" s="7" t="s">
        <v>2672</v>
      </c>
      <c r="AL1299" s="7" t="s">
        <v>2671</v>
      </c>
      <c r="AM1299" s="7" t="s">
        <v>828</v>
      </c>
      <c r="AN1299" s="7" t="s">
        <v>2670</v>
      </c>
      <c r="AO1299" s="7" t="s">
        <v>828</v>
      </c>
      <c r="AP1299" s="7" t="s">
        <v>828</v>
      </c>
      <c r="AQ1299" s="7" t="s">
        <v>828</v>
      </c>
      <c r="AR1299" s="7" t="s">
        <v>828</v>
      </c>
      <c r="AS1299" s="7" t="s">
        <v>828</v>
      </c>
    </row>
    <row r="1300" spans="1:45" ht="13.2">
      <c r="A1300" s="7" t="s">
        <v>2669</v>
      </c>
      <c r="B1300" s="8"/>
      <c r="C1300" s="7" t="s">
        <v>833</v>
      </c>
      <c r="D1300" s="9">
        <v>1</v>
      </c>
      <c r="E1300" s="7" t="s">
        <v>861</v>
      </c>
      <c r="F1300" s="7" t="s">
        <v>861</v>
      </c>
      <c r="G1300" s="7" t="s">
        <v>828</v>
      </c>
      <c r="H1300" s="7" t="s">
        <v>860</v>
      </c>
      <c r="I1300" s="10">
        <v>100</v>
      </c>
      <c r="J1300" s="10">
        <v>1</v>
      </c>
      <c r="K1300" s="9">
        <v>0</v>
      </c>
      <c r="L1300" s="7" t="s">
        <v>2666</v>
      </c>
      <c r="M1300" s="9">
        <v>0</v>
      </c>
      <c r="N1300" s="7" t="s">
        <v>2668</v>
      </c>
      <c r="O1300" s="7" t="s">
        <v>828</v>
      </c>
      <c r="P1300" s="7" t="s">
        <v>828</v>
      </c>
      <c r="Q1300" s="7" t="s">
        <v>828</v>
      </c>
      <c r="R1300" s="7" t="s">
        <v>828</v>
      </c>
      <c r="S1300" s="7" t="s">
        <v>828</v>
      </c>
      <c r="T1300" s="7" t="s">
        <v>828</v>
      </c>
      <c r="U1300" s="7" t="s">
        <v>828</v>
      </c>
      <c r="V1300" s="7" t="s">
        <v>828</v>
      </c>
      <c r="W1300" s="7" t="s">
        <v>175</v>
      </c>
      <c r="X1300" s="7" t="s">
        <v>828</v>
      </c>
      <c r="Y1300" s="7" t="s">
        <v>828</v>
      </c>
      <c r="Z1300" s="7" t="s">
        <v>43</v>
      </c>
      <c r="AA1300" s="7" t="s">
        <v>828</v>
      </c>
      <c r="AB1300" s="7" t="s">
        <v>828</v>
      </c>
      <c r="AC1300" s="7" t="s">
        <v>828</v>
      </c>
      <c r="AD1300" s="7" t="s">
        <v>828</v>
      </c>
      <c r="AE1300" s="7" t="s">
        <v>175</v>
      </c>
      <c r="AF1300" s="8"/>
      <c r="AG1300" s="7" t="s">
        <v>2667</v>
      </c>
      <c r="AH1300" s="7" t="s">
        <v>2666</v>
      </c>
      <c r="AI1300" s="7" t="s">
        <v>828</v>
      </c>
      <c r="AJ1300" s="7" t="s">
        <v>2665</v>
      </c>
      <c r="AK1300" s="7" t="s">
        <v>2664</v>
      </c>
      <c r="AL1300" s="7" t="s">
        <v>828</v>
      </c>
      <c r="AM1300" s="7" t="s">
        <v>828</v>
      </c>
      <c r="AN1300" s="7" t="s">
        <v>2663</v>
      </c>
      <c r="AO1300" s="7" t="s">
        <v>828</v>
      </c>
      <c r="AP1300" s="7" t="s">
        <v>828</v>
      </c>
      <c r="AQ1300" s="7" t="s">
        <v>828</v>
      </c>
      <c r="AR1300" s="7" t="s">
        <v>828</v>
      </c>
      <c r="AS1300" s="7" t="s">
        <v>828</v>
      </c>
    </row>
    <row r="1301" spans="1:45" ht="13.2">
      <c r="A1301" s="7" t="s">
        <v>2662</v>
      </c>
      <c r="B1301" s="8"/>
      <c r="C1301" s="7" t="s">
        <v>833</v>
      </c>
      <c r="D1301" s="9">
        <v>1</v>
      </c>
      <c r="E1301" s="7" t="s">
        <v>861</v>
      </c>
      <c r="F1301" s="7" t="s">
        <v>861</v>
      </c>
      <c r="G1301" s="7" t="s">
        <v>828</v>
      </c>
      <c r="H1301" s="7" t="s">
        <v>860</v>
      </c>
      <c r="I1301" s="10">
        <v>100</v>
      </c>
      <c r="J1301" s="10">
        <v>1</v>
      </c>
      <c r="K1301" s="9">
        <v>0</v>
      </c>
      <c r="L1301" s="7" t="s">
        <v>2659</v>
      </c>
      <c r="M1301" s="9">
        <v>0</v>
      </c>
      <c r="N1301" s="7" t="s">
        <v>2661</v>
      </c>
      <c r="O1301" s="7" t="s">
        <v>939</v>
      </c>
      <c r="P1301" s="7" t="s">
        <v>828</v>
      </c>
      <c r="Q1301" s="7" t="s">
        <v>828</v>
      </c>
      <c r="R1301" s="7" t="s">
        <v>828</v>
      </c>
      <c r="S1301" s="7" t="s">
        <v>828</v>
      </c>
      <c r="T1301" s="7" t="s">
        <v>828</v>
      </c>
      <c r="U1301" s="7" t="s">
        <v>828</v>
      </c>
      <c r="V1301" s="7" t="s">
        <v>828</v>
      </c>
      <c r="W1301" s="7" t="s">
        <v>828</v>
      </c>
      <c r="X1301" s="7" t="s">
        <v>828</v>
      </c>
      <c r="Y1301" s="7" t="s">
        <v>828</v>
      </c>
      <c r="Z1301" s="7" t="e">
        <v>#N/A</v>
      </c>
      <c r="AA1301" s="7" t="s">
        <v>828</v>
      </c>
      <c r="AB1301" s="7" t="s">
        <v>828</v>
      </c>
      <c r="AC1301" s="7" t="s">
        <v>828</v>
      </c>
      <c r="AD1301" s="7" t="s">
        <v>828</v>
      </c>
      <c r="AE1301" s="7" t="s">
        <v>175</v>
      </c>
      <c r="AF1301" s="8"/>
      <c r="AG1301" s="7" t="s">
        <v>2660</v>
      </c>
      <c r="AH1301" s="7" t="s">
        <v>2659</v>
      </c>
      <c r="AI1301" s="7" t="s">
        <v>828</v>
      </c>
      <c r="AJ1301" s="7" t="s">
        <v>2658</v>
      </c>
      <c r="AK1301" s="7" t="s">
        <v>2657</v>
      </c>
      <c r="AL1301" s="7" t="s">
        <v>828</v>
      </c>
      <c r="AM1301" s="7" t="s">
        <v>828</v>
      </c>
      <c r="AN1301" s="7" t="s">
        <v>2656</v>
      </c>
      <c r="AO1301" s="7" t="s">
        <v>828</v>
      </c>
      <c r="AP1301" s="7" t="s">
        <v>828</v>
      </c>
      <c r="AQ1301" s="7" t="s">
        <v>828</v>
      </c>
      <c r="AR1301" s="7" t="s">
        <v>828</v>
      </c>
      <c r="AS1301" s="7" t="s">
        <v>828</v>
      </c>
    </row>
    <row r="1302" spans="1:45" ht="13.2">
      <c r="A1302" s="7" t="s">
        <v>2650</v>
      </c>
      <c r="B1302" s="8"/>
      <c r="C1302" s="7" t="s">
        <v>833</v>
      </c>
      <c r="D1302" s="9">
        <v>1</v>
      </c>
      <c r="E1302" s="7" t="s">
        <v>861</v>
      </c>
      <c r="F1302" s="7" t="s">
        <v>861</v>
      </c>
      <c r="G1302" s="7" t="s">
        <v>828</v>
      </c>
      <c r="H1302" s="7" t="s">
        <v>860</v>
      </c>
      <c r="I1302" s="10">
        <v>100</v>
      </c>
      <c r="J1302" s="10">
        <v>1</v>
      </c>
      <c r="K1302" s="9">
        <v>0</v>
      </c>
      <c r="L1302" s="7" t="s">
        <v>2653</v>
      </c>
      <c r="M1302" s="9">
        <v>0</v>
      </c>
      <c r="N1302" s="7" t="s">
        <v>2655</v>
      </c>
      <c r="O1302" s="7" t="s">
        <v>969</v>
      </c>
      <c r="P1302" s="7" t="s">
        <v>828</v>
      </c>
      <c r="Q1302" s="7" t="s">
        <v>828</v>
      </c>
      <c r="R1302" s="7" t="s">
        <v>828</v>
      </c>
      <c r="S1302" s="7" t="s">
        <v>828</v>
      </c>
      <c r="T1302" s="7" t="s">
        <v>828</v>
      </c>
      <c r="U1302" s="7" t="s">
        <v>828</v>
      </c>
      <c r="V1302" s="7" t="s">
        <v>828</v>
      </c>
      <c r="W1302" s="7" t="s">
        <v>828</v>
      </c>
      <c r="X1302" s="7" t="s">
        <v>828</v>
      </c>
      <c r="Y1302" s="7" t="s">
        <v>828</v>
      </c>
      <c r="Z1302" s="7" t="e">
        <v>#N/A</v>
      </c>
      <c r="AA1302" s="7" t="s">
        <v>828</v>
      </c>
      <c r="AB1302" s="7" t="s">
        <v>828</v>
      </c>
      <c r="AC1302" s="7" t="s">
        <v>828</v>
      </c>
      <c r="AD1302" s="7" t="s">
        <v>828</v>
      </c>
      <c r="AE1302" s="7" t="s">
        <v>175</v>
      </c>
      <c r="AF1302" s="8"/>
      <c r="AG1302" s="7" t="s">
        <v>2654</v>
      </c>
      <c r="AH1302" s="7" t="s">
        <v>2653</v>
      </c>
      <c r="AI1302" s="7" t="s">
        <v>828</v>
      </c>
      <c r="AJ1302" s="7" t="s">
        <v>2652</v>
      </c>
      <c r="AK1302" s="7" t="s">
        <v>2651</v>
      </c>
      <c r="AL1302" s="7" t="s">
        <v>2650</v>
      </c>
      <c r="AM1302" s="7" t="s">
        <v>828</v>
      </c>
      <c r="AN1302" s="7" t="s">
        <v>2649</v>
      </c>
      <c r="AO1302" s="7" t="s">
        <v>828</v>
      </c>
      <c r="AP1302" s="7" t="s">
        <v>828</v>
      </c>
      <c r="AQ1302" s="7" t="s">
        <v>828</v>
      </c>
      <c r="AR1302" s="7" t="s">
        <v>828</v>
      </c>
      <c r="AS1302" s="7" t="s">
        <v>828</v>
      </c>
    </row>
    <row r="1303" spans="1:45" ht="13.2">
      <c r="A1303" s="7" t="s">
        <v>2648</v>
      </c>
      <c r="B1303" s="8"/>
      <c r="C1303" s="7" t="s">
        <v>833</v>
      </c>
      <c r="D1303" s="9">
        <v>1</v>
      </c>
      <c r="E1303" s="7" t="s">
        <v>861</v>
      </c>
      <c r="F1303" s="7" t="s">
        <v>861</v>
      </c>
      <c r="G1303" s="7" t="s">
        <v>828</v>
      </c>
      <c r="H1303" s="7" t="s">
        <v>860</v>
      </c>
      <c r="I1303" s="10">
        <v>100</v>
      </c>
      <c r="J1303" s="10">
        <v>1</v>
      </c>
      <c r="K1303" s="9">
        <v>0</v>
      </c>
      <c r="L1303" s="7" t="s">
        <v>2645</v>
      </c>
      <c r="M1303" s="9">
        <v>0</v>
      </c>
      <c r="N1303" s="7" t="s">
        <v>2647</v>
      </c>
      <c r="O1303" s="7" t="s">
        <v>1084</v>
      </c>
      <c r="P1303" s="7" t="s">
        <v>828</v>
      </c>
      <c r="Q1303" s="7" t="s">
        <v>828</v>
      </c>
      <c r="R1303" s="7" t="s">
        <v>828</v>
      </c>
      <c r="S1303" s="7" t="s">
        <v>828</v>
      </c>
      <c r="T1303" s="7" t="s">
        <v>828</v>
      </c>
      <c r="U1303" s="7" t="s">
        <v>828</v>
      </c>
      <c r="V1303" s="7" t="s">
        <v>828</v>
      </c>
      <c r="W1303" s="7" t="s">
        <v>828</v>
      </c>
      <c r="X1303" s="7" t="s">
        <v>828</v>
      </c>
      <c r="Y1303" s="7" t="s">
        <v>828</v>
      </c>
      <c r="Z1303" s="7" t="e">
        <v>#N/A</v>
      </c>
      <c r="AA1303" s="7" t="s">
        <v>828</v>
      </c>
      <c r="AB1303" s="7" t="s">
        <v>828</v>
      </c>
      <c r="AC1303" s="7" t="s">
        <v>828</v>
      </c>
      <c r="AD1303" s="7" t="s">
        <v>828</v>
      </c>
      <c r="AE1303" s="7" t="s">
        <v>175</v>
      </c>
      <c r="AF1303" s="8"/>
      <c r="AG1303" s="7" t="s">
        <v>2646</v>
      </c>
      <c r="AH1303" s="7" t="s">
        <v>2645</v>
      </c>
      <c r="AI1303" s="7" t="s">
        <v>828</v>
      </c>
      <c r="AJ1303" s="7" t="s">
        <v>2644</v>
      </c>
      <c r="AK1303" s="7" t="s">
        <v>2643</v>
      </c>
      <c r="AL1303" s="7" t="s">
        <v>828</v>
      </c>
      <c r="AM1303" s="7" t="s">
        <v>828</v>
      </c>
      <c r="AN1303" s="7" t="s">
        <v>2642</v>
      </c>
      <c r="AO1303" s="7" t="s">
        <v>828</v>
      </c>
      <c r="AP1303" s="7" t="s">
        <v>828</v>
      </c>
      <c r="AQ1303" s="7" t="s">
        <v>828</v>
      </c>
      <c r="AR1303" s="7" t="s">
        <v>828</v>
      </c>
      <c r="AS1303" s="7" t="s">
        <v>828</v>
      </c>
    </row>
    <row r="1304" spans="1:45" ht="13.2">
      <c r="A1304" s="7" t="s">
        <v>2635</v>
      </c>
      <c r="B1304" s="8"/>
      <c r="C1304" s="7" t="s">
        <v>833</v>
      </c>
      <c r="D1304" s="9">
        <v>1</v>
      </c>
      <c r="E1304" s="7" t="s">
        <v>843</v>
      </c>
      <c r="F1304" s="7" t="s">
        <v>843</v>
      </c>
      <c r="G1304" s="7" t="s">
        <v>828</v>
      </c>
      <c r="H1304" s="7" t="s">
        <v>842</v>
      </c>
      <c r="I1304" s="10">
        <v>1</v>
      </c>
      <c r="J1304" s="10">
        <v>1</v>
      </c>
      <c r="K1304" s="9">
        <v>100</v>
      </c>
      <c r="L1304" s="7" t="s">
        <v>2639</v>
      </c>
      <c r="M1304" s="9">
        <v>0</v>
      </c>
      <c r="N1304" s="7" t="s">
        <v>2641</v>
      </c>
      <c r="O1304" s="7" t="s">
        <v>104</v>
      </c>
      <c r="P1304" s="7" t="s">
        <v>1536</v>
      </c>
      <c r="Q1304" s="7" t="s">
        <v>828</v>
      </c>
      <c r="R1304" s="7" t="s">
        <v>828</v>
      </c>
      <c r="S1304" s="7" t="s">
        <v>828</v>
      </c>
      <c r="T1304" s="7" t="s">
        <v>828</v>
      </c>
      <c r="U1304" s="7" t="s">
        <v>828</v>
      </c>
      <c r="V1304" s="7" t="s">
        <v>828</v>
      </c>
      <c r="W1304" s="7" t="s">
        <v>828</v>
      </c>
      <c r="X1304" s="7" t="s">
        <v>828</v>
      </c>
      <c r="Y1304" s="7" t="s">
        <v>828</v>
      </c>
      <c r="Z1304" s="7" t="e">
        <v>#N/A</v>
      </c>
      <c r="AA1304" s="7" t="s">
        <v>828</v>
      </c>
      <c r="AB1304" s="7" t="s">
        <v>828</v>
      </c>
      <c r="AC1304" s="7" t="s">
        <v>828</v>
      </c>
      <c r="AD1304" s="7" t="s">
        <v>828</v>
      </c>
      <c r="AE1304" s="7" t="s">
        <v>169</v>
      </c>
      <c r="AF1304" s="8"/>
      <c r="AG1304" s="7" t="s">
        <v>2640</v>
      </c>
      <c r="AH1304" s="7" t="s">
        <v>2639</v>
      </c>
      <c r="AI1304" s="7" t="s">
        <v>2638</v>
      </c>
      <c r="AJ1304" s="7" t="s">
        <v>2637</v>
      </c>
      <c r="AK1304" s="7" t="s">
        <v>2636</v>
      </c>
      <c r="AL1304" s="7" t="s">
        <v>2635</v>
      </c>
      <c r="AM1304" s="7" t="s">
        <v>2634</v>
      </c>
      <c r="AN1304" s="7" t="s">
        <v>2633</v>
      </c>
      <c r="AO1304" s="7" t="s">
        <v>828</v>
      </c>
      <c r="AP1304" s="7" t="s">
        <v>828</v>
      </c>
      <c r="AQ1304" s="7" t="s">
        <v>828</v>
      </c>
      <c r="AR1304" s="7" t="s">
        <v>828</v>
      </c>
      <c r="AS1304" s="7" t="s">
        <v>828</v>
      </c>
    </row>
    <row r="1305" spans="1:45" ht="13.2">
      <c r="A1305" s="7" t="s">
        <v>2632</v>
      </c>
      <c r="B1305" s="8"/>
      <c r="C1305" s="7" t="s">
        <v>833</v>
      </c>
      <c r="D1305" s="9">
        <v>1</v>
      </c>
      <c r="E1305" s="7" t="s">
        <v>861</v>
      </c>
      <c r="F1305" s="7" t="s">
        <v>861</v>
      </c>
      <c r="G1305" s="7" t="s">
        <v>828</v>
      </c>
      <c r="H1305" s="7" t="s">
        <v>860</v>
      </c>
      <c r="I1305" s="10">
        <v>100</v>
      </c>
      <c r="J1305" s="10">
        <v>1</v>
      </c>
      <c r="K1305" s="9">
        <v>0</v>
      </c>
      <c r="L1305" s="7" t="s">
        <v>2630</v>
      </c>
      <c r="M1305" s="9">
        <v>0</v>
      </c>
      <c r="N1305" s="7" t="s">
        <v>2625</v>
      </c>
      <c r="O1305" s="7" t="s">
        <v>828</v>
      </c>
      <c r="P1305" s="7" t="s">
        <v>828</v>
      </c>
      <c r="Q1305" s="7" t="s">
        <v>828</v>
      </c>
      <c r="R1305" s="7" t="s">
        <v>828</v>
      </c>
      <c r="S1305" s="7" t="s">
        <v>828</v>
      </c>
      <c r="T1305" s="7" t="s">
        <v>828</v>
      </c>
      <c r="U1305" s="7" t="s">
        <v>828</v>
      </c>
      <c r="V1305" s="7" t="s">
        <v>828</v>
      </c>
      <c r="W1305" s="7" t="s">
        <v>828</v>
      </c>
      <c r="X1305" s="7" t="s">
        <v>828</v>
      </c>
      <c r="Y1305" s="7" t="s">
        <v>828</v>
      </c>
      <c r="Z1305" s="7" t="e">
        <v>#N/A</v>
      </c>
      <c r="AA1305" s="7" t="s">
        <v>828</v>
      </c>
      <c r="AB1305" s="7" t="s">
        <v>828</v>
      </c>
      <c r="AC1305" s="7" t="s">
        <v>828</v>
      </c>
      <c r="AD1305" s="7" t="s">
        <v>828</v>
      </c>
      <c r="AE1305" s="7" t="s">
        <v>175</v>
      </c>
      <c r="AF1305" s="8"/>
      <c r="AG1305" s="7" t="s">
        <v>2631</v>
      </c>
      <c r="AH1305" s="7" t="s">
        <v>2630</v>
      </c>
      <c r="AI1305" s="7" t="s">
        <v>828</v>
      </c>
      <c r="AJ1305" s="7" t="s">
        <v>2629</v>
      </c>
      <c r="AK1305" s="7" t="s">
        <v>2628</v>
      </c>
      <c r="AL1305" s="7" t="s">
        <v>828</v>
      </c>
      <c r="AM1305" s="7" t="s">
        <v>828</v>
      </c>
      <c r="AN1305" s="7" t="s">
        <v>2627</v>
      </c>
      <c r="AO1305" s="7" t="s">
        <v>828</v>
      </c>
      <c r="AP1305" s="7" t="s">
        <v>828</v>
      </c>
      <c r="AQ1305" s="7" t="s">
        <v>828</v>
      </c>
      <c r="AR1305" s="7" t="s">
        <v>828</v>
      </c>
      <c r="AS1305" s="7" t="s">
        <v>828</v>
      </c>
    </row>
    <row r="1306" spans="1:45" ht="13.2">
      <c r="A1306" s="7" t="s">
        <v>2626</v>
      </c>
      <c r="B1306" s="8"/>
      <c r="C1306" s="7" t="s">
        <v>833</v>
      </c>
      <c r="D1306" s="9">
        <v>1</v>
      </c>
      <c r="E1306" s="7" t="s">
        <v>1191</v>
      </c>
      <c r="F1306" s="7" t="s">
        <v>1190</v>
      </c>
      <c r="G1306" s="7" t="s">
        <v>828</v>
      </c>
      <c r="H1306" s="7" t="s">
        <v>1189</v>
      </c>
      <c r="I1306" s="10">
        <v>1</v>
      </c>
      <c r="J1306" s="10">
        <v>1</v>
      </c>
      <c r="K1306" s="9">
        <v>0</v>
      </c>
      <c r="L1306" s="7" t="s">
        <v>2623</v>
      </c>
      <c r="M1306" s="9">
        <v>0</v>
      </c>
      <c r="N1306" s="7" t="s">
        <v>2625</v>
      </c>
      <c r="O1306" s="7" t="s">
        <v>892</v>
      </c>
      <c r="P1306" s="7" t="s">
        <v>828</v>
      </c>
      <c r="Q1306" s="7" t="s">
        <v>828</v>
      </c>
      <c r="R1306" s="7" t="s">
        <v>828</v>
      </c>
      <c r="S1306" s="7" t="s">
        <v>828</v>
      </c>
      <c r="T1306" s="7" t="s">
        <v>828</v>
      </c>
      <c r="U1306" s="7" t="s">
        <v>828</v>
      </c>
      <c r="V1306" s="7" t="s">
        <v>938</v>
      </c>
      <c r="W1306" s="7" t="s">
        <v>828</v>
      </c>
      <c r="X1306" s="7" t="s">
        <v>828</v>
      </c>
      <c r="Y1306" s="7" t="s">
        <v>828</v>
      </c>
      <c r="Z1306" s="7" t="e">
        <v>#N/A</v>
      </c>
      <c r="AA1306" s="7" t="s">
        <v>828</v>
      </c>
      <c r="AB1306" s="7" t="s">
        <v>828</v>
      </c>
      <c r="AC1306" s="7" t="s">
        <v>828</v>
      </c>
      <c r="AD1306" s="7" t="s">
        <v>828</v>
      </c>
      <c r="AE1306" s="7" t="s">
        <v>251</v>
      </c>
      <c r="AF1306" s="8"/>
      <c r="AG1306" s="7" t="s">
        <v>2624</v>
      </c>
      <c r="AH1306" s="7" t="s">
        <v>2623</v>
      </c>
      <c r="AI1306" s="7" t="s">
        <v>828</v>
      </c>
      <c r="AJ1306" s="7" t="s">
        <v>828</v>
      </c>
      <c r="AK1306" s="7" t="s">
        <v>2622</v>
      </c>
      <c r="AL1306" s="7" t="s">
        <v>828</v>
      </c>
      <c r="AM1306" s="7" t="s">
        <v>828</v>
      </c>
      <c r="AN1306" s="7" t="s">
        <v>828</v>
      </c>
      <c r="AO1306" s="7" t="s">
        <v>934</v>
      </c>
      <c r="AP1306" s="7" t="s">
        <v>828</v>
      </c>
      <c r="AQ1306" s="7" t="s">
        <v>828</v>
      </c>
      <c r="AR1306" s="7" t="s">
        <v>828</v>
      </c>
      <c r="AS1306" s="7" t="s">
        <v>828</v>
      </c>
    </row>
    <row r="1307" spans="1:45" ht="13.2">
      <c r="A1307" s="7" t="s">
        <v>2616</v>
      </c>
      <c r="B1307" s="8"/>
      <c r="C1307" s="7" t="s">
        <v>833</v>
      </c>
      <c r="D1307" s="9">
        <v>1</v>
      </c>
      <c r="E1307" s="7" t="s">
        <v>843</v>
      </c>
      <c r="F1307" s="7" t="s">
        <v>843</v>
      </c>
      <c r="G1307" s="7" t="s">
        <v>828</v>
      </c>
      <c r="H1307" s="7" t="s">
        <v>842</v>
      </c>
      <c r="I1307" s="10">
        <v>1</v>
      </c>
      <c r="J1307" s="10">
        <v>1</v>
      </c>
      <c r="K1307" s="9">
        <v>100</v>
      </c>
      <c r="L1307" s="7" t="s">
        <v>2620</v>
      </c>
      <c r="M1307" s="9">
        <v>0</v>
      </c>
      <c r="N1307" s="7" t="s">
        <v>2614</v>
      </c>
      <c r="O1307" s="7" t="s">
        <v>993</v>
      </c>
      <c r="P1307" s="7" t="s">
        <v>828</v>
      </c>
      <c r="Q1307" s="7" t="s">
        <v>828</v>
      </c>
      <c r="R1307" s="7" t="s">
        <v>828</v>
      </c>
      <c r="S1307" s="7" t="s">
        <v>828</v>
      </c>
      <c r="T1307" s="7" t="s">
        <v>828</v>
      </c>
      <c r="U1307" s="7" t="s">
        <v>828</v>
      </c>
      <c r="V1307" s="7" t="s">
        <v>828</v>
      </c>
      <c r="W1307" s="7" t="s">
        <v>828</v>
      </c>
      <c r="X1307" s="7" t="s">
        <v>828</v>
      </c>
      <c r="Y1307" s="7" t="s">
        <v>828</v>
      </c>
      <c r="Z1307" s="7" t="e">
        <v>#N/A</v>
      </c>
      <c r="AA1307" s="7" t="s">
        <v>828</v>
      </c>
      <c r="AB1307" s="7" t="s">
        <v>828</v>
      </c>
      <c r="AC1307" s="7" t="s">
        <v>828</v>
      </c>
      <c r="AD1307" s="7" t="s">
        <v>828</v>
      </c>
      <c r="AE1307" s="7" t="s">
        <v>169</v>
      </c>
      <c r="AF1307" s="8"/>
      <c r="AG1307" s="7" t="s">
        <v>2621</v>
      </c>
      <c r="AH1307" s="7" t="s">
        <v>2620</v>
      </c>
      <c r="AI1307" s="7" t="s">
        <v>2619</v>
      </c>
      <c r="AJ1307" s="7" t="s">
        <v>2618</v>
      </c>
      <c r="AK1307" s="7" t="s">
        <v>2617</v>
      </c>
      <c r="AL1307" s="7" t="s">
        <v>2616</v>
      </c>
      <c r="AM1307" s="7" t="s">
        <v>2615</v>
      </c>
      <c r="AN1307" s="7" t="s">
        <v>2614</v>
      </c>
      <c r="AO1307" s="7" t="s">
        <v>828</v>
      </c>
      <c r="AP1307" s="7" t="s">
        <v>828</v>
      </c>
      <c r="AQ1307" s="7" t="s">
        <v>828</v>
      </c>
      <c r="AR1307" s="7" t="s">
        <v>828</v>
      </c>
      <c r="AS1307" s="7" t="s">
        <v>828</v>
      </c>
    </row>
    <row r="1308" spans="1:45" ht="13.2">
      <c r="A1308" s="7" t="s">
        <v>2613</v>
      </c>
      <c r="B1308" s="8"/>
      <c r="C1308" s="7" t="s">
        <v>833</v>
      </c>
      <c r="D1308" s="9">
        <v>1</v>
      </c>
      <c r="E1308" s="7" t="s">
        <v>843</v>
      </c>
      <c r="F1308" s="7" t="s">
        <v>843</v>
      </c>
      <c r="G1308" s="7" t="s">
        <v>828</v>
      </c>
      <c r="H1308" s="7" t="s">
        <v>842</v>
      </c>
      <c r="I1308" s="10">
        <v>1</v>
      </c>
      <c r="J1308" s="10">
        <v>1</v>
      </c>
      <c r="K1308" s="9">
        <v>100</v>
      </c>
      <c r="L1308" s="7" t="s">
        <v>2604</v>
      </c>
      <c r="M1308" s="9">
        <v>0</v>
      </c>
      <c r="N1308" s="7" t="s">
        <v>2603</v>
      </c>
      <c r="O1308" s="7" t="s">
        <v>969</v>
      </c>
      <c r="P1308" s="7" t="s">
        <v>2612</v>
      </c>
      <c r="Q1308" s="7" t="s">
        <v>828</v>
      </c>
      <c r="R1308" s="7" t="s">
        <v>1101</v>
      </c>
      <c r="S1308" s="7" t="s">
        <v>828</v>
      </c>
      <c r="T1308" s="7" t="s">
        <v>828</v>
      </c>
      <c r="U1308" s="7" t="s">
        <v>828</v>
      </c>
      <c r="V1308" s="7" t="s">
        <v>828</v>
      </c>
      <c r="W1308" s="7" t="s">
        <v>169</v>
      </c>
      <c r="X1308" s="7" t="s">
        <v>1101</v>
      </c>
      <c r="Y1308" s="7" t="s">
        <v>828</v>
      </c>
      <c r="Z1308" s="7" t="s">
        <v>39</v>
      </c>
      <c r="AA1308" s="7" t="s">
        <v>2611</v>
      </c>
      <c r="AB1308" s="7" t="s">
        <v>828</v>
      </c>
      <c r="AC1308" s="7" t="s">
        <v>828</v>
      </c>
      <c r="AD1308" s="7" t="s">
        <v>828</v>
      </c>
      <c r="AE1308" s="7" t="s">
        <v>169</v>
      </c>
      <c r="AF1308" s="8"/>
      <c r="AG1308" s="7" t="s">
        <v>2610</v>
      </c>
      <c r="AH1308" s="7" t="s">
        <v>2604</v>
      </c>
      <c r="AI1308" s="7" t="s">
        <v>2609</v>
      </c>
      <c r="AJ1308" s="7" t="s">
        <v>2608</v>
      </c>
      <c r="AK1308" s="7" t="s">
        <v>2607</v>
      </c>
      <c r="AL1308" s="7" t="s">
        <v>828</v>
      </c>
      <c r="AM1308" s="7" t="s">
        <v>2606</v>
      </c>
      <c r="AN1308" s="7" t="s">
        <v>828</v>
      </c>
      <c r="AO1308" s="7" t="s">
        <v>828</v>
      </c>
      <c r="AP1308" s="7" t="s">
        <v>828</v>
      </c>
      <c r="AQ1308" s="7" t="s">
        <v>828</v>
      </c>
      <c r="AR1308" s="7" t="s">
        <v>828</v>
      </c>
      <c r="AS1308" s="7" t="s">
        <v>828</v>
      </c>
    </row>
    <row r="1309" spans="1:45" ht="13.2">
      <c r="A1309" s="7" t="s">
        <v>2605</v>
      </c>
      <c r="B1309" s="8"/>
      <c r="C1309" s="7" t="s">
        <v>833</v>
      </c>
      <c r="D1309" s="9">
        <v>1</v>
      </c>
      <c r="E1309" s="7" t="s">
        <v>843</v>
      </c>
      <c r="F1309" s="7" t="s">
        <v>843</v>
      </c>
      <c r="G1309" s="7" t="s">
        <v>828</v>
      </c>
      <c r="H1309" s="7" t="s">
        <v>842</v>
      </c>
      <c r="I1309" s="10">
        <v>1</v>
      </c>
      <c r="J1309" s="10">
        <v>1</v>
      </c>
      <c r="K1309" s="9">
        <v>0</v>
      </c>
      <c r="L1309" s="7" t="s">
        <v>2604</v>
      </c>
      <c r="M1309" s="9">
        <v>0</v>
      </c>
      <c r="N1309" s="7" t="s">
        <v>2603</v>
      </c>
      <c r="O1309" s="7" t="s">
        <v>828</v>
      </c>
      <c r="P1309" s="7" t="s">
        <v>828</v>
      </c>
      <c r="Q1309" s="7" t="s">
        <v>828</v>
      </c>
      <c r="R1309" s="7" t="s">
        <v>828</v>
      </c>
      <c r="S1309" s="7" t="s">
        <v>828</v>
      </c>
      <c r="T1309" s="7" t="s">
        <v>828</v>
      </c>
      <c r="U1309" s="7" t="s">
        <v>828</v>
      </c>
      <c r="V1309" s="7" t="s">
        <v>828</v>
      </c>
      <c r="W1309" s="7" t="s">
        <v>828</v>
      </c>
      <c r="X1309" s="7" t="s">
        <v>828</v>
      </c>
      <c r="Y1309" s="7" t="s">
        <v>828</v>
      </c>
      <c r="Z1309" s="7" t="e">
        <v>#N/A</v>
      </c>
      <c r="AA1309" s="7" t="s">
        <v>828</v>
      </c>
      <c r="AB1309" s="7" t="s">
        <v>828</v>
      </c>
      <c r="AC1309" s="7" t="s">
        <v>828</v>
      </c>
      <c r="AD1309" s="7" t="s">
        <v>828</v>
      </c>
      <c r="AE1309" s="7" t="s">
        <v>169</v>
      </c>
      <c r="AF1309" s="8"/>
      <c r="AG1309" s="7" t="s">
        <v>975</v>
      </c>
      <c r="AH1309" s="7" t="s">
        <v>2602</v>
      </c>
      <c r="AI1309" s="7" t="s">
        <v>828</v>
      </c>
      <c r="AJ1309" s="7" t="s">
        <v>828</v>
      </c>
      <c r="AK1309" s="7" t="s">
        <v>828</v>
      </c>
      <c r="AL1309" s="7" t="s">
        <v>828</v>
      </c>
      <c r="AM1309" s="7" t="s">
        <v>828</v>
      </c>
      <c r="AN1309" s="7" t="s">
        <v>828</v>
      </c>
      <c r="AO1309" s="7" t="s">
        <v>828</v>
      </c>
      <c r="AP1309" s="7" t="s">
        <v>828</v>
      </c>
      <c r="AQ1309" s="7" t="s">
        <v>828</v>
      </c>
      <c r="AR1309" s="7" t="s">
        <v>828</v>
      </c>
      <c r="AS1309" s="7" t="s">
        <v>828</v>
      </c>
    </row>
    <row r="1310" spans="1:45" ht="13.2">
      <c r="A1310" s="7" t="s">
        <v>2601</v>
      </c>
      <c r="B1310" s="8"/>
      <c r="C1310" s="7" t="s">
        <v>833</v>
      </c>
      <c r="D1310" s="9">
        <v>1</v>
      </c>
      <c r="E1310" s="7" t="s">
        <v>861</v>
      </c>
      <c r="F1310" s="7" t="s">
        <v>861</v>
      </c>
      <c r="G1310" s="7" t="s">
        <v>828</v>
      </c>
      <c r="H1310" s="7" t="s">
        <v>860</v>
      </c>
      <c r="I1310" s="10">
        <v>100</v>
      </c>
      <c r="J1310" s="10">
        <v>1</v>
      </c>
      <c r="K1310" s="9">
        <v>0</v>
      </c>
      <c r="L1310" s="7" t="s">
        <v>2598</v>
      </c>
      <c r="M1310" s="9">
        <v>0</v>
      </c>
      <c r="N1310" s="7" t="s">
        <v>2600</v>
      </c>
      <c r="O1310" s="7" t="s">
        <v>120</v>
      </c>
      <c r="P1310" s="7" t="s">
        <v>828</v>
      </c>
      <c r="Q1310" s="7" t="s">
        <v>828</v>
      </c>
      <c r="R1310" s="7" t="s">
        <v>828</v>
      </c>
      <c r="S1310" s="7" t="s">
        <v>828</v>
      </c>
      <c r="T1310" s="7" t="s">
        <v>828</v>
      </c>
      <c r="U1310" s="7" t="s">
        <v>828</v>
      </c>
      <c r="V1310" s="7" t="s">
        <v>828</v>
      </c>
      <c r="W1310" s="7" t="s">
        <v>828</v>
      </c>
      <c r="X1310" s="7" t="s">
        <v>828</v>
      </c>
      <c r="Y1310" s="7" t="s">
        <v>828</v>
      </c>
      <c r="Z1310" s="7" t="e">
        <v>#N/A</v>
      </c>
      <c r="AA1310" s="7" t="s">
        <v>828</v>
      </c>
      <c r="AB1310" s="7" t="s">
        <v>828</v>
      </c>
      <c r="AC1310" s="7" t="s">
        <v>828</v>
      </c>
      <c r="AD1310" s="7" t="s">
        <v>828</v>
      </c>
      <c r="AE1310" s="7" t="s">
        <v>175</v>
      </c>
      <c r="AF1310" s="8"/>
      <c r="AG1310" s="7" t="s">
        <v>2599</v>
      </c>
      <c r="AH1310" s="7" t="s">
        <v>2598</v>
      </c>
      <c r="AI1310" s="7" t="s">
        <v>828</v>
      </c>
      <c r="AJ1310" s="7" t="s">
        <v>2597</v>
      </c>
      <c r="AK1310" s="7" t="s">
        <v>2596</v>
      </c>
      <c r="AL1310" s="7" t="s">
        <v>828</v>
      </c>
      <c r="AM1310" s="7" t="s">
        <v>828</v>
      </c>
      <c r="AN1310" s="7" t="s">
        <v>2595</v>
      </c>
      <c r="AO1310" s="7" t="s">
        <v>828</v>
      </c>
      <c r="AP1310" s="7" t="s">
        <v>828</v>
      </c>
      <c r="AQ1310" s="7" t="s">
        <v>828</v>
      </c>
      <c r="AR1310" s="7" t="s">
        <v>828</v>
      </c>
      <c r="AS1310" s="7" t="s">
        <v>828</v>
      </c>
    </row>
    <row r="1311" spans="1:45" ht="13.2">
      <c r="A1311" s="7" t="s">
        <v>2594</v>
      </c>
      <c r="B1311" s="8"/>
      <c r="C1311" s="7" t="s">
        <v>833</v>
      </c>
      <c r="D1311" s="9">
        <v>1</v>
      </c>
      <c r="E1311" s="7" t="s">
        <v>867</v>
      </c>
      <c r="F1311" s="7" t="s">
        <v>867</v>
      </c>
      <c r="G1311" s="7" t="s">
        <v>828</v>
      </c>
      <c r="H1311" s="7" t="s">
        <v>901</v>
      </c>
      <c r="I1311" s="10">
        <v>1</v>
      </c>
      <c r="J1311" s="10">
        <v>1</v>
      </c>
      <c r="K1311" s="9">
        <v>1</v>
      </c>
      <c r="L1311" s="7" t="s">
        <v>2589</v>
      </c>
      <c r="M1311" s="9">
        <v>0</v>
      </c>
      <c r="N1311" s="7" t="s">
        <v>2593</v>
      </c>
      <c r="O1311" s="7" t="s">
        <v>929</v>
      </c>
      <c r="P1311" s="7" t="s">
        <v>2592</v>
      </c>
      <c r="Q1311" s="7" t="s">
        <v>828</v>
      </c>
      <c r="R1311" s="7" t="s">
        <v>828</v>
      </c>
      <c r="S1311" s="7" t="s">
        <v>828</v>
      </c>
      <c r="T1311" s="7" t="s">
        <v>828</v>
      </c>
      <c r="U1311" s="7" t="s">
        <v>828</v>
      </c>
      <c r="V1311" s="7" t="s">
        <v>828</v>
      </c>
      <c r="W1311" s="7" t="s">
        <v>592</v>
      </c>
      <c r="X1311" s="7" t="s">
        <v>828</v>
      </c>
      <c r="Y1311" s="7" t="s">
        <v>828</v>
      </c>
      <c r="Z1311" s="7" t="s">
        <v>21</v>
      </c>
      <c r="AA1311" s="7" t="s">
        <v>2591</v>
      </c>
      <c r="AB1311" s="7" t="s">
        <v>828</v>
      </c>
      <c r="AC1311" s="7" t="s">
        <v>828</v>
      </c>
      <c r="AD1311" s="7" t="s">
        <v>828</v>
      </c>
      <c r="AE1311" s="7" t="s">
        <v>592</v>
      </c>
      <c r="AF1311" s="8"/>
      <c r="AG1311" s="7" t="s">
        <v>2590</v>
      </c>
      <c r="AH1311" s="7" t="s">
        <v>2589</v>
      </c>
      <c r="AI1311" s="7" t="s">
        <v>828</v>
      </c>
      <c r="AJ1311" s="7" t="s">
        <v>828</v>
      </c>
      <c r="AK1311" s="7" t="s">
        <v>2588</v>
      </c>
      <c r="AL1311" s="7" t="s">
        <v>828</v>
      </c>
      <c r="AM1311" s="7" t="s">
        <v>2587</v>
      </c>
      <c r="AN1311" s="7" t="s">
        <v>828</v>
      </c>
      <c r="AO1311" s="7" t="s">
        <v>828</v>
      </c>
      <c r="AP1311" s="7" t="s">
        <v>828</v>
      </c>
      <c r="AQ1311" s="7" t="s">
        <v>828</v>
      </c>
      <c r="AR1311" s="7" t="s">
        <v>828</v>
      </c>
      <c r="AS1311" s="7" t="s">
        <v>828</v>
      </c>
    </row>
    <row r="1312" spans="1:45" ht="13.2">
      <c r="A1312" s="7" t="s">
        <v>2586</v>
      </c>
      <c r="B1312" s="8"/>
      <c r="C1312" s="7" t="s">
        <v>833</v>
      </c>
      <c r="D1312" s="9">
        <v>1</v>
      </c>
      <c r="E1312" s="7" t="s">
        <v>843</v>
      </c>
      <c r="F1312" s="7" t="s">
        <v>843</v>
      </c>
      <c r="G1312" s="7" t="s">
        <v>828</v>
      </c>
      <c r="H1312" s="7" t="s">
        <v>860</v>
      </c>
      <c r="I1312" s="10">
        <v>1</v>
      </c>
      <c r="J1312" s="10">
        <v>1</v>
      </c>
      <c r="K1312" s="9">
        <v>1</v>
      </c>
      <c r="L1312" s="7" t="s">
        <v>2583</v>
      </c>
      <c r="M1312" s="9">
        <v>0</v>
      </c>
      <c r="N1312" s="7" t="s">
        <v>2585</v>
      </c>
      <c r="O1312" s="7" t="s">
        <v>939</v>
      </c>
      <c r="P1312" s="7" t="s">
        <v>828</v>
      </c>
      <c r="Q1312" s="7" t="s">
        <v>828</v>
      </c>
      <c r="R1312" s="7" t="s">
        <v>828</v>
      </c>
      <c r="S1312" s="7" t="s">
        <v>1331</v>
      </c>
      <c r="T1312" s="7" t="s">
        <v>1331</v>
      </c>
      <c r="U1312" s="7" t="s">
        <v>828</v>
      </c>
      <c r="V1312" s="7" t="s">
        <v>828</v>
      </c>
      <c r="W1312" s="7" t="s">
        <v>828</v>
      </c>
      <c r="X1312" s="7" t="s">
        <v>828</v>
      </c>
      <c r="Y1312" s="7" t="s">
        <v>828</v>
      </c>
      <c r="Z1312" s="7" t="e">
        <v>#N/A</v>
      </c>
      <c r="AA1312" s="7" t="s">
        <v>828</v>
      </c>
      <c r="AB1312" s="7" t="s">
        <v>828</v>
      </c>
      <c r="AC1312" s="7" t="s">
        <v>828</v>
      </c>
      <c r="AD1312" s="7" t="s">
        <v>828</v>
      </c>
      <c r="AE1312" s="7" t="s">
        <v>175</v>
      </c>
      <c r="AF1312" s="8"/>
      <c r="AG1312" s="7" t="s">
        <v>2584</v>
      </c>
      <c r="AH1312" s="7" t="s">
        <v>2583</v>
      </c>
      <c r="AI1312" s="7" t="s">
        <v>828</v>
      </c>
      <c r="AJ1312" s="7" t="s">
        <v>2582</v>
      </c>
      <c r="AK1312" s="7" t="s">
        <v>2581</v>
      </c>
      <c r="AL1312" s="7" t="s">
        <v>828</v>
      </c>
      <c r="AM1312" s="7" t="s">
        <v>2580</v>
      </c>
      <c r="AN1312" s="7" t="s">
        <v>2579</v>
      </c>
      <c r="AO1312" s="7" t="s">
        <v>828</v>
      </c>
      <c r="AP1312" s="7" t="s">
        <v>828</v>
      </c>
      <c r="AQ1312" s="7" t="s">
        <v>828</v>
      </c>
      <c r="AR1312" s="7" t="s">
        <v>828</v>
      </c>
      <c r="AS1312" s="7" t="s">
        <v>828</v>
      </c>
    </row>
    <row r="1313" spans="1:45" ht="13.2">
      <c r="A1313" s="7" t="s">
        <v>2573</v>
      </c>
      <c r="B1313" s="8"/>
      <c r="C1313" s="7" t="s">
        <v>833</v>
      </c>
      <c r="D1313" s="9">
        <v>1</v>
      </c>
      <c r="E1313" s="7" t="s">
        <v>867</v>
      </c>
      <c r="F1313" s="7" t="s">
        <v>867</v>
      </c>
      <c r="G1313" s="7" t="s">
        <v>828</v>
      </c>
      <c r="H1313" s="7" t="s">
        <v>866</v>
      </c>
      <c r="I1313" s="10">
        <v>1</v>
      </c>
      <c r="J1313" s="10">
        <v>1</v>
      </c>
      <c r="K1313" s="9">
        <v>0</v>
      </c>
      <c r="L1313" s="7" t="s">
        <v>2576</v>
      </c>
      <c r="M1313" s="9">
        <v>0</v>
      </c>
      <c r="N1313" s="7" t="s">
        <v>2578</v>
      </c>
      <c r="O1313" s="7" t="s">
        <v>929</v>
      </c>
      <c r="P1313" s="7" t="s">
        <v>828</v>
      </c>
      <c r="Q1313" s="7" t="s">
        <v>828</v>
      </c>
      <c r="R1313" s="7" t="s">
        <v>828</v>
      </c>
      <c r="S1313" s="7" t="s">
        <v>828</v>
      </c>
      <c r="T1313" s="7" t="s">
        <v>828</v>
      </c>
      <c r="U1313" s="7" t="s">
        <v>828</v>
      </c>
      <c r="V1313" s="7" t="s">
        <v>828</v>
      </c>
      <c r="W1313" s="7" t="s">
        <v>828</v>
      </c>
      <c r="X1313" s="7" t="s">
        <v>828</v>
      </c>
      <c r="Y1313" s="7" t="s">
        <v>828</v>
      </c>
      <c r="Z1313" s="7" t="e">
        <v>#N/A</v>
      </c>
      <c r="AA1313" s="7" t="s">
        <v>828</v>
      </c>
      <c r="AB1313" s="7" t="s">
        <v>828</v>
      </c>
      <c r="AC1313" s="7" t="s">
        <v>828</v>
      </c>
      <c r="AD1313" s="7" t="s">
        <v>828</v>
      </c>
      <c r="AE1313" s="7" t="s">
        <v>519</v>
      </c>
      <c r="AF1313" s="8"/>
      <c r="AG1313" s="7" t="s">
        <v>2577</v>
      </c>
      <c r="AH1313" s="7" t="s">
        <v>2576</v>
      </c>
      <c r="AI1313" s="7" t="s">
        <v>828</v>
      </c>
      <c r="AJ1313" s="7" t="s">
        <v>2575</v>
      </c>
      <c r="AK1313" s="7" t="s">
        <v>2574</v>
      </c>
      <c r="AL1313" s="7" t="s">
        <v>2573</v>
      </c>
      <c r="AM1313" s="7" t="s">
        <v>828</v>
      </c>
      <c r="AN1313" s="7" t="s">
        <v>2572</v>
      </c>
      <c r="AO1313" s="7" t="s">
        <v>828</v>
      </c>
      <c r="AP1313" s="7" t="s">
        <v>828</v>
      </c>
      <c r="AQ1313" s="7" t="s">
        <v>828</v>
      </c>
      <c r="AR1313" s="7" t="s">
        <v>828</v>
      </c>
      <c r="AS1313" s="7" t="s">
        <v>828</v>
      </c>
    </row>
    <row r="1314" spans="1:45" ht="13.2">
      <c r="A1314" s="7" t="s">
        <v>2566</v>
      </c>
      <c r="B1314" s="8"/>
      <c r="C1314" s="7" t="s">
        <v>833</v>
      </c>
      <c r="D1314" s="9">
        <v>1</v>
      </c>
      <c r="E1314" s="7" t="s">
        <v>867</v>
      </c>
      <c r="F1314" s="7" t="s">
        <v>867</v>
      </c>
      <c r="G1314" s="7" t="s">
        <v>828</v>
      </c>
      <c r="H1314" s="7" t="s">
        <v>866</v>
      </c>
      <c r="I1314" s="10">
        <v>1</v>
      </c>
      <c r="J1314" s="10">
        <v>1</v>
      </c>
      <c r="K1314" s="9">
        <v>0</v>
      </c>
      <c r="L1314" s="7" t="s">
        <v>2569</v>
      </c>
      <c r="M1314" s="9">
        <v>0</v>
      </c>
      <c r="N1314" s="7" t="s">
        <v>2571</v>
      </c>
      <c r="O1314" s="7" t="s">
        <v>929</v>
      </c>
      <c r="P1314" s="7" t="s">
        <v>828</v>
      </c>
      <c r="Q1314" s="7" t="s">
        <v>828</v>
      </c>
      <c r="R1314" s="7" t="s">
        <v>828</v>
      </c>
      <c r="S1314" s="7" t="s">
        <v>828</v>
      </c>
      <c r="T1314" s="7" t="s">
        <v>828</v>
      </c>
      <c r="U1314" s="7" t="s">
        <v>828</v>
      </c>
      <c r="V1314" s="7" t="s">
        <v>828</v>
      </c>
      <c r="W1314" s="7" t="s">
        <v>828</v>
      </c>
      <c r="X1314" s="7" t="s">
        <v>828</v>
      </c>
      <c r="Y1314" s="7" t="s">
        <v>828</v>
      </c>
      <c r="Z1314" s="7" t="e">
        <v>#N/A</v>
      </c>
      <c r="AA1314" s="7" t="s">
        <v>828</v>
      </c>
      <c r="AB1314" s="7" t="s">
        <v>828</v>
      </c>
      <c r="AC1314" s="7" t="s">
        <v>828</v>
      </c>
      <c r="AD1314" s="7" t="s">
        <v>828</v>
      </c>
      <c r="AE1314" s="7" t="s">
        <v>519</v>
      </c>
      <c r="AF1314" s="8"/>
      <c r="AG1314" s="7" t="s">
        <v>2570</v>
      </c>
      <c r="AH1314" s="7" t="s">
        <v>2569</v>
      </c>
      <c r="AI1314" s="7" t="s">
        <v>828</v>
      </c>
      <c r="AJ1314" s="7" t="s">
        <v>2568</v>
      </c>
      <c r="AK1314" s="7" t="s">
        <v>2567</v>
      </c>
      <c r="AL1314" s="7" t="s">
        <v>2566</v>
      </c>
      <c r="AM1314" s="7" t="s">
        <v>828</v>
      </c>
      <c r="AN1314" s="7" t="s">
        <v>2565</v>
      </c>
      <c r="AO1314" s="7" t="s">
        <v>828</v>
      </c>
      <c r="AP1314" s="7" t="s">
        <v>828</v>
      </c>
      <c r="AQ1314" s="7" t="s">
        <v>828</v>
      </c>
      <c r="AR1314" s="7" t="s">
        <v>828</v>
      </c>
      <c r="AS1314" s="7" t="s">
        <v>828</v>
      </c>
    </row>
    <row r="1315" spans="1:45" ht="13.2">
      <c r="A1315" s="7" t="s">
        <v>2559</v>
      </c>
      <c r="B1315" s="8"/>
      <c r="C1315" s="7" t="s">
        <v>833</v>
      </c>
      <c r="D1315" s="9">
        <v>1</v>
      </c>
      <c r="E1315" s="7" t="s">
        <v>861</v>
      </c>
      <c r="F1315" s="7" t="s">
        <v>861</v>
      </c>
      <c r="G1315" s="7" t="s">
        <v>828</v>
      </c>
      <c r="H1315" s="7" t="s">
        <v>860</v>
      </c>
      <c r="I1315" s="10">
        <v>100</v>
      </c>
      <c r="J1315" s="10">
        <v>1</v>
      </c>
      <c r="K1315" s="9">
        <v>0</v>
      </c>
      <c r="L1315" s="7" t="s">
        <v>2562</v>
      </c>
      <c r="M1315" s="9">
        <v>0</v>
      </c>
      <c r="N1315" s="7" t="s">
        <v>2564</v>
      </c>
      <c r="O1315" s="7" t="s">
        <v>929</v>
      </c>
      <c r="P1315" s="7" t="s">
        <v>828</v>
      </c>
      <c r="Q1315" s="7" t="s">
        <v>828</v>
      </c>
      <c r="R1315" s="7" t="s">
        <v>828</v>
      </c>
      <c r="S1315" s="7" t="s">
        <v>828</v>
      </c>
      <c r="T1315" s="7" t="s">
        <v>828</v>
      </c>
      <c r="U1315" s="7" t="s">
        <v>828</v>
      </c>
      <c r="V1315" s="7" t="s">
        <v>828</v>
      </c>
      <c r="W1315" s="7" t="s">
        <v>828</v>
      </c>
      <c r="X1315" s="7" t="s">
        <v>828</v>
      </c>
      <c r="Y1315" s="7" t="s">
        <v>828</v>
      </c>
      <c r="Z1315" s="7" t="e">
        <v>#N/A</v>
      </c>
      <c r="AA1315" s="7" t="s">
        <v>828</v>
      </c>
      <c r="AB1315" s="7" t="s">
        <v>828</v>
      </c>
      <c r="AC1315" s="7" t="s">
        <v>828</v>
      </c>
      <c r="AD1315" s="7" t="s">
        <v>828</v>
      </c>
      <c r="AE1315" s="7" t="s">
        <v>175</v>
      </c>
      <c r="AF1315" s="8"/>
      <c r="AG1315" s="7" t="s">
        <v>2563</v>
      </c>
      <c r="AH1315" s="7" t="s">
        <v>2562</v>
      </c>
      <c r="AI1315" s="7" t="s">
        <v>828</v>
      </c>
      <c r="AJ1315" s="7" t="s">
        <v>2561</v>
      </c>
      <c r="AK1315" s="7" t="s">
        <v>2560</v>
      </c>
      <c r="AL1315" s="7" t="s">
        <v>2559</v>
      </c>
      <c r="AM1315" s="7" t="s">
        <v>828</v>
      </c>
      <c r="AN1315" s="7" t="s">
        <v>2558</v>
      </c>
      <c r="AO1315" s="7" t="s">
        <v>828</v>
      </c>
      <c r="AP1315" s="7" t="s">
        <v>828</v>
      </c>
      <c r="AQ1315" s="7" t="s">
        <v>828</v>
      </c>
      <c r="AR1315" s="7" t="s">
        <v>828</v>
      </c>
      <c r="AS1315" s="7" t="s">
        <v>828</v>
      </c>
    </row>
    <row r="1316" spans="1:45" ht="13.2">
      <c r="A1316" s="7" t="s">
        <v>2557</v>
      </c>
      <c r="B1316" s="8"/>
      <c r="C1316" s="7" t="s">
        <v>833</v>
      </c>
      <c r="D1316" s="9">
        <v>1</v>
      </c>
      <c r="E1316" s="7" t="s">
        <v>924</v>
      </c>
      <c r="F1316" s="7" t="s">
        <v>924</v>
      </c>
      <c r="G1316" s="7" t="s">
        <v>828</v>
      </c>
      <c r="H1316" s="7" t="s">
        <v>923</v>
      </c>
      <c r="I1316" s="10">
        <v>1</v>
      </c>
      <c r="J1316" s="10">
        <v>1</v>
      </c>
      <c r="K1316" s="9">
        <v>1</v>
      </c>
      <c r="L1316" s="7" t="s">
        <v>2554</v>
      </c>
      <c r="M1316" s="9">
        <v>0</v>
      </c>
      <c r="N1316" s="7" t="s">
        <v>2556</v>
      </c>
      <c r="O1316" s="7" t="s">
        <v>929</v>
      </c>
      <c r="P1316" s="7" t="s">
        <v>1751</v>
      </c>
      <c r="Q1316" s="7" t="s">
        <v>828</v>
      </c>
      <c r="R1316" s="7" t="s">
        <v>828</v>
      </c>
      <c r="S1316" s="7" t="s">
        <v>828</v>
      </c>
      <c r="T1316" s="7" t="s">
        <v>828</v>
      </c>
      <c r="U1316" s="7" t="s">
        <v>828</v>
      </c>
      <c r="V1316" s="7" t="s">
        <v>907</v>
      </c>
      <c r="W1316" s="7" t="s">
        <v>536</v>
      </c>
      <c r="X1316" s="7" t="s">
        <v>840</v>
      </c>
      <c r="Y1316" s="7" t="s">
        <v>906</v>
      </c>
      <c r="Z1316" s="7" t="s">
        <v>65</v>
      </c>
      <c r="AA1316" s="7" t="s">
        <v>2210</v>
      </c>
      <c r="AB1316" s="7" t="s">
        <v>828</v>
      </c>
      <c r="AC1316" s="7" t="s">
        <v>828</v>
      </c>
      <c r="AD1316" s="7" t="s">
        <v>828</v>
      </c>
      <c r="AE1316" s="7" t="s">
        <v>536</v>
      </c>
      <c r="AF1316" s="8"/>
      <c r="AG1316" s="7" t="s">
        <v>2555</v>
      </c>
      <c r="AH1316" s="7" t="s">
        <v>2554</v>
      </c>
      <c r="AI1316" s="7" t="s">
        <v>828</v>
      </c>
      <c r="AJ1316" s="7" t="s">
        <v>828</v>
      </c>
      <c r="AK1316" s="7" t="s">
        <v>2553</v>
      </c>
      <c r="AL1316" s="7" t="s">
        <v>828</v>
      </c>
      <c r="AM1316" s="7" t="s">
        <v>2552</v>
      </c>
      <c r="AN1316" s="7" t="s">
        <v>828</v>
      </c>
      <c r="AO1316" s="7" t="s">
        <v>828</v>
      </c>
      <c r="AP1316" s="7" t="s">
        <v>828</v>
      </c>
      <c r="AQ1316" s="7" t="s">
        <v>828</v>
      </c>
      <c r="AR1316" s="7" t="s">
        <v>828</v>
      </c>
      <c r="AS1316" s="7" t="s">
        <v>828</v>
      </c>
    </row>
    <row r="1317" spans="1:45" ht="13.2">
      <c r="A1317" s="7" t="s">
        <v>2551</v>
      </c>
      <c r="B1317" s="8"/>
      <c r="C1317" s="7" t="s">
        <v>833</v>
      </c>
      <c r="D1317" s="9">
        <v>1</v>
      </c>
      <c r="E1317" s="7" t="s">
        <v>861</v>
      </c>
      <c r="F1317" s="7" t="s">
        <v>861</v>
      </c>
      <c r="G1317" s="7" t="s">
        <v>828</v>
      </c>
      <c r="H1317" s="7" t="s">
        <v>860</v>
      </c>
      <c r="I1317" s="10">
        <v>100</v>
      </c>
      <c r="J1317" s="10">
        <v>1</v>
      </c>
      <c r="K1317" s="9">
        <v>0</v>
      </c>
      <c r="L1317" s="7" t="s">
        <v>2547</v>
      </c>
      <c r="M1317" s="9">
        <v>0</v>
      </c>
      <c r="N1317" s="7" t="s">
        <v>2550</v>
      </c>
      <c r="O1317" s="7" t="s">
        <v>104</v>
      </c>
      <c r="P1317" s="7" t="s">
        <v>2549</v>
      </c>
      <c r="Q1317" s="7" t="s">
        <v>828</v>
      </c>
      <c r="R1317" s="7" t="s">
        <v>828</v>
      </c>
      <c r="S1317" s="7" t="s">
        <v>828</v>
      </c>
      <c r="T1317" s="7" t="s">
        <v>828</v>
      </c>
      <c r="U1317" s="7" t="s">
        <v>828</v>
      </c>
      <c r="V1317" s="7" t="s">
        <v>828</v>
      </c>
      <c r="W1317" s="7" t="s">
        <v>828</v>
      </c>
      <c r="X1317" s="7" t="s">
        <v>828</v>
      </c>
      <c r="Y1317" s="7" t="s">
        <v>828</v>
      </c>
      <c r="Z1317" s="7" t="e">
        <v>#N/A</v>
      </c>
      <c r="AA1317" s="7" t="s">
        <v>828</v>
      </c>
      <c r="AB1317" s="7" t="s">
        <v>828</v>
      </c>
      <c r="AC1317" s="7" t="s">
        <v>828</v>
      </c>
      <c r="AD1317" s="7" t="s">
        <v>828</v>
      </c>
      <c r="AE1317" s="7" t="s">
        <v>175</v>
      </c>
      <c r="AF1317" s="8"/>
      <c r="AG1317" s="7" t="s">
        <v>2548</v>
      </c>
      <c r="AH1317" s="7" t="s">
        <v>2547</v>
      </c>
      <c r="AI1317" s="7" t="s">
        <v>1110</v>
      </c>
      <c r="AJ1317" s="7" t="s">
        <v>2546</v>
      </c>
      <c r="AK1317" s="7" t="s">
        <v>2545</v>
      </c>
      <c r="AL1317" s="7" t="s">
        <v>828</v>
      </c>
      <c r="AM1317" s="7" t="s">
        <v>828</v>
      </c>
      <c r="AN1317" s="7" t="s">
        <v>2544</v>
      </c>
      <c r="AO1317" s="7" t="s">
        <v>828</v>
      </c>
      <c r="AP1317" s="7" t="s">
        <v>828</v>
      </c>
      <c r="AQ1317" s="7" t="s">
        <v>828</v>
      </c>
      <c r="AR1317" s="7" t="s">
        <v>828</v>
      </c>
      <c r="AS1317" s="7" t="s">
        <v>828</v>
      </c>
    </row>
    <row r="1318" spans="1:45" ht="13.2">
      <c r="A1318" s="7" t="s">
        <v>2543</v>
      </c>
      <c r="B1318" s="8"/>
      <c r="C1318" s="7" t="s">
        <v>833</v>
      </c>
      <c r="D1318" s="9">
        <v>1</v>
      </c>
      <c r="E1318" s="7" t="s">
        <v>843</v>
      </c>
      <c r="F1318" s="7" t="s">
        <v>843</v>
      </c>
      <c r="G1318" s="7" t="s">
        <v>828</v>
      </c>
      <c r="H1318" s="7" t="s">
        <v>860</v>
      </c>
      <c r="I1318" s="10">
        <v>1</v>
      </c>
      <c r="J1318" s="10">
        <v>1</v>
      </c>
      <c r="K1318" s="9">
        <v>0</v>
      </c>
      <c r="L1318" s="7" t="s">
        <v>2540</v>
      </c>
      <c r="M1318" s="9">
        <v>0</v>
      </c>
      <c r="N1318" s="7" t="s">
        <v>2542</v>
      </c>
      <c r="O1318" s="7" t="s">
        <v>1285</v>
      </c>
      <c r="P1318" s="7" t="s">
        <v>1284</v>
      </c>
      <c r="Q1318" s="7" t="s">
        <v>828</v>
      </c>
      <c r="R1318" s="7" t="s">
        <v>828</v>
      </c>
      <c r="S1318" s="7" t="s">
        <v>828</v>
      </c>
      <c r="T1318" s="7" t="s">
        <v>828</v>
      </c>
      <c r="U1318" s="7" t="s">
        <v>828</v>
      </c>
      <c r="V1318" s="7" t="s">
        <v>828</v>
      </c>
      <c r="W1318" s="7" t="s">
        <v>828</v>
      </c>
      <c r="X1318" s="7" t="s">
        <v>828</v>
      </c>
      <c r="Y1318" s="7" t="s">
        <v>828</v>
      </c>
      <c r="Z1318" s="7" t="e">
        <v>#N/A</v>
      </c>
      <c r="AA1318" s="7" t="s">
        <v>828</v>
      </c>
      <c r="AB1318" s="7" t="s">
        <v>828</v>
      </c>
      <c r="AC1318" s="7" t="s">
        <v>828</v>
      </c>
      <c r="AD1318" s="7" t="s">
        <v>828</v>
      </c>
      <c r="AE1318" s="7" t="s">
        <v>175</v>
      </c>
      <c r="AF1318" s="8"/>
      <c r="AG1318" s="7" t="s">
        <v>2541</v>
      </c>
      <c r="AH1318" s="7" t="s">
        <v>2540</v>
      </c>
      <c r="AI1318" s="7" t="s">
        <v>828</v>
      </c>
      <c r="AJ1318" s="7" t="s">
        <v>2539</v>
      </c>
      <c r="AK1318" s="7" t="s">
        <v>2538</v>
      </c>
      <c r="AL1318" s="7" t="s">
        <v>828</v>
      </c>
      <c r="AM1318" s="7" t="s">
        <v>2537</v>
      </c>
      <c r="AN1318" s="7" t="s">
        <v>2536</v>
      </c>
      <c r="AO1318" s="7" t="s">
        <v>828</v>
      </c>
      <c r="AP1318" s="7" t="s">
        <v>828</v>
      </c>
      <c r="AQ1318" s="7" t="s">
        <v>828</v>
      </c>
      <c r="AR1318" s="7" t="s">
        <v>828</v>
      </c>
      <c r="AS1318" s="7" t="s">
        <v>828</v>
      </c>
    </row>
    <row r="1319" spans="1:45" ht="13.2">
      <c r="A1319" s="7" t="s">
        <v>2535</v>
      </c>
      <c r="B1319" s="8"/>
      <c r="C1319" s="7" t="s">
        <v>833</v>
      </c>
      <c r="D1319" s="9">
        <v>1</v>
      </c>
      <c r="E1319" s="7" t="s">
        <v>861</v>
      </c>
      <c r="F1319" s="7" t="s">
        <v>861</v>
      </c>
      <c r="G1319" s="7" t="s">
        <v>828</v>
      </c>
      <c r="H1319" s="7" t="s">
        <v>860</v>
      </c>
      <c r="I1319" s="10">
        <v>100</v>
      </c>
      <c r="J1319" s="10">
        <v>1</v>
      </c>
      <c r="K1319" s="9">
        <v>0</v>
      </c>
      <c r="L1319" s="7" t="s">
        <v>2533</v>
      </c>
      <c r="M1319" s="9">
        <v>0</v>
      </c>
      <c r="N1319" s="7" t="s">
        <v>271</v>
      </c>
      <c r="O1319" s="7" t="s">
        <v>939</v>
      </c>
      <c r="P1319" s="7" t="s">
        <v>828</v>
      </c>
      <c r="Q1319" s="7" t="s">
        <v>828</v>
      </c>
      <c r="R1319" s="7" t="s">
        <v>828</v>
      </c>
      <c r="S1319" s="7" t="s">
        <v>828</v>
      </c>
      <c r="T1319" s="7" t="s">
        <v>828</v>
      </c>
      <c r="U1319" s="7" t="s">
        <v>828</v>
      </c>
      <c r="V1319" s="7" t="s">
        <v>828</v>
      </c>
      <c r="W1319" s="7" t="s">
        <v>828</v>
      </c>
      <c r="X1319" s="7" t="s">
        <v>828</v>
      </c>
      <c r="Y1319" s="7" t="s">
        <v>828</v>
      </c>
      <c r="Z1319" s="7" t="e">
        <v>#N/A</v>
      </c>
      <c r="AA1319" s="7" t="s">
        <v>828</v>
      </c>
      <c r="AB1319" s="7" t="s">
        <v>828</v>
      </c>
      <c r="AC1319" s="7" t="s">
        <v>828</v>
      </c>
      <c r="AD1319" s="7" t="s">
        <v>828</v>
      </c>
      <c r="AE1319" s="7" t="s">
        <v>175</v>
      </c>
      <c r="AF1319" s="8"/>
      <c r="AG1319" s="7" t="s">
        <v>2534</v>
      </c>
      <c r="AH1319" s="7" t="s">
        <v>2533</v>
      </c>
      <c r="AI1319" s="7" t="s">
        <v>828</v>
      </c>
      <c r="AJ1319" s="7" t="s">
        <v>2532</v>
      </c>
      <c r="AK1319" s="7" t="s">
        <v>2531</v>
      </c>
      <c r="AL1319" s="7" t="s">
        <v>828</v>
      </c>
      <c r="AM1319" s="7" t="s">
        <v>828</v>
      </c>
      <c r="AN1319" s="7" t="s">
        <v>2530</v>
      </c>
      <c r="AO1319" s="7" t="s">
        <v>828</v>
      </c>
      <c r="AP1319" s="7" t="s">
        <v>828</v>
      </c>
      <c r="AQ1319" s="7" t="s">
        <v>828</v>
      </c>
      <c r="AR1319" s="7" t="s">
        <v>828</v>
      </c>
      <c r="AS1319" s="7" t="s">
        <v>828</v>
      </c>
    </row>
    <row r="1320" spans="1:45" ht="13.2">
      <c r="A1320" s="7" t="s">
        <v>2523</v>
      </c>
      <c r="B1320" s="8"/>
      <c r="C1320" s="7" t="s">
        <v>833</v>
      </c>
      <c r="D1320" s="9">
        <v>1</v>
      </c>
      <c r="E1320" s="7" t="s">
        <v>843</v>
      </c>
      <c r="F1320" s="7" t="s">
        <v>843</v>
      </c>
      <c r="G1320" s="7" t="s">
        <v>828</v>
      </c>
      <c r="H1320" s="7" t="s">
        <v>842</v>
      </c>
      <c r="I1320" s="10">
        <v>1</v>
      </c>
      <c r="J1320" s="10">
        <v>1</v>
      </c>
      <c r="K1320" s="9">
        <v>100</v>
      </c>
      <c r="L1320" s="7" t="s">
        <v>2527</v>
      </c>
      <c r="M1320" s="9">
        <v>0</v>
      </c>
      <c r="N1320" s="7" t="s">
        <v>255</v>
      </c>
      <c r="O1320" s="7" t="s">
        <v>1285</v>
      </c>
      <c r="P1320" s="7" t="s">
        <v>2529</v>
      </c>
      <c r="Q1320" s="7" t="s">
        <v>828</v>
      </c>
      <c r="R1320" s="7" t="s">
        <v>828</v>
      </c>
      <c r="S1320" s="7" t="s">
        <v>828</v>
      </c>
      <c r="T1320" s="7" t="s">
        <v>828</v>
      </c>
      <c r="U1320" s="7" t="s">
        <v>828</v>
      </c>
      <c r="V1320" s="7" t="s">
        <v>828</v>
      </c>
      <c r="W1320" s="7" t="s">
        <v>828</v>
      </c>
      <c r="X1320" s="7" t="s">
        <v>828</v>
      </c>
      <c r="Y1320" s="7" t="s">
        <v>828</v>
      </c>
      <c r="Z1320" s="7" t="e">
        <v>#N/A</v>
      </c>
      <c r="AA1320" s="7" t="s">
        <v>828</v>
      </c>
      <c r="AB1320" s="7" t="s">
        <v>828</v>
      </c>
      <c r="AC1320" s="7" t="s">
        <v>828</v>
      </c>
      <c r="AD1320" s="7" t="s">
        <v>828</v>
      </c>
      <c r="AE1320" s="7" t="s">
        <v>169</v>
      </c>
      <c r="AF1320" s="8"/>
      <c r="AG1320" s="7" t="s">
        <v>2528</v>
      </c>
      <c r="AH1320" s="7" t="s">
        <v>2527</v>
      </c>
      <c r="AI1320" s="7" t="s">
        <v>2526</v>
      </c>
      <c r="AJ1320" s="7" t="s">
        <v>2525</v>
      </c>
      <c r="AK1320" s="7" t="s">
        <v>2524</v>
      </c>
      <c r="AL1320" s="7" t="s">
        <v>2523</v>
      </c>
      <c r="AM1320" s="7" t="s">
        <v>2522</v>
      </c>
      <c r="AN1320" s="7" t="s">
        <v>255</v>
      </c>
      <c r="AO1320" s="7" t="s">
        <v>828</v>
      </c>
      <c r="AP1320" s="7" t="s">
        <v>828</v>
      </c>
      <c r="AQ1320" s="7" t="s">
        <v>828</v>
      </c>
      <c r="AR1320" s="7" t="s">
        <v>828</v>
      </c>
      <c r="AS1320" s="7" t="s">
        <v>828</v>
      </c>
    </row>
    <row r="1321" spans="1:45" ht="13.2">
      <c r="A1321" s="7" t="s">
        <v>2516</v>
      </c>
      <c r="B1321" s="8"/>
      <c r="C1321" s="7" t="s">
        <v>833</v>
      </c>
      <c r="D1321" s="9">
        <v>1</v>
      </c>
      <c r="E1321" s="7" t="s">
        <v>861</v>
      </c>
      <c r="F1321" s="7" t="s">
        <v>861</v>
      </c>
      <c r="G1321" s="7" t="s">
        <v>828</v>
      </c>
      <c r="H1321" s="7" t="s">
        <v>860</v>
      </c>
      <c r="I1321" s="10">
        <v>100</v>
      </c>
      <c r="J1321" s="10">
        <v>1</v>
      </c>
      <c r="K1321" s="9">
        <v>1</v>
      </c>
      <c r="L1321" s="7" t="s">
        <v>2519</v>
      </c>
      <c r="M1321" s="9">
        <v>0</v>
      </c>
      <c r="N1321" s="7" t="s">
        <v>2521</v>
      </c>
      <c r="O1321" s="7" t="s">
        <v>1359</v>
      </c>
      <c r="P1321" s="7" t="s">
        <v>828</v>
      </c>
      <c r="Q1321" s="7" t="s">
        <v>828</v>
      </c>
      <c r="R1321" s="7" t="s">
        <v>828</v>
      </c>
      <c r="S1321" s="7" t="s">
        <v>1331</v>
      </c>
      <c r="T1321" s="7" t="s">
        <v>891</v>
      </c>
      <c r="U1321" s="7" t="s">
        <v>828</v>
      </c>
      <c r="V1321" s="7" t="s">
        <v>828</v>
      </c>
      <c r="W1321" s="7" t="s">
        <v>828</v>
      </c>
      <c r="X1321" s="7" t="s">
        <v>828</v>
      </c>
      <c r="Y1321" s="7" t="s">
        <v>828</v>
      </c>
      <c r="Z1321" s="7" t="e">
        <v>#N/A</v>
      </c>
      <c r="AA1321" s="7" t="s">
        <v>828</v>
      </c>
      <c r="AB1321" s="7" t="s">
        <v>828</v>
      </c>
      <c r="AC1321" s="7" t="s">
        <v>828</v>
      </c>
      <c r="AD1321" s="7" t="s">
        <v>828</v>
      </c>
      <c r="AE1321" s="7" t="s">
        <v>175</v>
      </c>
      <c r="AF1321" s="8"/>
      <c r="AG1321" s="7" t="s">
        <v>2520</v>
      </c>
      <c r="AH1321" s="7" t="s">
        <v>2519</v>
      </c>
      <c r="AI1321" s="7" t="s">
        <v>828</v>
      </c>
      <c r="AJ1321" s="7" t="s">
        <v>2518</v>
      </c>
      <c r="AK1321" s="7" t="s">
        <v>2517</v>
      </c>
      <c r="AL1321" s="7" t="s">
        <v>2516</v>
      </c>
      <c r="AM1321" s="7" t="s">
        <v>2515</v>
      </c>
      <c r="AN1321" s="7" t="s">
        <v>2514</v>
      </c>
      <c r="AO1321" s="7" t="s">
        <v>828</v>
      </c>
      <c r="AP1321" s="7" t="s">
        <v>828</v>
      </c>
      <c r="AQ1321" s="7" t="s">
        <v>828</v>
      </c>
      <c r="AR1321" s="7" t="s">
        <v>828</v>
      </c>
      <c r="AS1321" s="7" t="s">
        <v>828</v>
      </c>
    </row>
    <row r="1322" spans="1:45" ht="13.2">
      <c r="A1322" s="7" t="s">
        <v>2513</v>
      </c>
      <c r="B1322" s="8"/>
      <c r="C1322" s="7" t="s">
        <v>833</v>
      </c>
      <c r="D1322" s="9">
        <v>1</v>
      </c>
      <c r="E1322" s="7" t="s">
        <v>861</v>
      </c>
      <c r="F1322" s="7" t="s">
        <v>861</v>
      </c>
      <c r="G1322" s="7" t="s">
        <v>828</v>
      </c>
      <c r="H1322" s="7" t="s">
        <v>860</v>
      </c>
      <c r="I1322" s="10">
        <v>100</v>
      </c>
      <c r="J1322" s="10">
        <v>1</v>
      </c>
      <c r="K1322" s="9">
        <v>1</v>
      </c>
      <c r="L1322" s="7" t="s">
        <v>2510</v>
      </c>
      <c r="M1322" s="9">
        <v>0</v>
      </c>
      <c r="N1322" s="7" t="s">
        <v>2512</v>
      </c>
      <c r="O1322" s="7" t="s">
        <v>939</v>
      </c>
      <c r="P1322" s="7" t="s">
        <v>828</v>
      </c>
      <c r="Q1322" s="7" t="s">
        <v>828</v>
      </c>
      <c r="R1322" s="7" t="s">
        <v>828</v>
      </c>
      <c r="S1322" s="7" t="s">
        <v>1331</v>
      </c>
      <c r="T1322" s="7" t="s">
        <v>891</v>
      </c>
      <c r="U1322" s="7" t="s">
        <v>828</v>
      </c>
      <c r="V1322" s="7" t="s">
        <v>828</v>
      </c>
      <c r="W1322" s="7" t="s">
        <v>828</v>
      </c>
      <c r="X1322" s="7" t="s">
        <v>828</v>
      </c>
      <c r="Y1322" s="7" t="s">
        <v>828</v>
      </c>
      <c r="Z1322" s="7" t="e">
        <v>#N/A</v>
      </c>
      <c r="AA1322" s="7" t="s">
        <v>828</v>
      </c>
      <c r="AB1322" s="7" t="s">
        <v>828</v>
      </c>
      <c r="AC1322" s="7" t="s">
        <v>828</v>
      </c>
      <c r="AD1322" s="7" t="s">
        <v>828</v>
      </c>
      <c r="AE1322" s="7" t="s">
        <v>175</v>
      </c>
      <c r="AF1322" s="8"/>
      <c r="AG1322" s="7" t="s">
        <v>2511</v>
      </c>
      <c r="AH1322" s="7" t="s">
        <v>2510</v>
      </c>
      <c r="AI1322" s="7" t="s">
        <v>828</v>
      </c>
      <c r="AJ1322" s="7" t="s">
        <v>2509</v>
      </c>
      <c r="AK1322" s="7" t="s">
        <v>2508</v>
      </c>
      <c r="AL1322" s="7" t="s">
        <v>828</v>
      </c>
      <c r="AM1322" s="7" t="s">
        <v>2507</v>
      </c>
      <c r="AN1322" s="7" t="s">
        <v>2506</v>
      </c>
      <c r="AO1322" s="7" t="s">
        <v>828</v>
      </c>
      <c r="AP1322" s="7" t="s">
        <v>828</v>
      </c>
      <c r="AQ1322" s="7" t="s">
        <v>828</v>
      </c>
      <c r="AR1322" s="7" t="s">
        <v>828</v>
      </c>
      <c r="AS1322" s="7" t="s">
        <v>828</v>
      </c>
    </row>
    <row r="1323" spans="1:45" ht="13.2">
      <c r="A1323" s="7" t="s">
        <v>2505</v>
      </c>
      <c r="B1323" s="8"/>
      <c r="C1323" s="7" t="s">
        <v>833</v>
      </c>
      <c r="D1323" s="9">
        <v>1</v>
      </c>
      <c r="E1323" s="7" t="s">
        <v>1191</v>
      </c>
      <c r="F1323" s="7" t="s">
        <v>1190</v>
      </c>
      <c r="G1323" s="7" t="s">
        <v>828</v>
      </c>
      <c r="H1323" s="7" t="s">
        <v>1189</v>
      </c>
      <c r="I1323" s="10">
        <v>1</v>
      </c>
      <c r="J1323" s="10">
        <v>1</v>
      </c>
      <c r="K1323" s="9">
        <v>0</v>
      </c>
      <c r="L1323" s="7" t="s">
        <v>2502</v>
      </c>
      <c r="M1323" s="9">
        <v>0</v>
      </c>
      <c r="N1323" s="7" t="s">
        <v>2504</v>
      </c>
      <c r="O1323" s="7" t="s">
        <v>939</v>
      </c>
      <c r="P1323" s="7" t="s">
        <v>828</v>
      </c>
      <c r="Q1323" s="7" t="s">
        <v>828</v>
      </c>
      <c r="R1323" s="7" t="s">
        <v>828</v>
      </c>
      <c r="S1323" s="7" t="s">
        <v>828</v>
      </c>
      <c r="T1323" s="7" t="s">
        <v>828</v>
      </c>
      <c r="U1323" s="7" t="s">
        <v>828</v>
      </c>
      <c r="V1323" s="7" t="s">
        <v>1059</v>
      </c>
      <c r="W1323" s="7" t="s">
        <v>828</v>
      </c>
      <c r="X1323" s="7" t="s">
        <v>828</v>
      </c>
      <c r="Y1323" s="7" t="s">
        <v>828</v>
      </c>
      <c r="Z1323" s="7" t="e">
        <v>#N/A</v>
      </c>
      <c r="AA1323" s="7" t="s">
        <v>828</v>
      </c>
      <c r="AB1323" s="7" t="s">
        <v>828</v>
      </c>
      <c r="AC1323" s="7" t="s">
        <v>828</v>
      </c>
      <c r="AD1323" s="7" t="s">
        <v>828</v>
      </c>
      <c r="AE1323" s="7" t="s">
        <v>251</v>
      </c>
      <c r="AF1323" s="8"/>
      <c r="AG1323" s="7" t="s">
        <v>2503</v>
      </c>
      <c r="AH1323" s="7" t="s">
        <v>2502</v>
      </c>
      <c r="AI1323" s="7" t="s">
        <v>828</v>
      </c>
      <c r="AJ1323" s="7" t="s">
        <v>828</v>
      </c>
      <c r="AK1323" s="7" t="s">
        <v>2501</v>
      </c>
      <c r="AL1323" s="7" t="s">
        <v>828</v>
      </c>
      <c r="AM1323" s="7" t="s">
        <v>828</v>
      </c>
      <c r="AN1323" s="7" t="s">
        <v>828</v>
      </c>
      <c r="AO1323" s="7" t="s">
        <v>934</v>
      </c>
      <c r="AP1323" s="7" t="s">
        <v>828</v>
      </c>
      <c r="AQ1323" s="7" t="s">
        <v>828</v>
      </c>
      <c r="AR1323" s="7" t="s">
        <v>828</v>
      </c>
      <c r="AS1323" s="7" t="s">
        <v>828</v>
      </c>
    </row>
    <row r="1324" spans="1:45" ht="13.2">
      <c r="A1324" s="7" t="s">
        <v>2500</v>
      </c>
      <c r="B1324" s="8"/>
      <c r="C1324" s="7" t="s">
        <v>833</v>
      </c>
      <c r="D1324" s="9">
        <v>1</v>
      </c>
      <c r="E1324" s="7" t="s">
        <v>861</v>
      </c>
      <c r="F1324" s="7" t="s">
        <v>861</v>
      </c>
      <c r="G1324" s="7" t="s">
        <v>828</v>
      </c>
      <c r="H1324" s="7" t="s">
        <v>860</v>
      </c>
      <c r="I1324" s="10">
        <v>1</v>
      </c>
      <c r="J1324" s="10">
        <v>1</v>
      </c>
      <c r="K1324" s="9">
        <v>1</v>
      </c>
      <c r="L1324" s="7" t="s">
        <v>2497</v>
      </c>
      <c r="M1324" s="9">
        <v>0</v>
      </c>
      <c r="N1324" s="7" t="s">
        <v>2499</v>
      </c>
      <c r="O1324" s="7" t="s">
        <v>1333</v>
      </c>
      <c r="P1324" s="7" t="s">
        <v>1353</v>
      </c>
      <c r="Q1324" s="7" t="s">
        <v>828</v>
      </c>
      <c r="R1324" s="7" t="s">
        <v>828</v>
      </c>
      <c r="S1324" s="7" t="s">
        <v>828</v>
      </c>
      <c r="T1324" s="7" t="s">
        <v>828</v>
      </c>
      <c r="U1324" s="7" t="s">
        <v>828</v>
      </c>
      <c r="V1324" s="7" t="s">
        <v>828</v>
      </c>
      <c r="W1324" s="7" t="s">
        <v>828</v>
      </c>
      <c r="X1324" s="7" t="s">
        <v>828</v>
      </c>
      <c r="Y1324" s="7" t="s">
        <v>828</v>
      </c>
      <c r="Z1324" s="7" t="e">
        <v>#N/A</v>
      </c>
      <c r="AA1324" s="7" t="s">
        <v>828</v>
      </c>
      <c r="AB1324" s="7" t="s">
        <v>828</v>
      </c>
      <c r="AC1324" s="7" t="s">
        <v>828</v>
      </c>
      <c r="AD1324" s="7" t="s">
        <v>828</v>
      </c>
      <c r="AE1324" s="7" t="s">
        <v>175</v>
      </c>
      <c r="AF1324" s="8"/>
      <c r="AG1324" s="7" t="s">
        <v>2498</v>
      </c>
      <c r="AH1324" s="7" t="s">
        <v>2497</v>
      </c>
      <c r="AI1324" s="7" t="s">
        <v>828</v>
      </c>
      <c r="AJ1324" s="7" t="s">
        <v>2496</v>
      </c>
      <c r="AK1324" s="7" t="s">
        <v>2495</v>
      </c>
      <c r="AL1324" s="7" t="s">
        <v>828</v>
      </c>
      <c r="AM1324" s="7" t="s">
        <v>2494</v>
      </c>
      <c r="AN1324" s="7" t="s">
        <v>828</v>
      </c>
      <c r="AO1324" s="7" t="s">
        <v>828</v>
      </c>
      <c r="AP1324" s="7" t="s">
        <v>828</v>
      </c>
      <c r="AQ1324" s="7" t="s">
        <v>828</v>
      </c>
      <c r="AR1324" s="7" t="s">
        <v>828</v>
      </c>
      <c r="AS1324" s="7" t="s">
        <v>828</v>
      </c>
    </row>
    <row r="1325" spans="1:45" ht="13.2">
      <c r="A1325" s="7" t="s">
        <v>2493</v>
      </c>
      <c r="B1325" s="8"/>
      <c r="C1325" s="7" t="s">
        <v>833</v>
      </c>
      <c r="D1325" s="9">
        <v>1</v>
      </c>
      <c r="E1325" s="7" t="s">
        <v>2452</v>
      </c>
      <c r="F1325" s="7" t="s">
        <v>2452</v>
      </c>
      <c r="G1325" s="7" t="s">
        <v>828</v>
      </c>
      <c r="H1325" s="7" t="s">
        <v>2451</v>
      </c>
      <c r="I1325" s="10">
        <v>1</v>
      </c>
      <c r="J1325" s="10">
        <v>1</v>
      </c>
      <c r="K1325" s="9">
        <v>10</v>
      </c>
      <c r="L1325" s="7" t="s">
        <v>2491</v>
      </c>
      <c r="M1325" s="9">
        <v>0</v>
      </c>
      <c r="N1325" s="7" t="s">
        <v>287</v>
      </c>
      <c r="O1325" s="7" t="s">
        <v>892</v>
      </c>
      <c r="P1325" s="7" t="s">
        <v>828</v>
      </c>
      <c r="Q1325" s="7" t="s">
        <v>828</v>
      </c>
      <c r="R1325" s="7" t="s">
        <v>828</v>
      </c>
      <c r="S1325" s="7" t="s">
        <v>828</v>
      </c>
      <c r="T1325" s="7" t="s">
        <v>828</v>
      </c>
      <c r="U1325" s="7" t="s">
        <v>828</v>
      </c>
      <c r="V1325" s="7" t="s">
        <v>907</v>
      </c>
      <c r="W1325" s="7" t="s">
        <v>340</v>
      </c>
      <c r="X1325" s="7" t="s">
        <v>840</v>
      </c>
      <c r="Y1325" s="7" t="s">
        <v>906</v>
      </c>
      <c r="Z1325" s="7" t="s">
        <v>58</v>
      </c>
      <c r="AA1325" s="7" t="s">
        <v>828</v>
      </c>
      <c r="AB1325" s="7" t="s">
        <v>828</v>
      </c>
      <c r="AC1325" s="7" t="s">
        <v>828</v>
      </c>
      <c r="AD1325" s="7" t="s">
        <v>828</v>
      </c>
      <c r="AE1325" s="7" t="s">
        <v>340</v>
      </c>
      <c r="AF1325" s="8"/>
      <c r="AG1325" s="7" t="s">
        <v>2492</v>
      </c>
      <c r="AH1325" s="7" t="s">
        <v>2491</v>
      </c>
      <c r="AI1325" s="7" t="s">
        <v>828</v>
      </c>
      <c r="AJ1325" s="7" t="s">
        <v>828</v>
      </c>
      <c r="AK1325" s="7" t="s">
        <v>2490</v>
      </c>
      <c r="AL1325" s="7" t="s">
        <v>828</v>
      </c>
      <c r="AM1325" s="7" t="s">
        <v>2489</v>
      </c>
      <c r="AN1325" s="7" t="s">
        <v>828</v>
      </c>
      <c r="AO1325" s="7" t="s">
        <v>828</v>
      </c>
      <c r="AP1325" s="7" t="s">
        <v>828</v>
      </c>
      <c r="AQ1325" s="7" t="s">
        <v>828</v>
      </c>
      <c r="AR1325" s="7" t="s">
        <v>828</v>
      </c>
      <c r="AS1325" s="7" t="s">
        <v>828</v>
      </c>
    </row>
    <row r="1326" spans="1:45" ht="13.2">
      <c r="A1326" s="7" t="s">
        <v>2483</v>
      </c>
      <c r="B1326" s="8"/>
      <c r="C1326" s="7" t="s">
        <v>833</v>
      </c>
      <c r="D1326" s="9">
        <v>1</v>
      </c>
      <c r="E1326" s="7" t="s">
        <v>861</v>
      </c>
      <c r="F1326" s="7" t="s">
        <v>861</v>
      </c>
      <c r="G1326" s="7" t="s">
        <v>828</v>
      </c>
      <c r="H1326" s="7" t="s">
        <v>860</v>
      </c>
      <c r="I1326" s="10">
        <v>100</v>
      </c>
      <c r="J1326" s="10">
        <v>1</v>
      </c>
      <c r="K1326" s="9">
        <v>0</v>
      </c>
      <c r="L1326" s="7" t="s">
        <v>2486</v>
      </c>
      <c r="M1326" s="9">
        <v>0</v>
      </c>
      <c r="N1326" s="7" t="s">
        <v>2488</v>
      </c>
      <c r="O1326" s="7" t="s">
        <v>929</v>
      </c>
      <c r="P1326" s="7" t="s">
        <v>828</v>
      </c>
      <c r="Q1326" s="7" t="s">
        <v>828</v>
      </c>
      <c r="R1326" s="7" t="s">
        <v>828</v>
      </c>
      <c r="S1326" s="7" t="s">
        <v>828</v>
      </c>
      <c r="T1326" s="7" t="s">
        <v>828</v>
      </c>
      <c r="U1326" s="7" t="s">
        <v>828</v>
      </c>
      <c r="V1326" s="7" t="s">
        <v>828</v>
      </c>
      <c r="W1326" s="7" t="s">
        <v>828</v>
      </c>
      <c r="X1326" s="7" t="s">
        <v>828</v>
      </c>
      <c r="Y1326" s="7" t="s">
        <v>828</v>
      </c>
      <c r="Z1326" s="7" t="e">
        <v>#N/A</v>
      </c>
      <c r="AA1326" s="7" t="s">
        <v>828</v>
      </c>
      <c r="AB1326" s="7" t="s">
        <v>828</v>
      </c>
      <c r="AC1326" s="7" t="s">
        <v>828</v>
      </c>
      <c r="AD1326" s="7" t="s">
        <v>828</v>
      </c>
      <c r="AE1326" s="7" t="s">
        <v>175</v>
      </c>
      <c r="AF1326" s="8"/>
      <c r="AG1326" s="7" t="s">
        <v>2487</v>
      </c>
      <c r="AH1326" s="7" t="s">
        <v>2486</v>
      </c>
      <c r="AI1326" s="7" t="s">
        <v>828</v>
      </c>
      <c r="AJ1326" s="7" t="s">
        <v>2485</v>
      </c>
      <c r="AK1326" s="7" t="s">
        <v>2484</v>
      </c>
      <c r="AL1326" s="7" t="s">
        <v>2483</v>
      </c>
      <c r="AM1326" s="7" t="s">
        <v>828</v>
      </c>
      <c r="AN1326" s="7" t="s">
        <v>2482</v>
      </c>
      <c r="AO1326" s="7" t="s">
        <v>828</v>
      </c>
      <c r="AP1326" s="7" t="s">
        <v>828</v>
      </c>
      <c r="AQ1326" s="7" t="s">
        <v>828</v>
      </c>
      <c r="AR1326" s="7" t="s">
        <v>828</v>
      </c>
      <c r="AS1326" s="7" t="s">
        <v>828</v>
      </c>
    </row>
    <row r="1327" spans="1:45" ht="13.2">
      <c r="A1327" s="7" t="s">
        <v>2481</v>
      </c>
      <c r="B1327" s="8"/>
      <c r="C1327" s="7" t="s">
        <v>833</v>
      </c>
      <c r="D1327" s="9">
        <v>1</v>
      </c>
      <c r="E1327" s="7" t="s">
        <v>861</v>
      </c>
      <c r="F1327" s="7" t="s">
        <v>861</v>
      </c>
      <c r="G1327" s="7" t="s">
        <v>828</v>
      </c>
      <c r="H1327" s="7" t="s">
        <v>860</v>
      </c>
      <c r="I1327" s="10">
        <v>100</v>
      </c>
      <c r="J1327" s="10">
        <v>1</v>
      </c>
      <c r="K1327" s="9">
        <v>0</v>
      </c>
      <c r="L1327" s="7" t="s">
        <v>2478</v>
      </c>
      <c r="M1327" s="9">
        <v>0</v>
      </c>
      <c r="N1327" s="7" t="s">
        <v>2480</v>
      </c>
      <c r="O1327" s="7" t="s">
        <v>828</v>
      </c>
      <c r="P1327" s="7" t="s">
        <v>828</v>
      </c>
      <c r="Q1327" s="7" t="s">
        <v>828</v>
      </c>
      <c r="R1327" s="7" t="s">
        <v>828</v>
      </c>
      <c r="S1327" s="7" t="s">
        <v>828</v>
      </c>
      <c r="T1327" s="7" t="s">
        <v>828</v>
      </c>
      <c r="U1327" s="7" t="s">
        <v>828</v>
      </c>
      <c r="V1327" s="7" t="s">
        <v>828</v>
      </c>
      <c r="W1327" s="7" t="s">
        <v>828</v>
      </c>
      <c r="X1327" s="7" t="s">
        <v>828</v>
      </c>
      <c r="Y1327" s="7" t="s">
        <v>828</v>
      </c>
      <c r="Z1327" s="7" t="e">
        <v>#N/A</v>
      </c>
      <c r="AA1327" s="7" t="s">
        <v>828</v>
      </c>
      <c r="AB1327" s="7" t="s">
        <v>828</v>
      </c>
      <c r="AC1327" s="7" t="s">
        <v>828</v>
      </c>
      <c r="AD1327" s="7" t="s">
        <v>828</v>
      </c>
      <c r="AE1327" s="7" t="s">
        <v>175</v>
      </c>
      <c r="AF1327" s="8"/>
      <c r="AG1327" s="7" t="s">
        <v>2479</v>
      </c>
      <c r="AH1327" s="7" t="s">
        <v>2478</v>
      </c>
      <c r="AI1327" s="7" t="s">
        <v>828</v>
      </c>
      <c r="AJ1327" s="7" t="s">
        <v>2477</v>
      </c>
      <c r="AK1327" s="7" t="s">
        <v>2476</v>
      </c>
      <c r="AL1327" s="7" t="s">
        <v>828</v>
      </c>
      <c r="AM1327" s="7" t="s">
        <v>828</v>
      </c>
      <c r="AN1327" s="7" t="s">
        <v>2475</v>
      </c>
      <c r="AO1327" s="7" t="s">
        <v>828</v>
      </c>
      <c r="AP1327" s="7" t="s">
        <v>828</v>
      </c>
      <c r="AQ1327" s="7" t="s">
        <v>828</v>
      </c>
      <c r="AR1327" s="7" t="s">
        <v>828</v>
      </c>
      <c r="AS1327" s="7" t="s">
        <v>828</v>
      </c>
    </row>
    <row r="1328" spans="1:45" ht="13.2">
      <c r="A1328" s="7" t="s">
        <v>2469</v>
      </c>
      <c r="B1328" s="8"/>
      <c r="C1328" s="7" t="s">
        <v>833</v>
      </c>
      <c r="D1328" s="9">
        <v>1</v>
      </c>
      <c r="E1328" s="7" t="s">
        <v>861</v>
      </c>
      <c r="F1328" s="7" t="s">
        <v>861</v>
      </c>
      <c r="G1328" s="7" t="s">
        <v>828</v>
      </c>
      <c r="H1328" s="7" t="s">
        <v>860</v>
      </c>
      <c r="I1328" s="10">
        <v>100</v>
      </c>
      <c r="J1328" s="10">
        <v>1</v>
      </c>
      <c r="K1328" s="9">
        <v>0</v>
      </c>
      <c r="L1328" s="7" t="s">
        <v>2472</v>
      </c>
      <c r="M1328" s="9">
        <v>0</v>
      </c>
      <c r="N1328" s="7" t="s">
        <v>2474</v>
      </c>
      <c r="O1328" s="7" t="s">
        <v>1333</v>
      </c>
      <c r="P1328" s="7" t="s">
        <v>1353</v>
      </c>
      <c r="Q1328" s="7" t="s">
        <v>828</v>
      </c>
      <c r="R1328" s="7" t="s">
        <v>828</v>
      </c>
      <c r="S1328" s="7" t="s">
        <v>828</v>
      </c>
      <c r="T1328" s="7" t="s">
        <v>828</v>
      </c>
      <c r="U1328" s="7" t="s">
        <v>828</v>
      </c>
      <c r="V1328" s="7" t="s">
        <v>828</v>
      </c>
      <c r="W1328" s="7" t="s">
        <v>828</v>
      </c>
      <c r="X1328" s="7" t="s">
        <v>828</v>
      </c>
      <c r="Y1328" s="7" t="s">
        <v>828</v>
      </c>
      <c r="Z1328" s="7" t="e">
        <v>#N/A</v>
      </c>
      <c r="AA1328" s="7" t="s">
        <v>828</v>
      </c>
      <c r="AB1328" s="7" t="s">
        <v>828</v>
      </c>
      <c r="AC1328" s="7" t="s">
        <v>828</v>
      </c>
      <c r="AD1328" s="7" t="s">
        <v>828</v>
      </c>
      <c r="AE1328" s="7" t="s">
        <v>175</v>
      </c>
      <c r="AF1328" s="8"/>
      <c r="AG1328" s="7" t="s">
        <v>2473</v>
      </c>
      <c r="AH1328" s="7" t="s">
        <v>2472</v>
      </c>
      <c r="AI1328" s="7" t="s">
        <v>828</v>
      </c>
      <c r="AJ1328" s="7" t="s">
        <v>2471</v>
      </c>
      <c r="AK1328" s="7" t="s">
        <v>2470</v>
      </c>
      <c r="AL1328" s="7" t="s">
        <v>2469</v>
      </c>
      <c r="AM1328" s="7" t="s">
        <v>828</v>
      </c>
      <c r="AN1328" s="7" t="s">
        <v>2468</v>
      </c>
      <c r="AO1328" s="7" t="s">
        <v>828</v>
      </c>
      <c r="AP1328" s="7" t="s">
        <v>828</v>
      </c>
      <c r="AQ1328" s="7" t="s">
        <v>828</v>
      </c>
      <c r="AR1328" s="7" t="s">
        <v>828</v>
      </c>
      <c r="AS1328" s="7" t="s">
        <v>828</v>
      </c>
    </row>
    <row r="1329" spans="1:45" ht="13.2">
      <c r="A1329" s="7" t="s">
        <v>2467</v>
      </c>
      <c r="B1329" s="8"/>
      <c r="C1329" s="7" t="s">
        <v>833</v>
      </c>
      <c r="D1329" s="9">
        <v>1</v>
      </c>
      <c r="E1329" s="7" t="s">
        <v>861</v>
      </c>
      <c r="F1329" s="7" t="s">
        <v>861</v>
      </c>
      <c r="G1329" s="7" t="s">
        <v>828</v>
      </c>
      <c r="H1329" s="7" t="s">
        <v>860</v>
      </c>
      <c r="I1329" s="10">
        <v>100</v>
      </c>
      <c r="J1329" s="10">
        <v>1</v>
      </c>
      <c r="K1329" s="9">
        <v>0</v>
      </c>
      <c r="L1329" s="7" t="s">
        <v>2464</v>
      </c>
      <c r="M1329" s="9">
        <v>0</v>
      </c>
      <c r="N1329" s="7" t="s">
        <v>2466</v>
      </c>
      <c r="O1329" s="7" t="s">
        <v>929</v>
      </c>
      <c r="P1329" s="7" t="s">
        <v>828</v>
      </c>
      <c r="Q1329" s="7" t="s">
        <v>828</v>
      </c>
      <c r="R1329" s="7" t="s">
        <v>828</v>
      </c>
      <c r="S1329" s="7" t="s">
        <v>828</v>
      </c>
      <c r="T1329" s="7" t="s">
        <v>828</v>
      </c>
      <c r="U1329" s="7" t="s">
        <v>828</v>
      </c>
      <c r="V1329" s="7" t="s">
        <v>828</v>
      </c>
      <c r="W1329" s="7" t="s">
        <v>175</v>
      </c>
      <c r="X1329" s="7" t="s">
        <v>828</v>
      </c>
      <c r="Y1329" s="7" t="s">
        <v>828</v>
      </c>
      <c r="Z1329" s="7" t="s">
        <v>43</v>
      </c>
      <c r="AA1329" s="7" t="s">
        <v>828</v>
      </c>
      <c r="AB1329" s="7" t="s">
        <v>828</v>
      </c>
      <c r="AC1329" s="7" t="s">
        <v>828</v>
      </c>
      <c r="AD1329" s="7" t="s">
        <v>828</v>
      </c>
      <c r="AE1329" s="7" t="s">
        <v>175</v>
      </c>
      <c r="AF1329" s="8"/>
      <c r="AG1329" s="7" t="s">
        <v>2465</v>
      </c>
      <c r="AH1329" s="7" t="s">
        <v>2464</v>
      </c>
      <c r="AI1329" s="7" t="s">
        <v>828</v>
      </c>
      <c r="AJ1329" s="7" t="s">
        <v>2463</v>
      </c>
      <c r="AK1329" s="7" t="s">
        <v>2462</v>
      </c>
      <c r="AL1329" s="7" t="s">
        <v>828</v>
      </c>
      <c r="AM1329" s="7" t="s">
        <v>828</v>
      </c>
      <c r="AN1329" s="7" t="s">
        <v>2461</v>
      </c>
      <c r="AO1329" s="7" t="s">
        <v>828</v>
      </c>
      <c r="AP1329" s="7" t="s">
        <v>828</v>
      </c>
      <c r="AQ1329" s="7" t="s">
        <v>828</v>
      </c>
      <c r="AR1329" s="7" t="s">
        <v>828</v>
      </c>
      <c r="AS1329" s="7" t="s">
        <v>828</v>
      </c>
    </row>
    <row r="1330" spans="1:45" ht="13.2">
      <c r="A1330" s="7" t="s">
        <v>2460</v>
      </c>
      <c r="B1330" s="8"/>
      <c r="C1330" s="7" t="s">
        <v>833</v>
      </c>
      <c r="D1330" s="9">
        <v>1</v>
      </c>
      <c r="E1330" s="7" t="s">
        <v>861</v>
      </c>
      <c r="F1330" s="7" t="s">
        <v>861</v>
      </c>
      <c r="G1330" s="7" t="s">
        <v>828</v>
      </c>
      <c r="H1330" s="7" t="s">
        <v>860</v>
      </c>
      <c r="I1330" s="10">
        <v>100</v>
      </c>
      <c r="J1330" s="10">
        <v>1</v>
      </c>
      <c r="K1330" s="9">
        <v>0</v>
      </c>
      <c r="L1330" s="7" t="s">
        <v>2457</v>
      </c>
      <c r="M1330" s="9">
        <v>0</v>
      </c>
      <c r="N1330" s="7" t="s">
        <v>2459</v>
      </c>
      <c r="O1330" s="7" t="s">
        <v>939</v>
      </c>
      <c r="P1330" s="7" t="s">
        <v>828</v>
      </c>
      <c r="Q1330" s="7" t="s">
        <v>828</v>
      </c>
      <c r="R1330" s="7" t="s">
        <v>828</v>
      </c>
      <c r="S1330" s="7" t="s">
        <v>828</v>
      </c>
      <c r="T1330" s="7" t="s">
        <v>828</v>
      </c>
      <c r="U1330" s="7" t="s">
        <v>828</v>
      </c>
      <c r="V1330" s="7" t="s">
        <v>828</v>
      </c>
      <c r="W1330" s="7" t="s">
        <v>828</v>
      </c>
      <c r="X1330" s="7" t="s">
        <v>828</v>
      </c>
      <c r="Y1330" s="7" t="s">
        <v>828</v>
      </c>
      <c r="Z1330" s="7" t="e">
        <v>#N/A</v>
      </c>
      <c r="AA1330" s="7" t="s">
        <v>828</v>
      </c>
      <c r="AB1330" s="7" t="s">
        <v>828</v>
      </c>
      <c r="AC1330" s="7" t="s">
        <v>828</v>
      </c>
      <c r="AD1330" s="7" t="s">
        <v>828</v>
      </c>
      <c r="AE1330" s="7" t="s">
        <v>175</v>
      </c>
      <c r="AF1330" s="8"/>
      <c r="AG1330" s="7" t="s">
        <v>2458</v>
      </c>
      <c r="AH1330" s="7" t="s">
        <v>2457</v>
      </c>
      <c r="AI1330" s="7" t="s">
        <v>828</v>
      </c>
      <c r="AJ1330" s="7" t="s">
        <v>2456</v>
      </c>
      <c r="AK1330" s="7" t="s">
        <v>2455</v>
      </c>
      <c r="AL1330" s="7" t="s">
        <v>828</v>
      </c>
      <c r="AM1330" s="7" t="s">
        <v>828</v>
      </c>
      <c r="AN1330" s="7" t="s">
        <v>2454</v>
      </c>
      <c r="AO1330" s="7" t="s">
        <v>828</v>
      </c>
      <c r="AP1330" s="7" t="s">
        <v>828</v>
      </c>
      <c r="AQ1330" s="7" t="s">
        <v>828</v>
      </c>
      <c r="AR1330" s="7" t="s">
        <v>828</v>
      </c>
      <c r="AS1330" s="7" t="s">
        <v>828</v>
      </c>
    </row>
    <row r="1331" spans="1:45" ht="13.2">
      <c r="A1331" s="7" t="s">
        <v>2453</v>
      </c>
      <c r="B1331" s="8"/>
      <c r="C1331" s="7" t="s">
        <v>833</v>
      </c>
      <c r="D1331" s="9">
        <v>1</v>
      </c>
      <c r="E1331" s="7" t="s">
        <v>2452</v>
      </c>
      <c r="F1331" s="7" t="s">
        <v>2452</v>
      </c>
      <c r="G1331" s="7" t="s">
        <v>828</v>
      </c>
      <c r="H1331" s="7" t="s">
        <v>2451</v>
      </c>
      <c r="I1331" s="10">
        <v>1</v>
      </c>
      <c r="J1331" s="10">
        <v>1</v>
      </c>
      <c r="K1331" s="9">
        <v>100</v>
      </c>
      <c r="L1331" s="7" t="s">
        <v>2448</v>
      </c>
      <c r="M1331" s="9">
        <v>0</v>
      </c>
      <c r="N1331" s="7" t="s">
        <v>2450</v>
      </c>
      <c r="O1331" s="7" t="s">
        <v>939</v>
      </c>
      <c r="P1331" s="7" t="s">
        <v>828</v>
      </c>
      <c r="Q1331" s="7" t="s">
        <v>828</v>
      </c>
      <c r="R1331" s="7" t="s">
        <v>828</v>
      </c>
      <c r="S1331" s="7" t="s">
        <v>828</v>
      </c>
      <c r="T1331" s="7" t="s">
        <v>828</v>
      </c>
      <c r="U1331" s="7" t="s">
        <v>828</v>
      </c>
      <c r="V1331" s="7" t="s">
        <v>907</v>
      </c>
      <c r="W1331" s="7" t="s">
        <v>340</v>
      </c>
      <c r="X1331" s="7" t="s">
        <v>840</v>
      </c>
      <c r="Y1331" s="7" t="s">
        <v>906</v>
      </c>
      <c r="Z1331" s="7" t="s">
        <v>58</v>
      </c>
      <c r="AA1331" s="7" t="s">
        <v>828</v>
      </c>
      <c r="AB1331" s="7" t="s">
        <v>828</v>
      </c>
      <c r="AC1331" s="7" t="s">
        <v>828</v>
      </c>
      <c r="AD1331" s="7" t="s">
        <v>828</v>
      </c>
      <c r="AE1331" s="7" t="s">
        <v>340</v>
      </c>
      <c r="AF1331" s="8"/>
      <c r="AG1331" s="7" t="s">
        <v>2449</v>
      </c>
      <c r="AH1331" s="7" t="s">
        <v>2448</v>
      </c>
      <c r="AI1331" s="7" t="s">
        <v>828</v>
      </c>
      <c r="AJ1331" s="7" t="s">
        <v>828</v>
      </c>
      <c r="AK1331" s="7" t="s">
        <v>2447</v>
      </c>
      <c r="AL1331" s="7" t="s">
        <v>828</v>
      </c>
      <c r="AM1331" s="7" t="s">
        <v>2446</v>
      </c>
      <c r="AN1331" s="7" t="s">
        <v>828</v>
      </c>
      <c r="AO1331" s="7" t="s">
        <v>828</v>
      </c>
      <c r="AP1331" s="7" t="s">
        <v>828</v>
      </c>
      <c r="AQ1331" s="7" t="s">
        <v>828</v>
      </c>
      <c r="AR1331" s="7" t="s">
        <v>828</v>
      </c>
      <c r="AS1331" s="7" t="s">
        <v>828</v>
      </c>
    </row>
    <row r="1332" spans="1:45" ht="13.2">
      <c r="A1332" s="7" t="s">
        <v>2445</v>
      </c>
      <c r="B1332" s="8"/>
      <c r="C1332" s="7" t="s">
        <v>833</v>
      </c>
      <c r="D1332" s="9">
        <v>1</v>
      </c>
      <c r="E1332" s="7" t="s">
        <v>843</v>
      </c>
      <c r="F1332" s="7" t="s">
        <v>843</v>
      </c>
      <c r="G1332" s="7" t="s">
        <v>828</v>
      </c>
      <c r="H1332" s="7" t="s">
        <v>1176</v>
      </c>
      <c r="I1332" s="10">
        <v>1</v>
      </c>
      <c r="J1332" s="10">
        <v>1</v>
      </c>
      <c r="K1332" s="9">
        <v>1</v>
      </c>
      <c r="L1332" s="7" t="s">
        <v>2442</v>
      </c>
      <c r="M1332" s="9">
        <v>0</v>
      </c>
      <c r="N1332" s="7" t="s">
        <v>2444</v>
      </c>
      <c r="O1332" s="7" t="s">
        <v>83</v>
      </c>
      <c r="P1332" s="7" t="s">
        <v>828</v>
      </c>
      <c r="Q1332" s="7" t="s">
        <v>828</v>
      </c>
      <c r="R1332" s="7" t="s">
        <v>828</v>
      </c>
      <c r="S1332" s="7" t="s">
        <v>828</v>
      </c>
      <c r="T1332" s="7" t="s">
        <v>828</v>
      </c>
      <c r="U1332" s="7" t="s">
        <v>828</v>
      </c>
      <c r="V1332" s="7" t="s">
        <v>828</v>
      </c>
      <c r="W1332" s="7" t="s">
        <v>496</v>
      </c>
      <c r="X1332" s="7" t="s">
        <v>840</v>
      </c>
      <c r="Y1332" s="7" t="s">
        <v>968</v>
      </c>
      <c r="Z1332" s="7" t="s">
        <v>33</v>
      </c>
      <c r="AA1332" s="7" t="s">
        <v>828</v>
      </c>
      <c r="AB1332" s="7" t="s">
        <v>828</v>
      </c>
      <c r="AC1332" s="7" t="s">
        <v>828</v>
      </c>
      <c r="AD1332" s="7" t="s">
        <v>828</v>
      </c>
      <c r="AE1332" s="7" t="s">
        <v>175</v>
      </c>
      <c r="AF1332" s="8"/>
      <c r="AG1332" s="7" t="s">
        <v>2443</v>
      </c>
      <c r="AH1332" s="7" t="s">
        <v>2442</v>
      </c>
      <c r="AI1332" s="7" t="s">
        <v>2441</v>
      </c>
      <c r="AJ1332" s="7" t="s">
        <v>828</v>
      </c>
      <c r="AK1332" s="7" t="s">
        <v>2440</v>
      </c>
      <c r="AL1332" s="7" t="s">
        <v>828</v>
      </c>
      <c r="AM1332" s="7" t="s">
        <v>2439</v>
      </c>
      <c r="AN1332" s="7" t="s">
        <v>828</v>
      </c>
      <c r="AO1332" s="7" t="s">
        <v>828</v>
      </c>
      <c r="AP1332" s="7" t="s">
        <v>828</v>
      </c>
      <c r="AQ1332" s="7" t="s">
        <v>828</v>
      </c>
      <c r="AR1332" s="7" t="s">
        <v>828</v>
      </c>
      <c r="AS1332" s="7" t="s">
        <v>828</v>
      </c>
    </row>
    <row r="1333" spans="1:45" ht="13.2">
      <c r="A1333" s="7" t="s">
        <v>2438</v>
      </c>
      <c r="B1333" s="8"/>
      <c r="C1333" s="7" t="s">
        <v>833</v>
      </c>
      <c r="D1333" s="9">
        <v>1</v>
      </c>
      <c r="E1333" s="7" t="s">
        <v>861</v>
      </c>
      <c r="F1333" s="7" t="s">
        <v>861</v>
      </c>
      <c r="G1333" s="7" t="s">
        <v>828</v>
      </c>
      <c r="H1333" s="7" t="s">
        <v>860</v>
      </c>
      <c r="I1333" s="10">
        <v>100</v>
      </c>
      <c r="J1333" s="10">
        <v>1</v>
      </c>
      <c r="K1333" s="9">
        <v>0</v>
      </c>
      <c r="L1333" s="7" t="s">
        <v>2435</v>
      </c>
      <c r="M1333" s="9">
        <v>0</v>
      </c>
      <c r="N1333" s="7" t="s">
        <v>2437</v>
      </c>
      <c r="O1333" s="7" t="s">
        <v>939</v>
      </c>
      <c r="P1333" s="7" t="s">
        <v>828</v>
      </c>
      <c r="Q1333" s="7" t="s">
        <v>828</v>
      </c>
      <c r="R1333" s="7" t="s">
        <v>828</v>
      </c>
      <c r="S1333" s="7" t="s">
        <v>828</v>
      </c>
      <c r="T1333" s="7" t="s">
        <v>828</v>
      </c>
      <c r="U1333" s="7" t="s">
        <v>828</v>
      </c>
      <c r="V1333" s="7" t="s">
        <v>828</v>
      </c>
      <c r="W1333" s="7" t="s">
        <v>828</v>
      </c>
      <c r="X1333" s="7" t="s">
        <v>828</v>
      </c>
      <c r="Y1333" s="7" t="s">
        <v>828</v>
      </c>
      <c r="Z1333" s="7" t="e">
        <v>#N/A</v>
      </c>
      <c r="AA1333" s="7" t="s">
        <v>828</v>
      </c>
      <c r="AB1333" s="7" t="s">
        <v>828</v>
      </c>
      <c r="AC1333" s="7" t="s">
        <v>828</v>
      </c>
      <c r="AD1333" s="7" t="s">
        <v>828</v>
      </c>
      <c r="AE1333" s="7" t="s">
        <v>175</v>
      </c>
      <c r="AF1333" s="8"/>
      <c r="AG1333" s="7" t="s">
        <v>2436</v>
      </c>
      <c r="AH1333" s="7" t="s">
        <v>2435</v>
      </c>
      <c r="AI1333" s="7" t="s">
        <v>828</v>
      </c>
      <c r="AJ1333" s="7" t="s">
        <v>2434</v>
      </c>
      <c r="AK1333" s="7" t="s">
        <v>2433</v>
      </c>
      <c r="AL1333" s="7" t="s">
        <v>828</v>
      </c>
      <c r="AM1333" s="7" t="s">
        <v>828</v>
      </c>
      <c r="AN1333" s="7" t="s">
        <v>2432</v>
      </c>
      <c r="AO1333" s="7" t="s">
        <v>828</v>
      </c>
      <c r="AP1333" s="7" t="s">
        <v>828</v>
      </c>
      <c r="AQ1333" s="7" t="s">
        <v>828</v>
      </c>
      <c r="AR1333" s="7" t="s">
        <v>828</v>
      </c>
      <c r="AS1333" s="7" t="s">
        <v>828</v>
      </c>
    </row>
    <row r="1334" spans="1:45" ht="13.2">
      <c r="A1334" s="7" t="s">
        <v>2425</v>
      </c>
      <c r="B1334" s="8"/>
      <c r="C1334" s="7" t="s">
        <v>833</v>
      </c>
      <c r="D1334" s="9">
        <v>1</v>
      </c>
      <c r="E1334" s="7" t="s">
        <v>867</v>
      </c>
      <c r="F1334" s="7" t="s">
        <v>867</v>
      </c>
      <c r="G1334" s="7" t="s">
        <v>828</v>
      </c>
      <c r="H1334" s="7" t="s">
        <v>860</v>
      </c>
      <c r="I1334" s="10">
        <v>1</v>
      </c>
      <c r="J1334" s="10">
        <v>1</v>
      </c>
      <c r="K1334" s="9">
        <v>0</v>
      </c>
      <c r="L1334" s="7" t="s">
        <v>2428</v>
      </c>
      <c r="M1334" s="9">
        <v>0</v>
      </c>
      <c r="N1334" s="7" t="s">
        <v>2431</v>
      </c>
      <c r="O1334" s="7" t="s">
        <v>2430</v>
      </c>
      <c r="P1334" s="7" t="s">
        <v>828</v>
      </c>
      <c r="Q1334" s="7" t="s">
        <v>828</v>
      </c>
      <c r="R1334" s="7" t="s">
        <v>828</v>
      </c>
      <c r="S1334" s="7" t="s">
        <v>828</v>
      </c>
      <c r="T1334" s="7" t="s">
        <v>828</v>
      </c>
      <c r="U1334" s="7" t="s">
        <v>828</v>
      </c>
      <c r="V1334" s="7" t="s">
        <v>828</v>
      </c>
      <c r="W1334" s="7" t="s">
        <v>828</v>
      </c>
      <c r="X1334" s="7" t="s">
        <v>828</v>
      </c>
      <c r="Y1334" s="7" t="s">
        <v>828</v>
      </c>
      <c r="Z1334" s="7" t="e">
        <v>#N/A</v>
      </c>
      <c r="AA1334" s="7" t="s">
        <v>828</v>
      </c>
      <c r="AB1334" s="7" t="s">
        <v>828</v>
      </c>
      <c r="AC1334" s="7" t="s">
        <v>828</v>
      </c>
      <c r="AD1334" s="7" t="s">
        <v>828</v>
      </c>
      <c r="AE1334" s="7" t="s">
        <v>175</v>
      </c>
      <c r="AF1334" s="8"/>
      <c r="AG1334" s="7" t="s">
        <v>2429</v>
      </c>
      <c r="AH1334" s="7" t="s">
        <v>2428</v>
      </c>
      <c r="AI1334" s="7" t="s">
        <v>828</v>
      </c>
      <c r="AJ1334" s="7" t="s">
        <v>2427</v>
      </c>
      <c r="AK1334" s="7" t="s">
        <v>2426</v>
      </c>
      <c r="AL1334" s="7" t="s">
        <v>2425</v>
      </c>
      <c r="AM1334" s="7" t="s">
        <v>828</v>
      </c>
      <c r="AN1334" s="7" t="s">
        <v>2424</v>
      </c>
      <c r="AO1334" s="7" t="s">
        <v>828</v>
      </c>
      <c r="AP1334" s="7" t="s">
        <v>828</v>
      </c>
      <c r="AQ1334" s="7" t="s">
        <v>828</v>
      </c>
      <c r="AR1334" s="7" t="s">
        <v>828</v>
      </c>
      <c r="AS1334" s="7" t="s">
        <v>828</v>
      </c>
    </row>
    <row r="1335" spans="1:45" ht="13.2">
      <c r="A1335" s="7" t="s">
        <v>2423</v>
      </c>
      <c r="B1335" s="8"/>
      <c r="C1335" s="7" t="s">
        <v>833</v>
      </c>
      <c r="D1335" s="9">
        <v>1</v>
      </c>
      <c r="E1335" s="7" t="s">
        <v>861</v>
      </c>
      <c r="F1335" s="7" t="s">
        <v>861</v>
      </c>
      <c r="G1335" s="7" t="s">
        <v>828</v>
      </c>
      <c r="H1335" s="7" t="s">
        <v>860</v>
      </c>
      <c r="I1335" s="10">
        <v>100</v>
      </c>
      <c r="J1335" s="10">
        <v>1</v>
      </c>
      <c r="K1335" s="9">
        <v>0</v>
      </c>
      <c r="L1335" s="7" t="s">
        <v>2420</v>
      </c>
      <c r="M1335" s="9">
        <v>0</v>
      </c>
      <c r="N1335" s="7" t="s">
        <v>2422</v>
      </c>
      <c r="O1335" s="7" t="s">
        <v>1084</v>
      </c>
      <c r="P1335" s="7" t="s">
        <v>828</v>
      </c>
      <c r="Q1335" s="7" t="s">
        <v>828</v>
      </c>
      <c r="R1335" s="7" t="s">
        <v>828</v>
      </c>
      <c r="S1335" s="7" t="s">
        <v>828</v>
      </c>
      <c r="T1335" s="7" t="s">
        <v>828</v>
      </c>
      <c r="U1335" s="7" t="s">
        <v>828</v>
      </c>
      <c r="V1335" s="7" t="s">
        <v>828</v>
      </c>
      <c r="W1335" s="7" t="s">
        <v>828</v>
      </c>
      <c r="X1335" s="7" t="s">
        <v>828</v>
      </c>
      <c r="Y1335" s="7" t="s">
        <v>828</v>
      </c>
      <c r="Z1335" s="7" t="e">
        <v>#N/A</v>
      </c>
      <c r="AA1335" s="7" t="s">
        <v>828</v>
      </c>
      <c r="AB1335" s="7" t="s">
        <v>828</v>
      </c>
      <c r="AC1335" s="7" t="s">
        <v>828</v>
      </c>
      <c r="AD1335" s="7" t="s">
        <v>828</v>
      </c>
      <c r="AE1335" s="7" t="s">
        <v>175</v>
      </c>
      <c r="AF1335" s="8"/>
      <c r="AG1335" s="7" t="s">
        <v>2421</v>
      </c>
      <c r="AH1335" s="7" t="s">
        <v>2420</v>
      </c>
      <c r="AI1335" s="7" t="s">
        <v>828</v>
      </c>
      <c r="AJ1335" s="7" t="s">
        <v>2419</v>
      </c>
      <c r="AK1335" s="7" t="s">
        <v>2418</v>
      </c>
      <c r="AL1335" s="7" t="s">
        <v>828</v>
      </c>
      <c r="AM1335" s="7" t="s">
        <v>828</v>
      </c>
      <c r="AN1335" s="7" t="s">
        <v>2417</v>
      </c>
      <c r="AO1335" s="7" t="s">
        <v>828</v>
      </c>
      <c r="AP1335" s="7" t="s">
        <v>828</v>
      </c>
      <c r="AQ1335" s="7" t="s">
        <v>828</v>
      </c>
      <c r="AR1335" s="7" t="s">
        <v>828</v>
      </c>
      <c r="AS1335" s="7" t="s">
        <v>828</v>
      </c>
    </row>
    <row r="1336" spans="1:45" ht="13.2">
      <c r="A1336" s="7" t="s">
        <v>2411</v>
      </c>
      <c r="B1336" s="8"/>
      <c r="C1336" s="7" t="s">
        <v>833</v>
      </c>
      <c r="D1336" s="9">
        <v>1</v>
      </c>
      <c r="E1336" s="7" t="s">
        <v>861</v>
      </c>
      <c r="F1336" s="7" t="s">
        <v>861</v>
      </c>
      <c r="G1336" s="7" t="s">
        <v>828</v>
      </c>
      <c r="H1336" s="7" t="s">
        <v>860</v>
      </c>
      <c r="I1336" s="10">
        <v>100</v>
      </c>
      <c r="J1336" s="10">
        <v>1</v>
      </c>
      <c r="K1336" s="9">
        <v>0</v>
      </c>
      <c r="L1336" s="7" t="s">
        <v>2414</v>
      </c>
      <c r="M1336" s="9">
        <v>0</v>
      </c>
      <c r="N1336" s="7" t="s">
        <v>279</v>
      </c>
      <c r="O1336" s="7" t="s">
        <v>947</v>
      </c>
      <c r="P1336" s="7" t="s">
        <v>2416</v>
      </c>
      <c r="Q1336" s="7" t="s">
        <v>828</v>
      </c>
      <c r="R1336" s="7" t="s">
        <v>828</v>
      </c>
      <c r="S1336" s="7" t="s">
        <v>828</v>
      </c>
      <c r="T1336" s="7" t="s">
        <v>828</v>
      </c>
      <c r="U1336" s="7" t="s">
        <v>828</v>
      </c>
      <c r="V1336" s="7" t="s">
        <v>828</v>
      </c>
      <c r="W1336" s="7" t="s">
        <v>175</v>
      </c>
      <c r="X1336" s="7" t="s">
        <v>828</v>
      </c>
      <c r="Y1336" s="7" t="s">
        <v>828</v>
      </c>
      <c r="Z1336" s="7" t="s">
        <v>43</v>
      </c>
      <c r="AA1336" s="7" t="s">
        <v>828</v>
      </c>
      <c r="AB1336" s="7" t="s">
        <v>828</v>
      </c>
      <c r="AC1336" s="7" t="s">
        <v>828</v>
      </c>
      <c r="AD1336" s="7" t="s">
        <v>828</v>
      </c>
      <c r="AE1336" s="7" t="s">
        <v>175</v>
      </c>
      <c r="AF1336" s="8"/>
      <c r="AG1336" s="7" t="s">
        <v>2415</v>
      </c>
      <c r="AH1336" s="7" t="s">
        <v>2414</v>
      </c>
      <c r="AI1336" s="7" t="s">
        <v>1110</v>
      </c>
      <c r="AJ1336" s="7" t="s">
        <v>2413</v>
      </c>
      <c r="AK1336" s="7" t="s">
        <v>2412</v>
      </c>
      <c r="AL1336" s="7" t="s">
        <v>2411</v>
      </c>
      <c r="AM1336" s="7" t="s">
        <v>828</v>
      </c>
      <c r="AN1336" s="7" t="s">
        <v>2410</v>
      </c>
      <c r="AO1336" s="7" t="s">
        <v>828</v>
      </c>
      <c r="AP1336" s="7" t="s">
        <v>828</v>
      </c>
      <c r="AQ1336" s="7" t="s">
        <v>828</v>
      </c>
      <c r="AR1336" s="7" t="s">
        <v>828</v>
      </c>
      <c r="AS1336" s="7" t="s">
        <v>828</v>
      </c>
    </row>
    <row r="1337" spans="1:45" ht="13.2">
      <c r="A1337" s="7" t="s">
        <v>2405</v>
      </c>
      <c r="B1337" s="8"/>
      <c r="C1337" s="7" t="s">
        <v>833</v>
      </c>
      <c r="D1337" s="9">
        <v>1</v>
      </c>
      <c r="E1337" s="7" t="s">
        <v>843</v>
      </c>
      <c r="F1337" s="7" t="s">
        <v>843</v>
      </c>
      <c r="G1337" s="7" t="s">
        <v>828</v>
      </c>
      <c r="H1337" s="7" t="s">
        <v>2403</v>
      </c>
      <c r="I1337" s="10">
        <v>1</v>
      </c>
      <c r="J1337" s="10">
        <v>1</v>
      </c>
      <c r="K1337" s="9">
        <v>0</v>
      </c>
      <c r="L1337" s="7" t="s">
        <v>2407</v>
      </c>
      <c r="M1337" s="9">
        <v>0</v>
      </c>
      <c r="N1337" s="7" t="s">
        <v>2409</v>
      </c>
      <c r="O1337" s="7" t="s">
        <v>1333</v>
      </c>
      <c r="P1337" s="7" t="s">
        <v>1353</v>
      </c>
      <c r="Q1337" s="7" t="s">
        <v>828</v>
      </c>
      <c r="R1337" s="7" t="s">
        <v>828</v>
      </c>
      <c r="S1337" s="7" t="s">
        <v>828</v>
      </c>
      <c r="T1337" s="7" t="s">
        <v>828</v>
      </c>
      <c r="U1337" s="7" t="s">
        <v>828</v>
      </c>
      <c r="V1337" s="7" t="s">
        <v>828</v>
      </c>
      <c r="W1337" s="7" t="s">
        <v>828</v>
      </c>
      <c r="X1337" s="7" t="s">
        <v>828</v>
      </c>
      <c r="Y1337" s="7" t="s">
        <v>828</v>
      </c>
      <c r="Z1337" s="7" t="e">
        <v>#N/A</v>
      </c>
      <c r="AA1337" s="7" t="s">
        <v>828</v>
      </c>
      <c r="AB1337" s="7" t="s">
        <v>828</v>
      </c>
      <c r="AC1337" s="7" t="s">
        <v>828</v>
      </c>
      <c r="AD1337" s="7" t="s">
        <v>828</v>
      </c>
      <c r="AE1337" s="7" t="s">
        <v>464</v>
      </c>
      <c r="AF1337" s="8"/>
      <c r="AG1337" s="7" t="s">
        <v>2408</v>
      </c>
      <c r="AH1337" s="7" t="s">
        <v>2407</v>
      </c>
      <c r="AI1337" s="7" t="s">
        <v>828</v>
      </c>
      <c r="AJ1337" s="7" t="s">
        <v>828</v>
      </c>
      <c r="AK1337" s="7" t="s">
        <v>2406</v>
      </c>
      <c r="AL1337" s="7" t="s">
        <v>2405</v>
      </c>
      <c r="AM1337" s="7" t="s">
        <v>2404</v>
      </c>
      <c r="AN1337" s="7" t="s">
        <v>828</v>
      </c>
      <c r="AO1337" s="7" t="s">
        <v>828</v>
      </c>
      <c r="AP1337" s="7" t="s">
        <v>828</v>
      </c>
      <c r="AQ1337" s="7" t="s">
        <v>828</v>
      </c>
      <c r="AR1337" s="7" t="s">
        <v>828</v>
      </c>
      <c r="AS1337" s="7" t="s">
        <v>828</v>
      </c>
    </row>
    <row r="1338" spans="1:45" ht="13.2">
      <c r="A1338" s="7" t="s">
        <v>2397</v>
      </c>
      <c r="B1338" s="8"/>
      <c r="C1338" s="7" t="s">
        <v>833</v>
      </c>
      <c r="D1338" s="9">
        <v>1</v>
      </c>
      <c r="E1338" s="7" t="s">
        <v>843</v>
      </c>
      <c r="F1338" s="7" t="s">
        <v>843</v>
      </c>
      <c r="G1338" s="7" t="s">
        <v>828</v>
      </c>
      <c r="H1338" s="7" t="s">
        <v>2403</v>
      </c>
      <c r="I1338" s="10">
        <v>1</v>
      </c>
      <c r="J1338" s="10">
        <v>1</v>
      </c>
      <c r="K1338" s="9">
        <v>0</v>
      </c>
      <c r="L1338" s="7" t="s">
        <v>2400</v>
      </c>
      <c r="M1338" s="9">
        <v>0</v>
      </c>
      <c r="N1338" s="7" t="s">
        <v>2402</v>
      </c>
      <c r="O1338" s="7" t="s">
        <v>1333</v>
      </c>
      <c r="P1338" s="7" t="s">
        <v>1353</v>
      </c>
      <c r="Q1338" s="7" t="s">
        <v>828</v>
      </c>
      <c r="R1338" s="7" t="s">
        <v>828</v>
      </c>
      <c r="S1338" s="7" t="s">
        <v>828</v>
      </c>
      <c r="T1338" s="7" t="s">
        <v>828</v>
      </c>
      <c r="U1338" s="7" t="s">
        <v>828</v>
      </c>
      <c r="V1338" s="7" t="s">
        <v>828</v>
      </c>
      <c r="W1338" s="7" t="s">
        <v>828</v>
      </c>
      <c r="X1338" s="7" t="s">
        <v>828</v>
      </c>
      <c r="Y1338" s="7" t="s">
        <v>828</v>
      </c>
      <c r="Z1338" s="7" t="e">
        <v>#N/A</v>
      </c>
      <c r="AA1338" s="7" t="s">
        <v>828</v>
      </c>
      <c r="AB1338" s="7" t="s">
        <v>828</v>
      </c>
      <c r="AC1338" s="7" t="s">
        <v>828</v>
      </c>
      <c r="AD1338" s="7" t="s">
        <v>828</v>
      </c>
      <c r="AE1338" s="7" t="s">
        <v>464</v>
      </c>
      <c r="AF1338" s="8"/>
      <c r="AG1338" s="7" t="s">
        <v>2401</v>
      </c>
      <c r="AH1338" s="7" t="s">
        <v>2400</v>
      </c>
      <c r="AI1338" s="7" t="s">
        <v>828</v>
      </c>
      <c r="AJ1338" s="7" t="s">
        <v>2399</v>
      </c>
      <c r="AK1338" s="7" t="s">
        <v>2398</v>
      </c>
      <c r="AL1338" s="7" t="s">
        <v>2397</v>
      </c>
      <c r="AM1338" s="7" t="s">
        <v>2396</v>
      </c>
      <c r="AN1338" s="7" t="s">
        <v>828</v>
      </c>
      <c r="AO1338" s="7" t="s">
        <v>828</v>
      </c>
      <c r="AP1338" s="7" t="s">
        <v>828</v>
      </c>
      <c r="AQ1338" s="7" t="s">
        <v>828</v>
      </c>
      <c r="AR1338" s="7" t="s">
        <v>828</v>
      </c>
      <c r="AS1338" s="7" t="s">
        <v>828</v>
      </c>
    </row>
    <row r="1339" spans="1:45" ht="13.2">
      <c r="A1339" s="7" t="s">
        <v>2395</v>
      </c>
      <c r="B1339" s="8"/>
      <c r="C1339" s="7" t="s">
        <v>833</v>
      </c>
      <c r="D1339" s="9">
        <v>1</v>
      </c>
      <c r="E1339" s="7" t="s">
        <v>861</v>
      </c>
      <c r="F1339" s="7" t="s">
        <v>861</v>
      </c>
      <c r="G1339" s="7" t="s">
        <v>828</v>
      </c>
      <c r="H1339" s="7" t="s">
        <v>860</v>
      </c>
      <c r="I1339" s="10">
        <v>100</v>
      </c>
      <c r="J1339" s="10">
        <v>1</v>
      </c>
      <c r="K1339" s="9">
        <v>0</v>
      </c>
      <c r="L1339" s="7" t="s">
        <v>2392</v>
      </c>
      <c r="M1339" s="9">
        <v>0</v>
      </c>
      <c r="N1339" s="7" t="s">
        <v>2394</v>
      </c>
      <c r="O1339" s="7" t="s">
        <v>929</v>
      </c>
      <c r="P1339" s="7" t="s">
        <v>828</v>
      </c>
      <c r="Q1339" s="7" t="s">
        <v>828</v>
      </c>
      <c r="R1339" s="7" t="s">
        <v>828</v>
      </c>
      <c r="S1339" s="7" t="s">
        <v>828</v>
      </c>
      <c r="T1339" s="7" t="s">
        <v>828</v>
      </c>
      <c r="U1339" s="7" t="s">
        <v>828</v>
      </c>
      <c r="V1339" s="7" t="s">
        <v>828</v>
      </c>
      <c r="W1339" s="7" t="s">
        <v>828</v>
      </c>
      <c r="X1339" s="7" t="s">
        <v>828</v>
      </c>
      <c r="Y1339" s="7" t="s">
        <v>828</v>
      </c>
      <c r="Z1339" s="7" t="e">
        <v>#N/A</v>
      </c>
      <c r="AA1339" s="7" t="s">
        <v>828</v>
      </c>
      <c r="AB1339" s="7" t="s">
        <v>828</v>
      </c>
      <c r="AC1339" s="7" t="s">
        <v>828</v>
      </c>
      <c r="AD1339" s="7" t="s">
        <v>828</v>
      </c>
      <c r="AE1339" s="7" t="s">
        <v>175</v>
      </c>
      <c r="AF1339" s="8"/>
      <c r="AG1339" s="7" t="s">
        <v>2393</v>
      </c>
      <c r="AH1339" s="7" t="s">
        <v>2392</v>
      </c>
      <c r="AI1339" s="7" t="s">
        <v>828</v>
      </c>
      <c r="AJ1339" s="7" t="s">
        <v>2391</v>
      </c>
      <c r="AK1339" s="7" t="s">
        <v>2390</v>
      </c>
      <c r="AL1339" s="7" t="s">
        <v>828</v>
      </c>
      <c r="AM1339" s="7" t="s">
        <v>828</v>
      </c>
      <c r="AN1339" s="7" t="s">
        <v>2389</v>
      </c>
      <c r="AO1339" s="7" t="s">
        <v>828</v>
      </c>
      <c r="AP1339" s="7" t="s">
        <v>828</v>
      </c>
      <c r="AQ1339" s="7" t="s">
        <v>828</v>
      </c>
      <c r="AR1339" s="7" t="s">
        <v>828</v>
      </c>
      <c r="AS1339" s="7" t="s">
        <v>828</v>
      </c>
    </row>
    <row r="1340" spans="1:45" ht="13.2">
      <c r="A1340" s="7" t="s">
        <v>2388</v>
      </c>
      <c r="B1340" s="8"/>
      <c r="C1340" s="7" t="s">
        <v>833</v>
      </c>
      <c r="D1340" s="9">
        <v>1</v>
      </c>
      <c r="E1340" s="7" t="s">
        <v>843</v>
      </c>
      <c r="F1340" s="7" t="s">
        <v>843</v>
      </c>
      <c r="G1340" s="7" t="s">
        <v>828</v>
      </c>
      <c r="H1340" s="7" t="s">
        <v>842</v>
      </c>
      <c r="I1340" s="10">
        <v>1</v>
      </c>
      <c r="J1340" s="10">
        <v>1</v>
      </c>
      <c r="K1340" s="9">
        <v>100</v>
      </c>
      <c r="L1340" s="7" t="s">
        <v>2385</v>
      </c>
      <c r="M1340" s="9">
        <v>0</v>
      </c>
      <c r="N1340" s="7" t="s">
        <v>2387</v>
      </c>
      <c r="O1340" s="7" t="s">
        <v>120</v>
      </c>
      <c r="P1340" s="7" t="s">
        <v>828</v>
      </c>
      <c r="Q1340" s="7" t="s">
        <v>828</v>
      </c>
      <c r="R1340" s="7" t="s">
        <v>828</v>
      </c>
      <c r="S1340" s="7" t="s">
        <v>891</v>
      </c>
      <c r="T1340" s="7" t="s">
        <v>891</v>
      </c>
      <c r="U1340" s="7" t="s">
        <v>828</v>
      </c>
      <c r="V1340" s="7" t="s">
        <v>828</v>
      </c>
      <c r="W1340" s="7" t="s">
        <v>828</v>
      </c>
      <c r="X1340" s="7" t="s">
        <v>828</v>
      </c>
      <c r="Y1340" s="7" t="s">
        <v>828</v>
      </c>
      <c r="Z1340" s="7" t="e">
        <v>#N/A</v>
      </c>
      <c r="AA1340" s="7" t="s">
        <v>828</v>
      </c>
      <c r="AB1340" s="7" t="s">
        <v>828</v>
      </c>
      <c r="AC1340" s="7" t="s">
        <v>828</v>
      </c>
      <c r="AD1340" s="7" t="s">
        <v>828</v>
      </c>
      <c r="AE1340" s="7" t="s">
        <v>169</v>
      </c>
      <c r="AF1340" s="8"/>
      <c r="AG1340" s="7" t="s">
        <v>2386</v>
      </c>
      <c r="AH1340" s="7" t="s">
        <v>2385</v>
      </c>
      <c r="AI1340" s="7" t="s">
        <v>2384</v>
      </c>
      <c r="AJ1340" s="7" t="s">
        <v>2383</v>
      </c>
      <c r="AK1340" s="7" t="s">
        <v>2382</v>
      </c>
      <c r="AL1340" s="7" t="s">
        <v>828</v>
      </c>
      <c r="AM1340" s="7" t="s">
        <v>2381</v>
      </c>
      <c r="AN1340" s="7" t="s">
        <v>828</v>
      </c>
      <c r="AO1340" s="7" t="s">
        <v>828</v>
      </c>
      <c r="AP1340" s="7" t="s">
        <v>828</v>
      </c>
      <c r="AQ1340" s="7"/>
      <c r="AR1340" s="7"/>
      <c r="AS1340" s="7"/>
    </row>
    <row r="1341" spans="1:45" ht="13.2">
      <c r="A1341" s="7" t="s">
        <v>2376</v>
      </c>
      <c r="B1341" s="8"/>
      <c r="C1341" s="7" t="s">
        <v>833</v>
      </c>
      <c r="D1341" s="9">
        <v>1</v>
      </c>
      <c r="E1341" s="7" t="s">
        <v>861</v>
      </c>
      <c r="F1341" s="7" t="s">
        <v>861</v>
      </c>
      <c r="G1341" s="7" t="s">
        <v>828</v>
      </c>
      <c r="H1341" s="7" t="s">
        <v>860</v>
      </c>
      <c r="I1341" s="10">
        <v>100</v>
      </c>
      <c r="J1341" s="10">
        <v>1</v>
      </c>
      <c r="K1341" s="9">
        <v>0</v>
      </c>
      <c r="L1341" s="7" t="s">
        <v>2379</v>
      </c>
      <c r="M1341" s="9">
        <v>0</v>
      </c>
      <c r="N1341" s="7" t="s">
        <v>252</v>
      </c>
      <c r="O1341" s="7" t="s">
        <v>929</v>
      </c>
      <c r="P1341" s="7" t="s">
        <v>828</v>
      </c>
      <c r="Q1341" s="7" t="s">
        <v>828</v>
      </c>
      <c r="R1341" s="7" t="s">
        <v>828</v>
      </c>
      <c r="S1341" s="7" t="s">
        <v>828</v>
      </c>
      <c r="T1341" s="7" t="s">
        <v>828</v>
      </c>
      <c r="U1341" s="7" t="s">
        <v>828</v>
      </c>
      <c r="V1341" s="7" t="s">
        <v>828</v>
      </c>
      <c r="W1341" s="7" t="s">
        <v>828</v>
      </c>
      <c r="X1341" s="7" t="s">
        <v>828</v>
      </c>
      <c r="Y1341" s="7" t="s">
        <v>828</v>
      </c>
      <c r="Z1341" s="7" t="e">
        <v>#N/A</v>
      </c>
      <c r="AA1341" s="7" t="s">
        <v>828</v>
      </c>
      <c r="AB1341" s="7" t="s">
        <v>828</v>
      </c>
      <c r="AC1341" s="7" t="s">
        <v>828</v>
      </c>
      <c r="AD1341" s="7" t="s">
        <v>828</v>
      </c>
      <c r="AE1341" s="7" t="s">
        <v>175</v>
      </c>
      <c r="AF1341" s="8"/>
      <c r="AG1341" s="7" t="s">
        <v>2380</v>
      </c>
      <c r="AH1341" s="7" t="s">
        <v>2379</v>
      </c>
      <c r="AI1341" s="7" t="s">
        <v>828</v>
      </c>
      <c r="AJ1341" s="7" t="s">
        <v>2378</v>
      </c>
      <c r="AK1341" s="7" t="s">
        <v>2377</v>
      </c>
      <c r="AL1341" s="7" t="s">
        <v>2376</v>
      </c>
      <c r="AM1341" s="7" t="s">
        <v>828</v>
      </c>
      <c r="AN1341" s="7" t="s">
        <v>2375</v>
      </c>
      <c r="AO1341" s="7" t="s">
        <v>828</v>
      </c>
      <c r="AP1341" s="7" t="s">
        <v>828</v>
      </c>
      <c r="AQ1341" s="7" t="s">
        <v>828</v>
      </c>
      <c r="AR1341" s="7" t="s">
        <v>828</v>
      </c>
      <c r="AS1341" s="7" t="s">
        <v>828</v>
      </c>
    </row>
    <row r="1342" spans="1:45" ht="13.2">
      <c r="A1342" s="7" t="s">
        <v>2374</v>
      </c>
      <c r="B1342" s="8"/>
      <c r="C1342" s="7" t="s">
        <v>833</v>
      </c>
      <c r="D1342" s="9">
        <v>1</v>
      </c>
      <c r="E1342" s="7" t="s">
        <v>861</v>
      </c>
      <c r="F1342" s="7" t="s">
        <v>861</v>
      </c>
      <c r="G1342" s="7" t="s">
        <v>828</v>
      </c>
      <c r="H1342" s="7" t="s">
        <v>860</v>
      </c>
      <c r="I1342" s="10">
        <v>100</v>
      </c>
      <c r="J1342" s="10">
        <v>1</v>
      </c>
      <c r="K1342" s="9">
        <v>0</v>
      </c>
      <c r="L1342" s="7" t="s">
        <v>2371</v>
      </c>
      <c r="M1342" s="9">
        <v>0</v>
      </c>
      <c r="N1342" s="7" t="s">
        <v>2373</v>
      </c>
      <c r="O1342" s="7" t="s">
        <v>83</v>
      </c>
      <c r="P1342" s="7" t="s">
        <v>828</v>
      </c>
      <c r="Q1342" s="7" t="s">
        <v>828</v>
      </c>
      <c r="R1342" s="7" t="s">
        <v>828</v>
      </c>
      <c r="S1342" s="7" t="s">
        <v>828</v>
      </c>
      <c r="T1342" s="7" t="s">
        <v>828</v>
      </c>
      <c r="U1342" s="7" t="s">
        <v>828</v>
      </c>
      <c r="V1342" s="7" t="s">
        <v>828</v>
      </c>
      <c r="W1342" s="7" t="s">
        <v>828</v>
      </c>
      <c r="X1342" s="7" t="s">
        <v>828</v>
      </c>
      <c r="Y1342" s="7" t="s">
        <v>828</v>
      </c>
      <c r="Z1342" s="7" t="e">
        <v>#N/A</v>
      </c>
      <c r="AA1342" s="7" t="s">
        <v>828</v>
      </c>
      <c r="AB1342" s="7" t="s">
        <v>828</v>
      </c>
      <c r="AC1342" s="7" t="s">
        <v>828</v>
      </c>
      <c r="AD1342" s="7" t="s">
        <v>828</v>
      </c>
      <c r="AE1342" s="7" t="s">
        <v>175</v>
      </c>
      <c r="AF1342" s="8"/>
      <c r="AG1342" s="7" t="s">
        <v>2372</v>
      </c>
      <c r="AH1342" s="7" t="s">
        <v>2371</v>
      </c>
      <c r="AI1342" s="7" t="s">
        <v>828</v>
      </c>
      <c r="AJ1342" s="7" t="s">
        <v>2370</v>
      </c>
      <c r="AK1342" s="7" t="s">
        <v>2369</v>
      </c>
      <c r="AL1342" s="7" t="s">
        <v>828</v>
      </c>
      <c r="AM1342" s="7" t="s">
        <v>828</v>
      </c>
      <c r="AN1342" s="7" t="s">
        <v>2368</v>
      </c>
      <c r="AO1342" s="7" t="s">
        <v>828</v>
      </c>
      <c r="AP1342" s="7" t="s">
        <v>828</v>
      </c>
      <c r="AQ1342" s="7" t="s">
        <v>828</v>
      </c>
      <c r="AR1342" s="7" t="s">
        <v>828</v>
      </c>
      <c r="AS1342" s="7" t="s">
        <v>828</v>
      </c>
    </row>
    <row r="1343" spans="1:45" ht="13.2">
      <c r="A1343" s="7" t="s">
        <v>2362</v>
      </c>
      <c r="B1343" s="8"/>
      <c r="C1343" s="7" t="s">
        <v>833</v>
      </c>
      <c r="D1343" s="9">
        <v>1</v>
      </c>
      <c r="E1343" s="7" t="s">
        <v>861</v>
      </c>
      <c r="F1343" s="7" t="s">
        <v>861</v>
      </c>
      <c r="G1343" s="7" t="s">
        <v>828</v>
      </c>
      <c r="H1343" s="7" t="s">
        <v>860</v>
      </c>
      <c r="I1343" s="10">
        <v>100</v>
      </c>
      <c r="J1343" s="10">
        <v>1</v>
      </c>
      <c r="K1343" s="9">
        <v>0</v>
      </c>
      <c r="L1343" s="7" t="s">
        <v>2365</v>
      </c>
      <c r="M1343" s="9">
        <v>0</v>
      </c>
      <c r="N1343" s="7" t="s">
        <v>2367</v>
      </c>
      <c r="O1343" s="7" t="s">
        <v>1084</v>
      </c>
      <c r="P1343" s="7" t="s">
        <v>828</v>
      </c>
      <c r="Q1343" s="7" t="s">
        <v>828</v>
      </c>
      <c r="R1343" s="7" t="s">
        <v>828</v>
      </c>
      <c r="S1343" s="7" t="s">
        <v>828</v>
      </c>
      <c r="T1343" s="7" t="s">
        <v>828</v>
      </c>
      <c r="U1343" s="7" t="s">
        <v>828</v>
      </c>
      <c r="V1343" s="7" t="s">
        <v>828</v>
      </c>
      <c r="W1343" s="7" t="s">
        <v>828</v>
      </c>
      <c r="X1343" s="7" t="s">
        <v>828</v>
      </c>
      <c r="Y1343" s="7" t="s">
        <v>828</v>
      </c>
      <c r="Z1343" s="7" t="e">
        <v>#N/A</v>
      </c>
      <c r="AA1343" s="7" t="s">
        <v>828</v>
      </c>
      <c r="AB1343" s="7" t="s">
        <v>828</v>
      </c>
      <c r="AC1343" s="7" t="s">
        <v>828</v>
      </c>
      <c r="AD1343" s="7" t="s">
        <v>828</v>
      </c>
      <c r="AE1343" s="7" t="s">
        <v>175</v>
      </c>
      <c r="AF1343" s="8"/>
      <c r="AG1343" s="7" t="s">
        <v>2366</v>
      </c>
      <c r="AH1343" s="7" t="s">
        <v>2365</v>
      </c>
      <c r="AI1343" s="7" t="s">
        <v>828</v>
      </c>
      <c r="AJ1343" s="7" t="s">
        <v>2364</v>
      </c>
      <c r="AK1343" s="7" t="s">
        <v>2363</v>
      </c>
      <c r="AL1343" s="7" t="s">
        <v>2362</v>
      </c>
      <c r="AM1343" s="7" t="s">
        <v>828</v>
      </c>
      <c r="AN1343" s="7" t="s">
        <v>2361</v>
      </c>
      <c r="AO1343" s="7" t="s">
        <v>828</v>
      </c>
      <c r="AP1343" s="7" t="s">
        <v>828</v>
      </c>
      <c r="AQ1343" s="7" t="s">
        <v>828</v>
      </c>
      <c r="AR1343" s="7" t="s">
        <v>828</v>
      </c>
      <c r="AS1343" s="7" t="s">
        <v>828</v>
      </c>
    </row>
    <row r="1344" spans="1:45" ht="13.2">
      <c r="A1344" s="7" t="s">
        <v>2360</v>
      </c>
      <c r="B1344" s="8"/>
      <c r="C1344" s="7" t="s">
        <v>833</v>
      </c>
      <c r="D1344" s="9">
        <v>1</v>
      </c>
      <c r="E1344" s="7" t="s">
        <v>843</v>
      </c>
      <c r="F1344" s="7" t="s">
        <v>843</v>
      </c>
      <c r="G1344" s="7" t="s">
        <v>828</v>
      </c>
      <c r="H1344" s="7" t="s">
        <v>842</v>
      </c>
      <c r="I1344" s="10">
        <v>1</v>
      </c>
      <c r="J1344" s="10">
        <v>1</v>
      </c>
      <c r="K1344" s="9">
        <v>100</v>
      </c>
      <c r="L1344" s="7" t="s">
        <v>2357</v>
      </c>
      <c r="M1344" s="9">
        <v>0</v>
      </c>
      <c r="N1344" s="7" t="s">
        <v>2359</v>
      </c>
      <c r="O1344" s="7" t="s">
        <v>939</v>
      </c>
      <c r="P1344" s="7" t="s">
        <v>1060</v>
      </c>
      <c r="Q1344" s="7" t="s">
        <v>828</v>
      </c>
      <c r="R1344" s="7" t="s">
        <v>828</v>
      </c>
      <c r="S1344" s="7" t="s">
        <v>828</v>
      </c>
      <c r="T1344" s="7" t="s">
        <v>828</v>
      </c>
      <c r="U1344" s="7" t="s">
        <v>828</v>
      </c>
      <c r="V1344" s="7" t="s">
        <v>828</v>
      </c>
      <c r="W1344" s="7" t="s">
        <v>169</v>
      </c>
      <c r="X1344" s="7" t="s">
        <v>828</v>
      </c>
      <c r="Y1344" s="7" t="s">
        <v>828</v>
      </c>
      <c r="Z1344" s="7" t="s">
        <v>39</v>
      </c>
      <c r="AA1344" s="7" t="s">
        <v>1058</v>
      </c>
      <c r="AB1344" s="7" t="s">
        <v>828</v>
      </c>
      <c r="AC1344" s="7" t="s">
        <v>828</v>
      </c>
      <c r="AD1344" s="7" t="s">
        <v>828</v>
      </c>
      <c r="AE1344" s="7" t="s">
        <v>169</v>
      </c>
      <c r="AF1344" s="8"/>
      <c r="AG1344" s="7" t="s">
        <v>2358</v>
      </c>
      <c r="AH1344" s="7" t="s">
        <v>2357</v>
      </c>
      <c r="AI1344" s="7" t="s">
        <v>2356</v>
      </c>
      <c r="AJ1344" s="7" t="s">
        <v>828</v>
      </c>
      <c r="AK1344" s="7" t="s">
        <v>2355</v>
      </c>
      <c r="AL1344" s="7" t="s">
        <v>828</v>
      </c>
      <c r="AM1344" s="7" t="s">
        <v>2354</v>
      </c>
      <c r="AN1344" s="7" t="s">
        <v>828</v>
      </c>
      <c r="AO1344" s="7" t="s">
        <v>828</v>
      </c>
      <c r="AP1344" s="7" t="s">
        <v>828</v>
      </c>
      <c r="AQ1344" s="7" t="s">
        <v>828</v>
      </c>
      <c r="AR1344" s="7" t="s">
        <v>828</v>
      </c>
      <c r="AS1344" s="7" t="s">
        <v>828</v>
      </c>
    </row>
    <row r="1345" spans="1:45" ht="13.2">
      <c r="A1345" s="7" t="s">
        <v>2353</v>
      </c>
      <c r="B1345" s="8"/>
      <c r="C1345" s="7" t="s">
        <v>833</v>
      </c>
      <c r="D1345" s="9">
        <v>1</v>
      </c>
      <c r="E1345" s="7" t="s">
        <v>861</v>
      </c>
      <c r="F1345" s="7" t="s">
        <v>861</v>
      </c>
      <c r="G1345" s="7" t="s">
        <v>828</v>
      </c>
      <c r="H1345" s="7" t="s">
        <v>860</v>
      </c>
      <c r="I1345" s="10">
        <v>100</v>
      </c>
      <c r="J1345" s="10">
        <v>1</v>
      </c>
      <c r="K1345" s="9">
        <v>0</v>
      </c>
      <c r="L1345" s="7" t="s">
        <v>2350</v>
      </c>
      <c r="M1345" s="9">
        <v>0</v>
      </c>
      <c r="N1345" s="7" t="s">
        <v>2352</v>
      </c>
      <c r="O1345" s="7" t="s">
        <v>947</v>
      </c>
      <c r="P1345" s="7" t="s">
        <v>828</v>
      </c>
      <c r="Q1345" s="7" t="s">
        <v>828</v>
      </c>
      <c r="R1345" s="7" t="s">
        <v>828</v>
      </c>
      <c r="S1345" s="7" t="s">
        <v>828</v>
      </c>
      <c r="T1345" s="7" t="s">
        <v>828</v>
      </c>
      <c r="U1345" s="7" t="s">
        <v>828</v>
      </c>
      <c r="V1345" s="7" t="s">
        <v>828</v>
      </c>
      <c r="W1345" s="7" t="s">
        <v>828</v>
      </c>
      <c r="X1345" s="7" t="s">
        <v>828</v>
      </c>
      <c r="Y1345" s="7" t="s">
        <v>828</v>
      </c>
      <c r="Z1345" s="7" t="e">
        <v>#N/A</v>
      </c>
      <c r="AA1345" s="7" t="s">
        <v>828</v>
      </c>
      <c r="AB1345" s="7" t="s">
        <v>828</v>
      </c>
      <c r="AC1345" s="7" t="s">
        <v>828</v>
      </c>
      <c r="AD1345" s="7" t="s">
        <v>828</v>
      </c>
      <c r="AE1345" s="7" t="s">
        <v>175</v>
      </c>
      <c r="AF1345" s="8"/>
      <c r="AG1345" s="7" t="s">
        <v>2351</v>
      </c>
      <c r="AH1345" s="7" t="s">
        <v>2350</v>
      </c>
      <c r="AI1345" s="7" t="s">
        <v>828</v>
      </c>
      <c r="AJ1345" s="7" t="s">
        <v>2349</v>
      </c>
      <c r="AK1345" s="7" t="s">
        <v>2348</v>
      </c>
      <c r="AL1345" s="7" t="s">
        <v>828</v>
      </c>
      <c r="AM1345" s="7" t="s">
        <v>828</v>
      </c>
      <c r="AN1345" s="7" t="s">
        <v>2347</v>
      </c>
      <c r="AO1345" s="7" t="s">
        <v>828</v>
      </c>
      <c r="AP1345" s="7" t="s">
        <v>828</v>
      </c>
      <c r="AQ1345" s="7" t="s">
        <v>828</v>
      </c>
      <c r="AR1345" s="7" t="s">
        <v>828</v>
      </c>
      <c r="AS1345" s="7" t="s">
        <v>828</v>
      </c>
    </row>
    <row r="1346" spans="1:45" ht="13.2">
      <c r="A1346" s="7" t="s">
        <v>2346</v>
      </c>
      <c r="B1346" s="8"/>
      <c r="C1346" s="7" t="s">
        <v>833</v>
      </c>
      <c r="D1346" s="9">
        <v>1</v>
      </c>
      <c r="E1346" s="7" t="s">
        <v>867</v>
      </c>
      <c r="F1346" s="7" t="s">
        <v>867</v>
      </c>
      <c r="G1346" s="7" t="s">
        <v>828</v>
      </c>
      <c r="H1346" s="7" t="s">
        <v>1798</v>
      </c>
      <c r="I1346" s="10">
        <v>1</v>
      </c>
      <c r="J1346" s="10">
        <v>1</v>
      </c>
      <c r="K1346" s="9">
        <v>1</v>
      </c>
      <c r="L1346" s="7" t="s">
        <v>2343</v>
      </c>
      <c r="M1346" s="9">
        <v>0</v>
      </c>
      <c r="N1346" s="7" t="s">
        <v>2345</v>
      </c>
      <c r="O1346" s="7" t="s">
        <v>929</v>
      </c>
      <c r="P1346" s="7" t="s">
        <v>828</v>
      </c>
      <c r="Q1346" s="7" t="s">
        <v>828</v>
      </c>
      <c r="R1346" s="7" t="s">
        <v>828</v>
      </c>
      <c r="S1346" s="7" t="s">
        <v>828</v>
      </c>
      <c r="T1346" s="7" t="s">
        <v>828</v>
      </c>
      <c r="U1346" s="7" t="s">
        <v>828</v>
      </c>
      <c r="V1346" s="7" t="s">
        <v>828</v>
      </c>
      <c r="W1346" s="7" t="s">
        <v>828</v>
      </c>
      <c r="X1346" s="7" t="s">
        <v>828</v>
      </c>
      <c r="Y1346" s="7" t="s">
        <v>828</v>
      </c>
      <c r="Z1346" s="7" t="e">
        <v>#N/A</v>
      </c>
      <c r="AA1346" s="7" t="s">
        <v>828</v>
      </c>
      <c r="AB1346" s="7" t="s">
        <v>828</v>
      </c>
      <c r="AC1346" s="7" t="s">
        <v>828</v>
      </c>
      <c r="AD1346" s="7" t="s">
        <v>828</v>
      </c>
      <c r="AE1346" s="7" t="s">
        <v>612</v>
      </c>
      <c r="AF1346" s="8"/>
      <c r="AG1346" s="7" t="s">
        <v>2344</v>
      </c>
      <c r="AH1346" s="7" t="s">
        <v>2343</v>
      </c>
      <c r="AI1346" s="7" t="s">
        <v>828</v>
      </c>
      <c r="AJ1346" s="7" t="s">
        <v>2342</v>
      </c>
      <c r="AK1346" s="7" t="s">
        <v>2341</v>
      </c>
      <c r="AL1346" s="7" t="s">
        <v>828</v>
      </c>
      <c r="AM1346" s="7" t="s">
        <v>2340</v>
      </c>
      <c r="AN1346" s="7" t="s">
        <v>828</v>
      </c>
      <c r="AO1346" s="7" t="s">
        <v>828</v>
      </c>
      <c r="AP1346" s="7" t="s">
        <v>828</v>
      </c>
      <c r="AQ1346" s="7" t="s">
        <v>828</v>
      </c>
      <c r="AR1346" s="7" t="s">
        <v>828</v>
      </c>
      <c r="AS1346" s="7" t="s">
        <v>828</v>
      </c>
    </row>
    <row r="1347" spans="1:45" ht="13.2">
      <c r="A1347" s="7" t="s">
        <v>2339</v>
      </c>
      <c r="B1347" s="8"/>
      <c r="C1347" s="7" t="s">
        <v>833</v>
      </c>
      <c r="D1347" s="9">
        <v>1</v>
      </c>
      <c r="E1347" s="7" t="s">
        <v>2338</v>
      </c>
      <c r="F1347" s="7" t="s">
        <v>2338</v>
      </c>
      <c r="G1347" s="7" t="s">
        <v>828</v>
      </c>
      <c r="H1347" s="7" t="s">
        <v>2337</v>
      </c>
      <c r="I1347" s="10">
        <v>1</v>
      </c>
      <c r="J1347" s="10">
        <v>1</v>
      </c>
      <c r="K1347" s="9">
        <v>1</v>
      </c>
      <c r="L1347" s="7" t="s">
        <v>2334</v>
      </c>
      <c r="M1347" s="9">
        <v>0</v>
      </c>
      <c r="N1347" s="7" t="s">
        <v>2336</v>
      </c>
      <c r="O1347" s="7" t="s">
        <v>892</v>
      </c>
      <c r="P1347" s="7" t="s">
        <v>828</v>
      </c>
      <c r="Q1347" s="7" t="s">
        <v>828</v>
      </c>
      <c r="R1347" s="7" t="s">
        <v>828</v>
      </c>
      <c r="S1347" s="7" t="s">
        <v>828</v>
      </c>
      <c r="T1347" s="7" t="s">
        <v>828</v>
      </c>
      <c r="U1347" s="7" t="s">
        <v>828</v>
      </c>
      <c r="V1347" s="7" t="s">
        <v>907</v>
      </c>
      <c r="W1347" s="7" t="s">
        <v>178</v>
      </c>
      <c r="X1347" s="7" t="s">
        <v>840</v>
      </c>
      <c r="Y1347" s="7" t="s">
        <v>906</v>
      </c>
      <c r="Z1347" s="7" t="s">
        <v>5</v>
      </c>
      <c r="AA1347" s="7" t="s">
        <v>828</v>
      </c>
      <c r="AB1347" s="7" t="s">
        <v>828</v>
      </c>
      <c r="AC1347" s="7" t="s">
        <v>828</v>
      </c>
      <c r="AD1347" s="7" t="s">
        <v>828</v>
      </c>
      <c r="AE1347" s="7" t="s">
        <v>178</v>
      </c>
      <c r="AF1347" s="8"/>
      <c r="AG1347" s="7" t="s">
        <v>2335</v>
      </c>
      <c r="AH1347" s="7" t="s">
        <v>2334</v>
      </c>
      <c r="AI1347" s="7" t="s">
        <v>828</v>
      </c>
      <c r="AJ1347" s="7" t="s">
        <v>828</v>
      </c>
      <c r="AK1347" s="7" t="s">
        <v>2333</v>
      </c>
      <c r="AL1347" s="7" t="s">
        <v>828</v>
      </c>
      <c r="AM1347" s="7" t="s">
        <v>2332</v>
      </c>
      <c r="AN1347" s="7" t="s">
        <v>828</v>
      </c>
      <c r="AO1347" s="7" t="s">
        <v>828</v>
      </c>
      <c r="AP1347" s="7" t="s">
        <v>828</v>
      </c>
      <c r="AQ1347" s="7" t="s">
        <v>828</v>
      </c>
      <c r="AR1347" s="7" t="s">
        <v>828</v>
      </c>
      <c r="AS1347" s="7" t="s">
        <v>828</v>
      </c>
    </row>
    <row r="1348" spans="1:45" ht="13.2">
      <c r="A1348" s="7" t="s">
        <v>2331</v>
      </c>
      <c r="B1348" s="8"/>
      <c r="C1348" s="7" t="s">
        <v>833</v>
      </c>
      <c r="D1348" s="9">
        <v>1</v>
      </c>
      <c r="E1348" s="7" t="s">
        <v>843</v>
      </c>
      <c r="F1348" s="7" t="s">
        <v>843</v>
      </c>
      <c r="G1348" s="7" t="s">
        <v>828</v>
      </c>
      <c r="H1348" s="7" t="s">
        <v>842</v>
      </c>
      <c r="I1348" s="10">
        <v>1</v>
      </c>
      <c r="J1348" s="10">
        <v>1</v>
      </c>
      <c r="K1348" s="9">
        <v>100</v>
      </c>
      <c r="L1348" s="7" t="s">
        <v>2327</v>
      </c>
      <c r="M1348" s="9">
        <v>0</v>
      </c>
      <c r="N1348" s="7" t="s">
        <v>2330</v>
      </c>
      <c r="O1348" s="7" t="s">
        <v>104</v>
      </c>
      <c r="P1348" s="7" t="s">
        <v>2329</v>
      </c>
      <c r="Q1348" s="7" t="s">
        <v>828</v>
      </c>
      <c r="R1348" s="7" t="s">
        <v>828</v>
      </c>
      <c r="S1348" s="7" t="s">
        <v>891</v>
      </c>
      <c r="T1348" s="7" t="s">
        <v>891</v>
      </c>
      <c r="U1348" s="7" t="s">
        <v>828</v>
      </c>
      <c r="V1348" s="7" t="s">
        <v>828</v>
      </c>
      <c r="W1348" s="7" t="s">
        <v>828</v>
      </c>
      <c r="X1348" s="7" t="s">
        <v>828</v>
      </c>
      <c r="Y1348" s="7" t="s">
        <v>828</v>
      </c>
      <c r="Z1348" s="7" t="e">
        <v>#N/A</v>
      </c>
      <c r="AA1348" s="7" t="s">
        <v>828</v>
      </c>
      <c r="AB1348" s="7" t="s">
        <v>828</v>
      </c>
      <c r="AC1348" s="7" t="s">
        <v>828</v>
      </c>
      <c r="AD1348" s="7" t="s">
        <v>828</v>
      </c>
      <c r="AE1348" s="7" t="s">
        <v>169</v>
      </c>
      <c r="AF1348" s="8"/>
      <c r="AG1348" s="7" t="s">
        <v>2328</v>
      </c>
      <c r="AH1348" s="7" t="s">
        <v>2327</v>
      </c>
      <c r="AI1348" s="7" t="s">
        <v>2326</v>
      </c>
      <c r="AJ1348" s="7" t="s">
        <v>2325</v>
      </c>
      <c r="AK1348" s="7" t="s">
        <v>2324</v>
      </c>
      <c r="AL1348" s="7" t="s">
        <v>828</v>
      </c>
      <c r="AM1348" s="7" t="s">
        <v>2323</v>
      </c>
      <c r="AN1348" s="7" t="s">
        <v>2322</v>
      </c>
      <c r="AO1348" s="7" t="s">
        <v>828</v>
      </c>
      <c r="AP1348" s="7" t="s">
        <v>828</v>
      </c>
      <c r="AQ1348" s="7" t="s">
        <v>828</v>
      </c>
      <c r="AR1348" s="7" t="s">
        <v>828</v>
      </c>
      <c r="AS1348" s="7" t="s">
        <v>828</v>
      </c>
    </row>
    <row r="1349" spans="1:45" ht="13.2">
      <c r="A1349" s="7" t="s">
        <v>2321</v>
      </c>
      <c r="B1349" s="8"/>
      <c r="C1349" s="7" t="s">
        <v>833</v>
      </c>
      <c r="D1349" s="9">
        <v>1</v>
      </c>
      <c r="E1349" s="7" t="s">
        <v>861</v>
      </c>
      <c r="F1349" s="7" t="s">
        <v>861</v>
      </c>
      <c r="G1349" s="7" t="s">
        <v>828</v>
      </c>
      <c r="H1349" s="7" t="s">
        <v>860</v>
      </c>
      <c r="I1349" s="10">
        <v>100</v>
      </c>
      <c r="J1349" s="10">
        <v>1</v>
      </c>
      <c r="K1349" s="9">
        <v>0</v>
      </c>
      <c r="L1349" s="7" t="s">
        <v>2318</v>
      </c>
      <c r="M1349" s="9">
        <v>0</v>
      </c>
      <c r="N1349" s="7" t="s">
        <v>2320</v>
      </c>
      <c r="O1349" s="7" t="s">
        <v>104</v>
      </c>
      <c r="P1349" s="7" t="s">
        <v>875</v>
      </c>
      <c r="Q1349" s="7" t="s">
        <v>828</v>
      </c>
      <c r="R1349" s="7" t="s">
        <v>828</v>
      </c>
      <c r="S1349" s="7" t="s">
        <v>828</v>
      </c>
      <c r="T1349" s="7" t="s">
        <v>828</v>
      </c>
      <c r="U1349" s="7" t="s">
        <v>828</v>
      </c>
      <c r="V1349" s="7" t="s">
        <v>828</v>
      </c>
      <c r="W1349" s="7" t="s">
        <v>828</v>
      </c>
      <c r="X1349" s="7" t="s">
        <v>828</v>
      </c>
      <c r="Y1349" s="7" t="s">
        <v>828</v>
      </c>
      <c r="Z1349" s="7" t="e">
        <v>#N/A</v>
      </c>
      <c r="AA1349" s="7" t="s">
        <v>828</v>
      </c>
      <c r="AB1349" s="7" t="s">
        <v>828</v>
      </c>
      <c r="AC1349" s="7" t="s">
        <v>828</v>
      </c>
      <c r="AD1349" s="7" t="s">
        <v>828</v>
      </c>
      <c r="AE1349" s="7" t="s">
        <v>175</v>
      </c>
      <c r="AF1349" s="8"/>
      <c r="AG1349" s="7" t="s">
        <v>2319</v>
      </c>
      <c r="AH1349" s="7" t="s">
        <v>2318</v>
      </c>
      <c r="AI1349" s="7" t="s">
        <v>1110</v>
      </c>
      <c r="AJ1349" s="7" t="s">
        <v>2317</v>
      </c>
      <c r="AK1349" s="7" t="s">
        <v>2316</v>
      </c>
      <c r="AL1349" s="7" t="s">
        <v>828</v>
      </c>
      <c r="AM1349" s="7" t="s">
        <v>828</v>
      </c>
      <c r="AN1349" s="7" t="s">
        <v>2315</v>
      </c>
      <c r="AO1349" s="7" t="s">
        <v>828</v>
      </c>
      <c r="AP1349" s="7" t="s">
        <v>828</v>
      </c>
      <c r="AQ1349" s="7" t="s">
        <v>828</v>
      </c>
      <c r="AR1349" s="7" t="s">
        <v>828</v>
      </c>
      <c r="AS1349" s="7" t="s">
        <v>828</v>
      </c>
    </row>
    <row r="1350" spans="1:45" ht="13.2">
      <c r="A1350" s="7" t="s">
        <v>2311</v>
      </c>
      <c r="B1350" s="8"/>
      <c r="C1350" s="7" t="s">
        <v>833</v>
      </c>
      <c r="D1350" s="9">
        <v>1</v>
      </c>
      <c r="E1350" s="7" t="s">
        <v>843</v>
      </c>
      <c r="F1350" s="7" t="s">
        <v>843</v>
      </c>
      <c r="G1350" s="7" t="s">
        <v>828</v>
      </c>
      <c r="H1350" s="7" t="s">
        <v>1361</v>
      </c>
      <c r="I1350" s="10">
        <v>1</v>
      </c>
      <c r="J1350" s="10">
        <v>1</v>
      </c>
      <c r="K1350" s="9">
        <v>0</v>
      </c>
      <c r="L1350" s="7" t="s">
        <v>2313</v>
      </c>
      <c r="M1350" s="9">
        <v>0</v>
      </c>
      <c r="N1350" s="7" t="s">
        <v>2308</v>
      </c>
      <c r="O1350" s="7" t="s">
        <v>828</v>
      </c>
      <c r="P1350" s="7" t="s">
        <v>828</v>
      </c>
      <c r="Q1350" s="7" t="s">
        <v>828</v>
      </c>
      <c r="R1350" s="7" t="s">
        <v>828</v>
      </c>
      <c r="S1350" s="7" t="s">
        <v>828</v>
      </c>
      <c r="T1350" s="7" t="s">
        <v>828</v>
      </c>
      <c r="U1350" s="7" t="s">
        <v>828</v>
      </c>
      <c r="V1350" s="7" t="s">
        <v>828</v>
      </c>
      <c r="W1350" s="7" t="s">
        <v>828</v>
      </c>
      <c r="X1350" s="7" t="s">
        <v>828</v>
      </c>
      <c r="Y1350" s="7" t="s">
        <v>828</v>
      </c>
      <c r="Z1350" s="7" t="e">
        <v>#N/A</v>
      </c>
      <c r="AA1350" s="7" t="s">
        <v>828</v>
      </c>
      <c r="AB1350" s="7" t="s">
        <v>828</v>
      </c>
      <c r="AC1350" s="7" t="s">
        <v>828</v>
      </c>
      <c r="AD1350" s="7" t="s">
        <v>828</v>
      </c>
      <c r="AE1350" s="7" t="s">
        <v>169</v>
      </c>
      <c r="AF1350" s="8"/>
      <c r="AG1350" s="7" t="s">
        <v>2314</v>
      </c>
      <c r="AH1350" s="7" t="s">
        <v>2313</v>
      </c>
      <c r="AI1350" s="7" t="s">
        <v>828</v>
      </c>
      <c r="AJ1350" s="7" t="s">
        <v>828</v>
      </c>
      <c r="AK1350" s="7" t="s">
        <v>2312</v>
      </c>
      <c r="AL1350" s="7" t="s">
        <v>2311</v>
      </c>
      <c r="AM1350" s="7" t="s">
        <v>2310</v>
      </c>
      <c r="AN1350" s="7" t="s">
        <v>828</v>
      </c>
      <c r="AO1350" s="7" t="s">
        <v>828</v>
      </c>
      <c r="AP1350" s="7" t="s">
        <v>828</v>
      </c>
      <c r="AQ1350" s="7"/>
      <c r="AR1350" s="7"/>
      <c r="AS1350" s="7"/>
    </row>
    <row r="1351" spans="1:45" ht="13.2">
      <c r="A1351" s="7" t="s">
        <v>2309</v>
      </c>
      <c r="B1351" s="8"/>
      <c r="C1351" s="7" t="s">
        <v>833</v>
      </c>
      <c r="D1351" s="9">
        <v>1</v>
      </c>
      <c r="E1351" s="7" t="s">
        <v>861</v>
      </c>
      <c r="F1351" s="7" t="s">
        <v>861</v>
      </c>
      <c r="G1351" s="7" t="s">
        <v>828</v>
      </c>
      <c r="H1351" s="7" t="s">
        <v>860</v>
      </c>
      <c r="I1351" s="10">
        <v>100</v>
      </c>
      <c r="J1351" s="10">
        <v>1</v>
      </c>
      <c r="K1351" s="9">
        <v>0</v>
      </c>
      <c r="L1351" s="7" t="s">
        <v>2306</v>
      </c>
      <c r="M1351" s="9">
        <v>0</v>
      </c>
      <c r="N1351" s="7" t="s">
        <v>2308</v>
      </c>
      <c r="O1351" s="7" t="s">
        <v>929</v>
      </c>
      <c r="P1351" s="7" t="s">
        <v>828</v>
      </c>
      <c r="Q1351" s="7" t="s">
        <v>828</v>
      </c>
      <c r="R1351" s="7" t="s">
        <v>828</v>
      </c>
      <c r="S1351" s="7" t="s">
        <v>828</v>
      </c>
      <c r="T1351" s="7" t="s">
        <v>828</v>
      </c>
      <c r="U1351" s="7" t="s">
        <v>828</v>
      </c>
      <c r="V1351" s="7" t="s">
        <v>828</v>
      </c>
      <c r="W1351" s="7" t="s">
        <v>175</v>
      </c>
      <c r="X1351" s="7" t="s">
        <v>828</v>
      </c>
      <c r="Y1351" s="7" t="s">
        <v>828</v>
      </c>
      <c r="Z1351" s="7" t="s">
        <v>43</v>
      </c>
      <c r="AA1351" s="7" t="s">
        <v>828</v>
      </c>
      <c r="AB1351" s="7" t="s">
        <v>828</v>
      </c>
      <c r="AC1351" s="7" t="s">
        <v>828</v>
      </c>
      <c r="AD1351" s="7" t="s">
        <v>828</v>
      </c>
      <c r="AE1351" s="7" t="s">
        <v>175</v>
      </c>
      <c r="AF1351" s="8"/>
      <c r="AG1351" s="7" t="s">
        <v>2307</v>
      </c>
      <c r="AH1351" s="7" t="s">
        <v>2306</v>
      </c>
      <c r="AI1351" s="7" t="s">
        <v>828</v>
      </c>
      <c r="AJ1351" s="7" t="s">
        <v>2305</v>
      </c>
      <c r="AK1351" s="7" t="s">
        <v>2304</v>
      </c>
      <c r="AL1351" s="7" t="s">
        <v>828</v>
      </c>
      <c r="AM1351" s="7" t="s">
        <v>828</v>
      </c>
      <c r="AN1351" s="7" t="s">
        <v>2303</v>
      </c>
      <c r="AO1351" s="7" t="s">
        <v>828</v>
      </c>
      <c r="AP1351" s="7" t="s">
        <v>828</v>
      </c>
      <c r="AQ1351" s="7" t="s">
        <v>828</v>
      </c>
      <c r="AR1351" s="7" t="s">
        <v>828</v>
      </c>
      <c r="AS1351" s="7" t="s">
        <v>828</v>
      </c>
    </row>
    <row r="1352" spans="1:45" ht="13.2">
      <c r="A1352" s="7" t="s">
        <v>2302</v>
      </c>
      <c r="B1352" s="8"/>
      <c r="C1352" s="7" t="s">
        <v>833</v>
      </c>
      <c r="D1352" s="9">
        <v>1</v>
      </c>
      <c r="E1352" s="7" t="s">
        <v>843</v>
      </c>
      <c r="F1352" s="7" t="s">
        <v>843</v>
      </c>
      <c r="G1352" s="7" t="s">
        <v>828</v>
      </c>
      <c r="H1352" s="7" t="s">
        <v>842</v>
      </c>
      <c r="I1352" s="10">
        <v>1</v>
      </c>
      <c r="J1352" s="10">
        <v>1</v>
      </c>
      <c r="K1352" s="9">
        <v>100</v>
      </c>
      <c r="L1352" s="7" t="s">
        <v>2299</v>
      </c>
      <c r="M1352" s="9">
        <v>0</v>
      </c>
      <c r="N1352" s="7" t="s">
        <v>2301</v>
      </c>
      <c r="O1352" s="7" t="s">
        <v>993</v>
      </c>
      <c r="P1352" s="7" t="s">
        <v>828</v>
      </c>
      <c r="Q1352" s="7" t="s">
        <v>828</v>
      </c>
      <c r="R1352" s="7" t="s">
        <v>828</v>
      </c>
      <c r="S1352" s="7" t="s">
        <v>828</v>
      </c>
      <c r="T1352" s="7" t="s">
        <v>828</v>
      </c>
      <c r="U1352" s="7" t="s">
        <v>828</v>
      </c>
      <c r="V1352" s="7" t="s">
        <v>828</v>
      </c>
      <c r="W1352" s="7" t="s">
        <v>828</v>
      </c>
      <c r="X1352" s="7" t="s">
        <v>828</v>
      </c>
      <c r="Y1352" s="7" t="s">
        <v>828</v>
      </c>
      <c r="Z1352" s="7" t="e">
        <v>#N/A</v>
      </c>
      <c r="AA1352" s="7" t="s">
        <v>828</v>
      </c>
      <c r="AB1352" s="7" t="s">
        <v>828</v>
      </c>
      <c r="AC1352" s="7" t="s">
        <v>828</v>
      </c>
      <c r="AD1352" s="7" t="s">
        <v>828</v>
      </c>
      <c r="AE1352" s="7" t="s">
        <v>169</v>
      </c>
      <c r="AF1352" s="8"/>
      <c r="AG1352" s="7" t="s">
        <v>2300</v>
      </c>
      <c r="AH1352" s="7" t="s">
        <v>2299</v>
      </c>
      <c r="AI1352" s="7" t="s">
        <v>2298</v>
      </c>
      <c r="AJ1352" s="7" t="s">
        <v>2297</v>
      </c>
      <c r="AK1352" s="7" t="s">
        <v>2296</v>
      </c>
      <c r="AL1352" s="7" t="s">
        <v>828</v>
      </c>
      <c r="AM1352" s="7" t="s">
        <v>2295</v>
      </c>
      <c r="AN1352" s="7" t="s">
        <v>828</v>
      </c>
      <c r="AO1352" s="7" t="s">
        <v>828</v>
      </c>
      <c r="AP1352" s="7" t="s">
        <v>828</v>
      </c>
      <c r="AQ1352" s="7" t="s">
        <v>828</v>
      </c>
      <c r="AR1352" s="7" t="s">
        <v>828</v>
      </c>
      <c r="AS1352" s="7" t="s">
        <v>828</v>
      </c>
    </row>
    <row r="1353" spans="1:45" ht="13.2">
      <c r="A1353" s="7" t="s">
        <v>2290</v>
      </c>
      <c r="B1353" s="8"/>
      <c r="C1353" s="7" t="s">
        <v>833</v>
      </c>
      <c r="D1353" s="9">
        <v>1</v>
      </c>
      <c r="E1353" s="7" t="s">
        <v>861</v>
      </c>
      <c r="F1353" s="7" t="s">
        <v>861</v>
      </c>
      <c r="G1353" s="7" t="s">
        <v>828</v>
      </c>
      <c r="H1353" s="7" t="s">
        <v>860</v>
      </c>
      <c r="I1353" s="10">
        <v>100</v>
      </c>
      <c r="J1353" s="10">
        <v>1</v>
      </c>
      <c r="K1353" s="9">
        <v>0</v>
      </c>
      <c r="L1353" s="7" t="s">
        <v>2293</v>
      </c>
      <c r="M1353" s="9">
        <v>0</v>
      </c>
      <c r="N1353" s="7" t="s">
        <v>275</v>
      </c>
      <c r="O1353" s="7" t="s">
        <v>969</v>
      </c>
      <c r="P1353" s="7" t="s">
        <v>828</v>
      </c>
      <c r="Q1353" s="7" t="s">
        <v>828</v>
      </c>
      <c r="R1353" s="7" t="s">
        <v>828</v>
      </c>
      <c r="S1353" s="7" t="s">
        <v>828</v>
      </c>
      <c r="T1353" s="7" t="s">
        <v>828</v>
      </c>
      <c r="U1353" s="7" t="s">
        <v>828</v>
      </c>
      <c r="V1353" s="7" t="s">
        <v>828</v>
      </c>
      <c r="W1353" s="7" t="s">
        <v>828</v>
      </c>
      <c r="X1353" s="7" t="s">
        <v>828</v>
      </c>
      <c r="Y1353" s="7" t="s">
        <v>828</v>
      </c>
      <c r="Z1353" s="7" t="e">
        <v>#N/A</v>
      </c>
      <c r="AA1353" s="7" t="s">
        <v>828</v>
      </c>
      <c r="AB1353" s="7" t="s">
        <v>828</v>
      </c>
      <c r="AC1353" s="7" t="s">
        <v>828</v>
      </c>
      <c r="AD1353" s="7" t="s">
        <v>828</v>
      </c>
      <c r="AE1353" s="7" t="s">
        <v>175</v>
      </c>
      <c r="AF1353" s="8"/>
      <c r="AG1353" s="7" t="s">
        <v>2294</v>
      </c>
      <c r="AH1353" s="7" t="s">
        <v>2293</v>
      </c>
      <c r="AI1353" s="7" t="s">
        <v>828</v>
      </c>
      <c r="AJ1353" s="7" t="s">
        <v>2292</v>
      </c>
      <c r="AK1353" s="7" t="s">
        <v>2291</v>
      </c>
      <c r="AL1353" s="7" t="s">
        <v>2290</v>
      </c>
      <c r="AM1353" s="7" t="s">
        <v>828</v>
      </c>
      <c r="AN1353" s="7" t="s">
        <v>2289</v>
      </c>
      <c r="AO1353" s="7" t="s">
        <v>828</v>
      </c>
      <c r="AP1353" s="7" t="s">
        <v>828</v>
      </c>
      <c r="AQ1353" s="7" t="s">
        <v>828</v>
      </c>
      <c r="AR1353" s="7" t="s">
        <v>828</v>
      </c>
      <c r="AS1353" s="7" t="s">
        <v>828</v>
      </c>
    </row>
    <row r="1354" spans="1:45" ht="13.2">
      <c r="A1354" s="7" t="s">
        <v>2284</v>
      </c>
      <c r="B1354" s="8"/>
      <c r="C1354" s="7" t="s">
        <v>833</v>
      </c>
      <c r="D1354" s="9">
        <v>1</v>
      </c>
      <c r="E1354" s="7" t="s">
        <v>867</v>
      </c>
      <c r="F1354" s="7" t="s">
        <v>867</v>
      </c>
      <c r="G1354" s="7" t="s">
        <v>828</v>
      </c>
      <c r="H1354" s="7" t="s">
        <v>1798</v>
      </c>
      <c r="I1354" s="10">
        <v>1</v>
      </c>
      <c r="J1354" s="10">
        <v>1</v>
      </c>
      <c r="K1354" s="9">
        <v>0</v>
      </c>
      <c r="L1354" s="7" t="s">
        <v>2287</v>
      </c>
      <c r="M1354" s="9">
        <v>0</v>
      </c>
      <c r="N1354" s="7" t="s">
        <v>2281</v>
      </c>
      <c r="O1354" s="7" t="s">
        <v>1084</v>
      </c>
      <c r="P1354" s="7" t="s">
        <v>828</v>
      </c>
      <c r="Q1354" s="7" t="s">
        <v>828</v>
      </c>
      <c r="R1354" s="7" t="s">
        <v>828</v>
      </c>
      <c r="S1354" s="7" t="s">
        <v>828</v>
      </c>
      <c r="T1354" s="7" t="s">
        <v>828</v>
      </c>
      <c r="U1354" s="7" t="s">
        <v>828</v>
      </c>
      <c r="V1354" s="7" t="s">
        <v>828</v>
      </c>
      <c r="W1354" s="7" t="s">
        <v>828</v>
      </c>
      <c r="X1354" s="7" t="s">
        <v>828</v>
      </c>
      <c r="Y1354" s="7" t="s">
        <v>828</v>
      </c>
      <c r="Z1354" s="7" t="e">
        <v>#N/A</v>
      </c>
      <c r="AA1354" s="7" t="s">
        <v>828</v>
      </c>
      <c r="AB1354" s="7" t="s">
        <v>828</v>
      </c>
      <c r="AC1354" s="7" t="s">
        <v>828</v>
      </c>
      <c r="AD1354" s="7" t="s">
        <v>828</v>
      </c>
      <c r="AE1354" s="7" t="s">
        <v>612</v>
      </c>
      <c r="AF1354" s="8"/>
      <c r="AG1354" s="7" t="s">
        <v>2288</v>
      </c>
      <c r="AH1354" s="7" t="s">
        <v>2287</v>
      </c>
      <c r="AI1354" s="7" t="s">
        <v>828</v>
      </c>
      <c r="AJ1354" s="7" t="s">
        <v>2286</v>
      </c>
      <c r="AK1354" s="7" t="s">
        <v>2285</v>
      </c>
      <c r="AL1354" s="7" t="s">
        <v>2284</v>
      </c>
      <c r="AM1354" s="7" t="s">
        <v>828</v>
      </c>
      <c r="AN1354" s="7" t="s">
        <v>2283</v>
      </c>
      <c r="AO1354" s="7" t="s">
        <v>828</v>
      </c>
      <c r="AP1354" s="7" t="s">
        <v>828</v>
      </c>
      <c r="AQ1354" s="7" t="s">
        <v>828</v>
      </c>
      <c r="AR1354" s="7" t="s">
        <v>828</v>
      </c>
      <c r="AS1354" s="7" t="s">
        <v>828</v>
      </c>
    </row>
    <row r="1355" spans="1:45" ht="13.2">
      <c r="A1355" s="7" t="s">
        <v>2282</v>
      </c>
      <c r="B1355" s="8"/>
      <c r="C1355" s="7" t="s">
        <v>833</v>
      </c>
      <c r="D1355" s="9">
        <v>1</v>
      </c>
      <c r="E1355" s="7" t="s">
        <v>861</v>
      </c>
      <c r="F1355" s="7" t="s">
        <v>861</v>
      </c>
      <c r="G1355" s="7" t="s">
        <v>828</v>
      </c>
      <c r="H1355" s="7" t="s">
        <v>860</v>
      </c>
      <c r="I1355" s="10">
        <v>100</v>
      </c>
      <c r="J1355" s="10">
        <v>1</v>
      </c>
      <c r="K1355" s="9">
        <v>0</v>
      </c>
      <c r="L1355" s="7" t="s">
        <v>2279</v>
      </c>
      <c r="M1355" s="9">
        <v>0</v>
      </c>
      <c r="N1355" s="7" t="s">
        <v>2281</v>
      </c>
      <c r="O1355" s="7" t="s">
        <v>83</v>
      </c>
      <c r="P1355" s="7" t="s">
        <v>828</v>
      </c>
      <c r="Q1355" s="7" t="s">
        <v>828</v>
      </c>
      <c r="R1355" s="7" t="s">
        <v>828</v>
      </c>
      <c r="S1355" s="7" t="s">
        <v>828</v>
      </c>
      <c r="T1355" s="7" t="s">
        <v>828</v>
      </c>
      <c r="U1355" s="7" t="s">
        <v>828</v>
      </c>
      <c r="V1355" s="7" t="s">
        <v>828</v>
      </c>
      <c r="W1355" s="7" t="s">
        <v>828</v>
      </c>
      <c r="X1355" s="7" t="s">
        <v>828</v>
      </c>
      <c r="Y1355" s="7" t="s">
        <v>828</v>
      </c>
      <c r="Z1355" s="7" t="e">
        <v>#N/A</v>
      </c>
      <c r="AA1355" s="7" t="s">
        <v>828</v>
      </c>
      <c r="AB1355" s="7" t="s">
        <v>828</v>
      </c>
      <c r="AC1355" s="7" t="s">
        <v>828</v>
      </c>
      <c r="AD1355" s="7" t="s">
        <v>828</v>
      </c>
      <c r="AE1355" s="7" t="s">
        <v>175</v>
      </c>
      <c r="AF1355" s="8"/>
      <c r="AG1355" s="7" t="s">
        <v>2280</v>
      </c>
      <c r="AH1355" s="7" t="s">
        <v>2279</v>
      </c>
      <c r="AI1355" s="7" t="s">
        <v>828</v>
      </c>
      <c r="AJ1355" s="7" t="s">
        <v>2278</v>
      </c>
      <c r="AK1355" s="7" t="s">
        <v>2277</v>
      </c>
      <c r="AL1355" s="7" t="s">
        <v>828</v>
      </c>
      <c r="AM1355" s="7" t="s">
        <v>828</v>
      </c>
      <c r="AN1355" s="7" t="s">
        <v>2276</v>
      </c>
      <c r="AO1355" s="7" t="s">
        <v>828</v>
      </c>
      <c r="AP1355" s="7" t="s">
        <v>828</v>
      </c>
      <c r="AQ1355" s="7" t="s">
        <v>828</v>
      </c>
      <c r="AR1355" s="7" t="s">
        <v>828</v>
      </c>
      <c r="AS1355" s="7" t="s">
        <v>828</v>
      </c>
    </row>
    <row r="1356" spans="1:45" ht="13.2">
      <c r="A1356" s="7" t="s">
        <v>2275</v>
      </c>
      <c r="B1356" s="8"/>
      <c r="C1356" s="7" t="s">
        <v>833</v>
      </c>
      <c r="D1356" s="9">
        <v>1</v>
      </c>
      <c r="E1356" s="7" t="s">
        <v>861</v>
      </c>
      <c r="F1356" s="7" t="s">
        <v>861</v>
      </c>
      <c r="G1356" s="7" t="s">
        <v>828</v>
      </c>
      <c r="H1356" s="7" t="s">
        <v>860</v>
      </c>
      <c r="I1356" s="10">
        <v>100</v>
      </c>
      <c r="J1356" s="10">
        <v>1</v>
      </c>
      <c r="K1356" s="9">
        <v>0</v>
      </c>
      <c r="L1356" s="7" t="s">
        <v>2272</v>
      </c>
      <c r="M1356" s="9">
        <v>0</v>
      </c>
      <c r="N1356" s="7" t="s">
        <v>2274</v>
      </c>
      <c r="O1356" s="7" t="s">
        <v>86</v>
      </c>
      <c r="P1356" s="7" t="s">
        <v>828</v>
      </c>
      <c r="Q1356" s="7" t="s">
        <v>828</v>
      </c>
      <c r="R1356" s="7" t="s">
        <v>828</v>
      </c>
      <c r="S1356" s="7" t="s">
        <v>828</v>
      </c>
      <c r="T1356" s="7" t="s">
        <v>828</v>
      </c>
      <c r="U1356" s="7" t="s">
        <v>828</v>
      </c>
      <c r="V1356" s="7" t="s">
        <v>828</v>
      </c>
      <c r="W1356" s="7" t="s">
        <v>828</v>
      </c>
      <c r="X1356" s="7" t="s">
        <v>828</v>
      </c>
      <c r="Y1356" s="7" t="s">
        <v>828</v>
      </c>
      <c r="Z1356" s="7" t="e">
        <v>#N/A</v>
      </c>
      <c r="AA1356" s="7" t="s">
        <v>828</v>
      </c>
      <c r="AB1356" s="7" t="s">
        <v>828</v>
      </c>
      <c r="AC1356" s="7" t="s">
        <v>828</v>
      </c>
      <c r="AD1356" s="7" t="s">
        <v>828</v>
      </c>
      <c r="AE1356" s="7" t="s">
        <v>175</v>
      </c>
      <c r="AF1356" s="8"/>
      <c r="AG1356" s="7" t="s">
        <v>2273</v>
      </c>
      <c r="AH1356" s="7" t="s">
        <v>2272</v>
      </c>
      <c r="AI1356" s="7" t="s">
        <v>828</v>
      </c>
      <c r="AJ1356" s="7" t="s">
        <v>2271</v>
      </c>
      <c r="AK1356" s="7" t="s">
        <v>2270</v>
      </c>
      <c r="AL1356" s="7" t="s">
        <v>828</v>
      </c>
      <c r="AM1356" s="7" t="s">
        <v>828</v>
      </c>
      <c r="AN1356" s="7" t="s">
        <v>2269</v>
      </c>
      <c r="AO1356" s="7" t="s">
        <v>828</v>
      </c>
      <c r="AP1356" s="7" t="s">
        <v>828</v>
      </c>
      <c r="AQ1356" s="7" t="s">
        <v>828</v>
      </c>
      <c r="AR1356" s="7" t="s">
        <v>828</v>
      </c>
      <c r="AS1356" s="7" t="s">
        <v>828</v>
      </c>
    </row>
    <row r="1357" spans="1:45" ht="13.2">
      <c r="A1357" s="7" t="s">
        <v>2262</v>
      </c>
      <c r="B1357" s="8"/>
      <c r="C1357" s="7" t="s">
        <v>833</v>
      </c>
      <c r="D1357" s="9">
        <v>1</v>
      </c>
      <c r="E1357" s="7" t="s">
        <v>867</v>
      </c>
      <c r="F1357" s="7" t="s">
        <v>867</v>
      </c>
      <c r="G1357" s="7" t="s">
        <v>828</v>
      </c>
      <c r="H1357" s="7" t="s">
        <v>1798</v>
      </c>
      <c r="I1357" s="10">
        <v>1</v>
      </c>
      <c r="J1357" s="10">
        <v>1</v>
      </c>
      <c r="K1357" s="9">
        <v>0</v>
      </c>
      <c r="L1357" s="7" t="s">
        <v>2265</v>
      </c>
      <c r="M1357" s="9">
        <v>0</v>
      </c>
      <c r="N1357" s="7" t="s">
        <v>2268</v>
      </c>
      <c r="O1357" s="7" t="s">
        <v>947</v>
      </c>
      <c r="P1357" s="7" t="s">
        <v>2267</v>
      </c>
      <c r="Q1357" s="7" t="s">
        <v>828</v>
      </c>
      <c r="R1357" s="7" t="s">
        <v>828</v>
      </c>
      <c r="S1357" s="7" t="s">
        <v>828</v>
      </c>
      <c r="T1357" s="7" t="s">
        <v>828</v>
      </c>
      <c r="U1357" s="7" t="s">
        <v>828</v>
      </c>
      <c r="V1357" s="7" t="s">
        <v>828</v>
      </c>
      <c r="W1357" s="7" t="s">
        <v>828</v>
      </c>
      <c r="X1357" s="7" t="s">
        <v>828</v>
      </c>
      <c r="Y1357" s="7" t="s">
        <v>828</v>
      </c>
      <c r="Z1357" s="7" t="e">
        <v>#N/A</v>
      </c>
      <c r="AA1357" s="7" t="s">
        <v>828</v>
      </c>
      <c r="AB1357" s="7" t="s">
        <v>828</v>
      </c>
      <c r="AC1357" s="7" t="s">
        <v>828</v>
      </c>
      <c r="AD1357" s="7" t="s">
        <v>828</v>
      </c>
      <c r="AE1357" s="7" t="s">
        <v>612</v>
      </c>
      <c r="AF1357" s="8"/>
      <c r="AG1357" s="7" t="s">
        <v>2266</v>
      </c>
      <c r="AH1357" s="7" t="s">
        <v>2265</v>
      </c>
      <c r="AI1357" s="7" t="s">
        <v>828</v>
      </c>
      <c r="AJ1357" s="7" t="s">
        <v>2264</v>
      </c>
      <c r="AK1357" s="7" t="s">
        <v>2263</v>
      </c>
      <c r="AL1357" s="7" t="s">
        <v>2262</v>
      </c>
      <c r="AM1357" s="7" t="s">
        <v>828</v>
      </c>
      <c r="AN1357" s="7" t="s">
        <v>2261</v>
      </c>
      <c r="AO1357" s="7" t="s">
        <v>828</v>
      </c>
      <c r="AP1357" s="7" t="s">
        <v>828</v>
      </c>
      <c r="AQ1357" s="7" t="s">
        <v>828</v>
      </c>
      <c r="AR1357" s="7" t="s">
        <v>828</v>
      </c>
      <c r="AS1357" s="7" t="s">
        <v>828</v>
      </c>
    </row>
    <row r="1358" spans="1:45" ht="13.2">
      <c r="A1358" s="7" t="s">
        <v>2260</v>
      </c>
      <c r="B1358" s="8"/>
      <c r="C1358" s="7" t="s">
        <v>833</v>
      </c>
      <c r="D1358" s="9">
        <v>1</v>
      </c>
      <c r="E1358" s="7" t="s">
        <v>861</v>
      </c>
      <c r="F1358" s="7" t="s">
        <v>861</v>
      </c>
      <c r="G1358" s="7" t="s">
        <v>828</v>
      </c>
      <c r="H1358" s="7" t="s">
        <v>860</v>
      </c>
      <c r="I1358" s="10">
        <v>100</v>
      </c>
      <c r="J1358" s="10">
        <v>1</v>
      </c>
      <c r="K1358" s="9">
        <v>0</v>
      </c>
      <c r="L1358" s="7" t="s">
        <v>2257</v>
      </c>
      <c r="M1358" s="9">
        <v>0</v>
      </c>
      <c r="N1358" s="7" t="s">
        <v>2259</v>
      </c>
      <c r="O1358" s="7" t="s">
        <v>947</v>
      </c>
      <c r="P1358" s="7" t="s">
        <v>828</v>
      </c>
      <c r="Q1358" s="7" t="s">
        <v>828</v>
      </c>
      <c r="R1358" s="7" t="s">
        <v>828</v>
      </c>
      <c r="S1358" s="7" t="s">
        <v>828</v>
      </c>
      <c r="T1358" s="7" t="s">
        <v>828</v>
      </c>
      <c r="U1358" s="7" t="s">
        <v>828</v>
      </c>
      <c r="V1358" s="7" t="s">
        <v>828</v>
      </c>
      <c r="W1358" s="7" t="s">
        <v>828</v>
      </c>
      <c r="X1358" s="7" t="s">
        <v>828</v>
      </c>
      <c r="Y1358" s="7" t="s">
        <v>828</v>
      </c>
      <c r="Z1358" s="7" t="e">
        <v>#N/A</v>
      </c>
      <c r="AA1358" s="7" t="s">
        <v>828</v>
      </c>
      <c r="AB1358" s="7" t="s">
        <v>828</v>
      </c>
      <c r="AC1358" s="7" t="s">
        <v>828</v>
      </c>
      <c r="AD1358" s="7" t="s">
        <v>828</v>
      </c>
      <c r="AE1358" s="7" t="s">
        <v>175</v>
      </c>
      <c r="AF1358" s="8"/>
      <c r="AG1358" s="7" t="s">
        <v>2258</v>
      </c>
      <c r="AH1358" s="7" t="s">
        <v>2257</v>
      </c>
      <c r="AI1358" s="7" t="s">
        <v>828</v>
      </c>
      <c r="AJ1358" s="7" t="s">
        <v>2256</v>
      </c>
      <c r="AK1358" s="7" t="s">
        <v>2255</v>
      </c>
      <c r="AL1358" s="7" t="s">
        <v>828</v>
      </c>
      <c r="AM1358" s="7" t="s">
        <v>828</v>
      </c>
      <c r="AN1358" s="7" t="s">
        <v>2254</v>
      </c>
      <c r="AO1358" s="7" t="s">
        <v>828</v>
      </c>
      <c r="AP1358" s="7" t="s">
        <v>828</v>
      </c>
      <c r="AQ1358" s="7" t="s">
        <v>828</v>
      </c>
      <c r="AR1358" s="7" t="s">
        <v>828</v>
      </c>
      <c r="AS1358" s="7" t="s">
        <v>828</v>
      </c>
    </row>
    <row r="1359" spans="1:45" ht="13.2">
      <c r="A1359" s="7" t="s">
        <v>2248</v>
      </c>
      <c r="B1359" s="8"/>
      <c r="C1359" s="7" t="s">
        <v>833</v>
      </c>
      <c r="D1359" s="9">
        <v>1</v>
      </c>
      <c r="E1359" s="7" t="s">
        <v>861</v>
      </c>
      <c r="F1359" s="7" t="s">
        <v>861</v>
      </c>
      <c r="G1359" s="7" t="s">
        <v>828</v>
      </c>
      <c r="H1359" s="7" t="s">
        <v>860</v>
      </c>
      <c r="I1359" s="10">
        <v>100</v>
      </c>
      <c r="J1359" s="10">
        <v>1</v>
      </c>
      <c r="K1359" s="9">
        <v>0</v>
      </c>
      <c r="L1359" s="7" t="s">
        <v>2251</v>
      </c>
      <c r="M1359" s="9">
        <v>0</v>
      </c>
      <c r="N1359" s="7" t="s">
        <v>2253</v>
      </c>
      <c r="O1359" s="7" t="s">
        <v>947</v>
      </c>
      <c r="P1359" s="7" t="s">
        <v>828</v>
      </c>
      <c r="Q1359" s="7" t="s">
        <v>828</v>
      </c>
      <c r="R1359" s="7" t="s">
        <v>828</v>
      </c>
      <c r="S1359" s="7" t="s">
        <v>828</v>
      </c>
      <c r="T1359" s="7" t="s">
        <v>828</v>
      </c>
      <c r="U1359" s="7" t="s">
        <v>828</v>
      </c>
      <c r="V1359" s="7" t="s">
        <v>828</v>
      </c>
      <c r="W1359" s="7" t="s">
        <v>828</v>
      </c>
      <c r="X1359" s="7" t="s">
        <v>828</v>
      </c>
      <c r="Y1359" s="7" t="s">
        <v>828</v>
      </c>
      <c r="Z1359" s="7" t="e">
        <v>#N/A</v>
      </c>
      <c r="AA1359" s="7" t="s">
        <v>828</v>
      </c>
      <c r="AB1359" s="7" t="s">
        <v>828</v>
      </c>
      <c r="AC1359" s="7" t="s">
        <v>828</v>
      </c>
      <c r="AD1359" s="7" t="s">
        <v>828</v>
      </c>
      <c r="AE1359" s="7" t="s">
        <v>175</v>
      </c>
      <c r="AF1359" s="8"/>
      <c r="AG1359" s="7" t="s">
        <v>2252</v>
      </c>
      <c r="AH1359" s="7" t="s">
        <v>2251</v>
      </c>
      <c r="AI1359" s="7" t="s">
        <v>828</v>
      </c>
      <c r="AJ1359" s="7" t="s">
        <v>2250</v>
      </c>
      <c r="AK1359" s="7" t="s">
        <v>2249</v>
      </c>
      <c r="AL1359" s="7" t="s">
        <v>2248</v>
      </c>
      <c r="AM1359" s="7" t="s">
        <v>828</v>
      </c>
      <c r="AN1359" s="7" t="s">
        <v>2247</v>
      </c>
      <c r="AO1359" s="7" t="s">
        <v>828</v>
      </c>
      <c r="AP1359" s="7" t="s">
        <v>828</v>
      </c>
      <c r="AQ1359" s="7" t="s">
        <v>828</v>
      </c>
      <c r="AR1359" s="7" t="s">
        <v>828</v>
      </c>
      <c r="AS1359" s="7" t="s">
        <v>828</v>
      </c>
    </row>
    <row r="1360" spans="1:45" ht="13.2">
      <c r="A1360" s="7" t="s">
        <v>2246</v>
      </c>
      <c r="B1360" s="8"/>
      <c r="C1360" s="7" t="s">
        <v>833</v>
      </c>
      <c r="D1360" s="9">
        <v>1</v>
      </c>
      <c r="E1360" s="7" t="s">
        <v>861</v>
      </c>
      <c r="F1360" s="7" t="s">
        <v>861</v>
      </c>
      <c r="G1360" s="7" t="s">
        <v>828</v>
      </c>
      <c r="H1360" s="7" t="s">
        <v>860</v>
      </c>
      <c r="I1360" s="10">
        <v>100</v>
      </c>
      <c r="J1360" s="10">
        <v>1</v>
      </c>
      <c r="K1360" s="9">
        <v>0</v>
      </c>
      <c r="L1360" s="7" t="s">
        <v>2243</v>
      </c>
      <c r="M1360" s="9">
        <v>0</v>
      </c>
      <c r="N1360" s="7" t="s">
        <v>2245</v>
      </c>
      <c r="O1360" s="7" t="s">
        <v>828</v>
      </c>
      <c r="P1360" s="7" t="s">
        <v>828</v>
      </c>
      <c r="Q1360" s="7" t="s">
        <v>828</v>
      </c>
      <c r="R1360" s="7" t="s">
        <v>828</v>
      </c>
      <c r="S1360" s="7" t="s">
        <v>828</v>
      </c>
      <c r="T1360" s="7" t="s">
        <v>828</v>
      </c>
      <c r="U1360" s="7" t="s">
        <v>828</v>
      </c>
      <c r="V1360" s="7" t="s">
        <v>828</v>
      </c>
      <c r="W1360" s="7" t="s">
        <v>175</v>
      </c>
      <c r="X1360" s="7" t="s">
        <v>828</v>
      </c>
      <c r="Y1360" s="7" t="s">
        <v>828</v>
      </c>
      <c r="Z1360" s="7" t="s">
        <v>43</v>
      </c>
      <c r="AA1360" s="7" t="s">
        <v>828</v>
      </c>
      <c r="AB1360" s="7" t="s">
        <v>828</v>
      </c>
      <c r="AC1360" s="7" t="s">
        <v>828</v>
      </c>
      <c r="AD1360" s="7" t="s">
        <v>828</v>
      </c>
      <c r="AE1360" s="7" t="s">
        <v>175</v>
      </c>
      <c r="AF1360" s="8"/>
      <c r="AG1360" s="7" t="s">
        <v>2244</v>
      </c>
      <c r="AH1360" s="7" t="s">
        <v>2243</v>
      </c>
      <c r="AI1360" s="7" t="s">
        <v>828</v>
      </c>
      <c r="AJ1360" s="7" t="s">
        <v>2242</v>
      </c>
      <c r="AK1360" s="7" t="s">
        <v>2241</v>
      </c>
      <c r="AL1360" s="7" t="s">
        <v>828</v>
      </c>
      <c r="AM1360" s="7" t="s">
        <v>828</v>
      </c>
      <c r="AN1360" s="7" t="s">
        <v>2240</v>
      </c>
      <c r="AO1360" s="7" t="s">
        <v>828</v>
      </c>
      <c r="AP1360" s="7" t="s">
        <v>828</v>
      </c>
      <c r="AQ1360" s="7" t="s">
        <v>828</v>
      </c>
      <c r="AR1360" s="7" t="s">
        <v>828</v>
      </c>
      <c r="AS1360" s="7" t="s">
        <v>828</v>
      </c>
    </row>
    <row r="1361" spans="1:45" ht="13.2">
      <c r="A1361" s="7" t="s">
        <v>2234</v>
      </c>
      <c r="B1361" s="8"/>
      <c r="C1361" s="7" t="s">
        <v>833</v>
      </c>
      <c r="D1361" s="9">
        <v>1</v>
      </c>
      <c r="E1361" s="7" t="s">
        <v>861</v>
      </c>
      <c r="F1361" s="7" t="s">
        <v>861</v>
      </c>
      <c r="G1361" s="7" t="s">
        <v>828</v>
      </c>
      <c r="H1361" s="7" t="s">
        <v>860</v>
      </c>
      <c r="I1361" s="10">
        <v>100</v>
      </c>
      <c r="J1361" s="10">
        <v>1</v>
      </c>
      <c r="K1361" s="9">
        <v>0</v>
      </c>
      <c r="L1361" s="7" t="s">
        <v>2237</v>
      </c>
      <c r="M1361" s="9">
        <v>0</v>
      </c>
      <c r="N1361" s="7" t="s">
        <v>2239</v>
      </c>
      <c r="O1361" s="7" t="s">
        <v>939</v>
      </c>
      <c r="P1361" s="7" t="s">
        <v>828</v>
      </c>
      <c r="Q1361" s="7" t="s">
        <v>828</v>
      </c>
      <c r="R1361" s="7" t="s">
        <v>828</v>
      </c>
      <c r="S1361" s="7" t="s">
        <v>828</v>
      </c>
      <c r="T1361" s="7" t="s">
        <v>828</v>
      </c>
      <c r="U1361" s="7" t="s">
        <v>828</v>
      </c>
      <c r="V1361" s="7" t="s">
        <v>828</v>
      </c>
      <c r="W1361" s="7" t="s">
        <v>828</v>
      </c>
      <c r="X1361" s="7" t="s">
        <v>828</v>
      </c>
      <c r="Y1361" s="7" t="s">
        <v>828</v>
      </c>
      <c r="Z1361" s="7" t="e">
        <v>#N/A</v>
      </c>
      <c r="AA1361" s="7" t="s">
        <v>828</v>
      </c>
      <c r="AB1361" s="7" t="s">
        <v>828</v>
      </c>
      <c r="AC1361" s="7" t="s">
        <v>828</v>
      </c>
      <c r="AD1361" s="7" t="s">
        <v>828</v>
      </c>
      <c r="AE1361" s="7" t="s">
        <v>175</v>
      </c>
      <c r="AF1361" s="8"/>
      <c r="AG1361" s="7" t="s">
        <v>2238</v>
      </c>
      <c r="AH1361" s="7" t="s">
        <v>2237</v>
      </c>
      <c r="AI1361" s="7" t="s">
        <v>828</v>
      </c>
      <c r="AJ1361" s="7" t="s">
        <v>2236</v>
      </c>
      <c r="AK1361" s="7" t="s">
        <v>2235</v>
      </c>
      <c r="AL1361" s="7" t="s">
        <v>2234</v>
      </c>
      <c r="AM1361" s="7" t="s">
        <v>828</v>
      </c>
      <c r="AN1361" s="7" t="s">
        <v>2233</v>
      </c>
      <c r="AO1361" s="7" t="s">
        <v>828</v>
      </c>
      <c r="AP1361" s="7" t="s">
        <v>828</v>
      </c>
      <c r="AQ1361" s="7" t="s">
        <v>828</v>
      </c>
      <c r="AR1361" s="7" t="s">
        <v>828</v>
      </c>
      <c r="AS1361" s="7" t="s">
        <v>828</v>
      </c>
    </row>
    <row r="1362" spans="1:45" ht="13.2">
      <c r="A1362" s="7" t="s">
        <v>2232</v>
      </c>
      <c r="B1362" s="8"/>
      <c r="C1362" s="7" t="s">
        <v>833</v>
      </c>
      <c r="D1362" s="9">
        <v>1</v>
      </c>
      <c r="E1362" s="7" t="s">
        <v>861</v>
      </c>
      <c r="F1362" s="7" t="s">
        <v>861</v>
      </c>
      <c r="G1362" s="7" t="s">
        <v>828</v>
      </c>
      <c r="H1362" s="7" t="s">
        <v>860</v>
      </c>
      <c r="I1362" s="10">
        <v>100</v>
      </c>
      <c r="J1362" s="10">
        <v>1</v>
      </c>
      <c r="K1362" s="9">
        <v>0</v>
      </c>
      <c r="L1362" s="7" t="s">
        <v>2229</v>
      </c>
      <c r="M1362" s="9">
        <v>0</v>
      </c>
      <c r="N1362" s="7" t="s">
        <v>2231</v>
      </c>
      <c r="O1362" s="7" t="s">
        <v>947</v>
      </c>
      <c r="P1362" s="7" t="s">
        <v>828</v>
      </c>
      <c r="Q1362" s="7" t="s">
        <v>828</v>
      </c>
      <c r="R1362" s="7" t="s">
        <v>828</v>
      </c>
      <c r="S1362" s="7" t="s">
        <v>828</v>
      </c>
      <c r="T1362" s="7" t="s">
        <v>828</v>
      </c>
      <c r="U1362" s="7" t="s">
        <v>828</v>
      </c>
      <c r="V1362" s="7" t="s">
        <v>828</v>
      </c>
      <c r="W1362" s="7" t="s">
        <v>828</v>
      </c>
      <c r="X1362" s="7" t="s">
        <v>828</v>
      </c>
      <c r="Y1362" s="7" t="s">
        <v>828</v>
      </c>
      <c r="Z1362" s="7" t="e">
        <v>#N/A</v>
      </c>
      <c r="AA1362" s="7" t="s">
        <v>828</v>
      </c>
      <c r="AB1362" s="7" t="s">
        <v>828</v>
      </c>
      <c r="AC1362" s="7" t="s">
        <v>828</v>
      </c>
      <c r="AD1362" s="7" t="s">
        <v>828</v>
      </c>
      <c r="AE1362" s="7" t="s">
        <v>175</v>
      </c>
      <c r="AF1362" s="8"/>
      <c r="AG1362" s="7" t="s">
        <v>2230</v>
      </c>
      <c r="AH1362" s="7" t="s">
        <v>2229</v>
      </c>
      <c r="AI1362" s="7" t="s">
        <v>828</v>
      </c>
      <c r="AJ1362" s="7" t="s">
        <v>2228</v>
      </c>
      <c r="AK1362" s="7" t="s">
        <v>2227</v>
      </c>
      <c r="AL1362" s="7" t="s">
        <v>828</v>
      </c>
      <c r="AM1362" s="7" t="s">
        <v>828</v>
      </c>
      <c r="AN1362" s="7" t="s">
        <v>2226</v>
      </c>
      <c r="AO1362" s="7" t="s">
        <v>828</v>
      </c>
      <c r="AP1362" s="7" t="s">
        <v>828</v>
      </c>
      <c r="AQ1362" s="7" t="s">
        <v>828</v>
      </c>
      <c r="AR1362" s="7" t="s">
        <v>828</v>
      </c>
      <c r="AS1362" s="7" t="s">
        <v>828</v>
      </c>
    </row>
    <row r="1363" spans="1:45" ht="13.2">
      <c r="A1363" s="7" t="s">
        <v>2225</v>
      </c>
      <c r="B1363" s="8"/>
      <c r="C1363" s="7" t="s">
        <v>833</v>
      </c>
      <c r="D1363" s="9">
        <v>1</v>
      </c>
      <c r="E1363" s="7" t="s">
        <v>861</v>
      </c>
      <c r="F1363" s="7" t="s">
        <v>861</v>
      </c>
      <c r="G1363" s="7" t="s">
        <v>828</v>
      </c>
      <c r="H1363" s="7" t="s">
        <v>860</v>
      </c>
      <c r="I1363" s="10">
        <v>100</v>
      </c>
      <c r="J1363" s="10">
        <v>1</v>
      </c>
      <c r="K1363" s="9">
        <v>0</v>
      </c>
      <c r="L1363" s="7" t="s">
        <v>2222</v>
      </c>
      <c r="M1363" s="9">
        <v>0</v>
      </c>
      <c r="N1363" s="7" t="s">
        <v>2224</v>
      </c>
      <c r="O1363" s="7" t="s">
        <v>947</v>
      </c>
      <c r="P1363" s="7" t="s">
        <v>828</v>
      </c>
      <c r="Q1363" s="7" t="s">
        <v>828</v>
      </c>
      <c r="R1363" s="7" t="s">
        <v>828</v>
      </c>
      <c r="S1363" s="7" t="s">
        <v>828</v>
      </c>
      <c r="T1363" s="7" t="s">
        <v>828</v>
      </c>
      <c r="U1363" s="7" t="s">
        <v>828</v>
      </c>
      <c r="V1363" s="7" t="s">
        <v>828</v>
      </c>
      <c r="W1363" s="7" t="s">
        <v>828</v>
      </c>
      <c r="X1363" s="7" t="s">
        <v>828</v>
      </c>
      <c r="Y1363" s="7" t="s">
        <v>828</v>
      </c>
      <c r="Z1363" s="7" t="e">
        <v>#N/A</v>
      </c>
      <c r="AA1363" s="7" t="s">
        <v>828</v>
      </c>
      <c r="AB1363" s="7" t="s">
        <v>828</v>
      </c>
      <c r="AC1363" s="7" t="s">
        <v>828</v>
      </c>
      <c r="AD1363" s="7" t="s">
        <v>828</v>
      </c>
      <c r="AE1363" s="7" t="s">
        <v>175</v>
      </c>
      <c r="AF1363" s="8"/>
      <c r="AG1363" s="7" t="s">
        <v>2223</v>
      </c>
      <c r="AH1363" s="7" t="s">
        <v>2222</v>
      </c>
      <c r="AI1363" s="7" t="s">
        <v>828</v>
      </c>
      <c r="AJ1363" s="7" t="s">
        <v>2221</v>
      </c>
      <c r="AK1363" s="7" t="s">
        <v>2220</v>
      </c>
      <c r="AL1363" s="7" t="s">
        <v>828</v>
      </c>
      <c r="AM1363" s="7" t="s">
        <v>828</v>
      </c>
      <c r="AN1363" s="7" t="s">
        <v>2219</v>
      </c>
      <c r="AO1363" s="7" t="s">
        <v>828</v>
      </c>
      <c r="AP1363" s="7" t="s">
        <v>828</v>
      </c>
      <c r="AQ1363" s="7" t="s">
        <v>828</v>
      </c>
      <c r="AR1363" s="7" t="s">
        <v>828</v>
      </c>
      <c r="AS1363" s="7" t="s">
        <v>828</v>
      </c>
    </row>
    <row r="1364" spans="1:45" ht="13.2">
      <c r="A1364" s="7" t="s">
        <v>2218</v>
      </c>
      <c r="B1364" s="8"/>
      <c r="C1364" s="7" t="s">
        <v>833</v>
      </c>
      <c r="D1364" s="9">
        <v>1</v>
      </c>
      <c r="E1364" s="7" t="s">
        <v>861</v>
      </c>
      <c r="F1364" s="7" t="s">
        <v>861</v>
      </c>
      <c r="G1364" s="7" t="s">
        <v>828</v>
      </c>
      <c r="H1364" s="7" t="s">
        <v>860</v>
      </c>
      <c r="I1364" s="10">
        <v>100</v>
      </c>
      <c r="J1364" s="10">
        <v>1</v>
      </c>
      <c r="K1364" s="9">
        <v>0</v>
      </c>
      <c r="L1364" s="7" t="s">
        <v>2215</v>
      </c>
      <c r="M1364" s="9">
        <v>0</v>
      </c>
      <c r="N1364" s="7" t="s">
        <v>2217</v>
      </c>
      <c r="O1364" s="7" t="s">
        <v>939</v>
      </c>
      <c r="P1364" s="7" t="s">
        <v>828</v>
      </c>
      <c r="Q1364" s="7" t="s">
        <v>828</v>
      </c>
      <c r="R1364" s="7" t="s">
        <v>828</v>
      </c>
      <c r="S1364" s="7" t="s">
        <v>828</v>
      </c>
      <c r="T1364" s="7" t="s">
        <v>828</v>
      </c>
      <c r="U1364" s="7" t="s">
        <v>828</v>
      </c>
      <c r="V1364" s="7" t="s">
        <v>828</v>
      </c>
      <c r="W1364" s="7" t="s">
        <v>828</v>
      </c>
      <c r="X1364" s="7" t="s">
        <v>828</v>
      </c>
      <c r="Y1364" s="7" t="s">
        <v>828</v>
      </c>
      <c r="Z1364" s="7" t="e">
        <v>#N/A</v>
      </c>
      <c r="AA1364" s="7" t="s">
        <v>828</v>
      </c>
      <c r="AB1364" s="7" t="s">
        <v>828</v>
      </c>
      <c r="AC1364" s="7" t="s">
        <v>828</v>
      </c>
      <c r="AD1364" s="7" t="s">
        <v>828</v>
      </c>
      <c r="AE1364" s="7" t="s">
        <v>175</v>
      </c>
      <c r="AF1364" s="8"/>
      <c r="AG1364" s="7" t="s">
        <v>2216</v>
      </c>
      <c r="AH1364" s="7" t="s">
        <v>2215</v>
      </c>
      <c r="AI1364" s="7" t="s">
        <v>828</v>
      </c>
      <c r="AJ1364" s="7" t="s">
        <v>2214</v>
      </c>
      <c r="AK1364" s="7" t="s">
        <v>2213</v>
      </c>
      <c r="AL1364" s="7" t="s">
        <v>828</v>
      </c>
      <c r="AM1364" s="7" t="s">
        <v>828</v>
      </c>
      <c r="AN1364" s="7" t="s">
        <v>2212</v>
      </c>
      <c r="AO1364" s="7" t="s">
        <v>828</v>
      </c>
      <c r="AP1364" s="7" t="s">
        <v>828</v>
      </c>
      <c r="AQ1364" s="7" t="s">
        <v>828</v>
      </c>
      <c r="AR1364" s="7" t="s">
        <v>828</v>
      </c>
      <c r="AS1364" s="7" t="s">
        <v>828</v>
      </c>
    </row>
    <row r="1365" spans="1:45" ht="13.2">
      <c r="A1365" s="7" t="s">
        <v>2211</v>
      </c>
      <c r="B1365" s="8"/>
      <c r="C1365" s="7" t="s">
        <v>833</v>
      </c>
      <c r="D1365" s="9">
        <v>1</v>
      </c>
      <c r="E1365" s="7" t="s">
        <v>843</v>
      </c>
      <c r="F1365" s="7" t="s">
        <v>843</v>
      </c>
      <c r="G1365" s="7" t="s">
        <v>828</v>
      </c>
      <c r="H1365" s="7" t="s">
        <v>842</v>
      </c>
      <c r="I1365" s="10">
        <v>1</v>
      </c>
      <c r="J1365" s="10">
        <v>1</v>
      </c>
      <c r="K1365" s="9">
        <v>100</v>
      </c>
      <c r="L1365" s="7" t="s">
        <v>2204</v>
      </c>
      <c r="M1365" s="9">
        <v>0</v>
      </c>
      <c r="N1365" s="7" t="s">
        <v>2203</v>
      </c>
      <c r="O1365" s="7" t="s">
        <v>969</v>
      </c>
      <c r="P1365" s="7" t="s">
        <v>1751</v>
      </c>
      <c r="Q1365" s="7" t="s">
        <v>828</v>
      </c>
      <c r="R1365" s="7" t="s">
        <v>828</v>
      </c>
      <c r="S1365" s="7" t="s">
        <v>828</v>
      </c>
      <c r="T1365" s="7" t="s">
        <v>828</v>
      </c>
      <c r="U1365" s="7" t="s">
        <v>828</v>
      </c>
      <c r="V1365" s="7" t="s">
        <v>828</v>
      </c>
      <c r="W1365" s="7" t="s">
        <v>169</v>
      </c>
      <c r="X1365" s="7" t="s">
        <v>828</v>
      </c>
      <c r="Y1365" s="7" t="s">
        <v>828</v>
      </c>
      <c r="Z1365" s="7" t="s">
        <v>39</v>
      </c>
      <c r="AA1365" s="7" t="s">
        <v>2210</v>
      </c>
      <c r="AB1365" s="7" t="s">
        <v>828</v>
      </c>
      <c r="AC1365" s="7" t="s">
        <v>828</v>
      </c>
      <c r="AD1365" s="7" t="s">
        <v>828</v>
      </c>
      <c r="AE1365" s="7" t="s">
        <v>169</v>
      </c>
      <c r="AF1365" s="8"/>
      <c r="AG1365" s="7" t="s">
        <v>2209</v>
      </c>
      <c r="AH1365" s="7" t="s">
        <v>2204</v>
      </c>
      <c r="AI1365" s="7" t="s">
        <v>2208</v>
      </c>
      <c r="AJ1365" s="7" t="s">
        <v>828</v>
      </c>
      <c r="AK1365" s="7" t="s">
        <v>2207</v>
      </c>
      <c r="AL1365" s="7" t="s">
        <v>828</v>
      </c>
      <c r="AM1365" s="7" t="s">
        <v>2206</v>
      </c>
      <c r="AN1365" s="7" t="s">
        <v>828</v>
      </c>
      <c r="AO1365" s="7" t="s">
        <v>828</v>
      </c>
      <c r="AP1365" s="7" t="s">
        <v>828</v>
      </c>
      <c r="AQ1365" s="7" t="s">
        <v>828</v>
      </c>
      <c r="AR1365" s="7" t="s">
        <v>828</v>
      </c>
      <c r="AS1365" s="7" t="s">
        <v>828</v>
      </c>
    </row>
    <row r="1366" spans="1:45" ht="13.2">
      <c r="A1366" s="7" t="s">
        <v>2205</v>
      </c>
      <c r="B1366" s="8"/>
      <c r="C1366" s="7" t="s">
        <v>833</v>
      </c>
      <c r="D1366" s="9">
        <v>1</v>
      </c>
      <c r="E1366" s="7" t="s">
        <v>843</v>
      </c>
      <c r="F1366" s="7" t="s">
        <v>843</v>
      </c>
      <c r="G1366" s="7" t="s">
        <v>828</v>
      </c>
      <c r="H1366" s="7" t="s">
        <v>842</v>
      </c>
      <c r="I1366" s="10">
        <v>1</v>
      </c>
      <c r="J1366" s="10">
        <v>1</v>
      </c>
      <c r="K1366" s="9">
        <v>0</v>
      </c>
      <c r="L1366" s="7" t="s">
        <v>2204</v>
      </c>
      <c r="M1366" s="9">
        <v>0</v>
      </c>
      <c r="N1366" s="7" t="s">
        <v>2203</v>
      </c>
      <c r="O1366" s="7" t="s">
        <v>828</v>
      </c>
      <c r="P1366" s="7" t="s">
        <v>828</v>
      </c>
      <c r="Q1366" s="7" t="s">
        <v>828</v>
      </c>
      <c r="R1366" s="7" t="s">
        <v>828</v>
      </c>
      <c r="S1366" s="7" t="s">
        <v>828</v>
      </c>
      <c r="T1366" s="7" t="s">
        <v>828</v>
      </c>
      <c r="U1366" s="7" t="s">
        <v>828</v>
      </c>
      <c r="V1366" s="7" t="s">
        <v>828</v>
      </c>
      <c r="W1366" s="7" t="s">
        <v>828</v>
      </c>
      <c r="X1366" s="7" t="s">
        <v>828</v>
      </c>
      <c r="Y1366" s="7" t="s">
        <v>828</v>
      </c>
      <c r="Z1366" s="7" t="e">
        <v>#N/A</v>
      </c>
      <c r="AA1366" s="7" t="s">
        <v>828</v>
      </c>
      <c r="AB1366" s="7" t="s">
        <v>828</v>
      </c>
      <c r="AC1366" s="7" t="s">
        <v>828</v>
      </c>
      <c r="AD1366" s="7" t="s">
        <v>828</v>
      </c>
      <c r="AE1366" s="7" t="s">
        <v>169</v>
      </c>
      <c r="AF1366" s="8"/>
      <c r="AG1366" s="7" t="s">
        <v>975</v>
      </c>
      <c r="AH1366" s="7" t="s">
        <v>2202</v>
      </c>
      <c r="AI1366" s="7" t="s">
        <v>828</v>
      </c>
      <c r="AJ1366" s="7" t="s">
        <v>828</v>
      </c>
      <c r="AK1366" s="7" t="s">
        <v>828</v>
      </c>
      <c r="AL1366" s="7" t="s">
        <v>828</v>
      </c>
      <c r="AM1366" s="7" t="s">
        <v>828</v>
      </c>
      <c r="AN1366" s="7" t="s">
        <v>828</v>
      </c>
      <c r="AO1366" s="7" t="s">
        <v>828</v>
      </c>
      <c r="AP1366" s="7" t="s">
        <v>828</v>
      </c>
      <c r="AQ1366" s="7" t="s">
        <v>828</v>
      </c>
      <c r="AR1366" s="7" t="s">
        <v>828</v>
      </c>
      <c r="AS1366" s="7" t="s">
        <v>828</v>
      </c>
    </row>
    <row r="1367" spans="1:45" ht="13.2">
      <c r="A1367" s="7" t="s">
        <v>2201</v>
      </c>
      <c r="B1367" s="8"/>
      <c r="C1367" s="7" t="s">
        <v>833</v>
      </c>
      <c r="D1367" s="9">
        <v>1</v>
      </c>
      <c r="E1367" s="7" t="s">
        <v>861</v>
      </c>
      <c r="F1367" s="7" t="s">
        <v>861</v>
      </c>
      <c r="G1367" s="7" t="s">
        <v>828</v>
      </c>
      <c r="H1367" s="7" t="s">
        <v>860</v>
      </c>
      <c r="I1367" s="10">
        <v>100</v>
      </c>
      <c r="J1367" s="10">
        <v>1</v>
      </c>
      <c r="K1367" s="9">
        <v>1</v>
      </c>
      <c r="L1367" s="7" t="s">
        <v>2198</v>
      </c>
      <c r="M1367" s="9">
        <v>0</v>
      </c>
      <c r="N1367" s="7" t="s">
        <v>2200</v>
      </c>
      <c r="O1367" s="7" t="s">
        <v>939</v>
      </c>
      <c r="P1367" s="7" t="s">
        <v>828</v>
      </c>
      <c r="Q1367" s="7" t="s">
        <v>828</v>
      </c>
      <c r="R1367" s="7" t="s">
        <v>828</v>
      </c>
      <c r="S1367" s="7" t="s">
        <v>828</v>
      </c>
      <c r="T1367" s="7" t="s">
        <v>828</v>
      </c>
      <c r="U1367" s="7" t="s">
        <v>828</v>
      </c>
      <c r="V1367" s="7" t="s">
        <v>828</v>
      </c>
      <c r="W1367" s="7" t="s">
        <v>828</v>
      </c>
      <c r="X1367" s="7" t="s">
        <v>828</v>
      </c>
      <c r="Y1367" s="7" t="s">
        <v>828</v>
      </c>
      <c r="Z1367" s="7" t="e">
        <v>#N/A</v>
      </c>
      <c r="AA1367" s="7" t="s">
        <v>828</v>
      </c>
      <c r="AB1367" s="7" t="s">
        <v>828</v>
      </c>
      <c r="AC1367" s="7" t="s">
        <v>828</v>
      </c>
      <c r="AD1367" s="7" t="s">
        <v>828</v>
      </c>
      <c r="AE1367" s="7" t="s">
        <v>175</v>
      </c>
      <c r="AF1367" s="8"/>
      <c r="AG1367" s="7" t="s">
        <v>2199</v>
      </c>
      <c r="AH1367" s="7" t="s">
        <v>2198</v>
      </c>
      <c r="AI1367" s="7" t="s">
        <v>828</v>
      </c>
      <c r="AJ1367" s="7" t="s">
        <v>2197</v>
      </c>
      <c r="AK1367" s="7" t="s">
        <v>2196</v>
      </c>
      <c r="AL1367" s="7" t="s">
        <v>828</v>
      </c>
      <c r="AM1367" s="7" t="s">
        <v>2195</v>
      </c>
      <c r="AN1367" s="7" t="s">
        <v>828</v>
      </c>
      <c r="AO1367" s="7" t="s">
        <v>828</v>
      </c>
      <c r="AP1367" s="7" t="s">
        <v>828</v>
      </c>
      <c r="AQ1367" s="7" t="s">
        <v>828</v>
      </c>
      <c r="AR1367" s="7" t="s">
        <v>828</v>
      </c>
      <c r="AS1367" s="7" t="s">
        <v>828</v>
      </c>
    </row>
    <row r="1368" spans="1:45" ht="13.2">
      <c r="A1368" s="7" t="s">
        <v>2194</v>
      </c>
      <c r="B1368" s="8"/>
      <c r="C1368" s="7" t="s">
        <v>833</v>
      </c>
      <c r="D1368" s="9">
        <v>1</v>
      </c>
      <c r="E1368" s="7" t="s">
        <v>867</v>
      </c>
      <c r="F1368" s="7" t="s">
        <v>867</v>
      </c>
      <c r="G1368" s="7" t="s">
        <v>828</v>
      </c>
      <c r="H1368" s="7" t="s">
        <v>1798</v>
      </c>
      <c r="I1368" s="10">
        <v>1</v>
      </c>
      <c r="J1368" s="10">
        <v>1</v>
      </c>
      <c r="K1368" s="9">
        <v>0</v>
      </c>
      <c r="L1368" s="7" t="s">
        <v>2191</v>
      </c>
      <c r="M1368" s="9">
        <v>0</v>
      </c>
      <c r="N1368" s="7" t="s">
        <v>2193</v>
      </c>
      <c r="O1368" s="7" t="s">
        <v>83</v>
      </c>
      <c r="P1368" s="7" t="s">
        <v>1678</v>
      </c>
      <c r="Q1368" s="7" t="s">
        <v>828</v>
      </c>
      <c r="R1368" s="7" t="s">
        <v>828</v>
      </c>
      <c r="S1368" s="7" t="s">
        <v>828</v>
      </c>
      <c r="T1368" s="7" t="s">
        <v>828</v>
      </c>
      <c r="U1368" s="7" t="s">
        <v>828</v>
      </c>
      <c r="V1368" s="7" t="s">
        <v>1229</v>
      </c>
      <c r="W1368" s="7" t="s">
        <v>268</v>
      </c>
      <c r="X1368" s="7" t="s">
        <v>828</v>
      </c>
      <c r="Y1368" s="7" t="s">
        <v>828</v>
      </c>
      <c r="Z1368" s="7" t="s">
        <v>52</v>
      </c>
      <c r="AA1368" s="7" t="s">
        <v>828</v>
      </c>
      <c r="AB1368" s="7" t="s">
        <v>828</v>
      </c>
      <c r="AC1368" s="7" t="s">
        <v>828</v>
      </c>
      <c r="AD1368" s="7" t="s">
        <v>828</v>
      </c>
      <c r="AE1368" s="7" t="s">
        <v>612</v>
      </c>
      <c r="AF1368" s="8"/>
      <c r="AG1368" s="7" t="s">
        <v>2192</v>
      </c>
      <c r="AH1368" s="7" t="s">
        <v>2191</v>
      </c>
      <c r="AI1368" s="7" t="s">
        <v>828</v>
      </c>
      <c r="AJ1368" s="7" t="s">
        <v>828</v>
      </c>
      <c r="AK1368" s="7" t="s">
        <v>2190</v>
      </c>
      <c r="AL1368" s="7" t="s">
        <v>828</v>
      </c>
      <c r="AM1368" s="7" t="s">
        <v>828</v>
      </c>
      <c r="AN1368" s="7" t="s">
        <v>828</v>
      </c>
      <c r="AO1368" s="7" t="s">
        <v>934</v>
      </c>
      <c r="AP1368" s="7" t="s">
        <v>828</v>
      </c>
      <c r="AQ1368" s="7" t="s">
        <v>828</v>
      </c>
      <c r="AR1368" s="7" t="s">
        <v>828</v>
      </c>
      <c r="AS1368" s="7" t="s">
        <v>828</v>
      </c>
    </row>
    <row r="1369" spans="1:45" ht="13.2">
      <c r="A1369" s="7" t="s">
        <v>2189</v>
      </c>
      <c r="B1369" s="8"/>
      <c r="C1369" s="7" t="s">
        <v>833</v>
      </c>
      <c r="D1369" s="9">
        <v>1</v>
      </c>
      <c r="E1369" s="7" t="s">
        <v>861</v>
      </c>
      <c r="F1369" s="7" t="s">
        <v>861</v>
      </c>
      <c r="G1369" s="7" t="s">
        <v>828</v>
      </c>
      <c r="H1369" s="7" t="s">
        <v>860</v>
      </c>
      <c r="I1369" s="10">
        <v>100</v>
      </c>
      <c r="J1369" s="10">
        <v>1</v>
      </c>
      <c r="K1369" s="9">
        <v>0</v>
      </c>
      <c r="L1369" s="7" t="s">
        <v>2186</v>
      </c>
      <c r="M1369" s="9">
        <v>0</v>
      </c>
      <c r="N1369" s="7" t="s">
        <v>2188</v>
      </c>
      <c r="O1369" s="7" t="s">
        <v>929</v>
      </c>
      <c r="P1369" s="7" t="s">
        <v>828</v>
      </c>
      <c r="Q1369" s="7" t="s">
        <v>828</v>
      </c>
      <c r="R1369" s="7" t="s">
        <v>828</v>
      </c>
      <c r="S1369" s="7" t="s">
        <v>828</v>
      </c>
      <c r="T1369" s="7" t="s">
        <v>828</v>
      </c>
      <c r="U1369" s="7" t="s">
        <v>828</v>
      </c>
      <c r="V1369" s="7" t="s">
        <v>828</v>
      </c>
      <c r="W1369" s="7" t="s">
        <v>828</v>
      </c>
      <c r="X1369" s="7" t="s">
        <v>828</v>
      </c>
      <c r="Y1369" s="7" t="s">
        <v>828</v>
      </c>
      <c r="Z1369" s="7" t="e">
        <v>#N/A</v>
      </c>
      <c r="AA1369" s="7" t="s">
        <v>828</v>
      </c>
      <c r="AB1369" s="7" t="s">
        <v>828</v>
      </c>
      <c r="AC1369" s="7" t="s">
        <v>828</v>
      </c>
      <c r="AD1369" s="7" t="s">
        <v>828</v>
      </c>
      <c r="AE1369" s="7" t="s">
        <v>175</v>
      </c>
      <c r="AF1369" s="8"/>
      <c r="AG1369" s="7" t="s">
        <v>2187</v>
      </c>
      <c r="AH1369" s="7" t="s">
        <v>2186</v>
      </c>
      <c r="AI1369" s="7" t="s">
        <v>828</v>
      </c>
      <c r="AJ1369" s="7" t="s">
        <v>2185</v>
      </c>
      <c r="AK1369" s="7" t="s">
        <v>2184</v>
      </c>
      <c r="AL1369" s="7" t="s">
        <v>828</v>
      </c>
      <c r="AM1369" s="7" t="s">
        <v>828</v>
      </c>
      <c r="AN1369" s="7" t="s">
        <v>2183</v>
      </c>
      <c r="AO1369" s="7" t="s">
        <v>828</v>
      </c>
      <c r="AP1369" s="7" t="s">
        <v>828</v>
      </c>
      <c r="AQ1369" s="7" t="s">
        <v>828</v>
      </c>
      <c r="AR1369" s="7" t="s">
        <v>828</v>
      </c>
      <c r="AS1369" s="7" t="s">
        <v>828</v>
      </c>
    </row>
    <row r="1370" spans="1:45" ht="13.2">
      <c r="A1370" s="7" t="s">
        <v>2177</v>
      </c>
      <c r="B1370" s="8"/>
      <c r="C1370" s="7" t="s">
        <v>833</v>
      </c>
      <c r="D1370" s="9">
        <v>1</v>
      </c>
      <c r="E1370" s="7" t="s">
        <v>861</v>
      </c>
      <c r="F1370" s="7" t="s">
        <v>861</v>
      </c>
      <c r="G1370" s="7" t="s">
        <v>828</v>
      </c>
      <c r="H1370" s="7" t="s">
        <v>860</v>
      </c>
      <c r="I1370" s="10">
        <v>100</v>
      </c>
      <c r="J1370" s="10">
        <v>1</v>
      </c>
      <c r="K1370" s="9">
        <v>0</v>
      </c>
      <c r="L1370" s="7" t="s">
        <v>2180</v>
      </c>
      <c r="M1370" s="9">
        <v>0</v>
      </c>
      <c r="N1370" s="7" t="s">
        <v>2182</v>
      </c>
      <c r="O1370" s="7" t="s">
        <v>939</v>
      </c>
      <c r="P1370" s="7" t="s">
        <v>828</v>
      </c>
      <c r="Q1370" s="7" t="s">
        <v>828</v>
      </c>
      <c r="R1370" s="7" t="s">
        <v>828</v>
      </c>
      <c r="S1370" s="7" t="s">
        <v>828</v>
      </c>
      <c r="T1370" s="7" t="s">
        <v>828</v>
      </c>
      <c r="U1370" s="7" t="s">
        <v>828</v>
      </c>
      <c r="V1370" s="7" t="s">
        <v>828</v>
      </c>
      <c r="W1370" s="7" t="s">
        <v>828</v>
      </c>
      <c r="X1370" s="7" t="s">
        <v>828</v>
      </c>
      <c r="Y1370" s="7" t="s">
        <v>828</v>
      </c>
      <c r="Z1370" s="7" t="e">
        <v>#N/A</v>
      </c>
      <c r="AA1370" s="7" t="s">
        <v>828</v>
      </c>
      <c r="AB1370" s="7" t="s">
        <v>828</v>
      </c>
      <c r="AC1370" s="7" t="s">
        <v>828</v>
      </c>
      <c r="AD1370" s="7" t="s">
        <v>828</v>
      </c>
      <c r="AE1370" s="7" t="s">
        <v>175</v>
      </c>
      <c r="AF1370" s="8"/>
      <c r="AG1370" s="7" t="s">
        <v>2181</v>
      </c>
      <c r="AH1370" s="7" t="s">
        <v>2180</v>
      </c>
      <c r="AI1370" s="7" t="s">
        <v>828</v>
      </c>
      <c r="AJ1370" s="7" t="s">
        <v>2179</v>
      </c>
      <c r="AK1370" s="7" t="s">
        <v>2178</v>
      </c>
      <c r="AL1370" s="7" t="s">
        <v>2177</v>
      </c>
      <c r="AM1370" s="7" t="s">
        <v>828</v>
      </c>
      <c r="AN1370" s="7" t="s">
        <v>2176</v>
      </c>
      <c r="AO1370" s="7" t="s">
        <v>828</v>
      </c>
      <c r="AP1370" s="7" t="s">
        <v>828</v>
      </c>
      <c r="AQ1370" s="7" t="s">
        <v>828</v>
      </c>
      <c r="AR1370" s="7" t="s">
        <v>828</v>
      </c>
      <c r="AS1370" s="7" t="s">
        <v>828</v>
      </c>
    </row>
    <row r="1371" spans="1:45" ht="13.2">
      <c r="A1371" s="7" t="s">
        <v>2170</v>
      </c>
      <c r="B1371" s="8"/>
      <c r="C1371" s="7" t="s">
        <v>833</v>
      </c>
      <c r="D1371" s="9">
        <v>1</v>
      </c>
      <c r="E1371" s="7" t="s">
        <v>861</v>
      </c>
      <c r="F1371" s="7" t="s">
        <v>861</v>
      </c>
      <c r="G1371" s="7" t="s">
        <v>828</v>
      </c>
      <c r="H1371" s="7" t="s">
        <v>860</v>
      </c>
      <c r="I1371" s="10">
        <v>100</v>
      </c>
      <c r="J1371" s="10">
        <v>1</v>
      </c>
      <c r="K1371" s="9">
        <v>0</v>
      </c>
      <c r="L1371" s="7" t="s">
        <v>2173</v>
      </c>
      <c r="M1371" s="9">
        <v>0</v>
      </c>
      <c r="N1371" s="7" t="s">
        <v>2175</v>
      </c>
      <c r="O1371" s="7" t="s">
        <v>908</v>
      </c>
      <c r="P1371" s="7" t="s">
        <v>828</v>
      </c>
      <c r="Q1371" s="7" t="s">
        <v>828</v>
      </c>
      <c r="R1371" s="7" t="s">
        <v>828</v>
      </c>
      <c r="S1371" s="7" t="s">
        <v>828</v>
      </c>
      <c r="T1371" s="7" t="s">
        <v>828</v>
      </c>
      <c r="U1371" s="7" t="s">
        <v>828</v>
      </c>
      <c r="V1371" s="7" t="s">
        <v>828</v>
      </c>
      <c r="W1371" s="7" t="s">
        <v>828</v>
      </c>
      <c r="X1371" s="7" t="s">
        <v>828</v>
      </c>
      <c r="Y1371" s="7" t="s">
        <v>828</v>
      </c>
      <c r="Z1371" s="7" t="e">
        <v>#N/A</v>
      </c>
      <c r="AA1371" s="7" t="s">
        <v>828</v>
      </c>
      <c r="AB1371" s="7" t="s">
        <v>828</v>
      </c>
      <c r="AC1371" s="7" t="s">
        <v>828</v>
      </c>
      <c r="AD1371" s="7" t="s">
        <v>828</v>
      </c>
      <c r="AE1371" s="7" t="s">
        <v>175</v>
      </c>
      <c r="AF1371" s="8"/>
      <c r="AG1371" s="7" t="s">
        <v>2174</v>
      </c>
      <c r="AH1371" s="7" t="s">
        <v>2173</v>
      </c>
      <c r="AI1371" s="7" t="s">
        <v>828</v>
      </c>
      <c r="AJ1371" s="7" t="s">
        <v>2172</v>
      </c>
      <c r="AK1371" s="7" t="s">
        <v>2171</v>
      </c>
      <c r="AL1371" s="7" t="s">
        <v>2170</v>
      </c>
      <c r="AM1371" s="7" t="s">
        <v>828</v>
      </c>
      <c r="AN1371" s="7" t="s">
        <v>2169</v>
      </c>
      <c r="AO1371" s="7" t="s">
        <v>828</v>
      </c>
      <c r="AP1371" s="7" t="s">
        <v>828</v>
      </c>
      <c r="AQ1371" s="7" t="s">
        <v>828</v>
      </c>
      <c r="AR1371" s="7" t="s">
        <v>828</v>
      </c>
      <c r="AS1371" s="7" t="s">
        <v>828</v>
      </c>
    </row>
    <row r="1372" spans="1:45" ht="13.2">
      <c r="A1372" s="7" t="s">
        <v>2168</v>
      </c>
      <c r="B1372" s="8"/>
      <c r="C1372" s="7" t="s">
        <v>833</v>
      </c>
      <c r="D1372" s="9">
        <v>1</v>
      </c>
      <c r="E1372" s="7" t="s">
        <v>861</v>
      </c>
      <c r="F1372" s="7" t="s">
        <v>861</v>
      </c>
      <c r="G1372" s="7" t="s">
        <v>828</v>
      </c>
      <c r="H1372" s="7" t="s">
        <v>860</v>
      </c>
      <c r="I1372" s="10">
        <v>100</v>
      </c>
      <c r="J1372" s="10">
        <v>1</v>
      </c>
      <c r="K1372" s="9">
        <v>0</v>
      </c>
      <c r="L1372" s="7" t="s">
        <v>2165</v>
      </c>
      <c r="M1372" s="9">
        <v>0</v>
      </c>
      <c r="N1372" s="7" t="s">
        <v>2167</v>
      </c>
      <c r="O1372" s="7" t="s">
        <v>993</v>
      </c>
      <c r="P1372" s="7" t="s">
        <v>828</v>
      </c>
      <c r="Q1372" s="7" t="s">
        <v>828</v>
      </c>
      <c r="R1372" s="7" t="s">
        <v>828</v>
      </c>
      <c r="S1372" s="7" t="s">
        <v>828</v>
      </c>
      <c r="T1372" s="7" t="s">
        <v>828</v>
      </c>
      <c r="U1372" s="7" t="s">
        <v>828</v>
      </c>
      <c r="V1372" s="7" t="s">
        <v>828</v>
      </c>
      <c r="W1372" s="7" t="s">
        <v>828</v>
      </c>
      <c r="X1372" s="7" t="s">
        <v>828</v>
      </c>
      <c r="Y1372" s="7" t="s">
        <v>828</v>
      </c>
      <c r="Z1372" s="7" t="e">
        <v>#N/A</v>
      </c>
      <c r="AA1372" s="7" t="s">
        <v>828</v>
      </c>
      <c r="AB1372" s="7" t="s">
        <v>828</v>
      </c>
      <c r="AC1372" s="7" t="s">
        <v>828</v>
      </c>
      <c r="AD1372" s="7" t="s">
        <v>828</v>
      </c>
      <c r="AE1372" s="7" t="s">
        <v>175</v>
      </c>
      <c r="AF1372" s="8"/>
      <c r="AG1372" s="7" t="s">
        <v>2166</v>
      </c>
      <c r="AH1372" s="7" t="s">
        <v>2165</v>
      </c>
      <c r="AI1372" s="7" t="s">
        <v>828</v>
      </c>
      <c r="AJ1372" s="7" t="s">
        <v>2164</v>
      </c>
      <c r="AK1372" s="7" t="s">
        <v>2163</v>
      </c>
      <c r="AL1372" s="7" t="s">
        <v>828</v>
      </c>
      <c r="AM1372" s="7" t="s">
        <v>2162</v>
      </c>
      <c r="AN1372" s="7" t="s">
        <v>828</v>
      </c>
      <c r="AO1372" s="7" t="s">
        <v>828</v>
      </c>
      <c r="AP1372" s="7" t="s">
        <v>828</v>
      </c>
      <c r="AQ1372" s="7" t="s">
        <v>828</v>
      </c>
      <c r="AR1372" s="7" t="s">
        <v>828</v>
      </c>
      <c r="AS1372" s="7" t="s">
        <v>828</v>
      </c>
    </row>
    <row r="1373" spans="1:45" ht="13.2">
      <c r="A1373" s="7" t="s">
        <v>2161</v>
      </c>
      <c r="B1373" s="8"/>
      <c r="C1373" s="7" t="s">
        <v>833</v>
      </c>
      <c r="D1373" s="9">
        <v>1</v>
      </c>
      <c r="E1373" s="7" t="s">
        <v>924</v>
      </c>
      <c r="F1373" s="7" t="s">
        <v>924</v>
      </c>
      <c r="G1373" s="7" t="s">
        <v>828</v>
      </c>
      <c r="H1373" s="7" t="s">
        <v>923</v>
      </c>
      <c r="I1373" s="10">
        <v>1</v>
      </c>
      <c r="J1373" s="10">
        <v>1</v>
      </c>
      <c r="K1373" s="9">
        <v>1</v>
      </c>
      <c r="L1373" s="7" t="s">
        <v>2158</v>
      </c>
      <c r="M1373" s="9">
        <v>0</v>
      </c>
      <c r="N1373" s="7" t="s">
        <v>2160</v>
      </c>
      <c r="O1373" s="7" t="s">
        <v>908</v>
      </c>
      <c r="P1373" s="7" t="s">
        <v>828</v>
      </c>
      <c r="Q1373" s="7" t="s">
        <v>828</v>
      </c>
      <c r="R1373" s="7" t="s">
        <v>828</v>
      </c>
      <c r="S1373" s="7" t="s">
        <v>828</v>
      </c>
      <c r="T1373" s="7" t="s">
        <v>828</v>
      </c>
      <c r="U1373" s="7" t="s">
        <v>828</v>
      </c>
      <c r="V1373" s="7" t="s">
        <v>907</v>
      </c>
      <c r="W1373" s="7" t="s">
        <v>536</v>
      </c>
      <c r="X1373" s="7" t="s">
        <v>840</v>
      </c>
      <c r="Y1373" s="7" t="s">
        <v>906</v>
      </c>
      <c r="Z1373" s="7" t="s">
        <v>65</v>
      </c>
      <c r="AA1373" s="7" t="s">
        <v>828</v>
      </c>
      <c r="AB1373" s="7" t="s">
        <v>828</v>
      </c>
      <c r="AC1373" s="7" t="s">
        <v>828</v>
      </c>
      <c r="AD1373" s="7" t="s">
        <v>828</v>
      </c>
      <c r="AE1373" s="7" t="s">
        <v>536</v>
      </c>
      <c r="AF1373" s="8"/>
      <c r="AG1373" s="7" t="s">
        <v>2159</v>
      </c>
      <c r="AH1373" s="7" t="s">
        <v>2158</v>
      </c>
      <c r="AI1373" s="7" t="s">
        <v>828</v>
      </c>
      <c r="AJ1373" s="7" t="s">
        <v>828</v>
      </c>
      <c r="AK1373" s="7" t="s">
        <v>2157</v>
      </c>
      <c r="AL1373" s="7" t="s">
        <v>828</v>
      </c>
      <c r="AM1373" s="7" t="s">
        <v>2156</v>
      </c>
      <c r="AN1373" s="7" t="s">
        <v>828</v>
      </c>
      <c r="AO1373" s="7" t="s">
        <v>828</v>
      </c>
      <c r="AP1373" s="7" t="s">
        <v>828</v>
      </c>
      <c r="AQ1373" s="7" t="s">
        <v>828</v>
      </c>
      <c r="AR1373" s="7" t="s">
        <v>828</v>
      </c>
      <c r="AS1373" s="7" t="s">
        <v>828</v>
      </c>
    </row>
    <row r="1374" spans="1:45" ht="13.2">
      <c r="A1374" s="7" t="s">
        <v>2155</v>
      </c>
      <c r="B1374" s="8"/>
      <c r="C1374" s="7" t="s">
        <v>833</v>
      </c>
      <c r="D1374" s="9">
        <v>1</v>
      </c>
      <c r="E1374" s="7" t="s">
        <v>1231</v>
      </c>
      <c r="F1374" s="7" t="s">
        <v>1231</v>
      </c>
      <c r="G1374" s="7" t="s">
        <v>828</v>
      </c>
      <c r="H1374" s="7" t="s">
        <v>1230</v>
      </c>
      <c r="I1374" s="10">
        <v>1</v>
      </c>
      <c r="J1374" s="10">
        <v>1</v>
      </c>
      <c r="K1374" s="9">
        <v>0</v>
      </c>
      <c r="L1374" s="7" t="s">
        <v>2152</v>
      </c>
      <c r="M1374" s="9">
        <v>0</v>
      </c>
      <c r="N1374" s="7" t="s">
        <v>2154</v>
      </c>
      <c r="O1374" s="7" t="s">
        <v>939</v>
      </c>
      <c r="P1374" s="7" t="s">
        <v>828</v>
      </c>
      <c r="Q1374" s="7" t="s">
        <v>828</v>
      </c>
      <c r="R1374" s="7" t="s">
        <v>828</v>
      </c>
      <c r="S1374" s="7" t="s">
        <v>828</v>
      </c>
      <c r="T1374" s="7" t="s">
        <v>828</v>
      </c>
      <c r="U1374" s="7" t="s">
        <v>828</v>
      </c>
      <c r="V1374" s="7" t="s">
        <v>1297</v>
      </c>
      <c r="W1374" s="7" t="s">
        <v>739</v>
      </c>
      <c r="X1374" s="7" t="s">
        <v>840</v>
      </c>
      <c r="Y1374" s="7" t="s">
        <v>906</v>
      </c>
      <c r="Z1374" s="7" t="s">
        <v>50</v>
      </c>
      <c r="AA1374" s="7" t="s">
        <v>828</v>
      </c>
      <c r="AB1374" s="7" t="s">
        <v>828</v>
      </c>
      <c r="AC1374" s="7" t="s">
        <v>828</v>
      </c>
      <c r="AD1374" s="7" t="s">
        <v>828</v>
      </c>
      <c r="AE1374" s="7" t="s">
        <v>739</v>
      </c>
      <c r="AF1374" s="8"/>
      <c r="AG1374" s="7" t="s">
        <v>2153</v>
      </c>
      <c r="AH1374" s="7" t="s">
        <v>2152</v>
      </c>
      <c r="AI1374" s="7" t="s">
        <v>828</v>
      </c>
      <c r="AJ1374" s="7" t="s">
        <v>828</v>
      </c>
      <c r="AK1374" s="7" t="s">
        <v>2151</v>
      </c>
      <c r="AL1374" s="7" t="s">
        <v>828</v>
      </c>
      <c r="AM1374" s="7" t="s">
        <v>828</v>
      </c>
      <c r="AN1374" s="7" t="s">
        <v>828</v>
      </c>
      <c r="AO1374" s="7" t="s">
        <v>934</v>
      </c>
      <c r="AP1374" s="7" t="s">
        <v>828</v>
      </c>
      <c r="AQ1374" s="7" t="s">
        <v>828</v>
      </c>
      <c r="AR1374" s="7" t="s">
        <v>828</v>
      </c>
      <c r="AS1374" s="7" t="s">
        <v>828</v>
      </c>
    </row>
    <row r="1375" spans="1:45" ht="13.2">
      <c r="A1375" s="7" t="s">
        <v>2150</v>
      </c>
      <c r="B1375" s="8"/>
      <c r="C1375" s="7" t="s">
        <v>833</v>
      </c>
      <c r="D1375" s="9">
        <v>1</v>
      </c>
      <c r="E1375" s="7" t="s">
        <v>861</v>
      </c>
      <c r="F1375" s="7" t="s">
        <v>861</v>
      </c>
      <c r="G1375" s="7" t="s">
        <v>828</v>
      </c>
      <c r="H1375" s="7" t="s">
        <v>860</v>
      </c>
      <c r="I1375" s="10">
        <v>100</v>
      </c>
      <c r="J1375" s="10">
        <v>1</v>
      </c>
      <c r="K1375" s="9">
        <v>1</v>
      </c>
      <c r="L1375" s="7" t="s">
        <v>2148</v>
      </c>
      <c r="M1375" s="9">
        <v>0</v>
      </c>
      <c r="N1375" s="7" t="s">
        <v>234</v>
      </c>
      <c r="O1375" s="7" t="s">
        <v>929</v>
      </c>
      <c r="P1375" s="7" t="s">
        <v>828</v>
      </c>
      <c r="Q1375" s="7" t="s">
        <v>828</v>
      </c>
      <c r="R1375" s="7" t="s">
        <v>828</v>
      </c>
      <c r="S1375" s="7" t="s">
        <v>828</v>
      </c>
      <c r="T1375" s="7" t="s">
        <v>828</v>
      </c>
      <c r="U1375" s="7" t="s">
        <v>828</v>
      </c>
      <c r="V1375" s="7" t="s">
        <v>828</v>
      </c>
      <c r="W1375" s="7" t="s">
        <v>828</v>
      </c>
      <c r="X1375" s="7" t="s">
        <v>828</v>
      </c>
      <c r="Y1375" s="7" t="s">
        <v>828</v>
      </c>
      <c r="Z1375" s="7" t="e">
        <v>#N/A</v>
      </c>
      <c r="AA1375" s="7" t="s">
        <v>828</v>
      </c>
      <c r="AB1375" s="7" t="s">
        <v>828</v>
      </c>
      <c r="AC1375" s="7" t="s">
        <v>828</v>
      </c>
      <c r="AD1375" s="7" t="s">
        <v>828</v>
      </c>
      <c r="AE1375" s="7" t="s">
        <v>175</v>
      </c>
      <c r="AF1375" s="8"/>
      <c r="AG1375" s="7" t="s">
        <v>2149</v>
      </c>
      <c r="AH1375" s="7" t="s">
        <v>2148</v>
      </c>
      <c r="AI1375" s="7" t="s">
        <v>828</v>
      </c>
      <c r="AJ1375" s="7" t="s">
        <v>2147</v>
      </c>
      <c r="AK1375" s="7" t="s">
        <v>2146</v>
      </c>
      <c r="AL1375" s="7" t="s">
        <v>828</v>
      </c>
      <c r="AM1375" s="7" t="s">
        <v>2145</v>
      </c>
      <c r="AN1375" s="7" t="s">
        <v>828</v>
      </c>
      <c r="AO1375" s="7" t="s">
        <v>828</v>
      </c>
      <c r="AP1375" s="7" t="s">
        <v>828</v>
      </c>
      <c r="AQ1375" s="7" t="s">
        <v>828</v>
      </c>
      <c r="AR1375" s="7" t="s">
        <v>828</v>
      </c>
      <c r="AS1375" s="7" t="s">
        <v>828</v>
      </c>
    </row>
    <row r="1376" spans="1:45" ht="13.2">
      <c r="A1376" s="7" t="s">
        <v>2144</v>
      </c>
      <c r="B1376" s="8"/>
      <c r="C1376" s="7" t="s">
        <v>833</v>
      </c>
      <c r="D1376" s="9">
        <v>1</v>
      </c>
      <c r="E1376" s="7" t="s">
        <v>861</v>
      </c>
      <c r="F1376" s="7" t="s">
        <v>861</v>
      </c>
      <c r="G1376" s="7" t="s">
        <v>828</v>
      </c>
      <c r="H1376" s="7" t="s">
        <v>2143</v>
      </c>
      <c r="I1376" s="10">
        <v>100</v>
      </c>
      <c r="J1376" s="10">
        <v>1</v>
      </c>
      <c r="K1376" s="9">
        <v>1</v>
      </c>
      <c r="L1376" s="7" t="s">
        <v>2140</v>
      </c>
      <c r="M1376" s="9">
        <v>0</v>
      </c>
      <c r="N1376" s="7" t="s">
        <v>2142</v>
      </c>
      <c r="O1376" s="7" t="s">
        <v>939</v>
      </c>
      <c r="P1376" s="7" t="s">
        <v>828</v>
      </c>
      <c r="Q1376" s="7" t="s">
        <v>828</v>
      </c>
      <c r="R1376" s="7" t="s">
        <v>828</v>
      </c>
      <c r="S1376" s="7" t="s">
        <v>828</v>
      </c>
      <c r="T1376" s="7" t="s">
        <v>828</v>
      </c>
      <c r="U1376" s="7" t="s">
        <v>828</v>
      </c>
      <c r="V1376" s="7" t="s">
        <v>828</v>
      </c>
      <c r="W1376" s="7" t="s">
        <v>828</v>
      </c>
      <c r="X1376" s="7" t="s">
        <v>828</v>
      </c>
      <c r="Y1376" s="7" t="s">
        <v>828</v>
      </c>
      <c r="Z1376" s="7" t="e">
        <v>#N/A</v>
      </c>
      <c r="AA1376" s="7" t="s">
        <v>828</v>
      </c>
      <c r="AB1376" s="7" t="s">
        <v>828</v>
      </c>
      <c r="AC1376" s="7" t="s">
        <v>828</v>
      </c>
      <c r="AD1376" s="7" t="s">
        <v>828</v>
      </c>
      <c r="AE1376" s="7" t="s">
        <v>175</v>
      </c>
      <c r="AF1376" s="8"/>
      <c r="AG1376" s="7" t="s">
        <v>2141</v>
      </c>
      <c r="AH1376" s="7" t="s">
        <v>2140</v>
      </c>
      <c r="AI1376" s="7" t="s">
        <v>828</v>
      </c>
      <c r="AJ1376" s="7" t="s">
        <v>2139</v>
      </c>
      <c r="AK1376" s="7" t="s">
        <v>2138</v>
      </c>
      <c r="AL1376" s="7" t="s">
        <v>828</v>
      </c>
      <c r="AM1376" s="7" t="s">
        <v>2137</v>
      </c>
      <c r="AN1376" s="7" t="s">
        <v>828</v>
      </c>
      <c r="AO1376" s="7" t="s">
        <v>828</v>
      </c>
      <c r="AP1376" s="7" t="s">
        <v>828</v>
      </c>
      <c r="AQ1376" s="7" t="s">
        <v>828</v>
      </c>
      <c r="AR1376" s="7" t="s">
        <v>828</v>
      </c>
      <c r="AS1376" s="7" t="s">
        <v>828</v>
      </c>
    </row>
    <row r="1377" spans="1:45" ht="13.2">
      <c r="A1377" s="7" t="s">
        <v>2136</v>
      </c>
      <c r="B1377" s="8"/>
      <c r="C1377" s="7" t="s">
        <v>833</v>
      </c>
      <c r="D1377" s="9">
        <v>1</v>
      </c>
      <c r="E1377" s="7" t="s">
        <v>1129</v>
      </c>
      <c r="F1377" s="7" t="s">
        <v>1129</v>
      </c>
      <c r="G1377" s="7" t="s">
        <v>828</v>
      </c>
      <c r="H1377" s="7" t="s">
        <v>1128</v>
      </c>
      <c r="I1377" s="10">
        <v>1</v>
      </c>
      <c r="J1377" s="10">
        <v>1</v>
      </c>
      <c r="K1377" s="9">
        <v>0</v>
      </c>
      <c r="L1377" s="7" t="s">
        <v>2132</v>
      </c>
      <c r="M1377" s="9">
        <v>0</v>
      </c>
      <c r="N1377" s="7" t="s">
        <v>2135</v>
      </c>
      <c r="O1377" s="7" t="s">
        <v>2134</v>
      </c>
      <c r="P1377" s="7" t="s">
        <v>828</v>
      </c>
      <c r="Q1377" s="7" t="s">
        <v>828</v>
      </c>
      <c r="R1377" s="7" t="s">
        <v>828</v>
      </c>
      <c r="S1377" s="7" t="s">
        <v>828</v>
      </c>
      <c r="T1377" s="7" t="s">
        <v>828</v>
      </c>
      <c r="U1377" s="7" t="s">
        <v>828</v>
      </c>
      <c r="V1377" s="7" t="s">
        <v>828</v>
      </c>
      <c r="W1377" s="7" t="s">
        <v>828</v>
      </c>
      <c r="X1377" s="7" t="s">
        <v>828</v>
      </c>
      <c r="Y1377" s="7" t="s">
        <v>828</v>
      </c>
      <c r="Z1377" s="7" t="e">
        <v>#N/A</v>
      </c>
      <c r="AA1377" s="7" t="s">
        <v>828</v>
      </c>
      <c r="AB1377" s="7" t="s">
        <v>828</v>
      </c>
      <c r="AC1377" s="7" t="s">
        <v>828</v>
      </c>
      <c r="AD1377" s="7" t="s">
        <v>828</v>
      </c>
      <c r="AE1377" s="7" t="s">
        <v>788</v>
      </c>
      <c r="AF1377" s="8"/>
      <c r="AG1377" s="7" t="s">
        <v>2133</v>
      </c>
      <c r="AH1377" s="7" t="s">
        <v>2132</v>
      </c>
      <c r="AI1377" s="7" t="s">
        <v>828</v>
      </c>
      <c r="AJ1377" s="7" t="s">
        <v>2131</v>
      </c>
      <c r="AK1377" s="7" t="s">
        <v>2130</v>
      </c>
      <c r="AL1377" s="7" t="s">
        <v>2129</v>
      </c>
      <c r="AM1377" s="7" t="s">
        <v>2128</v>
      </c>
      <c r="AN1377" s="7" t="s">
        <v>2127</v>
      </c>
      <c r="AO1377" s="7" t="s">
        <v>828</v>
      </c>
      <c r="AP1377" s="7" t="s">
        <v>828</v>
      </c>
      <c r="AQ1377" s="7" t="s">
        <v>828</v>
      </c>
      <c r="AR1377" s="7" t="s">
        <v>828</v>
      </c>
      <c r="AS1377" s="7" t="s">
        <v>828</v>
      </c>
    </row>
    <row r="1378" spans="1:45" ht="13.2">
      <c r="A1378" s="7" t="s">
        <v>2126</v>
      </c>
      <c r="B1378" s="8"/>
      <c r="C1378" s="7" t="s">
        <v>833</v>
      </c>
      <c r="D1378" s="9">
        <v>1</v>
      </c>
      <c r="E1378" s="7" t="s">
        <v>861</v>
      </c>
      <c r="F1378" s="7" t="s">
        <v>861</v>
      </c>
      <c r="G1378" s="7" t="s">
        <v>828</v>
      </c>
      <c r="H1378" s="7" t="s">
        <v>860</v>
      </c>
      <c r="I1378" s="10">
        <v>100</v>
      </c>
      <c r="J1378" s="10">
        <v>1</v>
      </c>
      <c r="K1378" s="9">
        <v>0</v>
      </c>
      <c r="L1378" s="7" t="s">
        <v>2122</v>
      </c>
      <c r="M1378" s="9">
        <v>0</v>
      </c>
      <c r="N1378" s="7" t="s">
        <v>2125</v>
      </c>
      <c r="O1378" s="7" t="s">
        <v>939</v>
      </c>
      <c r="P1378" s="7" t="s">
        <v>2124</v>
      </c>
      <c r="Q1378" s="7" t="s">
        <v>828</v>
      </c>
      <c r="R1378" s="7" t="s">
        <v>828</v>
      </c>
      <c r="S1378" s="7" t="s">
        <v>828</v>
      </c>
      <c r="T1378" s="7" t="s">
        <v>828</v>
      </c>
      <c r="U1378" s="7" t="s">
        <v>828</v>
      </c>
      <c r="V1378" s="7" t="s">
        <v>828</v>
      </c>
      <c r="W1378" s="7" t="s">
        <v>828</v>
      </c>
      <c r="X1378" s="7" t="s">
        <v>828</v>
      </c>
      <c r="Y1378" s="7" t="s">
        <v>828</v>
      </c>
      <c r="Z1378" s="7" t="e">
        <v>#N/A</v>
      </c>
      <c r="AA1378" s="7" t="s">
        <v>828</v>
      </c>
      <c r="AB1378" s="7" t="s">
        <v>828</v>
      </c>
      <c r="AC1378" s="7" t="s">
        <v>828</v>
      </c>
      <c r="AD1378" s="7" t="s">
        <v>828</v>
      </c>
      <c r="AE1378" s="7" t="s">
        <v>175</v>
      </c>
      <c r="AF1378" s="8"/>
      <c r="AG1378" s="7" t="s">
        <v>2123</v>
      </c>
      <c r="AH1378" s="7" t="s">
        <v>2122</v>
      </c>
      <c r="AI1378" s="7" t="s">
        <v>1110</v>
      </c>
      <c r="AJ1378" s="7" t="s">
        <v>2121</v>
      </c>
      <c r="AK1378" s="7" t="s">
        <v>2120</v>
      </c>
      <c r="AL1378" s="7" t="s">
        <v>828</v>
      </c>
      <c r="AM1378" s="7" t="s">
        <v>828</v>
      </c>
      <c r="AN1378" s="7" t="s">
        <v>2119</v>
      </c>
      <c r="AO1378" s="7" t="s">
        <v>828</v>
      </c>
      <c r="AP1378" s="7" t="s">
        <v>828</v>
      </c>
      <c r="AQ1378" s="7" t="s">
        <v>828</v>
      </c>
      <c r="AR1378" s="7" t="s">
        <v>828</v>
      </c>
      <c r="AS1378" s="7" t="s">
        <v>828</v>
      </c>
    </row>
    <row r="1379" spans="1:45" ht="13.2">
      <c r="A1379" s="7" t="s">
        <v>2118</v>
      </c>
      <c r="B1379" s="8"/>
      <c r="C1379" s="7" t="s">
        <v>833</v>
      </c>
      <c r="D1379" s="9">
        <v>1</v>
      </c>
      <c r="E1379" s="7" t="s">
        <v>861</v>
      </c>
      <c r="F1379" s="7" t="s">
        <v>861</v>
      </c>
      <c r="G1379" s="7" t="s">
        <v>828</v>
      </c>
      <c r="H1379" s="7" t="s">
        <v>860</v>
      </c>
      <c r="I1379" s="10">
        <v>100</v>
      </c>
      <c r="J1379" s="10">
        <v>1</v>
      </c>
      <c r="K1379" s="9">
        <v>0</v>
      </c>
      <c r="L1379" s="7" t="s">
        <v>2115</v>
      </c>
      <c r="M1379" s="9">
        <v>0</v>
      </c>
      <c r="N1379" s="7" t="s">
        <v>2117</v>
      </c>
      <c r="O1379" s="7" t="s">
        <v>947</v>
      </c>
      <c r="P1379" s="7" t="s">
        <v>828</v>
      </c>
      <c r="Q1379" s="7" t="s">
        <v>828</v>
      </c>
      <c r="R1379" s="7" t="s">
        <v>828</v>
      </c>
      <c r="S1379" s="7" t="s">
        <v>828</v>
      </c>
      <c r="T1379" s="7" t="s">
        <v>828</v>
      </c>
      <c r="U1379" s="7" t="s">
        <v>828</v>
      </c>
      <c r="V1379" s="7" t="s">
        <v>828</v>
      </c>
      <c r="W1379" s="7" t="s">
        <v>828</v>
      </c>
      <c r="X1379" s="7" t="s">
        <v>828</v>
      </c>
      <c r="Y1379" s="7" t="s">
        <v>828</v>
      </c>
      <c r="Z1379" s="7" t="e">
        <v>#N/A</v>
      </c>
      <c r="AA1379" s="7" t="s">
        <v>828</v>
      </c>
      <c r="AB1379" s="7" t="s">
        <v>828</v>
      </c>
      <c r="AC1379" s="7" t="s">
        <v>828</v>
      </c>
      <c r="AD1379" s="7" t="s">
        <v>828</v>
      </c>
      <c r="AE1379" s="7" t="s">
        <v>175</v>
      </c>
      <c r="AF1379" s="8"/>
      <c r="AG1379" s="7" t="s">
        <v>2116</v>
      </c>
      <c r="AH1379" s="7" t="s">
        <v>2115</v>
      </c>
      <c r="AI1379" s="7" t="s">
        <v>828</v>
      </c>
      <c r="AJ1379" s="7" t="s">
        <v>2114</v>
      </c>
      <c r="AK1379" s="7" t="s">
        <v>2113</v>
      </c>
      <c r="AL1379" s="7" t="s">
        <v>828</v>
      </c>
      <c r="AM1379" s="7" t="s">
        <v>828</v>
      </c>
      <c r="AN1379" s="7" t="s">
        <v>2112</v>
      </c>
      <c r="AO1379" s="7" t="s">
        <v>828</v>
      </c>
      <c r="AP1379" s="7" t="s">
        <v>828</v>
      </c>
      <c r="AQ1379" s="7" t="s">
        <v>828</v>
      </c>
      <c r="AR1379" s="7" t="s">
        <v>828</v>
      </c>
      <c r="AS1379" s="7" t="s">
        <v>828</v>
      </c>
    </row>
    <row r="1380" spans="1:45" ht="13.2">
      <c r="A1380" s="7" t="s">
        <v>2111</v>
      </c>
      <c r="B1380" s="8"/>
      <c r="C1380" s="7" t="s">
        <v>833</v>
      </c>
      <c r="D1380" s="9">
        <v>1</v>
      </c>
      <c r="E1380" s="7" t="s">
        <v>861</v>
      </c>
      <c r="F1380" s="7" t="s">
        <v>861</v>
      </c>
      <c r="G1380" s="7" t="s">
        <v>828</v>
      </c>
      <c r="H1380" s="7" t="s">
        <v>860</v>
      </c>
      <c r="I1380" s="10">
        <v>100</v>
      </c>
      <c r="J1380" s="10">
        <v>1</v>
      </c>
      <c r="K1380" s="9">
        <v>0</v>
      </c>
      <c r="L1380" s="7" t="s">
        <v>2108</v>
      </c>
      <c r="M1380" s="9">
        <v>0</v>
      </c>
      <c r="N1380" s="7" t="s">
        <v>2110</v>
      </c>
      <c r="O1380" s="7" t="s">
        <v>86</v>
      </c>
      <c r="P1380" s="7" t="s">
        <v>828</v>
      </c>
      <c r="Q1380" s="7" t="s">
        <v>828</v>
      </c>
      <c r="R1380" s="7" t="s">
        <v>828</v>
      </c>
      <c r="S1380" s="7" t="s">
        <v>828</v>
      </c>
      <c r="T1380" s="7" t="s">
        <v>828</v>
      </c>
      <c r="U1380" s="7" t="s">
        <v>828</v>
      </c>
      <c r="V1380" s="7" t="s">
        <v>828</v>
      </c>
      <c r="W1380" s="7" t="s">
        <v>175</v>
      </c>
      <c r="X1380" s="7" t="s">
        <v>828</v>
      </c>
      <c r="Y1380" s="7" t="s">
        <v>828</v>
      </c>
      <c r="Z1380" s="7" t="s">
        <v>43</v>
      </c>
      <c r="AA1380" s="7" t="s">
        <v>828</v>
      </c>
      <c r="AB1380" s="7" t="s">
        <v>828</v>
      </c>
      <c r="AC1380" s="7" t="s">
        <v>828</v>
      </c>
      <c r="AD1380" s="7" t="s">
        <v>828</v>
      </c>
      <c r="AE1380" s="7" t="s">
        <v>175</v>
      </c>
      <c r="AF1380" s="8"/>
      <c r="AG1380" s="7" t="s">
        <v>2109</v>
      </c>
      <c r="AH1380" s="7" t="s">
        <v>2108</v>
      </c>
      <c r="AI1380" s="7" t="s">
        <v>828</v>
      </c>
      <c r="AJ1380" s="7" t="s">
        <v>2107</v>
      </c>
      <c r="AK1380" s="7" t="s">
        <v>2106</v>
      </c>
      <c r="AL1380" s="7" t="s">
        <v>828</v>
      </c>
      <c r="AM1380" s="7" t="s">
        <v>828</v>
      </c>
      <c r="AN1380" s="7" t="s">
        <v>2105</v>
      </c>
      <c r="AO1380" s="7" t="s">
        <v>828</v>
      </c>
      <c r="AP1380" s="7" t="s">
        <v>828</v>
      </c>
      <c r="AQ1380" s="7" t="s">
        <v>828</v>
      </c>
      <c r="AR1380" s="7" t="s">
        <v>828</v>
      </c>
      <c r="AS1380" s="7" t="s">
        <v>828</v>
      </c>
    </row>
    <row r="1381" spans="1:45" ht="13.2">
      <c r="A1381" s="7" t="s">
        <v>2101</v>
      </c>
      <c r="B1381" s="8"/>
      <c r="C1381" s="7" t="s">
        <v>833</v>
      </c>
      <c r="D1381" s="9">
        <v>1</v>
      </c>
      <c r="E1381" s="7" t="s">
        <v>867</v>
      </c>
      <c r="F1381" s="7" t="s">
        <v>867</v>
      </c>
      <c r="G1381" s="7" t="s">
        <v>828</v>
      </c>
      <c r="H1381" s="7" t="s">
        <v>1361</v>
      </c>
      <c r="I1381" s="10">
        <v>1</v>
      </c>
      <c r="J1381" s="10">
        <v>1</v>
      </c>
      <c r="K1381" s="9">
        <v>0</v>
      </c>
      <c r="L1381" s="7" t="s">
        <v>2103</v>
      </c>
      <c r="M1381" s="9">
        <v>0</v>
      </c>
      <c r="N1381" s="7" t="s">
        <v>2099</v>
      </c>
      <c r="O1381" s="7" t="s">
        <v>828</v>
      </c>
      <c r="P1381" s="7" t="s">
        <v>828</v>
      </c>
      <c r="Q1381" s="7" t="s">
        <v>828</v>
      </c>
      <c r="R1381" s="7" t="s">
        <v>828</v>
      </c>
      <c r="S1381" s="7" t="s">
        <v>828</v>
      </c>
      <c r="T1381" s="7" t="s">
        <v>828</v>
      </c>
      <c r="U1381" s="7" t="s">
        <v>828</v>
      </c>
      <c r="V1381" s="7" t="s">
        <v>828</v>
      </c>
      <c r="W1381" s="7" t="s">
        <v>828</v>
      </c>
      <c r="X1381" s="7" t="s">
        <v>828</v>
      </c>
      <c r="Y1381" s="7" t="s">
        <v>828</v>
      </c>
      <c r="Z1381" s="7" t="e">
        <v>#N/A</v>
      </c>
      <c r="AA1381" s="7" t="s">
        <v>828</v>
      </c>
      <c r="AB1381" s="7" t="s">
        <v>828</v>
      </c>
      <c r="AC1381" s="7" t="s">
        <v>828</v>
      </c>
      <c r="AD1381" s="7" t="s">
        <v>828</v>
      </c>
      <c r="AE1381" s="7" t="s">
        <v>592</v>
      </c>
      <c r="AF1381" s="8"/>
      <c r="AG1381" s="7" t="s">
        <v>2104</v>
      </c>
      <c r="AH1381" s="7" t="s">
        <v>2103</v>
      </c>
      <c r="AI1381" s="7" t="s">
        <v>828</v>
      </c>
      <c r="AJ1381" s="7" t="s">
        <v>828</v>
      </c>
      <c r="AK1381" s="7" t="s">
        <v>2102</v>
      </c>
      <c r="AL1381" s="7" t="s">
        <v>2101</v>
      </c>
      <c r="AM1381" s="7" t="s">
        <v>2100</v>
      </c>
      <c r="AN1381" s="7" t="s">
        <v>2099</v>
      </c>
      <c r="AO1381" s="7" t="s">
        <v>828</v>
      </c>
      <c r="AP1381" s="7" t="s">
        <v>828</v>
      </c>
      <c r="AQ1381" s="7" t="s">
        <v>828</v>
      </c>
      <c r="AR1381" s="7" t="s">
        <v>828</v>
      </c>
      <c r="AS1381" s="7" t="s">
        <v>828</v>
      </c>
    </row>
    <row r="1382" spans="1:45" ht="13.2">
      <c r="A1382" s="7" t="s">
        <v>2093</v>
      </c>
      <c r="B1382" s="8"/>
      <c r="C1382" s="7" t="s">
        <v>833</v>
      </c>
      <c r="D1382" s="9">
        <v>1</v>
      </c>
      <c r="E1382" s="7" t="s">
        <v>861</v>
      </c>
      <c r="F1382" s="7" t="s">
        <v>861</v>
      </c>
      <c r="G1382" s="7" t="s">
        <v>828</v>
      </c>
      <c r="H1382" s="7" t="s">
        <v>860</v>
      </c>
      <c r="I1382" s="10">
        <v>100</v>
      </c>
      <c r="J1382" s="10">
        <v>1</v>
      </c>
      <c r="K1382" s="9">
        <v>0</v>
      </c>
      <c r="L1382" s="7" t="s">
        <v>2096</v>
      </c>
      <c r="M1382" s="9">
        <v>0</v>
      </c>
      <c r="N1382" s="7" t="s">
        <v>2098</v>
      </c>
      <c r="O1382" s="7" t="s">
        <v>929</v>
      </c>
      <c r="P1382" s="7" t="s">
        <v>828</v>
      </c>
      <c r="Q1382" s="7" t="s">
        <v>828</v>
      </c>
      <c r="R1382" s="7" t="s">
        <v>828</v>
      </c>
      <c r="S1382" s="7" t="s">
        <v>828</v>
      </c>
      <c r="T1382" s="7" t="s">
        <v>828</v>
      </c>
      <c r="U1382" s="7" t="s">
        <v>828</v>
      </c>
      <c r="V1382" s="7" t="s">
        <v>828</v>
      </c>
      <c r="W1382" s="7" t="s">
        <v>828</v>
      </c>
      <c r="X1382" s="7" t="s">
        <v>828</v>
      </c>
      <c r="Y1382" s="7" t="s">
        <v>828</v>
      </c>
      <c r="Z1382" s="7" t="e">
        <v>#N/A</v>
      </c>
      <c r="AA1382" s="7" t="s">
        <v>828</v>
      </c>
      <c r="AB1382" s="7" t="s">
        <v>828</v>
      </c>
      <c r="AC1382" s="7" t="s">
        <v>828</v>
      </c>
      <c r="AD1382" s="7" t="s">
        <v>828</v>
      </c>
      <c r="AE1382" s="7" t="s">
        <v>175</v>
      </c>
      <c r="AF1382" s="8"/>
      <c r="AG1382" s="7" t="s">
        <v>2097</v>
      </c>
      <c r="AH1382" s="7" t="s">
        <v>2096</v>
      </c>
      <c r="AI1382" s="7" t="s">
        <v>828</v>
      </c>
      <c r="AJ1382" s="7" t="s">
        <v>2095</v>
      </c>
      <c r="AK1382" s="7" t="s">
        <v>2094</v>
      </c>
      <c r="AL1382" s="7" t="s">
        <v>2093</v>
      </c>
      <c r="AM1382" s="7" t="s">
        <v>828</v>
      </c>
      <c r="AN1382" s="7" t="s">
        <v>2092</v>
      </c>
      <c r="AO1382" s="7" t="s">
        <v>828</v>
      </c>
      <c r="AP1382" s="7" t="s">
        <v>828</v>
      </c>
      <c r="AQ1382" s="7" t="s">
        <v>828</v>
      </c>
      <c r="AR1382" s="7" t="s">
        <v>828</v>
      </c>
      <c r="AS1382" s="7" t="s">
        <v>828</v>
      </c>
    </row>
    <row r="1383" spans="1:45" ht="13.2">
      <c r="A1383" s="7" t="s">
        <v>2091</v>
      </c>
      <c r="B1383" s="8"/>
      <c r="C1383" s="7" t="s">
        <v>833</v>
      </c>
      <c r="D1383" s="9">
        <v>1</v>
      </c>
      <c r="E1383" s="7" t="s">
        <v>843</v>
      </c>
      <c r="F1383" s="7" t="s">
        <v>843</v>
      </c>
      <c r="G1383" s="7" t="s">
        <v>828</v>
      </c>
      <c r="H1383" s="7" t="s">
        <v>842</v>
      </c>
      <c r="I1383" s="10">
        <v>1</v>
      </c>
      <c r="J1383" s="10">
        <v>1</v>
      </c>
      <c r="K1383" s="9">
        <v>100</v>
      </c>
      <c r="L1383" s="7" t="s">
        <v>2084</v>
      </c>
      <c r="M1383" s="9">
        <v>0</v>
      </c>
      <c r="N1383" s="7" t="s">
        <v>2083</v>
      </c>
      <c r="O1383" s="7" t="s">
        <v>947</v>
      </c>
      <c r="P1383" s="7" t="s">
        <v>2090</v>
      </c>
      <c r="Q1383" s="7" t="s">
        <v>828</v>
      </c>
      <c r="R1383" s="7" t="s">
        <v>828</v>
      </c>
      <c r="S1383" s="7" t="s">
        <v>828</v>
      </c>
      <c r="T1383" s="7" t="s">
        <v>828</v>
      </c>
      <c r="U1383" s="7" t="s">
        <v>828</v>
      </c>
      <c r="V1383" s="7" t="s">
        <v>828</v>
      </c>
      <c r="W1383" s="7" t="s">
        <v>169</v>
      </c>
      <c r="X1383" s="7" t="s">
        <v>828</v>
      </c>
      <c r="Y1383" s="7" t="s">
        <v>828</v>
      </c>
      <c r="Z1383" s="7" t="s">
        <v>39</v>
      </c>
      <c r="AA1383" s="7" t="s">
        <v>828</v>
      </c>
      <c r="AB1383" s="7" t="s">
        <v>828</v>
      </c>
      <c r="AC1383" s="7" t="s">
        <v>828</v>
      </c>
      <c r="AD1383" s="7" t="s">
        <v>828</v>
      </c>
      <c r="AE1383" s="7" t="s">
        <v>169</v>
      </c>
      <c r="AF1383" s="8"/>
      <c r="AG1383" s="7" t="s">
        <v>2089</v>
      </c>
      <c r="AH1383" s="7" t="s">
        <v>2084</v>
      </c>
      <c r="AI1383" s="7" t="s">
        <v>2088</v>
      </c>
      <c r="AJ1383" s="7" t="s">
        <v>2087</v>
      </c>
      <c r="AK1383" s="7" t="s">
        <v>2086</v>
      </c>
      <c r="AL1383" s="7" t="s">
        <v>828</v>
      </c>
      <c r="AM1383" s="7" t="s">
        <v>828</v>
      </c>
      <c r="AN1383" s="7" t="s">
        <v>2083</v>
      </c>
      <c r="AO1383" s="7" t="s">
        <v>828</v>
      </c>
      <c r="AP1383" s="7" t="s">
        <v>828</v>
      </c>
      <c r="AQ1383" s="7" t="s">
        <v>828</v>
      </c>
      <c r="AR1383" s="7" t="s">
        <v>828</v>
      </c>
      <c r="AS1383" s="7" t="s">
        <v>828</v>
      </c>
    </row>
    <row r="1384" spans="1:45" ht="13.2">
      <c r="A1384" s="7" t="s">
        <v>2085</v>
      </c>
      <c r="B1384" s="8"/>
      <c r="C1384" s="7" t="s">
        <v>833</v>
      </c>
      <c r="D1384" s="9">
        <v>1</v>
      </c>
      <c r="E1384" s="7" t="s">
        <v>843</v>
      </c>
      <c r="F1384" s="7" t="s">
        <v>843</v>
      </c>
      <c r="G1384" s="7" t="s">
        <v>828</v>
      </c>
      <c r="H1384" s="7" t="s">
        <v>842</v>
      </c>
      <c r="I1384" s="10">
        <v>1</v>
      </c>
      <c r="J1384" s="10">
        <v>1</v>
      </c>
      <c r="K1384" s="9">
        <v>0</v>
      </c>
      <c r="L1384" s="7" t="s">
        <v>2084</v>
      </c>
      <c r="M1384" s="9">
        <v>0</v>
      </c>
      <c r="N1384" s="7" t="s">
        <v>2083</v>
      </c>
      <c r="O1384" s="7" t="s">
        <v>828</v>
      </c>
      <c r="P1384" s="7" t="s">
        <v>828</v>
      </c>
      <c r="Q1384" s="7" t="s">
        <v>828</v>
      </c>
      <c r="R1384" s="7" t="s">
        <v>828</v>
      </c>
      <c r="S1384" s="7" t="s">
        <v>828</v>
      </c>
      <c r="T1384" s="7" t="s">
        <v>828</v>
      </c>
      <c r="U1384" s="7" t="s">
        <v>828</v>
      </c>
      <c r="V1384" s="7" t="s">
        <v>828</v>
      </c>
      <c r="W1384" s="7" t="s">
        <v>828</v>
      </c>
      <c r="X1384" s="7" t="s">
        <v>828</v>
      </c>
      <c r="Y1384" s="7" t="s">
        <v>828</v>
      </c>
      <c r="Z1384" s="7" t="e">
        <v>#N/A</v>
      </c>
      <c r="AA1384" s="7" t="s">
        <v>828</v>
      </c>
      <c r="AB1384" s="7" t="s">
        <v>828</v>
      </c>
      <c r="AC1384" s="7" t="s">
        <v>828</v>
      </c>
      <c r="AD1384" s="7" t="s">
        <v>828</v>
      </c>
      <c r="AE1384" s="7" t="s">
        <v>169</v>
      </c>
      <c r="AF1384" s="8"/>
      <c r="AG1384" s="7" t="s">
        <v>975</v>
      </c>
      <c r="AH1384" s="7" t="s">
        <v>2082</v>
      </c>
      <c r="AI1384" s="7" t="s">
        <v>828</v>
      </c>
      <c r="AJ1384" s="7" t="s">
        <v>828</v>
      </c>
      <c r="AK1384" s="7" t="s">
        <v>828</v>
      </c>
      <c r="AL1384" s="7" t="s">
        <v>828</v>
      </c>
      <c r="AM1384" s="7" t="s">
        <v>828</v>
      </c>
      <c r="AN1384" s="7" t="s">
        <v>828</v>
      </c>
      <c r="AO1384" s="7" t="s">
        <v>828</v>
      </c>
      <c r="AP1384" s="7" t="s">
        <v>828</v>
      </c>
      <c r="AQ1384" s="7" t="s">
        <v>828</v>
      </c>
      <c r="AR1384" s="7" t="s">
        <v>828</v>
      </c>
      <c r="AS1384" s="7" t="s">
        <v>828</v>
      </c>
    </row>
    <row r="1385" spans="1:45" ht="13.2">
      <c r="A1385" s="7" t="s">
        <v>2081</v>
      </c>
      <c r="B1385" s="8"/>
      <c r="C1385" s="7" t="s">
        <v>833</v>
      </c>
      <c r="D1385" s="9">
        <v>1</v>
      </c>
      <c r="E1385" s="7" t="s">
        <v>861</v>
      </c>
      <c r="F1385" s="7" t="s">
        <v>861</v>
      </c>
      <c r="G1385" s="7" t="s">
        <v>828</v>
      </c>
      <c r="H1385" s="7" t="s">
        <v>860</v>
      </c>
      <c r="I1385" s="10">
        <v>100</v>
      </c>
      <c r="J1385" s="10">
        <v>1</v>
      </c>
      <c r="K1385" s="9">
        <v>1</v>
      </c>
      <c r="L1385" s="7" t="s">
        <v>2078</v>
      </c>
      <c r="M1385" s="9">
        <v>0</v>
      </c>
      <c r="N1385" s="7" t="s">
        <v>2080</v>
      </c>
      <c r="O1385" s="7" t="s">
        <v>83</v>
      </c>
      <c r="P1385" s="7" t="s">
        <v>828</v>
      </c>
      <c r="Q1385" s="7" t="s">
        <v>828</v>
      </c>
      <c r="R1385" s="7" t="s">
        <v>828</v>
      </c>
      <c r="S1385" s="7" t="s">
        <v>891</v>
      </c>
      <c r="T1385" s="7" t="s">
        <v>891</v>
      </c>
      <c r="U1385" s="7" t="s">
        <v>828</v>
      </c>
      <c r="V1385" s="7" t="s">
        <v>828</v>
      </c>
      <c r="W1385" s="7" t="s">
        <v>828</v>
      </c>
      <c r="X1385" s="7" t="s">
        <v>828</v>
      </c>
      <c r="Y1385" s="7" t="s">
        <v>828</v>
      </c>
      <c r="Z1385" s="7" t="e">
        <v>#N/A</v>
      </c>
      <c r="AA1385" s="7" t="s">
        <v>828</v>
      </c>
      <c r="AB1385" s="7" t="s">
        <v>828</v>
      </c>
      <c r="AC1385" s="7" t="s">
        <v>828</v>
      </c>
      <c r="AD1385" s="7" t="s">
        <v>828</v>
      </c>
      <c r="AE1385" s="7" t="s">
        <v>175</v>
      </c>
      <c r="AF1385" s="8"/>
      <c r="AG1385" s="7" t="s">
        <v>2079</v>
      </c>
      <c r="AH1385" s="7" t="s">
        <v>2078</v>
      </c>
      <c r="AI1385" s="7" t="s">
        <v>828</v>
      </c>
      <c r="AJ1385" s="7" t="s">
        <v>2077</v>
      </c>
      <c r="AK1385" s="7" t="s">
        <v>2076</v>
      </c>
      <c r="AL1385" s="7" t="s">
        <v>828</v>
      </c>
      <c r="AM1385" s="7" t="s">
        <v>2075</v>
      </c>
      <c r="AN1385" s="7" t="s">
        <v>2074</v>
      </c>
      <c r="AO1385" s="7" t="s">
        <v>828</v>
      </c>
      <c r="AP1385" s="7" t="s">
        <v>828</v>
      </c>
      <c r="AQ1385" s="7" t="s">
        <v>828</v>
      </c>
      <c r="AR1385" s="7" t="s">
        <v>828</v>
      </c>
      <c r="AS1385" s="7" t="s">
        <v>828</v>
      </c>
    </row>
    <row r="1386" spans="1:45" ht="13.2">
      <c r="A1386" s="7" t="s">
        <v>2073</v>
      </c>
      <c r="B1386" s="8"/>
      <c r="C1386" s="7" t="s">
        <v>833</v>
      </c>
      <c r="D1386" s="9">
        <v>1</v>
      </c>
      <c r="E1386" s="7" t="s">
        <v>924</v>
      </c>
      <c r="F1386" s="7" t="s">
        <v>924</v>
      </c>
      <c r="G1386" s="7" t="s">
        <v>828</v>
      </c>
      <c r="H1386" s="7" t="s">
        <v>923</v>
      </c>
      <c r="I1386" s="10">
        <v>1</v>
      </c>
      <c r="J1386" s="10">
        <v>1</v>
      </c>
      <c r="K1386" s="9">
        <v>1</v>
      </c>
      <c r="L1386" s="7" t="s">
        <v>2068</v>
      </c>
      <c r="M1386" s="9">
        <v>0</v>
      </c>
      <c r="N1386" s="7" t="s">
        <v>2072</v>
      </c>
      <c r="O1386" s="7" t="s">
        <v>892</v>
      </c>
      <c r="P1386" s="7" t="s">
        <v>2071</v>
      </c>
      <c r="Q1386" s="7" t="s">
        <v>828</v>
      </c>
      <c r="R1386" s="7" t="s">
        <v>828</v>
      </c>
      <c r="S1386" s="7" t="s">
        <v>828</v>
      </c>
      <c r="T1386" s="7" t="s">
        <v>828</v>
      </c>
      <c r="U1386" s="7" t="s">
        <v>828</v>
      </c>
      <c r="V1386" s="7" t="s">
        <v>1297</v>
      </c>
      <c r="W1386" s="7" t="s">
        <v>536</v>
      </c>
      <c r="X1386" s="7" t="s">
        <v>840</v>
      </c>
      <c r="Y1386" s="7" t="s">
        <v>906</v>
      </c>
      <c r="Z1386" s="7" t="s">
        <v>65</v>
      </c>
      <c r="AA1386" s="7" t="s">
        <v>2070</v>
      </c>
      <c r="AB1386" s="7" t="s">
        <v>828</v>
      </c>
      <c r="AC1386" s="7" t="s">
        <v>828</v>
      </c>
      <c r="AD1386" s="7" t="s">
        <v>828</v>
      </c>
      <c r="AE1386" s="7" t="s">
        <v>536</v>
      </c>
      <c r="AF1386" s="8"/>
      <c r="AG1386" s="7" t="s">
        <v>2069</v>
      </c>
      <c r="AH1386" s="7" t="s">
        <v>2068</v>
      </c>
      <c r="AI1386" s="7" t="s">
        <v>828</v>
      </c>
      <c r="AJ1386" s="7" t="s">
        <v>828</v>
      </c>
      <c r="AK1386" s="7" t="s">
        <v>2067</v>
      </c>
      <c r="AL1386" s="7" t="s">
        <v>828</v>
      </c>
      <c r="AM1386" s="7" t="s">
        <v>2066</v>
      </c>
      <c r="AN1386" s="7" t="s">
        <v>828</v>
      </c>
      <c r="AO1386" s="7" t="s">
        <v>828</v>
      </c>
      <c r="AP1386" s="7" t="s">
        <v>828</v>
      </c>
      <c r="AQ1386" s="7" t="s">
        <v>828</v>
      </c>
      <c r="AR1386" s="7" t="s">
        <v>828</v>
      </c>
      <c r="AS1386" s="7" t="s">
        <v>828</v>
      </c>
    </row>
    <row r="1387" spans="1:45" ht="13.2">
      <c r="A1387" s="7" t="s">
        <v>2065</v>
      </c>
      <c r="B1387" s="8"/>
      <c r="C1387" s="7" t="s">
        <v>833</v>
      </c>
      <c r="D1387" s="9">
        <v>1</v>
      </c>
      <c r="E1387" s="7" t="s">
        <v>861</v>
      </c>
      <c r="F1387" s="7" t="s">
        <v>861</v>
      </c>
      <c r="G1387" s="7" t="s">
        <v>828</v>
      </c>
      <c r="H1387" s="7" t="s">
        <v>860</v>
      </c>
      <c r="I1387" s="10">
        <v>100</v>
      </c>
      <c r="J1387" s="10">
        <v>1</v>
      </c>
      <c r="K1387" s="9">
        <v>0</v>
      </c>
      <c r="L1387" s="7" t="s">
        <v>2062</v>
      </c>
      <c r="M1387" s="9">
        <v>0</v>
      </c>
      <c r="N1387" s="7" t="s">
        <v>2064</v>
      </c>
      <c r="O1387" s="7" t="s">
        <v>969</v>
      </c>
      <c r="P1387" s="7" t="s">
        <v>828</v>
      </c>
      <c r="Q1387" s="7" t="s">
        <v>828</v>
      </c>
      <c r="R1387" s="7" t="s">
        <v>828</v>
      </c>
      <c r="S1387" s="7" t="s">
        <v>828</v>
      </c>
      <c r="T1387" s="7" t="s">
        <v>828</v>
      </c>
      <c r="U1387" s="7" t="s">
        <v>828</v>
      </c>
      <c r="V1387" s="7" t="s">
        <v>828</v>
      </c>
      <c r="W1387" s="7" t="s">
        <v>828</v>
      </c>
      <c r="X1387" s="7" t="s">
        <v>828</v>
      </c>
      <c r="Y1387" s="7" t="s">
        <v>828</v>
      </c>
      <c r="Z1387" s="7" t="e">
        <v>#N/A</v>
      </c>
      <c r="AA1387" s="7" t="s">
        <v>828</v>
      </c>
      <c r="AB1387" s="7" t="s">
        <v>828</v>
      </c>
      <c r="AC1387" s="7" t="s">
        <v>828</v>
      </c>
      <c r="AD1387" s="7" t="s">
        <v>828</v>
      </c>
      <c r="AE1387" s="7" t="s">
        <v>175</v>
      </c>
      <c r="AF1387" s="8"/>
      <c r="AG1387" s="7" t="s">
        <v>2063</v>
      </c>
      <c r="AH1387" s="7" t="s">
        <v>2062</v>
      </c>
      <c r="AI1387" s="7" t="s">
        <v>828</v>
      </c>
      <c r="AJ1387" s="7" t="s">
        <v>2061</v>
      </c>
      <c r="AK1387" s="7" t="s">
        <v>2060</v>
      </c>
      <c r="AL1387" s="7" t="s">
        <v>828</v>
      </c>
      <c r="AM1387" s="7" t="s">
        <v>828</v>
      </c>
      <c r="AN1387" s="7" t="s">
        <v>2059</v>
      </c>
      <c r="AO1387" s="7" t="s">
        <v>828</v>
      </c>
      <c r="AP1387" s="7" t="s">
        <v>828</v>
      </c>
      <c r="AQ1387" s="7" t="s">
        <v>828</v>
      </c>
      <c r="AR1387" s="7" t="s">
        <v>828</v>
      </c>
      <c r="AS1387" s="7" t="s">
        <v>828</v>
      </c>
    </row>
    <row r="1388" spans="1:45" ht="13.2">
      <c r="A1388" s="7" t="s">
        <v>2058</v>
      </c>
      <c r="B1388" s="8"/>
      <c r="C1388" s="7" t="s">
        <v>833</v>
      </c>
      <c r="D1388" s="9">
        <v>1</v>
      </c>
      <c r="E1388" s="7" t="s">
        <v>843</v>
      </c>
      <c r="F1388" s="7" t="s">
        <v>843</v>
      </c>
      <c r="G1388" s="7" t="s">
        <v>828</v>
      </c>
      <c r="H1388" s="7" t="s">
        <v>842</v>
      </c>
      <c r="I1388" s="10">
        <v>1</v>
      </c>
      <c r="J1388" s="10">
        <v>1</v>
      </c>
      <c r="K1388" s="9">
        <v>100</v>
      </c>
      <c r="L1388" s="7" t="s">
        <v>2053</v>
      </c>
      <c r="M1388" s="9">
        <v>0</v>
      </c>
      <c r="N1388" s="7" t="s">
        <v>2057</v>
      </c>
      <c r="O1388" s="7" t="s">
        <v>892</v>
      </c>
      <c r="P1388" s="7" t="s">
        <v>2056</v>
      </c>
      <c r="Q1388" s="7" t="s">
        <v>828</v>
      </c>
      <c r="R1388" s="7" t="s">
        <v>828</v>
      </c>
      <c r="S1388" s="7" t="s">
        <v>828</v>
      </c>
      <c r="T1388" s="7" t="s">
        <v>828</v>
      </c>
      <c r="U1388" s="7" t="s">
        <v>828</v>
      </c>
      <c r="V1388" s="7" t="s">
        <v>828</v>
      </c>
      <c r="W1388" s="7" t="s">
        <v>169</v>
      </c>
      <c r="X1388" s="7" t="s">
        <v>828</v>
      </c>
      <c r="Y1388" s="7" t="s">
        <v>828</v>
      </c>
      <c r="Z1388" s="7" t="s">
        <v>39</v>
      </c>
      <c r="AA1388" s="7" t="s">
        <v>2055</v>
      </c>
      <c r="AB1388" s="7" t="s">
        <v>828</v>
      </c>
      <c r="AC1388" s="7" t="s">
        <v>828</v>
      </c>
      <c r="AD1388" s="7" t="s">
        <v>828</v>
      </c>
      <c r="AE1388" s="7" t="s">
        <v>169</v>
      </c>
      <c r="AF1388" s="8"/>
      <c r="AG1388" s="7" t="s">
        <v>2054</v>
      </c>
      <c r="AH1388" s="7" t="s">
        <v>2053</v>
      </c>
      <c r="AI1388" s="7" t="s">
        <v>2052</v>
      </c>
      <c r="AJ1388" s="7" t="s">
        <v>828</v>
      </c>
      <c r="AK1388" s="7" t="s">
        <v>2051</v>
      </c>
      <c r="AL1388" s="7" t="s">
        <v>828</v>
      </c>
      <c r="AM1388" s="7" t="s">
        <v>2050</v>
      </c>
      <c r="AN1388" s="7" t="s">
        <v>828</v>
      </c>
      <c r="AO1388" s="7" t="s">
        <v>828</v>
      </c>
      <c r="AP1388" s="7" t="s">
        <v>828</v>
      </c>
      <c r="AQ1388" s="7" t="s">
        <v>828</v>
      </c>
      <c r="AR1388" s="7" t="s">
        <v>828</v>
      </c>
      <c r="AS1388" s="7" t="s">
        <v>828</v>
      </c>
    </row>
    <row r="1389" spans="1:45" ht="13.2">
      <c r="A1389" s="7" t="s">
        <v>2049</v>
      </c>
      <c r="B1389" s="8"/>
      <c r="C1389" s="7" t="s">
        <v>833</v>
      </c>
      <c r="D1389" s="9">
        <v>1</v>
      </c>
      <c r="E1389" s="7" t="s">
        <v>867</v>
      </c>
      <c r="F1389" s="7" t="s">
        <v>867</v>
      </c>
      <c r="G1389" s="7" t="s">
        <v>828</v>
      </c>
      <c r="H1389" s="7" t="s">
        <v>1361</v>
      </c>
      <c r="I1389" s="10">
        <v>1</v>
      </c>
      <c r="J1389" s="10">
        <v>1</v>
      </c>
      <c r="K1389" s="9">
        <v>1</v>
      </c>
      <c r="L1389" s="7" t="s">
        <v>2046</v>
      </c>
      <c r="M1389" s="9">
        <v>0</v>
      </c>
      <c r="N1389" s="7" t="s">
        <v>2048</v>
      </c>
      <c r="O1389" s="7" t="s">
        <v>1333</v>
      </c>
      <c r="P1389" s="7" t="s">
        <v>1332</v>
      </c>
      <c r="Q1389" s="7" t="s">
        <v>828</v>
      </c>
      <c r="R1389" s="7" t="s">
        <v>828</v>
      </c>
      <c r="S1389" s="7" t="s">
        <v>828</v>
      </c>
      <c r="T1389" s="7" t="s">
        <v>828</v>
      </c>
      <c r="U1389" s="7" t="s">
        <v>828</v>
      </c>
      <c r="V1389" s="7" t="s">
        <v>828</v>
      </c>
      <c r="W1389" s="7" t="s">
        <v>828</v>
      </c>
      <c r="X1389" s="7" t="s">
        <v>828</v>
      </c>
      <c r="Y1389" s="7" t="s">
        <v>828</v>
      </c>
      <c r="Z1389" s="7" t="e">
        <v>#N/A</v>
      </c>
      <c r="AA1389" s="7" t="s">
        <v>828</v>
      </c>
      <c r="AB1389" s="7" t="s">
        <v>828</v>
      </c>
      <c r="AC1389" s="7" t="s">
        <v>828</v>
      </c>
      <c r="AD1389" s="7" t="s">
        <v>828</v>
      </c>
      <c r="AE1389" s="7" t="s">
        <v>592</v>
      </c>
      <c r="AF1389" s="8"/>
      <c r="AG1389" s="7" t="s">
        <v>2047</v>
      </c>
      <c r="AH1389" s="7" t="s">
        <v>2046</v>
      </c>
      <c r="AI1389" s="7" t="s">
        <v>828</v>
      </c>
      <c r="AJ1389" s="7" t="s">
        <v>2045</v>
      </c>
      <c r="AK1389" s="7" t="s">
        <v>2044</v>
      </c>
      <c r="AL1389" s="7" t="s">
        <v>828</v>
      </c>
      <c r="AM1389" s="7" t="s">
        <v>2043</v>
      </c>
      <c r="AN1389" s="7" t="s">
        <v>828</v>
      </c>
      <c r="AO1389" s="7" t="s">
        <v>828</v>
      </c>
      <c r="AP1389" s="7" t="s">
        <v>828</v>
      </c>
      <c r="AQ1389" s="7" t="s">
        <v>828</v>
      </c>
      <c r="AR1389" s="7" t="s">
        <v>828</v>
      </c>
      <c r="AS1389" s="7" t="s">
        <v>828</v>
      </c>
    </row>
    <row r="1390" spans="1:45" ht="13.2">
      <c r="A1390" s="7" t="s">
        <v>2042</v>
      </c>
      <c r="B1390" s="8"/>
      <c r="C1390" s="7" t="s">
        <v>833</v>
      </c>
      <c r="D1390" s="9">
        <v>1</v>
      </c>
      <c r="E1390" s="7" t="s">
        <v>861</v>
      </c>
      <c r="F1390" s="7" t="s">
        <v>861</v>
      </c>
      <c r="G1390" s="7" t="s">
        <v>828</v>
      </c>
      <c r="H1390" s="7" t="s">
        <v>860</v>
      </c>
      <c r="I1390" s="10">
        <v>100</v>
      </c>
      <c r="J1390" s="10">
        <v>100</v>
      </c>
      <c r="K1390" s="9">
        <v>1</v>
      </c>
      <c r="L1390" s="7" t="s">
        <v>2039</v>
      </c>
      <c r="M1390" s="9">
        <v>0</v>
      </c>
      <c r="N1390" s="7" t="s">
        <v>2041</v>
      </c>
      <c r="O1390" s="7" t="s">
        <v>1333</v>
      </c>
      <c r="P1390" s="7" t="s">
        <v>1332</v>
      </c>
      <c r="Q1390" s="7" t="s">
        <v>828</v>
      </c>
      <c r="R1390" s="7" t="s">
        <v>828</v>
      </c>
      <c r="S1390" s="7" t="s">
        <v>828</v>
      </c>
      <c r="T1390" s="7" t="s">
        <v>828</v>
      </c>
      <c r="U1390" s="7" t="s">
        <v>828</v>
      </c>
      <c r="V1390" s="7" t="s">
        <v>828</v>
      </c>
      <c r="W1390" s="7" t="s">
        <v>828</v>
      </c>
      <c r="X1390" s="7" t="s">
        <v>828</v>
      </c>
      <c r="Y1390" s="7" t="s">
        <v>828</v>
      </c>
      <c r="Z1390" s="7" t="e">
        <v>#N/A</v>
      </c>
      <c r="AA1390" s="7" t="s">
        <v>828</v>
      </c>
      <c r="AB1390" s="7" t="s">
        <v>828</v>
      </c>
      <c r="AC1390" s="7" t="s">
        <v>828</v>
      </c>
      <c r="AD1390" s="7" t="s">
        <v>828</v>
      </c>
      <c r="AE1390" s="7" t="s">
        <v>175</v>
      </c>
      <c r="AF1390" s="8"/>
      <c r="AG1390" s="7" t="s">
        <v>2040</v>
      </c>
      <c r="AH1390" s="7" t="s">
        <v>2039</v>
      </c>
      <c r="AI1390" s="7" t="s">
        <v>828</v>
      </c>
      <c r="AJ1390" s="7" t="s">
        <v>2038</v>
      </c>
      <c r="AK1390" s="7" t="s">
        <v>2037</v>
      </c>
      <c r="AL1390" s="7" t="s">
        <v>828</v>
      </c>
      <c r="AM1390" s="7" t="s">
        <v>2036</v>
      </c>
      <c r="AN1390" s="7" t="s">
        <v>828</v>
      </c>
      <c r="AO1390" s="7" t="s">
        <v>828</v>
      </c>
      <c r="AP1390" s="7" t="s">
        <v>828</v>
      </c>
      <c r="AQ1390" s="7" t="s">
        <v>828</v>
      </c>
      <c r="AR1390" s="7" t="s">
        <v>828</v>
      </c>
      <c r="AS1390" s="7" t="s">
        <v>828</v>
      </c>
    </row>
    <row r="1391" spans="1:45" ht="13.2">
      <c r="A1391" s="7" t="s">
        <v>2035</v>
      </c>
      <c r="B1391" s="8"/>
      <c r="C1391" s="7" t="s">
        <v>833</v>
      </c>
      <c r="D1391" s="9">
        <v>1</v>
      </c>
      <c r="E1391" s="7" t="s">
        <v>843</v>
      </c>
      <c r="F1391" s="7" t="s">
        <v>843</v>
      </c>
      <c r="G1391" s="7" t="s">
        <v>828</v>
      </c>
      <c r="H1391" s="7" t="s">
        <v>860</v>
      </c>
      <c r="I1391" s="10">
        <v>1</v>
      </c>
      <c r="J1391" s="10">
        <v>1</v>
      </c>
      <c r="K1391" s="9">
        <v>1</v>
      </c>
      <c r="L1391" s="7" t="s">
        <v>2032</v>
      </c>
      <c r="M1391" s="9">
        <v>0</v>
      </c>
      <c r="N1391" s="7" t="s">
        <v>2034</v>
      </c>
      <c r="O1391" s="7" t="s">
        <v>1333</v>
      </c>
      <c r="P1391" s="7" t="s">
        <v>1332</v>
      </c>
      <c r="Q1391" s="7" t="s">
        <v>828</v>
      </c>
      <c r="R1391" s="7" t="s">
        <v>828</v>
      </c>
      <c r="S1391" s="7" t="s">
        <v>828</v>
      </c>
      <c r="T1391" s="7" t="s">
        <v>828</v>
      </c>
      <c r="U1391" s="7" t="s">
        <v>828</v>
      </c>
      <c r="V1391" s="7" t="s">
        <v>828</v>
      </c>
      <c r="W1391" s="7" t="s">
        <v>828</v>
      </c>
      <c r="X1391" s="7" t="s">
        <v>828</v>
      </c>
      <c r="Y1391" s="7" t="s">
        <v>828</v>
      </c>
      <c r="Z1391" s="7" t="e">
        <v>#N/A</v>
      </c>
      <c r="AA1391" s="7" t="s">
        <v>828</v>
      </c>
      <c r="AB1391" s="7" t="s">
        <v>828</v>
      </c>
      <c r="AC1391" s="7" t="s">
        <v>828</v>
      </c>
      <c r="AD1391" s="7" t="s">
        <v>828</v>
      </c>
      <c r="AE1391" s="7" t="s">
        <v>175</v>
      </c>
      <c r="AF1391" s="8"/>
      <c r="AG1391" s="7" t="s">
        <v>2033</v>
      </c>
      <c r="AH1391" s="7" t="s">
        <v>2032</v>
      </c>
      <c r="AI1391" s="7" t="s">
        <v>828</v>
      </c>
      <c r="AJ1391" s="7" t="s">
        <v>2031</v>
      </c>
      <c r="AK1391" s="7" t="s">
        <v>2030</v>
      </c>
      <c r="AL1391" s="7" t="s">
        <v>828</v>
      </c>
      <c r="AM1391" s="7" t="s">
        <v>2029</v>
      </c>
      <c r="AN1391" s="7" t="s">
        <v>828</v>
      </c>
      <c r="AO1391" s="7" t="s">
        <v>828</v>
      </c>
      <c r="AP1391" s="7" t="s">
        <v>828</v>
      </c>
      <c r="AQ1391" s="7" t="s">
        <v>828</v>
      </c>
      <c r="AR1391" s="7" t="s">
        <v>828</v>
      </c>
      <c r="AS1391" s="7" t="s">
        <v>828</v>
      </c>
    </row>
    <row r="1392" spans="1:45" ht="13.2">
      <c r="A1392" s="7" t="s">
        <v>2021</v>
      </c>
      <c r="B1392" s="8"/>
      <c r="C1392" s="7" t="s">
        <v>833</v>
      </c>
      <c r="D1392" s="9">
        <v>1</v>
      </c>
      <c r="E1392" s="7" t="s">
        <v>1105</v>
      </c>
      <c r="F1392" s="7" t="s">
        <v>1105</v>
      </c>
      <c r="G1392" s="7" t="s">
        <v>828</v>
      </c>
      <c r="H1392" s="7" t="s">
        <v>1104</v>
      </c>
      <c r="I1392" s="10">
        <v>1</v>
      </c>
      <c r="J1392" s="10">
        <v>1</v>
      </c>
      <c r="K1392" s="9">
        <v>500</v>
      </c>
      <c r="L1392" s="7" t="s">
        <v>2025</v>
      </c>
      <c r="M1392" s="9">
        <v>0</v>
      </c>
      <c r="N1392" s="7" t="s">
        <v>2028</v>
      </c>
      <c r="O1392" s="7" t="s">
        <v>120</v>
      </c>
      <c r="P1392" s="7" t="s">
        <v>2027</v>
      </c>
      <c r="Q1392" s="7" t="s">
        <v>828</v>
      </c>
      <c r="R1392" s="7" t="s">
        <v>828</v>
      </c>
      <c r="S1392" s="7" t="s">
        <v>828</v>
      </c>
      <c r="T1392" s="7" t="s">
        <v>828</v>
      </c>
      <c r="U1392" s="7" t="s">
        <v>828</v>
      </c>
      <c r="V1392" s="7" t="s">
        <v>828</v>
      </c>
      <c r="W1392" s="7" t="s">
        <v>828</v>
      </c>
      <c r="X1392" s="7" t="s">
        <v>828</v>
      </c>
      <c r="Y1392" s="7" t="s">
        <v>828</v>
      </c>
      <c r="Z1392" s="7" t="e">
        <v>#N/A</v>
      </c>
      <c r="AA1392" s="7" t="s">
        <v>828</v>
      </c>
      <c r="AB1392" s="7" t="s">
        <v>828</v>
      </c>
      <c r="AC1392" s="7" t="s">
        <v>828</v>
      </c>
      <c r="AD1392" s="7" t="s">
        <v>828</v>
      </c>
      <c r="AE1392" s="7" t="s">
        <v>713</v>
      </c>
      <c r="AF1392" s="8"/>
      <c r="AG1392" s="7" t="s">
        <v>2026</v>
      </c>
      <c r="AH1392" s="7" t="s">
        <v>2025</v>
      </c>
      <c r="AI1392" s="7" t="s">
        <v>2024</v>
      </c>
      <c r="AJ1392" s="7" t="s">
        <v>2023</v>
      </c>
      <c r="AK1392" s="7" t="s">
        <v>2022</v>
      </c>
      <c r="AL1392" s="7" t="s">
        <v>2021</v>
      </c>
      <c r="AM1392" s="7" t="s">
        <v>828</v>
      </c>
      <c r="AN1392" s="7" t="s">
        <v>2020</v>
      </c>
      <c r="AO1392" s="7" t="s">
        <v>828</v>
      </c>
      <c r="AP1392" s="7" t="s">
        <v>828</v>
      </c>
      <c r="AQ1392" s="7" t="s">
        <v>828</v>
      </c>
      <c r="AR1392" s="7" t="s">
        <v>828</v>
      </c>
      <c r="AS1392" s="7" t="s">
        <v>828</v>
      </c>
    </row>
    <row r="1393" spans="1:45" ht="13.2">
      <c r="A1393" s="7" t="s">
        <v>2019</v>
      </c>
      <c r="B1393" s="8"/>
      <c r="C1393" s="7" t="s">
        <v>833</v>
      </c>
      <c r="D1393" s="9">
        <v>1</v>
      </c>
      <c r="E1393" s="7" t="s">
        <v>861</v>
      </c>
      <c r="F1393" s="7" t="s">
        <v>861</v>
      </c>
      <c r="G1393" s="7" t="s">
        <v>828</v>
      </c>
      <c r="H1393" s="7" t="s">
        <v>860</v>
      </c>
      <c r="I1393" s="10">
        <v>100</v>
      </c>
      <c r="J1393" s="10">
        <v>1</v>
      </c>
      <c r="K1393" s="9">
        <v>0</v>
      </c>
      <c r="L1393" s="7" t="s">
        <v>2016</v>
      </c>
      <c r="M1393" s="9">
        <v>0</v>
      </c>
      <c r="N1393" s="7" t="s">
        <v>2018</v>
      </c>
      <c r="O1393" s="7" t="s">
        <v>104</v>
      </c>
      <c r="P1393" s="7" t="s">
        <v>828</v>
      </c>
      <c r="Q1393" s="7" t="s">
        <v>828</v>
      </c>
      <c r="R1393" s="7" t="s">
        <v>828</v>
      </c>
      <c r="S1393" s="7" t="s">
        <v>828</v>
      </c>
      <c r="T1393" s="7" t="s">
        <v>828</v>
      </c>
      <c r="U1393" s="7" t="s">
        <v>828</v>
      </c>
      <c r="V1393" s="7" t="s">
        <v>828</v>
      </c>
      <c r="W1393" s="7" t="s">
        <v>828</v>
      </c>
      <c r="X1393" s="7" t="s">
        <v>828</v>
      </c>
      <c r="Y1393" s="7" t="s">
        <v>828</v>
      </c>
      <c r="Z1393" s="7" t="e">
        <v>#N/A</v>
      </c>
      <c r="AA1393" s="7" t="s">
        <v>828</v>
      </c>
      <c r="AB1393" s="7" t="s">
        <v>828</v>
      </c>
      <c r="AC1393" s="7" t="s">
        <v>828</v>
      </c>
      <c r="AD1393" s="7" t="s">
        <v>828</v>
      </c>
      <c r="AE1393" s="7" t="s">
        <v>175</v>
      </c>
      <c r="AF1393" s="8"/>
      <c r="AG1393" s="7" t="s">
        <v>2017</v>
      </c>
      <c r="AH1393" s="7" t="s">
        <v>2016</v>
      </c>
      <c r="AI1393" s="7" t="s">
        <v>828</v>
      </c>
      <c r="AJ1393" s="7" t="s">
        <v>2015</v>
      </c>
      <c r="AK1393" s="7" t="s">
        <v>2014</v>
      </c>
      <c r="AL1393" s="7" t="s">
        <v>828</v>
      </c>
      <c r="AM1393" s="7" t="s">
        <v>828</v>
      </c>
      <c r="AN1393" s="7" t="s">
        <v>2013</v>
      </c>
      <c r="AO1393" s="7" t="s">
        <v>828</v>
      </c>
      <c r="AP1393" s="7" t="s">
        <v>828</v>
      </c>
      <c r="AQ1393" s="7" t="s">
        <v>828</v>
      </c>
      <c r="AR1393" s="7" t="s">
        <v>828</v>
      </c>
      <c r="AS1393" s="7" t="s">
        <v>828</v>
      </c>
    </row>
    <row r="1394" spans="1:45" ht="13.2">
      <c r="A1394" s="7" t="s">
        <v>2012</v>
      </c>
      <c r="B1394" s="8"/>
      <c r="C1394" s="7" t="s">
        <v>833</v>
      </c>
      <c r="D1394" s="9">
        <v>1</v>
      </c>
      <c r="E1394" s="7" t="s">
        <v>843</v>
      </c>
      <c r="F1394" s="7" t="s">
        <v>843</v>
      </c>
      <c r="G1394" s="7" t="s">
        <v>828</v>
      </c>
      <c r="H1394" s="7" t="s">
        <v>842</v>
      </c>
      <c r="I1394" s="10">
        <v>1</v>
      </c>
      <c r="J1394" s="10">
        <v>1</v>
      </c>
      <c r="K1394" s="9">
        <v>100</v>
      </c>
      <c r="L1394" s="7" t="s">
        <v>2009</v>
      </c>
      <c r="M1394" s="9">
        <v>0</v>
      </c>
      <c r="N1394" s="7" t="s">
        <v>2011</v>
      </c>
      <c r="O1394" s="7" t="s">
        <v>120</v>
      </c>
      <c r="P1394" s="7" t="s">
        <v>828</v>
      </c>
      <c r="Q1394" s="7" t="s">
        <v>828</v>
      </c>
      <c r="R1394" s="7" t="s">
        <v>828</v>
      </c>
      <c r="S1394" s="7" t="s">
        <v>1331</v>
      </c>
      <c r="T1394" s="7" t="s">
        <v>891</v>
      </c>
      <c r="U1394" s="7" t="s">
        <v>828</v>
      </c>
      <c r="V1394" s="7" t="s">
        <v>828</v>
      </c>
      <c r="W1394" s="7" t="s">
        <v>828</v>
      </c>
      <c r="X1394" s="7" t="s">
        <v>828</v>
      </c>
      <c r="Y1394" s="7" t="s">
        <v>828</v>
      </c>
      <c r="Z1394" s="7" t="e">
        <v>#N/A</v>
      </c>
      <c r="AA1394" s="7" t="s">
        <v>828</v>
      </c>
      <c r="AB1394" s="7" t="s">
        <v>828</v>
      </c>
      <c r="AC1394" s="7" t="s">
        <v>828</v>
      </c>
      <c r="AD1394" s="7" t="s">
        <v>828</v>
      </c>
      <c r="AE1394" s="7" t="s">
        <v>169</v>
      </c>
      <c r="AF1394" s="8"/>
      <c r="AG1394" s="7" t="s">
        <v>2010</v>
      </c>
      <c r="AH1394" s="7" t="s">
        <v>2009</v>
      </c>
      <c r="AI1394" s="7" t="s">
        <v>2008</v>
      </c>
      <c r="AJ1394" s="7" t="s">
        <v>2007</v>
      </c>
      <c r="AK1394" s="7" t="s">
        <v>2006</v>
      </c>
      <c r="AL1394" s="7" t="s">
        <v>828</v>
      </c>
      <c r="AM1394" s="7" t="s">
        <v>2005</v>
      </c>
      <c r="AN1394" s="7" t="s">
        <v>828</v>
      </c>
      <c r="AO1394" s="7" t="s">
        <v>828</v>
      </c>
      <c r="AP1394" s="7" t="s">
        <v>828</v>
      </c>
      <c r="AQ1394" s="7"/>
      <c r="AR1394" s="7"/>
      <c r="AS1394" s="7"/>
    </row>
    <row r="1395" spans="1:45" ht="13.2">
      <c r="A1395" s="7" t="s">
        <v>1999</v>
      </c>
      <c r="B1395" s="8"/>
      <c r="C1395" s="7" t="s">
        <v>833</v>
      </c>
      <c r="D1395" s="9">
        <v>1</v>
      </c>
      <c r="E1395" s="7" t="s">
        <v>861</v>
      </c>
      <c r="F1395" s="7" t="s">
        <v>861</v>
      </c>
      <c r="G1395" s="7" t="s">
        <v>828</v>
      </c>
      <c r="H1395" s="7" t="s">
        <v>1176</v>
      </c>
      <c r="I1395" s="10">
        <v>100</v>
      </c>
      <c r="J1395" s="10">
        <v>1</v>
      </c>
      <c r="K1395" s="9">
        <v>0</v>
      </c>
      <c r="L1395" s="7" t="s">
        <v>2002</v>
      </c>
      <c r="M1395" s="9">
        <v>0</v>
      </c>
      <c r="N1395" s="7" t="s">
        <v>2004</v>
      </c>
      <c r="O1395" s="7" t="s">
        <v>939</v>
      </c>
      <c r="P1395" s="7" t="s">
        <v>828</v>
      </c>
      <c r="Q1395" s="7" t="s">
        <v>828</v>
      </c>
      <c r="R1395" s="7" t="s">
        <v>828</v>
      </c>
      <c r="S1395" s="7" t="s">
        <v>828</v>
      </c>
      <c r="T1395" s="7" t="s">
        <v>828</v>
      </c>
      <c r="U1395" s="7" t="s">
        <v>828</v>
      </c>
      <c r="V1395" s="7" t="s">
        <v>828</v>
      </c>
      <c r="W1395" s="7" t="s">
        <v>828</v>
      </c>
      <c r="X1395" s="7" t="s">
        <v>828</v>
      </c>
      <c r="Y1395" s="7" t="s">
        <v>828</v>
      </c>
      <c r="Z1395" s="7" t="e">
        <v>#N/A</v>
      </c>
      <c r="AA1395" s="7" t="s">
        <v>828</v>
      </c>
      <c r="AB1395" s="7" t="s">
        <v>828</v>
      </c>
      <c r="AC1395" s="7" t="s">
        <v>828</v>
      </c>
      <c r="AD1395" s="7" t="s">
        <v>828</v>
      </c>
      <c r="AE1395" s="7" t="s">
        <v>175</v>
      </c>
      <c r="AF1395" s="8"/>
      <c r="AG1395" s="7" t="s">
        <v>2003</v>
      </c>
      <c r="AH1395" s="7" t="s">
        <v>2002</v>
      </c>
      <c r="AI1395" s="7" t="s">
        <v>828</v>
      </c>
      <c r="AJ1395" s="7" t="s">
        <v>2001</v>
      </c>
      <c r="AK1395" s="7" t="s">
        <v>2000</v>
      </c>
      <c r="AL1395" s="7" t="s">
        <v>1999</v>
      </c>
      <c r="AM1395" s="7" t="s">
        <v>828</v>
      </c>
      <c r="AN1395" s="7" t="s">
        <v>828</v>
      </c>
      <c r="AO1395" s="7" t="s">
        <v>828</v>
      </c>
      <c r="AP1395" s="7" t="s">
        <v>828</v>
      </c>
      <c r="AQ1395" s="7" t="s">
        <v>828</v>
      </c>
      <c r="AR1395" s="7" t="s">
        <v>828</v>
      </c>
      <c r="AS1395" s="7" t="s">
        <v>828</v>
      </c>
    </row>
    <row r="1396" spans="1:45" ht="13.2">
      <c r="A1396" s="7" t="s">
        <v>1998</v>
      </c>
      <c r="B1396" s="8"/>
      <c r="C1396" s="7" t="s">
        <v>833</v>
      </c>
      <c r="D1396" s="9">
        <v>1</v>
      </c>
      <c r="E1396" s="7" t="s">
        <v>861</v>
      </c>
      <c r="F1396" s="7" t="s">
        <v>861</v>
      </c>
      <c r="G1396" s="7" t="s">
        <v>828</v>
      </c>
      <c r="H1396" s="7" t="s">
        <v>860</v>
      </c>
      <c r="I1396" s="10">
        <v>100</v>
      </c>
      <c r="J1396" s="10">
        <v>1</v>
      </c>
      <c r="K1396" s="9">
        <v>0</v>
      </c>
      <c r="L1396" s="7" t="s">
        <v>1994</v>
      </c>
      <c r="M1396" s="9">
        <v>0</v>
      </c>
      <c r="N1396" s="7" t="s">
        <v>1997</v>
      </c>
      <c r="O1396" s="7" t="s">
        <v>947</v>
      </c>
      <c r="P1396" s="7" t="s">
        <v>1996</v>
      </c>
      <c r="Q1396" s="7" t="s">
        <v>828</v>
      </c>
      <c r="R1396" s="7" t="s">
        <v>828</v>
      </c>
      <c r="S1396" s="7" t="s">
        <v>828</v>
      </c>
      <c r="T1396" s="7" t="s">
        <v>828</v>
      </c>
      <c r="U1396" s="7" t="s">
        <v>828</v>
      </c>
      <c r="V1396" s="7" t="s">
        <v>828</v>
      </c>
      <c r="W1396" s="7" t="s">
        <v>828</v>
      </c>
      <c r="X1396" s="7" t="s">
        <v>828</v>
      </c>
      <c r="Y1396" s="7" t="s">
        <v>828</v>
      </c>
      <c r="Z1396" s="7" t="e">
        <v>#N/A</v>
      </c>
      <c r="AA1396" s="7" t="s">
        <v>828</v>
      </c>
      <c r="AB1396" s="7" t="s">
        <v>828</v>
      </c>
      <c r="AC1396" s="7" t="s">
        <v>828</v>
      </c>
      <c r="AD1396" s="7" t="s">
        <v>828</v>
      </c>
      <c r="AE1396" s="7" t="s">
        <v>175</v>
      </c>
      <c r="AF1396" s="8"/>
      <c r="AG1396" s="7" t="s">
        <v>1995</v>
      </c>
      <c r="AH1396" s="7" t="s">
        <v>1994</v>
      </c>
      <c r="AI1396" s="7" t="s">
        <v>1110</v>
      </c>
      <c r="AJ1396" s="7" t="s">
        <v>1993</v>
      </c>
      <c r="AK1396" s="7" t="s">
        <v>1992</v>
      </c>
      <c r="AL1396" s="7" t="s">
        <v>828</v>
      </c>
      <c r="AM1396" s="7" t="s">
        <v>828</v>
      </c>
      <c r="AN1396" s="7" t="s">
        <v>1991</v>
      </c>
      <c r="AO1396" s="7" t="s">
        <v>828</v>
      </c>
      <c r="AP1396" s="7" t="s">
        <v>828</v>
      </c>
      <c r="AQ1396" s="7" t="s">
        <v>828</v>
      </c>
      <c r="AR1396" s="7" t="s">
        <v>828</v>
      </c>
      <c r="AS1396" s="7" t="s">
        <v>828</v>
      </c>
    </row>
    <row r="1397" spans="1:45" ht="13.2">
      <c r="A1397" s="7" t="s">
        <v>1990</v>
      </c>
      <c r="B1397" s="8"/>
      <c r="C1397" s="7" t="s">
        <v>833</v>
      </c>
      <c r="D1397" s="9">
        <v>1</v>
      </c>
      <c r="E1397" s="7" t="s">
        <v>861</v>
      </c>
      <c r="F1397" s="7" t="s">
        <v>861</v>
      </c>
      <c r="G1397" s="7" t="s">
        <v>828</v>
      </c>
      <c r="H1397" s="7" t="s">
        <v>860</v>
      </c>
      <c r="I1397" s="10">
        <v>100</v>
      </c>
      <c r="J1397" s="10">
        <v>1</v>
      </c>
      <c r="K1397" s="9">
        <v>0</v>
      </c>
      <c r="L1397" s="7" t="s">
        <v>1987</v>
      </c>
      <c r="M1397" s="9">
        <v>0</v>
      </c>
      <c r="N1397" s="7" t="s">
        <v>1989</v>
      </c>
      <c r="O1397" s="7" t="s">
        <v>993</v>
      </c>
      <c r="P1397" s="7" t="s">
        <v>828</v>
      </c>
      <c r="Q1397" s="7" t="s">
        <v>828</v>
      </c>
      <c r="R1397" s="7" t="s">
        <v>828</v>
      </c>
      <c r="S1397" s="7" t="s">
        <v>828</v>
      </c>
      <c r="T1397" s="7" t="s">
        <v>828</v>
      </c>
      <c r="U1397" s="7" t="s">
        <v>828</v>
      </c>
      <c r="V1397" s="7" t="s">
        <v>828</v>
      </c>
      <c r="W1397" s="7" t="s">
        <v>828</v>
      </c>
      <c r="X1397" s="7" t="s">
        <v>828</v>
      </c>
      <c r="Y1397" s="7" t="s">
        <v>828</v>
      </c>
      <c r="Z1397" s="7" t="e">
        <v>#N/A</v>
      </c>
      <c r="AA1397" s="7" t="s">
        <v>828</v>
      </c>
      <c r="AB1397" s="7" t="s">
        <v>828</v>
      </c>
      <c r="AC1397" s="7" t="s">
        <v>828</v>
      </c>
      <c r="AD1397" s="7" t="s">
        <v>828</v>
      </c>
      <c r="AE1397" s="7" t="s">
        <v>175</v>
      </c>
      <c r="AF1397" s="8"/>
      <c r="AG1397" s="7" t="s">
        <v>1988</v>
      </c>
      <c r="AH1397" s="7" t="s">
        <v>1987</v>
      </c>
      <c r="AI1397" s="7" t="s">
        <v>828</v>
      </c>
      <c r="AJ1397" s="7" t="s">
        <v>1986</v>
      </c>
      <c r="AK1397" s="7" t="s">
        <v>1985</v>
      </c>
      <c r="AL1397" s="7" t="s">
        <v>828</v>
      </c>
      <c r="AM1397" s="7" t="s">
        <v>828</v>
      </c>
      <c r="AN1397" s="7" t="s">
        <v>1984</v>
      </c>
      <c r="AO1397" s="7" t="s">
        <v>828</v>
      </c>
      <c r="AP1397" s="7" t="s">
        <v>828</v>
      </c>
      <c r="AQ1397" s="7" t="s">
        <v>828</v>
      </c>
      <c r="AR1397" s="7" t="s">
        <v>828</v>
      </c>
      <c r="AS1397" s="7" t="s">
        <v>828</v>
      </c>
    </row>
    <row r="1398" spans="1:45" ht="13.2">
      <c r="A1398" s="7" t="s">
        <v>1978</v>
      </c>
      <c r="B1398" s="8"/>
      <c r="C1398" s="7" t="s">
        <v>833</v>
      </c>
      <c r="D1398" s="9">
        <v>1</v>
      </c>
      <c r="E1398" s="7" t="s">
        <v>861</v>
      </c>
      <c r="F1398" s="7" t="s">
        <v>861</v>
      </c>
      <c r="G1398" s="7" t="s">
        <v>828</v>
      </c>
      <c r="H1398" s="7" t="s">
        <v>860</v>
      </c>
      <c r="I1398" s="10">
        <v>100</v>
      </c>
      <c r="J1398" s="10">
        <v>1</v>
      </c>
      <c r="K1398" s="9">
        <v>0</v>
      </c>
      <c r="L1398" s="7" t="s">
        <v>1981</v>
      </c>
      <c r="M1398" s="9">
        <v>0</v>
      </c>
      <c r="N1398" s="7" t="s">
        <v>1983</v>
      </c>
      <c r="O1398" s="7" t="s">
        <v>1285</v>
      </c>
      <c r="P1398" s="7" t="s">
        <v>920</v>
      </c>
      <c r="Q1398" s="7" t="s">
        <v>828</v>
      </c>
      <c r="R1398" s="7" t="s">
        <v>828</v>
      </c>
      <c r="S1398" s="7" t="s">
        <v>828</v>
      </c>
      <c r="T1398" s="7" t="s">
        <v>828</v>
      </c>
      <c r="U1398" s="7" t="s">
        <v>828</v>
      </c>
      <c r="V1398" s="7" t="s">
        <v>828</v>
      </c>
      <c r="W1398" s="7" t="s">
        <v>828</v>
      </c>
      <c r="X1398" s="7" t="s">
        <v>828</v>
      </c>
      <c r="Y1398" s="7" t="s">
        <v>828</v>
      </c>
      <c r="Z1398" s="7" t="e">
        <v>#N/A</v>
      </c>
      <c r="AA1398" s="7" t="s">
        <v>828</v>
      </c>
      <c r="AB1398" s="7" t="s">
        <v>828</v>
      </c>
      <c r="AC1398" s="7" t="s">
        <v>828</v>
      </c>
      <c r="AD1398" s="7" t="s">
        <v>828</v>
      </c>
      <c r="AE1398" s="7" t="s">
        <v>175</v>
      </c>
      <c r="AF1398" s="8"/>
      <c r="AG1398" s="7" t="s">
        <v>1982</v>
      </c>
      <c r="AH1398" s="7" t="s">
        <v>1981</v>
      </c>
      <c r="AI1398" s="7" t="s">
        <v>828</v>
      </c>
      <c r="AJ1398" s="7" t="s">
        <v>1980</v>
      </c>
      <c r="AK1398" s="7" t="s">
        <v>1979</v>
      </c>
      <c r="AL1398" s="7" t="s">
        <v>1978</v>
      </c>
      <c r="AM1398" s="7" t="s">
        <v>828</v>
      </c>
      <c r="AN1398" s="7" t="s">
        <v>1977</v>
      </c>
      <c r="AO1398" s="7" t="s">
        <v>828</v>
      </c>
      <c r="AP1398" s="7" t="s">
        <v>828</v>
      </c>
      <c r="AQ1398" s="7" t="s">
        <v>828</v>
      </c>
      <c r="AR1398" s="7" t="s">
        <v>828</v>
      </c>
      <c r="AS1398" s="7" t="s">
        <v>828</v>
      </c>
    </row>
    <row r="1399" spans="1:45" ht="13.2">
      <c r="A1399" s="7" t="s">
        <v>1976</v>
      </c>
      <c r="B1399" s="8"/>
      <c r="C1399" s="7" t="s">
        <v>833</v>
      </c>
      <c r="D1399" s="9">
        <v>1</v>
      </c>
      <c r="E1399" s="7" t="s">
        <v>861</v>
      </c>
      <c r="F1399" s="7" t="s">
        <v>861</v>
      </c>
      <c r="G1399" s="7" t="s">
        <v>828</v>
      </c>
      <c r="H1399" s="7" t="s">
        <v>860</v>
      </c>
      <c r="I1399" s="10">
        <v>100</v>
      </c>
      <c r="J1399" s="10">
        <v>1</v>
      </c>
      <c r="K1399" s="9">
        <v>0</v>
      </c>
      <c r="L1399" s="7" t="s">
        <v>1973</v>
      </c>
      <c r="M1399" s="9">
        <v>0</v>
      </c>
      <c r="N1399" s="7" t="s">
        <v>1975</v>
      </c>
      <c r="O1399" s="7" t="s">
        <v>939</v>
      </c>
      <c r="P1399" s="7" t="s">
        <v>828</v>
      </c>
      <c r="Q1399" s="7" t="s">
        <v>828</v>
      </c>
      <c r="R1399" s="7" t="s">
        <v>828</v>
      </c>
      <c r="S1399" s="7" t="s">
        <v>828</v>
      </c>
      <c r="T1399" s="7" t="s">
        <v>828</v>
      </c>
      <c r="U1399" s="7" t="s">
        <v>828</v>
      </c>
      <c r="V1399" s="7" t="s">
        <v>828</v>
      </c>
      <c r="W1399" s="7" t="s">
        <v>828</v>
      </c>
      <c r="X1399" s="7" t="s">
        <v>828</v>
      </c>
      <c r="Y1399" s="7" t="s">
        <v>828</v>
      </c>
      <c r="Z1399" s="7" t="e">
        <v>#N/A</v>
      </c>
      <c r="AA1399" s="7" t="s">
        <v>828</v>
      </c>
      <c r="AB1399" s="7" t="s">
        <v>828</v>
      </c>
      <c r="AC1399" s="7" t="s">
        <v>828</v>
      </c>
      <c r="AD1399" s="7" t="s">
        <v>828</v>
      </c>
      <c r="AE1399" s="7" t="s">
        <v>175</v>
      </c>
      <c r="AF1399" s="8"/>
      <c r="AG1399" s="7" t="s">
        <v>1974</v>
      </c>
      <c r="AH1399" s="7" t="s">
        <v>1973</v>
      </c>
      <c r="AI1399" s="7" t="s">
        <v>828</v>
      </c>
      <c r="AJ1399" s="7" t="s">
        <v>1972</v>
      </c>
      <c r="AK1399" s="7" t="s">
        <v>1971</v>
      </c>
      <c r="AL1399" s="7" t="s">
        <v>828</v>
      </c>
      <c r="AM1399" s="7" t="s">
        <v>828</v>
      </c>
      <c r="AN1399" s="7" t="s">
        <v>1970</v>
      </c>
      <c r="AO1399" s="7" t="s">
        <v>828</v>
      </c>
      <c r="AP1399" s="7" t="s">
        <v>828</v>
      </c>
      <c r="AQ1399" s="7" t="s">
        <v>828</v>
      </c>
      <c r="AR1399" s="7" t="s">
        <v>828</v>
      </c>
      <c r="AS1399" s="7" t="s">
        <v>828</v>
      </c>
    </row>
    <row r="1400" spans="1:45" ht="13.2">
      <c r="A1400" s="7" t="s">
        <v>1969</v>
      </c>
      <c r="B1400" s="8"/>
      <c r="C1400" s="7" t="s">
        <v>833</v>
      </c>
      <c r="D1400" s="9">
        <v>1</v>
      </c>
      <c r="E1400" s="7" t="s">
        <v>861</v>
      </c>
      <c r="F1400" s="7" t="s">
        <v>861</v>
      </c>
      <c r="G1400" s="7" t="s">
        <v>828</v>
      </c>
      <c r="H1400" s="7" t="s">
        <v>860</v>
      </c>
      <c r="I1400" s="10">
        <v>100</v>
      </c>
      <c r="J1400" s="10">
        <v>1</v>
      </c>
      <c r="K1400" s="9">
        <v>0</v>
      </c>
      <c r="L1400" s="7" t="s">
        <v>1966</v>
      </c>
      <c r="M1400" s="9">
        <v>0</v>
      </c>
      <c r="N1400" s="7" t="s">
        <v>1968</v>
      </c>
      <c r="O1400" s="7" t="s">
        <v>1084</v>
      </c>
      <c r="P1400" s="7" t="s">
        <v>828</v>
      </c>
      <c r="Q1400" s="7" t="s">
        <v>828</v>
      </c>
      <c r="R1400" s="7" t="s">
        <v>828</v>
      </c>
      <c r="S1400" s="7" t="s">
        <v>828</v>
      </c>
      <c r="T1400" s="7" t="s">
        <v>828</v>
      </c>
      <c r="U1400" s="7" t="s">
        <v>828</v>
      </c>
      <c r="V1400" s="7" t="s">
        <v>828</v>
      </c>
      <c r="W1400" s="7" t="s">
        <v>828</v>
      </c>
      <c r="X1400" s="7" t="s">
        <v>828</v>
      </c>
      <c r="Y1400" s="7" t="s">
        <v>828</v>
      </c>
      <c r="Z1400" s="7" t="e">
        <v>#N/A</v>
      </c>
      <c r="AA1400" s="7" t="s">
        <v>828</v>
      </c>
      <c r="AB1400" s="7" t="s">
        <v>828</v>
      </c>
      <c r="AC1400" s="7" t="s">
        <v>828</v>
      </c>
      <c r="AD1400" s="7" t="s">
        <v>828</v>
      </c>
      <c r="AE1400" s="7" t="s">
        <v>175</v>
      </c>
      <c r="AF1400" s="8"/>
      <c r="AG1400" s="7" t="s">
        <v>1967</v>
      </c>
      <c r="AH1400" s="7" t="s">
        <v>1966</v>
      </c>
      <c r="AI1400" s="7" t="s">
        <v>828</v>
      </c>
      <c r="AJ1400" s="7" t="s">
        <v>1965</v>
      </c>
      <c r="AK1400" s="7" t="s">
        <v>1964</v>
      </c>
      <c r="AL1400" s="7" t="s">
        <v>828</v>
      </c>
      <c r="AM1400" s="7" t="s">
        <v>828</v>
      </c>
      <c r="AN1400" s="7" t="s">
        <v>1963</v>
      </c>
      <c r="AO1400" s="7" t="s">
        <v>828</v>
      </c>
      <c r="AP1400" s="7" t="s">
        <v>828</v>
      </c>
      <c r="AQ1400" s="7" t="s">
        <v>828</v>
      </c>
      <c r="AR1400" s="7" t="s">
        <v>828</v>
      </c>
      <c r="AS1400" s="7" t="s">
        <v>828</v>
      </c>
    </row>
    <row r="1401" spans="1:45" ht="13.2">
      <c r="A1401" s="7" t="s">
        <v>1962</v>
      </c>
      <c r="B1401" s="8"/>
      <c r="C1401" s="7" t="s">
        <v>833</v>
      </c>
      <c r="D1401" s="9">
        <v>1</v>
      </c>
      <c r="E1401" s="7" t="s">
        <v>1191</v>
      </c>
      <c r="F1401" s="7" t="s">
        <v>1190</v>
      </c>
      <c r="G1401" s="7" t="s">
        <v>828</v>
      </c>
      <c r="H1401" s="7" t="s">
        <v>1189</v>
      </c>
      <c r="I1401" s="10">
        <v>1</v>
      </c>
      <c r="J1401" s="10">
        <v>1</v>
      </c>
      <c r="K1401" s="9">
        <v>0</v>
      </c>
      <c r="L1401" s="7" t="s">
        <v>1959</v>
      </c>
      <c r="M1401" s="9">
        <v>0</v>
      </c>
      <c r="N1401" s="7" t="s">
        <v>1961</v>
      </c>
      <c r="O1401" s="7" t="s">
        <v>939</v>
      </c>
      <c r="P1401" s="7" t="s">
        <v>828</v>
      </c>
      <c r="Q1401" s="7" t="s">
        <v>828</v>
      </c>
      <c r="R1401" s="7" t="s">
        <v>828</v>
      </c>
      <c r="S1401" s="7" t="s">
        <v>828</v>
      </c>
      <c r="T1401" s="7" t="s">
        <v>828</v>
      </c>
      <c r="U1401" s="7" t="s">
        <v>828</v>
      </c>
      <c r="V1401" s="7" t="s">
        <v>1297</v>
      </c>
      <c r="W1401" s="7" t="s">
        <v>828</v>
      </c>
      <c r="X1401" s="7" t="s">
        <v>828</v>
      </c>
      <c r="Y1401" s="7" t="s">
        <v>828</v>
      </c>
      <c r="Z1401" s="7" t="e">
        <v>#N/A</v>
      </c>
      <c r="AA1401" s="7" t="s">
        <v>828</v>
      </c>
      <c r="AB1401" s="7" t="s">
        <v>828</v>
      </c>
      <c r="AC1401" s="7" t="s">
        <v>828</v>
      </c>
      <c r="AD1401" s="7" t="s">
        <v>828</v>
      </c>
      <c r="AE1401" s="7" t="s">
        <v>251</v>
      </c>
      <c r="AF1401" s="8"/>
      <c r="AG1401" s="7" t="s">
        <v>1960</v>
      </c>
      <c r="AH1401" s="7" t="s">
        <v>1959</v>
      </c>
      <c r="AI1401" s="7" t="s">
        <v>828</v>
      </c>
      <c r="AJ1401" s="7" t="s">
        <v>828</v>
      </c>
      <c r="AK1401" s="7" t="s">
        <v>1958</v>
      </c>
      <c r="AL1401" s="7" t="s">
        <v>828</v>
      </c>
      <c r="AM1401" s="7" t="s">
        <v>828</v>
      </c>
      <c r="AN1401" s="7" t="s">
        <v>828</v>
      </c>
      <c r="AO1401" s="7" t="s">
        <v>934</v>
      </c>
      <c r="AP1401" s="7" t="s">
        <v>828</v>
      </c>
      <c r="AQ1401" s="7" t="s">
        <v>828</v>
      </c>
      <c r="AR1401" s="7" t="s">
        <v>828</v>
      </c>
      <c r="AS1401" s="7" t="s">
        <v>828</v>
      </c>
    </row>
    <row r="1402" spans="1:45" ht="13.2">
      <c r="A1402" s="7" t="s">
        <v>1957</v>
      </c>
      <c r="B1402" s="8"/>
      <c r="C1402" s="7" t="s">
        <v>833</v>
      </c>
      <c r="D1402" s="9">
        <v>1</v>
      </c>
      <c r="E1402" s="7" t="s">
        <v>924</v>
      </c>
      <c r="F1402" s="7" t="s">
        <v>924</v>
      </c>
      <c r="G1402" s="7" t="s">
        <v>828</v>
      </c>
      <c r="H1402" s="7" t="s">
        <v>923</v>
      </c>
      <c r="I1402" s="10">
        <v>1</v>
      </c>
      <c r="J1402" s="10">
        <v>1</v>
      </c>
      <c r="K1402" s="9">
        <v>1</v>
      </c>
      <c r="L1402" s="7" t="s">
        <v>1954</v>
      </c>
      <c r="M1402" s="9">
        <v>0</v>
      </c>
      <c r="N1402" s="7" t="s">
        <v>1956</v>
      </c>
      <c r="O1402" s="7" t="s">
        <v>83</v>
      </c>
      <c r="P1402" s="7" t="s">
        <v>828</v>
      </c>
      <c r="Q1402" s="7" t="s">
        <v>828</v>
      </c>
      <c r="R1402" s="7" t="s">
        <v>828</v>
      </c>
      <c r="S1402" s="7" t="s">
        <v>828</v>
      </c>
      <c r="T1402" s="7" t="s">
        <v>828</v>
      </c>
      <c r="U1402" s="7" t="s">
        <v>828</v>
      </c>
      <c r="V1402" s="7" t="s">
        <v>1059</v>
      </c>
      <c r="W1402" s="7" t="s">
        <v>536</v>
      </c>
      <c r="X1402" s="7" t="s">
        <v>840</v>
      </c>
      <c r="Y1402" s="7" t="s">
        <v>906</v>
      </c>
      <c r="Z1402" s="7" t="s">
        <v>65</v>
      </c>
      <c r="AA1402" s="7" t="s">
        <v>828</v>
      </c>
      <c r="AB1402" s="7" t="s">
        <v>828</v>
      </c>
      <c r="AC1402" s="7" t="s">
        <v>828</v>
      </c>
      <c r="AD1402" s="7" t="s">
        <v>828</v>
      </c>
      <c r="AE1402" s="7" t="s">
        <v>536</v>
      </c>
      <c r="AF1402" s="8"/>
      <c r="AG1402" s="7" t="s">
        <v>1955</v>
      </c>
      <c r="AH1402" s="7" t="s">
        <v>1954</v>
      </c>
      <c r="AI1402" s="7" t="s">
        <v>828</v>
      </c>
      <c r="AJ1402" s="7" t="s">
        <v>828</v>
      </c>
      <c r="AK1402" s="7" t="s">
        <v>1953</v>
      </c>
      <c r="AL1402" s="7" t="s">
        <v>828</v>
      </c>
      <c r="AM1402" s="7" t="s">
        <v>1952</v>
      </c>
      <c r="AN1402" s="7" t="s">
        <v>828</v>
      </c>
      <c r="AO1402" s="7" t="s">
        <v>828</v>
      </c>
      <c r="AP1402" s="7" t="s">
        <v>828</v>
      </c>
      <c r="AQ1402" s="7" t="s">
        <v>828</v>
      </c>
      <c r="AR1402" s="7" t="s">
        <v>828</v>
      </c>
      <c r="AS1402" s="7" t="s">
        <v>828</v>
      </c>
    </row>
    <row r="1403" spans="1:45" ht="13.2">
      <c r="A1403" s="7" t="s">
        <v>1951</v>
      </c>
      <c r="B1403" s="8"/>
      <c r="C1403" s="7" t="s">
        <v>833</v>
      </c>
      <c r="D1403" s="9">
        <v>1</v>
      </c>
      <c r="E1403" s="7" t="s">
        <v>861</v>
      </c>
      <c r="F1403" s="7" t="s">
        <v>861</v>
      </c>
      <c r="G1403" s="7" t="s">
        <v>828</v>
      </c>
      <c r="H1403" s="7" t="s">
        <v>963</v>
      </c>
      <c r="I1403" s="10">
        <v>1</v>
      </c>
      <c r="J1403" s="10">
        <v>1</v>
      </c>
      <c r="K1403" s="9">
        <v>0</v>
      </c>
      <c r="L1403" s="7" t="s">
        <v>1948</v>
      </c>
      <c r="M1403" s="9">
        <v>0</v>
      </c>
      <c r="N1403" s="7" t="s">
        <v>1950</v>
      </c>
      <c r="O1403" s="7" t="s">
        <v>993</v>
      </c>
      <c r="P1403" s="7" t="s">
        <v>828</v>
      </c>
      <c r="Q1403" s="7" t="s">
        <v>828</v>
      </c>
      <c r="R1403" s="7" t="s">
        <v>828</v>
      </c>
      <c r="S1403" s="7" t="s">
        <v>828</v>
      </c>
      <c r="T1403" s="7" t="s">
        <v>828</v>
      </c>
      <c r="U1403" s="7" t="s">
        <v>828</v>
      </c>
      <c r="V1403" s="7" t="s">
        <v>828</v>
      </c>
      <c r="W1403" s="7" t="s">
        <v>828</v>
      </c>
      <c r="X1403" s="7" t="s">
        <v>828</v>
      </c>
      <c r="Y1403" s="7" t="s">
        <v>828</v>
      </c>
      <c r="Z1403" s="7" t="e">
        <v>#N/A</v>
      </c>
      <c r="AA1403" s="7" t="s">
        <v>828</v>
      </c>
      <c r="AB1403" s="7" t="s">
        <v>828</v>
      </c>
      <c r="AC1403" s="7" t="s">
        <v>828</v>
      </c>
      <c r="AD1403" s="7" t="s">
        <v>828</v>
      </c>
      <c r="AE1403" s="7" t="s">
        <v>526</v>
      </c>
      <c r="AF1403" s="8"/>
      <c r="AG1403" s="7" t="s">
        <v>1949</v>
      </c>
      <c r="AH1403" s="7" t="s">
        <v>1948</v>
      </c>
      <c r="AI1403" s="7" t="s">
        <v>828</v>
      </c>
      <c r="AJ1403" s="7" t="s">
        <v>1947</v>
      </c>
      <c r="AK1403" s="7" t="s">
        <v>1946</v>
      </c>
      <c r="AL1403" s="7" t="s">
        <v>828</v>
      </c>
      <c r="AM1403" s="7" t="s">
        <v>1945</v>
      </c>
      <c r="AN1403" s="7" t="s">
        <v>828</v>
      </c>
      <c r="AO1403" s="7" t="s">
        <v>828</v>
      </c>
      <c r="AP1403" s="7" t="s">
        <v>828</v>
      </c>
      <c r="AQ1403" s="7" t="s">
        <v>828</v>
      </c>
      <c r="AR1403" s="7" t="s">
        <v>828</v>
      </c>
      <c r="AS1403" s="7" t="s">
        <v>828</v>
      </c>
    </row>
    <row r="1404" spans="1:45" ht="13.2">
      <c r="A1404" s="7" t="s">
        <v>1944</v>
      </c>
      <c r="B1404" s="8"/>
      <c r="C1404" s="7" t="s">
        <v>833</v>
      </c>
      <c r="D1404" s="9">
        <v>1</v>
      </c>
      <c r="E1404" s="7" t="s">
        <v>861</v>
      </c>
      <c r="F1404" s="7" t="s">
        <v>861</v>
      </c>
      <c r="G1404" s="7" t="s">
        <v>828</v>
      </c>
      <c r="H1404" s="7" t="s">
        <v>860</v>
      </c>
      <c r="I1404" s="10">
        <v>100</v>
      </c>
      <c r="J1404" s="10">
        <v>1</v>
      </c>
      <c r="K1404" s="9">
        <v>1</v>
      </c>
      <c r="L1404" s="7" t="s">
        <v>1941</v>
      </c>
      <c r="M1404" s="9">
        <v>0</v>
      </c>
      <c r="N1404" s="7" t="s">
        <v>1943</v>
      </c>
      <c r="O1404" s="7" t="s">
        <v>1285</v>
      </c>
      <c r="P1404" s="7" t="s">
        <v>920</v>
      </c>
      <c r="Q1404" s="7" t="s">
        <v>828</v>
      </c>
      <c r="R1404" s="7" t="s">
        <v>828</v>
      </c>
      <c r="S1404" s="7" t="s">
        <v>828</v>
      </c>
      <c r="T1404" s="7" t="s">
        <v>828</v>
      </c>
      <c r="U1404" s="7" t="s">
        <v>828</v>
      </c>
      <c r="V1404" s="7" t="s">
        <v>828</v>
      </c>
      <c r="W1404" s="7" t="s">
        <v>828</v>
      </c>
      <c r="X1404" s="7" t="s">
        <v>828</v>
      </c>
      <c r="Y1404" s="7" t="s">
        <v>828</v>
      </c>
      <c r="Z1404" s="7" t="e">
        <v>#N/A</v>
      </c>
      <c r="AA1404" s="7" t="s">
        <v>828</v>
      </c>
      <c r="AB1404" s="7" t="s">
        <v>828</v>
      </c>
      <c r="AC1404" s="7" t="s">
        <v>828</v>
      </c>
      <c r="AD1404" s="7" t="s">
        <v>828</v>
      </c>
      <c r="AE1404" s="7" t="s">
        <v>175</v>
      </c>
      <c r="AF1404" s="8"/>
      <c r="AG1404" s="7" t="s">
        <v>1942</v>
      </c>
      <c r="AH1404" s="7" t="s">
        <v>1941</v>
      </c>
      <c r="AI1404" s="7" t="s">
        <v>828</v>
      </c>
      <c r="AJ1404" s="7" t="s">
        <v>828</v>
      </c>
      <c r="AK1404" s="7" t="s">
        <v>1940</v>
      </c>
      <c r="AL1404" s="7" t="s">
        <v>828</v>
      </c>
      <c r="AM1404" s="7" t="s">
        <v>1939</v>
      </c>
      <c r="AN1404" s="7" t="s">
        <v>828</v>
      </c>
      <c r="AO1404" s="7" t="s">
        <v>828</v>
      </c>
      <c r="AP1404" s="7" t="s">
        <v>828</v>
      </c>
      <c r="AQ1404" s="7" t="s">
        <v>828</v>
      </c>
      <c r="AR1404" s="7" t="s">
        <v>828</v>
      </c>
      <c r="AS1404" s="7" t="s">
        <v>828</v>
      </c>
    </row>
    <row r="1405" spans="1:45" ht="13.2">
      <c r="A1405" s="7" t="s">
        <v>1938</v>
      </c>
      <c r="B1405" s="8"/>
      <c r="C1405" s="7" t="s">
        <v>833</v>
      </c>
      <c r="D1405" s="9">
        <v>1</v>
      </c>
      <c r="E1405" s="7" t="s">
        <v>861</v>
      </c>
      <c r="F1405" s="7" t="s">
        <v>861</v>
      </c>
      <c r="G1405" s="7" t="s">
        <v>828</v>
      </c>
      <c r="H1405" s="7" t="s">
        <v>860</v>
      </c>
      <c r="I1405" s="10">
        <v>100</v>
      </c>
      <c r="J1405" s="10">
        <v>1</v>
      </c>
      <c r="K1405" s="9">
        <v>0</v>
      </c>
      <c r="L1405" s="7" t="s">
        <v>1935</v>
      </c>
      <c r="M1405" s="9">
        <v>0</v>
      </c>
      <c r="N1405" s="7" t="s">
        <v>1937</v>
      </c>
      <c r="O1405" s="7" t="s">
        <v>1084</v>
      </c>
      <c r="P1405" s="7" t="s">
        <v>828</v>
      </c>
      <c r="Q1405" s="7" t="s">
        <v>828</v>
      </c>
      <c r="R1405" s="7" t="s">
        <v>828</v>
      </c>
      <c r="S1405" s="7" t="s">
        <v>828</v>
      </c>
      <c r="T1405" s="7" t="s">
        <v>828</v>
      </c>
      <c r="U1405" s="7" t="s">
        <v>828</v>
      </c>
      <c r="V1405" s="7" t="s">
        <v>828</v>
      </c>
      <c r="W1405" s="7" t="s">
        <v>828</v>
      </c>
      <c r="X1405" s="7" t="s">
        <v>828</v>
      </c>
      <c r="Y1405" s="7" t="s">
        <v>828</v>
      </c>
      <c r="Z1405" s="7" t="e">
        <v>#N/A</v>
      </c>
      <c r="AA1405" s="7" t="s">
        <v>828</v>
      </c>
      <c r="AB1405" s="7" t="s">
        <v>828</v>
      </c>
      <c r="AC1405" s="7" t="s">
        <v>828</v>
      </c>
      <c r="AD1405" s="7" t="s">
        <v>828</v>
      </c>
      <c r="AE1405" s="7" t="s">
        <v>175</v>
      </c>
      <c r="AF1405" s="8"/>
      <c r="AG1405" s="7" t="s">
        <v>1936</v>
      </c>
      <c r="AH1405" s="7" t="s">
        <v>1935</v>
      </c>
      <c r="AI1405" s="7" t="s">
        <v>828</v>
      </c>
      <c r="AJ1405" s="7" t="s">
        <v>1934</v>
      </c>
      <c r="AK1405" s="7" t="s">
        <v>1933</v>
      </c>
      <c r="AL1405" s="7" t="s">
        <v>828</v>
      </c>
      <c r="AM1405" s="7" t="s">
        <v>828</v>
      </c>
      <c r="AN1405" s="7" t="s">
        <v>1932</v>
      </c>
      <c r="AO1405" s="7" t="s">
        <v>828</v>
      </c>
      <c r="AP1405" s="7" t="s">
        <v>828</v>
      </c>
      <c r="AQ1405" s="7" t="s">
        <v>828</v>
      </c>
      <c r="AR1405" s="7" t="s">
        <v>828</v>
      </c>
      <c r="AS1405" s="7" t="s">
        <v>828</v>
      </c>
    </row>
    <row r="1406" spans="1:45" ht="13.2">
      <c r="A1406" s="7" t="s">
        <v>1931</v>
      </c>
      <c r="B1406" s="8"/>
      <c r="C1406" s="7" t="s">
        <v>833</v>
      </c>
      <c r="D1406" s="9">
        <v>1</v>
      </c>
      <c r="E1406" s="7" t="s">
        <v>861</v>
      </c>
      <c r="F1406" s="7" t="s">
        <v>861</v>
      </c>
      <c r="G1406" s="7" t="s">
        <v>828</v>
      </c>
      <c r="H1406" s="7" t="s">
        <v>860</v>
      </c>
      <c r="I1406" s="10">
        <v>100</v>
      </c>
      <c r="J1406" s="10">
        <v>1</v>
      </c>
      <c r="K1406" s="9">
        <v>0</v>
      </c>
      <c r="L1406" s="7" t="s">
        <v>1928</v>
      </c>
      <c r="M1406" s="9">
        <v>0</v>
      </c>
      <c r="N1406" s="7" t="s">
        <v>1930</v>
      </c>
      <c r="O1406" s="7" t="s">
        <v>939</v>
      </c>
      <c r="P1406" s="7" t="s">
        <v>828</v>
      </c>
      <c r="Q1406" s="7" t="s">
        <v>828</v>
      </c>
      <c r="R1406" s="7" t="s">
        <v>828</v>
      </c>
      <c r="S1406" s="7" t="s">
        <v>828</v>
      </c>
      <c r="T1406" s="7" t="s">
        <v>828</v>
      </c>
      <c r="U1406" s="7" t="s">
        <v>828</v>
      </c>
      <c r="V1406" s="7" t="s">
        <v>828</v>
      </c>
      <c r="W1406" s="7" t="s">
        <v>828</v>
      </c>
      <c r="X1406" s="7" t="s">
        <v>828</v>
      </c>
      <c r="Y1406" s="7" t="s">
        <v>828</v>
      </c>
      <c r="Z1406" s="7" t="e">
        <v>#N/A</v>
      </c>
      <c r="AA1406" s="7" t="s">
        <v>828</v>
      </c>
      <c r="AB1406" s="7" t="s">
        <v>828</v>
      </c>
      <c r="AC1406" s="7" t="s">
        <v>828</v>
      </c>
      <c r="AD1406" s="7" t="s">
        <v>828</v>
      </c>
      <c r="AE1406" s="7" t="s">
        <v>175</v>
      </c>
      <c r="AF1406" s="8"/>
      <c r="AG1406" s="7" t="s">
        <v>1929</v>
      </c>
      <c r="AH1406" s="7" t="s">
        <v>1928</v>
      </c>
      <c r="AI1406" s="7" t="s">
        <v>828</v>
      </c>
      <c r="AJ1406" s="7" t="s">
        <v>1927</v>
      </c>
      <c r="AK1406" s="7" t="s">
        <v>1926</v>
      </c>
      <c r="AL1406" s="7" t="s">
        <v>828</v>
      </c>
      <c r="AM1406" s="7" t="s">
        <v>828</v>
      </c>
      <c r="AN1406" s="7" t="s">
        <v>1925</v>
      </c>
      <c r="AO1406" s="7" t="s">
        <v>828</v>
      </c>
      <c r="AP1406" s="7" t="s">
        <v>828</v>
      </c>
      <c r="AQ1406" s="7" t="s">
        <v>828</v>
      </c>
      <c r="AR1406" s="7" t="s">
        <v>828</v>
      </c>
      <c r="AS1406" s="7" t="s">
        <v>828</v>
      </c>
    </row>
    <row r="1407" spans="1:45" ht="13.2">
      <c r="A1407" s="7" t="s">
        <v>1924</v>
      </c>
      <c r="B1407" s="8"/>
      <c r="C1407" s="7" t="s">
        <v>833</v>
      </c>
      <c r="D1407" s="9">
        <v>1</v>
      </c>
      <c r="E1407" s="7" t="s">
        <v>861</v>
      </c>
      <c r="F1407" s="7" t="s">
        <v>861</v>
      </c>
      <c r="G1407" s="7" t="s">
        <v>828</v>
      </c>
      <c r="H1407" s="7" t="s">
        <v>860</v>
      </c>
      <c r="I1407" s="10">
        <v>100</v>
      </c>
      <c r="J1407" s="10">
        <v>1</v>
      </c>
      <c r="K1407" s="9">
        <v>0</v>
      </c>
      <c r="L1407" s="7" t="s">
        <v>1921</v>
      </c>
      <c r="M1407" s="9">
        <v>0</v>
      </c>
      <c r="N1407" s="7" t="s">
        <v>1923</v>
      </c>
      <c r="O1407" s="7" t="s">
        <v>908</v>
      </c>
      <c r="P1407" s="7" t="s">
        <v>828</v>
      </c>
      <c r="Q1407" s="7" t="s">
        <v>828</v>
      </c>
      <c r="R1407" s="7" t="s">
        <v>828</v>
      </c>
      <c r="S1407" s="7" t="s">
        <v>828</v>
      </c>
      <c r="T1407" s="7" t="s">
        <v>828</v>
      </c>
      <c r="U1407" s="7" t="s">
        <v>828</v>
      </c>
      <c r="V1407" s="7" t="s">
        <v>828</v>
      </c>
      <c r="W1407" s="7" t="s">
        <v>828</v>
      </c>
      <c r="X1407" s="7" t="s">
        <v>828</v>
      </c>
      <c r="Y1407" s="7" t="s">
        <v>828</v>
      </c>
      <c r="Z1407" s="7" t="e">
        <v>#N/A</v>
      </c>
      <c r="AA1407" s="7" t="s">
        <v>828</v>
      </c>
      <c r="AB1407" s="7" t="s">
        <v>828</v>
      </c>
      <c r="AC1407" s="7" t="s">
        <v>828</v>
      </c>
      <c r="AD1407" s="7" t="s">
        <v>828</v>
      </c>
      <c r="AE1407" s="7" t="s">
        <v>175</v>
      </c>
      <c r="AF1407" s="8"/>
      <c r="AG1407" s="7" t="s">
        <v>1922</v>
      </c>
      <c r="AH1407" s="7" t="s">
        <v>1921</v>
      </c>
      <c r="AI1407" s="7" t="s">
        <v>828</v>
      </c>
      <c r="AJ1407" s="7" t="s">
        <v>1920</v>
      </c>
      <c r="AK1407" s="7" t="s">
        <v>1919</v>
      </c>
      <c r="AL1407" s="7" t="s">
        <v>828</v>
      </c>
      <c r="AM1407" s="7" t="s">
        <v>828</v>
      </c>
      <c r="AN1407" s="7" t="s">
        <v>1918</v>
      </c>
      <c r="AO1407" s="7" t="s">
        <v>828</v>
      </c>
      <c r="AP1407" s="7" t="s">
        <v>828</v>
      </c>
      <c r="AQ1407" s="7" t="s">
        <v>828</v>
      </c>
      <c r="AR1407" s="7" t="s">
        <v>828</v>
      </c>
      <c r="AS1407" s="7" t="s">
        <v>828</v>
      </c>
    </row>
    <row r="1408" spans="1:45" ht="13.2">
      <c r="A1408" s="7" t="s">
        <v>1917</v>
      </c>
      <c r="B1408" s="8"/>
      <c r="C1408" s="7" t="s">
        <v>833</v>
      </c>
      <c r="D1408" s="9">
        <v>1</v>
      </c>
      <c r="E1408" s="7" t="s">
        <v>972</v>
      </c>
      <c r="F1408" s="7" t="s">
        <v>972</v>
      </c>
      <c r="G1408" s="7" t="s">
        <v>828</v>
      </c>
      <c r="H1408" s="7" t="s">
        <v>971</v>
      </c>
      <c r="I1408" s="10">
        <v>1</v>
      </c>
      <c r="J1408" s="10">
        <v>1</v>
      </c>
      <c r="K1408" s="9">
        <v>1</v>
      </c>
      <c r="L1408" s="7" t="s">
        <v>1914</v>
      </c>
      <c r="M1408" s="9">
        <v>0</v>
      </c>
      <c r="N1408" s="7" t="s">
        <v>1916</v>
      </c>
      <c r="O1408" s="7" t="s">
        <v>104</v>
      </c>
      <c r="P1408" s="7" t="s">
        <v>875</v>
      </c>
      <c r="Q1408" s="7" t="s">
        <v>828</v>
      </c>
      <c r="R1408" s="7" t="s">
        <v>828</v>
      </c>
      <c r="S1408" s="7" t="s">
        <v>828</v>
      </c>
      <c r="T1408" s="7" t="s">
        <v>828</v>
      </c>
      <c r="U1408" s="7" t="s">
        <v>828</v>
      </c>
      <c r="V1408" s="7" t="s">
        <v>828</v>
      </c>
      <c r="W1408" s="7" t="s">
        <v>364</v>
      </c>
      <c r="X1408" s="7" t="s">
        <v>828</v>
      </c>
      <c r="Y1408" s="7" t="s">
        <v>828</v>
      </c>
      <c r="Z1408" s="7" t="s">
        <v>8</v>
      </c>
      <c r="AA1408" s="7" t="s">
        <v>874</v>
      </c>
      <c r="AB1408" s="7" t="s">
        <v>828</v>
      </c>
      <c r="AC1408" s="7" t="s">
        <v>828</v>
      </c>
      <c r="AD1408" s="7" t="s">
        <v>828</v>
      </c>
      <c r="AE1408" s="7" t="s">
        <v>364</v>
      </c>
      <c r="AF1408" s="8"/>
      <c r="AG1408" s="7" t="s">
        <v>1915</v>
      </c>
      <c r="AH1408" s="7" t="s">
        <v>1914</v>
      </c>
      <c r="AI1408" s="7" t="s">
        <v>828</v>
      </c>
      <c r="AJ1408" s="7" t="s">
        <v>828</v>
      </c>
      <c r="AK1408" s="7" t="s">
        <v>1913</v>
      </c>
      <c r="AL1408" s="7" t="s">
        <v>828</v>
      </c>
      <c r="AM1408" s="7" t="s">
        <v>1912</v>
      </c>
      <c r="AN1408" s="7" t="s">
        <v>828</v>
      </c>
      <c r="AO1408" s="7" t="s">
        <v>828</v>
      </c>
      <c r="AP1408" s="7" t="s">
        <v>828</v>
      </c>
      <c r="AQ1408" s="7" t="s">
        <v>828</v>
      </c>
      <c r="AR1408" s="7" t="s">
        <v>828</v>
      </c>
      <c r="AS1408" s="7" t="s">
        <v>828</v>
      </c>
    </row>
    <row r="1409" spans="1:45" ht="13.2">
      <c r="A1409" s="7" t="s">
        <v>1911</v>
      </c>
      <c r="B1409" s="8"/>
      <c r="C1409" s="7" t="s">
        <v>833</v>
      </c>
      <c r="D1409" s="9">
        <v>1</v>
      </c>
      <c r="E1409" s="7" t="s">
        <v>861</v>
      </c>
      <c r="F1409" s="7" t="s">
        <v>861</v>
      </c>
      <c r="G1409" s="7" t="s">
        <v>828</v>
      </c>
      <c r="H1409" s="7" t="s">
        <v>860</v>
      </c>
      <c r="I1409" s="10">
        <v>100</v>
      </c>
      <c r="J1409" s="10">
        <v>1</v>
      </c>
      <c r="K1409" s="9">
        <v>0</v>
      </c>
      <c r="L1409" s="7" t="s">
        <v>1908</v>
      </c>
      <c r="M1409" s="9">
        <v>0</v>
      </c>
      <c r="N1409" s="7" t="s">
        <v>1910</v>
      </c>
      <c r="O1409" s="7" t="s">
        <v>939</v>
      </c>
      <c r="P1409" s="7" t="s">
        <v>828</v>
      </c>
      <c r="Q1409" s="7" t="s">
        <v>828</v>
      </c>
      <c r="R1409" s="7" t="s">
        <v>828</v>
      </c>
      <c r="S1409" s="7" t="s">
        <v>828</v>
      </c>
      <c r="T1409" s="7" t="s">
        <v>828</v>
      </c>
      <c r="U1409" s="7" t="s">
        <v>828</v>
      </c>
      <c r="V1409" s="7" t="s">
        <v>828</v>
      </c>
      <c r="W1409" s="7" t="s">
        <v>828</v>
      </c>
      <c r="X1409" s="7" t="s">
        <v>828</v>
      </c>
      <c r="Y1409" s="7" t="s">
        <v>828</v>
      </c>
      <c r="Z1409" s="7" t="e">
        <v>#N/A</v>
      </c>
      <c r="AA1409" s="7" t="s">
        <v>828</v>
      </c>
      <c r="AB1409" s="7" t="s">
        <v>828</v>
      </c>
      <c r="AC1409" s="7" t="s">
        <v>828</v>
      </c>
      <c r="AD1409" s="7" t="s">
        <v>828</v>
      </c>
      <c r="AE1409" s="7" t="s">
        <v>175</v>
      </c>
      <c r="AF1409" s="8"/>
      <c r="AG1409" s="7" t="s">
        <v>1909</v>
      </c>
      <c r="AH1409" s="7" t="s">
        <v>1908</v>
      </c>
      <c r="AI1409" s="7" t="s">
        <v>828</v>
      </c>
      <c r="AJ1409" s="7" t="s">
        <v>1907</v>
      </c>
      <c r="AK1409" s="7" t="s">
        <v>1906</v>
      </c>
      <c r="AL1409" s="7" t="s">
        <v>828</v>
      </c>
      <c r="AM1409" s="7" t="s">
        <v>828</v>
      </c>
      <c r="AN1409" s="7" t="s">
        <v>1905</v>
      </c>
      <c r="AO1409" s="7" t="s">
        <v>828</v>
      </c>
      <c r="AP1409" s="7" t="s">
        <v>828</v>
      </c>
      <c r="AQ1409" s="7" t="s">
        <v>828</v>
      </c>
      <c r="AR1409" s="7" t="s">
        <v>828</v>
      </c>
      <c r="AS1409" s="7" t="s">
        <v>828</v>
      </c>
    </row>
    <row r="1410" spans="1:45" ht="13.2">
      <c r="A1410" s="7" t="s">
        <v>1904</v>
      </c>
      <c r="B1410" s="8"/>
      <c r="C1410" s="7" t="s">
        <v>833</v>
      </c>
      <c r="D1410" s="9">
        <v>1</v>
      </c>
      <c r="E1410" s="7" t="s">
        <v>861</v>
      </c>
      <c r="F1410" s="7" t="s">
        <v>861</v>
      </c>
      <c r="G1410" s="7" t="s">
        <v>828</v>
      </c>
      <c r="H1410" s="7" t="s">
        <v>860</v>
      </c>
      <c r="I1410" s="10">
        <v>100</v>
      </c>
      <c r="J1410" s="10">
        <v>1</v>
      </c>
      <c r="K1410" s="9">
        <v>0</v>
      </c>
      <c r="L1410" s="7" t="s">
        <v>1901</v>
      </c>
      <c r="M1410" s="9">
        <v>0</v>
      </c>
      <c r="N1410" s="7" t="s">
        <v>1903</v>
      </c>
      <c r="O1410" s="7" t="s">
        <v>104</v>
      </c>
      <c r="P1410" s="7" t="s">
        <v>828</v>
      </c>
      <c r="Q1410" s="7" t="s">
        <v>828</v>
      </c>
      <c r="R1410" s="7" t="s">
        <v>828</v>
      </c>
      <c r="S1410" s="7" t="s">
        <v>828</v>
      </c>
      <c r="T1410" s="7" t="s">
        <v>828</v>
      </c>
      <c r="U1410" s="7" t="s">
        <v>828</v>
      </c>
      <c r="V1410" s="7" t="s">
        <v>828</v>
      </c>
      <c r="W1410" s="7" t="s">
        <v>828</v>
      </c>
      <c r="X1410" s="7" t="s">
        <v>828</v>
      </c>
      <c r="Y1410" s="7" t="s">
        <v>828</v>
      </c>
      <c r="Z1410" s="7" t="e">
        <v>#N/A</v>
      </c>
      <c r="AA1410" s="7" t="s">
        <v>828</v>
      </c>
      <c r="AB1410" s="7" t="s">
        <v>828</v>
      </c>
      <c r="AC1410" s="7" t="s">
        <v>828</v>
      </c>
      <c r="AD1410" s="7" t="s">
        <v>828</v>
      </c>
      <c r="AE1410" s="7" t="s">
        <v>175</v>
      </c>
      <c r="AF1410" s="8"/>
      <c r="AG1410" s="7" t="s">
        <v>1902</v>
      </c>
      <c r="AH1410" s="7" t="s">
        <v>1901</v>
      </c>
      <c r="AI1410" s="7" t="s">
        <v>828</v>
      </c>
      <c r="AJ1410" s="7" t="s">
        <v>1900</v>
      </c>
      <c r="AK1410" s="7" t="s">
        <v>1899</v>
      </c>
      <c r="AL1410" s="7" t="s">
        <v>828</v>
      </c>
      <c r="AM1410" s="7" t="s">
        <v>828</v>
      </c>
      <c r="AN1410" s="7" t="s">
        <v>1898</v>
      </c>
      <c r="AO1410" s="7" t="s">
        <v>828</v>
      </c>
      <c r="AP1410" s="7" t="s">
        <v>828</v>
      </c>
      <c r="AQ1410" s="7" t="s">
        <v>828</v>
      </c>
      <c r="AR1410" s="7" t="s">
        <v>828</v>
      </c>
      <c r="AS1410" s="7" t="s">
        <v>828</v>
      </c>
    </row>
    <row r="1411" spans="1:45" ht="13.2">
      <c r="A1411" s="7" t="s">
        <v>1892</v>
      </c>
      <c r="B1411" s="8"/>
      <c r="C1411" s="7" t="s">
        <v>833</v>
      </c>
      <c r="D1411" s="9">
        <v>1</v>
      </c>
      <c r="E1411" s="7" t="s">
        <v>861</v>
      </c>
      <c r="F1411" s="7" t="s">
        <v>861</v>
      </c>
      <c r="G1411" s="7" t="s">
        <v>828</v>
      </c>
      <c r="H1411" s="7" t="s">
        <v>860</v>
      </c>
      <c r="I1411" s="10">
        <v>100</v>
      </c>
      <c r="J1411" s="10">
        <v>1</v>
      </c>
      <c r="K1411" s="9">
        <v>1</v>
      </c>
      <c r="L1411" s="7" t="s">
        <v>1895</v>
      </c>
      <c r="M1411" s="9">
        <v>0</v>
      </c>
      <c r="N1411" s="7" t="s">
        <v>1897</v>
      </c>
      <c r="O1411" s="7" t="s">
        <v>969</v>
      </c>
      <c r="P1411" s="7" t="s">
        <v>828</v>
      </c>
      <c r="Q1411" s="7" t="s">
        <v>828</v>
      </c>
      <c r="R1411" s="7" t="s">
        <v>828</v>
      </c>
      <c r="S1411" s="7" t="s">
        <v>828</v>
      </c>
      <c r="T1411" s="7" t="s">
        <v>828</v>
      </c>
      <c r="U1411" s="7" t="s">
        <v>828</v>
      </c>
      <c r="V1411" s="7" t="s">
        <v>828</v>
      </c>
      <c r="W1411" s="7" t="s">
        <v>828</v>
      </c>
      <c r="X1411" s="7" t="s">
        <v>828</v>
      </c>
      <c r="Y1411" s="7" t="s">
        <v>828</v>
      </c>
      <c r="Z1411" s="7" t="e">
        <v>#N/A</v>
      </c>
      <c r="AA1411" s="7" t="s">
        <v>828</v>
      </c>
      <c r="AB1411" s="7" t="s">
        <v>828</v>
      </c>
      <c r="AC1411" s="7" t="s">
        <v>828</v>
      </c>
      <c r="AD1411" s="7" t="s">
        <v>828</v>
      </c>
      <c r="AE1411" s="7" t="s">
        <v>175</v>
      </c>
      <c r="AF1411" s="8"/>
      <c r="AG1411" s="7" t="s">
        <v>1896</v>
      </c>
      <c r="AH1411" s="7" t="s">
        <v>1895</v>
      </c>
      <c r="AI1411" s="7" t="s">
        <v>828</v>
      </c>
      <c r="AJ1411" s="7" t="s">
        <v>1894</v>
      </c>
      <c r="AK1411" s="7" t="s">
        <v>1893</v>
      </c>
      <c r="AL1411" s="7" t="s">
        <v>1892</v>
      </c>
      <c r="AM1411" s="7" t="s">
        <v>1891</v>
      </c>
      <c r="AN1411" s="7" t="s">
        <v>1890</v>
      </c>
      <c r="AO1411" s="7" t="s">
        <v>828</v>
      </c>
      <c r="AP1411" s="7" t="s">
        <v>828</v>
      </c>
      <c r="AQ1411" s="7" t="s">
        <v>828</v>
      </c>
      <c r="AR1411" s="7" t="s">
        <v>828</v>
      </c>
      <c r="AS1411" s="7" t="s">
        <v>828</v>
      </c>
    </row>
    <row r="1412" spans="1:45" ht="13.2">
      <c r="A1412" s="7" t="s">
        <v>1889</v>
      </c>
      <c r="B1412" s="8"/>
      <c r="C1412" s="7" t="s">
        <v>833</v>
      </c>
      <c r="D1412" s="9">
        <v>1</v>
      </c>
      <c r="E1412" s="7" t="s">
        <v>843</v>
      </c>
      <c r="F1412" s="7" t="s">
        <v>843</v>
      </c>
      <c r="G1412" s="7" t="s">
        <v>828</v>
      </c>
      <c r="H1412" s="7" t="s">
        <v>860</v>
      </c>
      <c r="I1412" s="10">
        <v>100</v>
      </c>
      <c r="J1412" s="10">
        <v>1</v>
      </c>
      <c r="K1412" s="9">
        <v>1</v>
      </c>
      <c r="L1412" s="7" t="s">
        <v>1888</v>
      </c>
      <c r="M1412" s="9">
        <v>0</v>
      </c>
      <c r="N1412" s="7" t="s">
        <v>1884</v>
      </c>
      <c r="O1412" s="7" t="s">
        <v>939</v>
      </c>
      <c r="P1412" s="7" t="s">
        <v>828</v>
      </c>
      <c r="Q1412" s="7" t="s">
        <v>828</v>
      </c>
      <c r="R1412" s="7" t="s">
        <v>828</v>
      </c>
      <c r="S1412" s="7" t="s">
        <v>1331</v>
      </c>
      <c r="T1412" s="7" t="s">
        <v>891</v>
      </c>
      <c r="U1412" s="7" t="s">
        <v>828</v>
      </c>
      <c r="V1412" s="7" t="s">
        <v>828</v>
      </c>
      <c r="W1412" s="7" t="s">
        <v>828</v>
      </c>
      <c r="X1412" s="7" t="s">
        <v>828</v>
      </c>
      <c r="Y1412" s="7" t="s">
        <v>828</v>
      </c>
      <c r="Z1412" s="7" t="e">
        <v>#N/A</v>
      </c>
      <c r="AA1412" s="7" t="s">
        <v>828</v>
      </c>
      <c r="AB1412" s="7" t="s">
        <v>828</v>
      </c>
      <c r="AC1412" s="7" t="s">
        <v>828</v>
      </c>
      <c r="AD1412" s="7" t="s">
        <v>828</v>
      </c>
      <c r="AE1412" s="7" t="s">
        <v>175</v>
      </c>
      <c r="AF1412" s="8"/>
      <c r="AG1412" s="7" t="s">
        <v>1883</v>
      </c>
      <c r="AH1412" s="7" t="s">
        <v>1888</v>
      </c>
      <c r="AI1412" s="7" t="s">
        <v>828</v>
      </c>
      <c r="AJ1412" s="7" t="s">
        <v>1887</v>
      </c>
      <c r="AK1412" s="7" t="s">
        <v>1880</v>
      </c>
      <c r="AL1412" s="7" t="s">
        <v>828</v>
      </c>
      <c r="AM1412" s="7" t="s">
        <v>1886</v>
      </c>
      <c r="AN1412" s="7" t="s">
        <v>1885</v>
      </c>
      <c r="AO1412" s="7" t="s">
        <v>828</v>
      </c>
      <c r="AP1412" s="7" t="s">
        <v>828</v>
      </c>
      <c r="AQ1412" s="7" t="s">
        <v>828</v>
      </c>
      <c r="AR1412" s="7" t="s">
        <v>828</v>
      </c>
      <c r="AS1412" s="7" t="s">
        <v>828</v>
      </c>
    </row>
    <row r="1413" spans="1:45" ht="13.2">
      <c r="A1413" s="7" t="s">
        <v>1879</v>
      </c>
      <c r="B1413" s="8"/>
      <c r="C1413" s="7" t="s">
        <v>833</v>
      </c>
      <c r="D1413" s="9">
        <v>1</v>
      </c>
      <c r="E1413" s="7" t="s">
        <v>843</v>
      </c>
      <c r="F1413" s="7" t="s">
        <v>843</v>
      </c>
      <c r="G1413" s="7" t="s">
        <v>828</v>
      </c>
      <c r="H1413" s="7" t="s">
        <v>1335</v>
      </c>
      <c r="I1413" s="10">
        <v>1</v>
      </c>
      <c r="J1413" s="10">
        <v>1</v>
      </c>
      <c r="K1413" s="9">
        <v>1</v>
      </c>
      <c r="L1413" s="7" t="s">
        <v>1882</v>
      </c>
      <c r="M1413" s="9">
        <v>0</v>
      </c>
      <c r="N1413" s="7" t="s">
        <v>1884</v>
      </c>
      <c r="O1413" s="7" t="s">
        <v>939</v>
      </c>
      <c r="P1413" s="7" t="s">
        <v>828</v>
      </c>
      <c r="Q1413" s="7" t="s">
        <v>828</v>
      </c>
      <c r="R1413" s="7" t="s">
        <v>828</v>
      </c>
      <c r="S1413" s="7" t="s">
        <v>1331</v>
      </c>
      <c r="T1413" s="7" t="s">
        <v>891</v>
      </c>
      <c r="U1413" s="7" t="s">
        <v>828</v>
      </c>
      <c r="V1413" s="7" t="s">
        <v>828</v>
      </c>
      <c r="W1413" s="7" t="s">
        <v>828</v>
      </c>
      <c r="X1413" s="7" t="s">
        <v>828</v>
      </c>
      <c r="Y1413" s="7" t="s">
        <v>828</v>
      </c>
      <c r="Z1413" s="7" t="e">
        <v>#N/A</v>
      </c>
      <c r="AA1413" s="7" t="s">
        <v>828</v>
      </c>
      <c r="AB1413" s="7" t="s">
        <v>828</v>
      </c>
      <c r="AC1413" s="7" t="s">
        <v>828</v>
      </c>
      <c r="AD1413" s="7" t="s">
        <v>828</v>
      </c>
      <c r="AE1413" s="7" t="s">
        <v>392</v>
      </c>
      <c r="AF1413" s="8"/>
      <c r="AG1413" s="7" t="s">
        <v>1883</v>
      </c>
      <c r="AH1413" s="7" t="s">
        <v>1882</v>
      </c>
      <c r="AI1413" s="7" t="s">
        <v>828</v>
      </c>
      <c r="AJ1413" s="7" t="s">
        <v>1881</v>
      </c>
      <c r="AK1413" s="7" t="s">
        <v>1880</v>
      </c>
      <c r="AL1413" s="7" t="s">
        <v>1879</v>
      </c>
      <c r="AM1413" s="7" t="s">
        <v>1878</v>
      </c>
      <c r="AN1413" s="7" t="s">
        <v>1877</v>
      </c>
      <c r="AO1413" s="7" t="s">
        <v>828</v>
      </c>
      <c r="AP1413" s="7" t="s">
        <v>828</v>
      </c>
      <c r="AQ1413" s="7" t="s">
        <v>828</v>
      </c>
      <c r="AR1413" s="7" t="s">
        <v>828</v>
      </c>
      <c r="AS1413" s="7" t="s">
        <v>828</v>
      </c>
    </row>
    <row r="1414" spans="1:45" ht="13.2">
      <c r="A1414" s="7" t="s">
        <v>1876</v>
      </c>
      <c r="B1414" s="8"/>
      <c r="C1414" s="7" t="s">
        <v>833</v>
      </c>
      <c r="D1414" s="9">
        <v>1</v>
      </c>
      <c r="E1414" s="7" t="s">
        <v>1231</v>
      </c>
      <c r="F1414" s="7" t="s">
        <v>1231</v>
      </c>
      <c r="G1414" s="7" t="s">
        <v>828</v>
      </c>
      <c r="H1414" s="7" t="s">
        <v>1230</v>
      </c>
      <c r="I1414" s="10">
        <v>1</v>
      </c>
      <c r="J1414" s="10">
        <v>1</v>
      </c>
      <c r="K1414" s="9">
        <v>100</v>
      </c>
      <c r="L1414" s="7" t="s">
        <v>1873</v>
      </c>
      <c r="M1414" s="9">
        <v>0</v>
      </c>
      <c r="N1414" s="7" t="s">
        <v>1875</v>
      </c>
      <c r="O1414" s="7" t="s">
        <v>104</v>
      </c>
      <c r="P1414" s="7" t="s">
        <v>875</v>
      </c>
      <c r="Q1414" s="7" t="s">
        <v>828</v>
      </c>
      <c r="R1414" s="7" t="s">
        <v>828</v>
      </c>
      <c r="S1414" s="7" t="s">
        <v>828</v>
      </c>
      <c r="T1414" s="7" t="s">
        <v>828</v>
      </c>
      <c r="U1414" s="7" t="s">
        <v>828</v>
      </c>
      <c r="V1414" s="7" t="s">
        <v>828</v>
      </c>
      <c r="W1414" s="7" t="s">
        <v>739</v>
      </c>
      <c r="X1414" s="7" t="s">
        <v>840</v>
      </c>
      <c r="Y1414" s="7" t="s">
        <v>828</v>
      </c>
      <c r="Z1414" s="7" t="s">
        <v>50</v>
      </c>
      <c r="AA1414" s="7" t="s">
        <v>874</v>
      </c>
      <c r="AB1414" s="7" t="s">
        <v>828</v>
      </c>
      <c r="AC1414" s="7" t="s">
        <v>828</v>
      </c>
      <c r="AD1414" s="7" t="s">
        <v>828</v>
      </c>
      <c r="AE1414" s="7" t="s">
        <v>739</v>
      </c>
      <c r="AF1414" s="8"/>
      <c r="AG1414" s="7" t="s">
        <v>1874</v>
      </c>
      <c r="AH1414" s="7" t="s">
        <v>1873</v>
      </c>
      <c r="AI1414" s="7" t="s">
        <v>828</v>
      </c>
      <c r="AJ1414" s="7" t="s">
        <v>1872</v>
      </c>
      <c r="AK1414" s="7" t="s">
        <v>1871</v>
      </c>
      <c r="AL1414" s="7" t="s">
        <v>828</v>
      </c>
      <c r="AM1414" s="7" t="s">
        <v>1870</v>
      </c>
      <c r="AN1414" s="7" t="s">
        <v>828</v>
      </c>
      <c r="AO1414" s="7" t="s">
        <v>828</v>
      </c>
      <c r="AP1414" s="7" t="s">
        <v>828</v>
      </c>
      <c r="AQ1414" s="7" t="s">
        <v>828</v>
      </c>
      <c r="AR1414" s="7" t="s">
        <v>828</v>
      </c>
      <c r="AS1414" s="7" t="s">
        <v>828</v>
      </c>
    </row>
    <row r="1415" spans="1:45" ht="13.2">
      <c r="A1415" s="7" t="s">
        <v>1869</v>
      </c>
      <c r="B1415" s="8"/>
      <c r="C1415" s="7" t="s">
        <v>833</v>
      </c>
      <c r="D1415" s="9">
        <v>1</v>
      </c>
      <c r="E1415" s="7" t="s">
        <v>924</v>
      </c>
      <c r="F1415" s="7" t="s">
        <v>924</v>
      </c>
      <c r="G1415" s="7" t="s">
        <v>828</v>
      </c>
      <c r="H1415" s="7" t="s">
        <v>923</v>
      </c>
      <c r="I1415" s="10">
        <v>1</v>
      </c>
      <c r="J1415" s="10">
        <v>1</v>
      </c>
      <c r="K1415" s="9">
        <v>1</v>
      </c>
      <c r="L1415" s="7" t="s">
        <v>1866</v>
      </c>
      <c r="M1415" s="9">
        <v>0</v>
      </c>
      <c r="N1415" s="7" t="s">
        <v>1868</v>
      </c>
      <c r="O1415" s="7" t="s">
        <v>104</v>
      </c>
      <c r="P1415" s="7" t="s">
        <v>828</v>
      </c>
      <c r="Q1415" s="7" t="s">
        <v>828</v>
      </c>
      <c r="R1415" s="7" t="s">
        <v>840</v>
      </c>
      <c r="S1415" s="7" t="s">
        <v>828</v>
      </c>
      <c r="T1415" s="7" t="s">
        <v>828</v>
      </c>
      <c r="U1415" s="7" t="s">
        <v>828</v>
      </c>
      <c r="V1415" s="7" t="s">
        <v>907</v>
      </c>
      <c r="W1415" s="7" t="s">
        <v>536</v>
      </c>
      <c r="X1415" s="7" t="s">
        <v>840</v>
      </c>
      <c r="Y1415" s="7" t="s">
        <v>906</v>
      </c>
      <c r="Z1415" s="7" t="s">
        <v>65</v>
      </c>
      <c r="AA1415" s="7" t="s">
        <v>828</v>
      </c>
      <c r="AB1415" s="7" t="s">
        <v>828</v>
      </c>
      <c r="AC1415" s="7" t="s">
        <v>828</v>
      </c>
      <c r="AD1415" s="7" t="s">
        <v>828</v>
      </c>
      <c r="AE1415" s="7" t="s">
        <v>536</v>
      </c>
      <c r="AF1415" s="8"/>
      <c r="AG1415" s="7" t="s">
        <v>1867</v>
      </c>
      <c r="AH1415" s="7" t="s">
        <v>1866</v>
      </c>
      <c r="AI1415" s="7" t="s">
        <v>828</v>
      </c>
      <c r="AJ1415" s="7" t="s">
        <v>1865</v>
      </c>
      <c r="AK1415" s="7" t="s">
        <v>1864</v>
      </c>
      <c r="AL1415" s="7" t="s">
        <v>828</v>
      </c>
      <c r="AM1415" s="7" t="s">
        <v>1863</v>
      </c>
      <c r="AN1415" s="7" t="s">
        <v>828</v>
      </c>
      <c r="AO1415" s="7" t="s">
        <v>828</v>
      </c>
      <c r="AP1415" s="7" t="s">
        <v>828</v>
      </c>
      <c r="AQ1415" s="7" t="s">
        <v>828</v>
      </c>
      <c r="AR1415" s="7" t="s">
        <v>828</v>
      </c>
      <c r="AS1415" s="7" t="s">
        <v>828</v>
      </c>
    </row>
    <row r="1416" spans="1:45" ht="13.2">
      <c r="A1416" s="7" t="s">
        <v>1862</v>
      </c>
      <c r="B1416" s="8"/>
      <c r="C1416" s="7" t="s">
        <v>833</v>
      </c>
      <c r="D1416" s="9">
        <v>1</v>
      </c>
      <c r="E1416" s="7" t="s">
        <v>1861</v>
      </c>
      <c r="F1416" s="7" t="s">
        <v>1861</v>
      </c>
      <c r="G1416" s="7" t="s">
        <v>828</v>
      </c>
      <c r="H1416" s="7" t="s">
        <v>1860</v>
      </c>
      <c r="I1416" s="10">
        <v>1</v>
      </c>
      <c r="J1416" s="10">
        <v>1</v>
      </c>
      <c r="K1416" s="9">
        <v>100</v>
      </c>
      <c r="L1416" s="7" t="s">
        <v>1857</v>
      </c>
      <c r="M1416" s="9">
        <v>0</v>
      </c>
      <c r="N1416" s="7" t="s">
        <v>1859</v>
      </c>
      <c r="O1416" s="7" t="s">
        <v>104</v>
      </c>
      <c r="P1416" s="7" t="s">
        <v>875</v>
      </c>
      <c r="Q1416" s="7" t="s">
        <v>828</v>
      </c>
      <c r="R1416" s="7" t="s">
        <v>828</v>
      </c>
      <c r="S1416" s="7" t="s">
        <v>828</v>
      </c>
      <c r="T1416" s="7" t="s">
        <v>828</v>
      </c>
      <c r="U1416" s="7" t="s">
        <v>828</v>
      </c>
      <c r="V1416" s="7" t="s">
        <v>828</v>
      </c>
      <c r="W1416" s="7" t="s">
        <v>534</v>
      </c>
      <c r="X1416" s="7" t="s">
        <v>840</v>
      </c>
      <c r="Y1416" s="7" t="s">
        <v>968</v>
      </c>
      <c r="Z1416" s="7" t="s">
        <v>62</v>
      </c>
      <c r="AA1416" s="7" t="s">
        <v>874</v>
      </c>
      <c r="AB1416" s="7" t="s">
        <v>828</v>
      </c>
      <c r="AC1416" s="7" t="s">
        <v>828</v>
      </c>
      <c r="AD1416" s="7" t="s">
        <v>828</v>
      </c>
      <c r="AE1416" s="7" t="s">
        <v>534</v>
      </c>
      <c r="AF1416" s="8"/>
      <c r="AG1416" s="7" t="s">
        <v>1858</v>
      </c>
      <c r="AH1416" s="7" t="s">
        <v>1857</v>
      </c>
      <c r="AI1416" s="7" t="s">
        <v>828</v>
      </c>
      <c r="AJ1416" s="7" t="s">
        <v>828</v>
      </c>
      <c r="AK1416" s="7" t="s">
        <v>1856</v>
      </c>
      <c r="AL1416" s="7" t="s">
        <v>828</v>
      </c>
      <c r="AM1416" s="7" t="s">
        <v>1855</v>
      </c>
      <c r="AN1416" s="7" t="s">
        <v>828</v>
      </c>
      <c r="AO1416" s="7" t="s">
        <v>828</v>
      </c>
      <c r="AP1416" s="7" t="s">
        <v>828</v>
      </c>
      <c r="AQ1416" s="7" t="s">
        <v>828</v>
      </c>
      <c r="AR1416" s="7" t="s">
        <v>828</v>
      </c>
      <c r="AS1416" s="7" t="s">
        <v>828</v>
      </c>
    </row>
    <row r="1417" spans="1:45" ht="13.2">
      <c r="A1417" s="7" t="s">
        <v>1854</v>
      </c>
      <c r="B1417" s="8"/>
      <c r="C1417" s="7" t="s">
        <v>833</v>
      </c>
      <c r="D1417" s="9">
        <v>1</v>
      </c>
      <c r="E1417" s="7" t="s">
        <v>861</v>
      </c>
      <c r="F1417" s="7" t="s">
        <v>861</v>
      </c>
      <c r="G1417" s="7" t="s">
        <v>828</v>
      </c>
      <c r="H1417" s="7" t="s">
        <v>860</v>
      </c>
      <c r="I1417" s="10">
        <v>100</v>
      </c>
      <c r="J1417" s="10">
        <v>1</v>
      </c>
      <c r="K1417" s="9">
        <v>0</v>
      </c>
      <c r="L1417" s="7" t="s">
        <v>1851</v>
      </c>
      <c r="M1417" s="9">
        <v>0</v>
      </c>
      <c r="N1417" s="7" t="s">
        <v>1853</v>
      </c>
      <c r="O1417" s="7" t="s">
        <v>120</v>
      </c>
      <c r="P1417" s="7" t="s">
        <v>828</v>
      </c>
      <c r="Q1417" s="7" t="s">
        <v>828</v>
      </c>
      <c r="R1417" s="7" t="s">
        <v>828</v>
      </c>
      <c r="S1417" s="7" t="s">
        <v>828</v>
      </c>
      <c r="T1417" s="7" t="s">
        <v>828</v>
      </c>
      <c r="U1417" s="7" t="s">
        <v>828</v>
      </c>
      <c r="V1417" s="7" t="s">
        <v>828</v>
      </c>
      <c r="W1417" s="7" t="s">
        <v>590</v>
      </c>
      <c r="X1417" s="7" t="s">
        <v>828</v>
      </c>
      <c r="Y1417" s="7" t="s">
        <v>828</v>
      </c>
      <c r="Z1417" s="7" t="s">
        <v>589</v>
      </c>
      <c r="AA1417" s="7" t="s">
        <v>828</v>
      </c>
      <c r="AB1417" s="7" t="s">
        <v>828</v>
      </c>
      <c r="AC1417" s="7" t="s">
        <v>828</v>
      </c>
      <c r="AD1417" s="7" t="s">
        <v>828</v>
      </c>
      <c r="AE1417" s="7" t="s">
        <v>175</v>
      </c>
      <c r="AF1417" s="8"/>
      <c r="AG1417" s="7" t="s">
        <v>1852</v>
      </c>
      <c r="AH1417" s="7" t="s">
        <v>1851</v>
      </c>
      <c r="AI1417" s="7" t="s">
        <v>828</v>
      </c>
      <c r="AJ1417" s="7" t="s">
        <v>1850</v>
      </c>
      <c r="AK1417" s="7" t="s">
        <v>1849</v>
      </c>
      <c r="AL1417" s="7" t="s">
        <v>828</v>
      </c>
      <c r="AM1417" s="7" t="s">
        <v>828</v>
      </c>
      <c r="AN1417" s="7" t="s">
        <v>1848</v>
      </c>
      <c r="AO1417" s="7" t="s">
        <v>828</v>
      </c>
      <c r="AP1417" s="7" t="s">
        <v>828</v>
      </c>
      <c r="AQ1417" s="7" t="s">
        <v>828</v>
      </c>
      <c r="AR1417" s="7" t="s">
        <v>828</v>
      </c>
      <c r="AS1417" s="7" t="s">
        <v>828</v>
      </c>
    </row>
    <row r="1418" spans="1:45" ht="13.2">
      <c r="A1418" s="7" t="s">
        <v>1847</v>
      </c>
      <c r="B1418" s="8"/>
      <c r="C1418" s="7" t="s">
        <v>833</v>
      </c>
      <c r="D1418" s="9">
        <v>1</v>
      </c>
      <c r="E1418" s="7" t="s">
        <v>843</v>
      </c>
      <c r="F1418" s="7" t="s">
        <v>843</v>
      </c>
      <c r="G1418" s="7" t="s">
        <v>828</v>
      </c>
      <c r="H1418" s="7" t="s">
        <v>842</v>
      </c>
      <c r="I1418" s="10">
        <v>1</v>
      </c>
      <c r="J1418" s="10">
        <v>1</v>
      </c>
      <c r="K1418" s="9">
        <v>0</v>
      </c>
      <c r="L1418" s="7" t="s">
        <v>1844</v>
      </c>
      <c r="M1418" s="9">
        <v>0</v>
      </c>
      <c r="N1418" s="7" t="s">
        <v>1846</v>
      </c>
      <c r="O1418" s="7" t="s">
        <v>104</v>
      </c>
      <c r="P1418" s="7" t="s">
        <v>828</v>
      </c>
      <c r="Q1418" s="7" t="s">
        <v>828</v>
      </c>
      <c r="R1418" s="7" t="s">
        <v>828</v>
      </c>
      <c r="S1418" s="7" t="s">
        <v>828</v>
      </c>
      <c r="T1418" s="7" t="s">
        <v>828</v>
      </c>
      <c r="U1418" s="7" t="s">
        <v>828</v>
      </c>
      <c r="V1418" s="7" t="s">
        <v>907</v>
      </c>
      <c r="W1418" s="7" t="s">
        <v>828</v>
      </c>
      <c r="X1418" s="7" t="s">
        <v>828</v>
      </c>
      <c r="Y1418" s="7" t="s">
        <v>828</v>
      </c>
      <c r="Z1418" s="7" t="e">
        <v>#N/A</v>
      </c>
      <c r="AA1418" s="7" t="s">
        <v>828</v>
      </c>
      <c r="AB1418" s="7" t="s">
        <v>828</v>
      </c>
      <c r="AC1418" s="7" t="s">
        <v>828</v>
      </c>
      <c r="AD1418" s="7" t="s">
        <v>828</v>
      </c>
      <c r="AE1418" s="7" t="s">
        <v>169</v>
      </c>
      <c r="AF1418" s="8"/>
      <c r="AG1418" s="7" t="s">
        <v>1845</v>
      </c>
      <c r="AH1418" s="7" t="s">
        <v>1844</v>
      </c>
      <c r="AI1418" s="7" t="s">
        <v>1843</v>
      </c>
      <c r="AJ1418" s="7" t="s">
        <v>828</v>
      </c>
      <c r="AK1418" s="7" t="s">
        <v>1842</v>
      </c>
      <c r="AL1418" s="7" t="s">
        <v>828</v>
      </c>
      <c r="AM1418" s="7" t="s">
        <v>828</v>
      </c>
      <c r="AN1418" s="7" t="s">
        <v>828</v>
      </c>
      <c r="AO1418" s="7" t="s">
        <v>934</v>
      </c>
      <c r="AP1418" s="7" t="s">
        <v>828</v>
      </c>
      <c r="AQ1418" s="7" t="s">
        <v>828</v>
      </c>
      <c r="AR1418" s="7" t="s">
        <v>828</v>
      </c>
      <c r="AS1418" s="7" t="s">
        <v>828</v>
      </c>
    </row>
    <row r="1419" spans="1:45" ht="13.2">
      <c r="A1419" s="7" t="s">
        <v>1841</v>
      </c>
      <c r="B1419" s="8"/>
      <c r="C1419" s="7" t="s">
        <v>833</v>
      </c>
      <c r="D1419" s="9">
        <v>1</v>
      </c>
      <c r="E1419" s="7" t="s">
        <v>861</v>
      </c>
      <c r="F1419" s="7" t="s">
        <v>861</v>
      </c>
      <c r="G1419" s="7" t="s">
        <v>828</v>
      </c>
      <c r="H1419" s="7" t="s">
        <v>860</v>
      </c>
      <c r="I1419" s="10">
        <v>100</v>
      </c>
      <c r="J1419" s="10">
        <v>1</v>
      </c>
      <c r="K1419" s="9">
        <v>0</v>
      </c>
      <c r="L1419" s="7" t="s">
        <v>1838</v>
      </c>
      <c r="M1419" s="9">
        <v>0</v>
      </c>
      <c r="N1419" s="7" t="s">
        <v>1840</v>
      </c>
      <c r="O1419" s="7" t="s">
        <v>939</v>
      </c>
      <c r="P1419" s="7" t="s">
        <v>828</v>
      </c>
      <c r="Q1419" s="7" t="s">
        <v>828</v>
      </c>
      <c r="R1419" s="7" t="s">
        <v>828</v>
      </c>
      <c r="S1419" s="7" t="s">
        <v>828</v>
      </c>
      <c r="T1419" s="7" t="s">
        <v>828</v>
      </c>
      <c r="U1419" s="7" t="s">
        <v>828</v>
      </c>
      <c r="V1419" s="7" t="s">
        <v>828</v>
      </c>
      <c r="W1419" s="7" t="s">
        <v>828</v>
      </c>
      <c r="X1419" s="7" t="s">
        <v>828</v>
      </c>
      <c r="Y1419" s="7" t="s">
        <v>828</v>
      </c>
      <c r="Z1419" s="7" t="e">
        <v>#N/A</v>
      </c>
      <c r="AA1419" s="7" t="s">
        <v>828</v>
      </c>
      <c r="AB1419" s="7" t="s">
        <v>828</v>
      </c>
      <c r="AC1419" s="7" t="s">
        <v>828</v>
      </c>
      <c r="AD1419" s="7" t="s">
        <v>828</v>
      </c>
      <c r="AE1419" s="7" t="s">
        <v>175</v>
      </c>
      <c r="AF1419" s="8"/>
      <c r="AG1419" s="7" t="s">
        <v>1839</v>
      </c>
      <c r="AH1419" s="7" t="s">
        <v>1838</v>
      </c>
      <c r="AI1419" s="7" t="s">
        <v>828</v>
      </c>
      <c r="AJ1419" s="7" t="s">
        <v>1837</v>
      </c>
      <c r="AK1419" s="7" t="s">
        <v>1836</v>
      </c>
      <c r="AL1419" s="7" t="s">
        <v>828</v>
      </c>
      <c r="AM1419" s="7" t="s">
        <v>828</v>
      </c>
      <c r="AN1419" s="7" t="s">
        <v>1835</v>
      </c>
      <c r="AO1419" s="7" t="s">
        <v>828</v>
      </c>
      <c r="AP1419" s="7" t="s">
        <v>828</v>
      </c>
      <c r="AQ1419" s="7" t="s">
        <v>828</v>
      </c>
      <c r="AR1419" s="7" t="s">
        <v>828</v>
      </c>
      <c r="AS1419" s="7" t="s">
        <v>828</v>
      </c>
    </row>
    <row r="1420" spans="1:45" ht="13.2">
      <c r="A1420" s="7" t="s">
        <v>1834</v>
      </c>
      <c r="B1420" s="8"/>
      <c r="C1420" s="7" t="s">
        <v>833</v>
      </c>
      <c r="D1420" s="9">
        <v>1</v>
      </c>
      <c r="E1420" s="7" t="s">
        <v>924</v>
      </c>
      <c r="F1420" s="7" t="s">
        <v>924</v>
      </c>
      <c r="G1420" s="7" t="s">
        <v>828</v>
      </c>
      <c r="H1420" s="7" t="s">
        <v>923</v>
      </c>
      <c r="I1420" s="10">
        <v>1</v>
      </c>
      <c r="J1420" s="10">
        <v>1</v>
      </c>
      <c r="K1420" s="9">
        <v>1</v>
      </c>
      <c r="L1420" s="7" t="s">
        <v>1831</v>
      </c>
      <c r="M1420" s="9">
        <v>0</v>
      </c>
      <c r="N1420" s="7" t="s">
        <v>1833</v>
      </c>
      <c r="O1420" s="7" t="s">
        <v>929</v>
      </c>
      <c r="P1420" s="7" t="s">
        <v>828</v>
      </c>
      <c r="Q1420" s="7" t="s">
        <v>828</v>
      </c>
      <c r="R1420" s="7" t="s">
        <v>828</v>
      </c>
      <c r="S1420" s="7" t="s">
        <v>828</v>
      </c>
      <c r="T1420" s="7" t="s">
        <v>828</v>
      </c>
      <c r="U1420" s="7" t="s">
        <v>828</v>
      </c>
      <c r="V1420" s="7" t="s">
        <v>828</v>
      </c>
      <c r="W1420" s="7" t="s">
        <v>536</v>
      </c>
      <c r="X1420" s="7" t="s">
        <v>840</v>
      </c>
      <c r="Y1420" s="7" t="s">
        <v>968</v>
      </c>
      <c r="Z1420" s="7" t="s">
        <v>65</v>
      </c>
      <c r="AA1420" s="7" t="s">
        <v>828</v>
      </c>
      <c r="AB1420" s="7" t="s">
        <v>828</v>
      </c>
      <c r="AC1420" s="7" t="s">
        <v>828</v>
      </c>
      <c r="AD1420" s="7" t="s">
        <v>828</v>
      </c>
      <c r="AE1420" s="7" t="s">
        <v>536</v>
      </c>
      <c r="AF1420" s="8"/>
      <c r="AG1420" s="7" t="s">
        <v>1832</v>
      </c>
      <c r="AH1420" s="7" t="s">
        <v>1831</v>
      </c>
      <c r="AI1420" s="7" t="s">
        <v>828</v>
      </c>
      <c r="AJ1420" s="7" t="s">
        <v>828</v>
      </c>
      <c r="AK1420" s="7" t="s">
        <v>1830</v>
      </c>
      <c r="AL1420" s="7" t="s">
        <v>828</v>
      </c>
      <c r="AM1420" s="7" t="s">
        <v>1829</v>
      </c>
      <c r="AN1420" s="7" t="s">
        <v>828</v>
      </c>
      <c r="AO1420" s="7" t="s">
        <v>828</v>
      </c>
      <c r="AP1420" s="7" t="s">
        <v>828</v>
      </c>
      <c r="AQ1420" s="7" t="s">
        <v>828</v>
      </c>
      <c r="AR1420" s="7" t="s">
        <v>828</v>
      </c>
      <c r="AS1420" s="7" t="s">
        <v>828</v>
      </c>
    </row>
    <row r="1421" spans="1:45" ht="13.2">
      <c r="A1421" s="7" t="s">
        <v>1821</v>
      </c>
      <c r="B1421" s="8"/>
      <c r="C1421" s="7" t="s">
        <v>833</v>
      </c>
      <c r="D1421" s="9">
        <v>1</v>
      </c>
      <c r="E1421" s="7" t="s">
        <v>843</v>
      </c>
      <c r="F1421" s="7" t="s">
        <v>843</v>
      </c>
      <c r="G1421" s="7" t="s">
        <v>828</v>
      </c>
      <c r="H1421" s="7" t="s">
        <v>1828</v>
      </c>
      <c r="I1421" s="10">
        <v>1</v>
      </c>
      <c r="J1421" s="10">
        <v>1</v>
      </c>
      <c r="K1421" s="9">
        <v>100</v>
      </c>
      <c r="L1421" s="7" t="s">
        <v>1825</v>
      </c>
      <c r="M1421" s="9">
        <v>0</v>
      </c>
      <c r="N1421" s="7" t="s">
        <v>1827</v>
      </c>
      <c r="O1421" s="7" t="s">
        <v>892</v>
      </c>
      <c r="P1421" s="7" t="s">
        <v>1536</v>
      </c>
      <c r="Q1421" s="7" t="s">
        <v>828</v>
      </c>
      <c r="R1421" s="7" t="s">
        <v>828</v>
      </c>
      <c r="S1421" s="7" t="s">
        <v>828</v>
      </c>
      <c r="T1421" s="7" t="s">
        <v>828</v>
      </c>
      <c r="U1421" s="7" t="s">
        <v>828</v>
      </c>
      <c r="V1421" s="7" t="s">
        <v>828</v>
      </c>
      <c r="W1421" s="7" t="s">
        <v>828</v>
      </c>
      <c r="X1421" s="7" t="s">
        <v>828</v>
      </c>
      <c r="Y1421" s="7" t="s">
        <v>828</v>
      </c>
      <c r="Z1421" s="7" t="e">
        <v>#N/A</v>
      </c>
      <c r="AA1421" s="7" t="s">
        <v>828</v>
      </c>
      <c r="AB1421" s="7" t="s">
        <v>828</v>
      </c>
      <c r="AC1421" s="7" t="s">
        <v>828</v>
      </c>
      <c r="AD1421" s="7" t="s">
        <v>828</v>
      </c>
      <c r="AE1421" s="7" t="s">
        <v>169</v>
      </c>
      <c r="AF1421" s="8"/>
      <c r="AG1421" s="7" t="s">
        <v>1826</v>
      </c>
      <c r="AH1421" s="7" t="s">
        <v>1825</v>
      </c>
      <c r="AI1421" s="7" t="s">
        <v>1824</v>
      </c>
      <c r="AJ1421" s="7" t="s">
        <v>1823</v>
      </c>
      <c r="AK1421" s="7" t="s">
        <v>1822</v>
      </c>
      <c r="AL1421" s="7" t="s">
        <v>1821</v>
      </c>
      <c r="AM1421" s="7" t="s">
        <v>1820</v>
      </c>
      <c r="AN1421" s="7" t="s">
        <v>1819</v>
      </c>
      <c r="AO1421" s="7" t="s">
        <v>828</v>
      </c>
      <c r="AP1421" s="7" t="s">
        <v>828</v>
      </c>
      <c r="AQ1421" s="7" t="s">
        <v>828</v>
      </c>
      <c r="AR1421" s="7" t="s">
        <v>828</v>
      </c>
      <c r="AS1421" s="7" t="s">
        <v>828</v>
      </c>
    </row>
    <row r="1422" spans="1:45" ht="13.2">
      <c r="A1422" s="7" t="s">
        <v>1818</v>
      </c>
      <c r="B1422" s="8"/>
      <c r="C1422" s="7" t="s">
        <v>833</v>
      </c>
      <c r="D1422" s="9">
        <v>1</v>
      </c>
      <c r="E1422" s="7" t="s">
        <v>861</v>
      </c>
      <c r="F1422" s="7" t="s">
        <v>861</v>
      </c>
      <c r="G1422" s="7" t="s">
        <v>828</v>
      </c>
      <c r="H1422" s="7" t="s">
        <v>860</v>
      </c>
      <c r="I1422" s="10">
        <v>100</v>
      </c>
      <c r="J1422" s="10">
        <v>1</v>
      </c>
      <c r="K1422" s="9">
        <v>0</v>
      </c>
      <c r="L1422" s="7" t="s">
        <v>1814</v>
      </c>
      <c r="M1422" s="9">
        <v>0</v>
      </c>
      <c r="N1422" s="7" t="s">
        <v>1817</v>
      </c>
      <c r="O1422" s="7" t="s">
        <v>104</v>
      </c>
      <c r="P1422" s="7" t="s">
        <v>1816</v>
      </c>
      <c r="Q1422" s="7" t="s">
        <v>828</v>
      </c>
      <c r="R1422" s="7" t="s">
        <v>828</v>
      </c>
      <c r="S1422" s="7" t="s">
        <v>828</v>
      </c>
      <c r="T1422" s="7" t="s">
        <v>828</v>
      </c>
      <c r="U1422" s="7" t="s">
        <v>828</v>
      </c>
      <c r="V1422" s="7" t="s">
        <v>828</v>
      </c>
      <c r="W1422" s="7" t="s">
        <v>828</v>
      </c>
      <c r="X1422" s="7" t="s">
        <v>828</v>
      </c>
      <c r="Y1422" s="7" t="s">
        <v>828</v>
      </c>
      <c r="Z1422" s="7" t="e">
        <v>#N/A</v>
      </c>
      <c r="AA1422" s="7" t="s">
        <v>828</v>
      </c>
      <c r="AB1422" s="7" t="s">
        <v>828</v>
      </c>
      <c r="AC1422" s="7" t="s">
        <v>828</v>
      </c>
      <c r="AD1422" s="7" t="s">
        <v>828</v>
      </c>
      <c r="AE1422" s="7" t="s">
        <v>175</v>
      </c>
      <c r="AF1422" s="8"/>
      <c r="AG1422" s="7" t="s">
        <v>1815</v>
      </c>
      <c r="AH1422" s="7" t="s">
        <v>1814</v>
      </c>
      <c r="AI1422" s="7" t="s">
        <v>1110</v>
      </c>
      <c r="AJ1422" s="7" t="s">
        <v>1813</v>
      </c>
      <c r="AK1422" s="7" t="s">
        <v>1812</v>
      </c>
      <c r="AL1422" s="7" t="s">
        <v>828</v>
      </c>
      <c r="AM1422" s="7" t="s">
        <v>828</v>
      </c>
      <c r="AN1422" s="7" t="s">
        <v>1811</v>
      </c>
      <c r="AO1422" s="7" t="s">
        <v>828</v>
      </c>
      <c r="AP1422" s="7" t="s">
        <v>828</v>
      </c>
      <c r="AQ1422" s="7" t="s">
        <v>828</v>
      </c>
      <c r="AR1422" s="7" t="s">
        <v>828</v>
      </c>
      <c r="AS1422" s="7" t="s">
        <v>828</v>
      </c>
    </row>
    <row r="1423" spans="1:45" ht="13.2">
      <c r="A1423" s="7" t="s">
        <v>1805</v>
      </c>
      <c r="B1423" s="8"/>
      <c r="C1423" s="7" t="s">
        <v>833</v>
      </c>
      <c r="D1423" s="9">
        <v>1</v>
      </c>
      <c r="E1423" s="7" t="s">
        <v>867</v>
      </c>
      <c r="F1423" s="7" t="s">
        <v>867</v>
      </c>
      <c r="G1423" s="7" t="s">
        <v>828</v>
      </c>
      <c r="H1423" s="7" t="s">
        <v>860</v>
      </c>
      <c r="I1423" s="10">
        <v>1</v>
      </c>
      <c r="J1423" s="10">
        <v>1</v>
      </c>
      <c r="K1423" s="9">
        <v>0</v>
      </c>
      <c r="L1423" s="7" t="s">
        <v>1808</v>
      </c>
      <c r="M1423" s="9">
        <v>0</v>
      </c>
      <c r="N1423" s="7" t="s">
        <v>1810</v>
      </c>
      <c r="O1423" s="7" t="s">
        <v>1333</v>
      </c>
      <c r="P1423" s="7" t="s">
        <v>1332</v>
      </c>
      <c r="Q1423" s="7" t="s">
        <v>828</v>
      </c>
      <c r="R1423" s="7" t="s">
        <v>828</v>
      </c>
      <c r="S1423" s="7" t="s">
        <v>1331</v>
      </c>
      <c r="T1423" s="7" t="s">
        <v>891</v>
      </c>
      <c r="U1423" s="7" t="s">
        <v>828</v>
      </c>
      <c r="V1423" s="7" t="s">
        <v>828</v>
      </c>
      <c r="W1423" s="7" t="s">
        <v>828</v>
      </c>
      <c r="X1423" s="7" t="s">
        <v>828</v>
      </c>
      <c r="Y1423" s="7" t="s">
        <v>828</v>
      </c>
      <c r="Z1423" s="7" t="e">
        <v>#N/A</v>
      </c>
      <c r="AA1423" s="7" t="s">
        <v>828</v>
      </c>
      <c r="AB1423" s="7" t="s">
        <v>828</v>
      </c>
      <c r="AC1423" s="7" t="s">
        <v>828</v>
      </c>
      <c r="AD1423" s="7" t="s">
        <v>828</v>
      </c>
      <c r="AE1423" s="7" t="s">
        <v>175</v>
      </c>
      <c r="AF1423" s="8"/>
      <c r="AG1423" s="7" t="s">
        <v>1809</v>
      </c>
      <c r="AH1423" s="7" t="s">
        <v>1808</v>
      </c>
      <c r="AI1423" s="7" t="s">
        <v>828</v>
      </c>
      <c r="AJ1423" s="7" t="s">
        <v>1807</v>
      </c>
      <c r="AK1423" s="7" t="s">
        <v>1806</v>
      </c>
      <c r="AL1423" s="7" t="s">
        <v>1805</v>
      </c>
      <c r="AM1423" s="7" t="s">
        <v>828</v>
      </c>
      <c r="AN1423" s="7" t="s">
        <v>1804</v>
      </c>
      <c r="AO1423" s="7" t="s">
        <v>828</v>
      </c>
      <c r="AP1423" s="7" t="s">
        <v>828</v>
      </c>
      <c r="AQ1423" s="7" t="s">
        <v>828</v>
      </c>
      <c r="AR1423" s="7" t="s">
        <v>828</v>
      </c>
      <c r="AS1423" s="7" t="s">
        <v>828</v>
      </c>
    </row>
    <row r="1424" spans="1:45" ht="13.2">
      <c r="A1424" s="7" t="s">
        <v>1803</v>
      </c>
      <c r="B1424" s="8"/>
      <c r="C1424" s="7" t="s">
        <v>833</v>
      </c>
      <c r="D1424" s="9">
        <v>1</v>
      </c>
      <c r="E1424" s="7" t="s">
        <v>1231</v>
      </c>
      <c r="F1424" s="7" t="s">
        <v>1231</v>
      </c>
      <c r="G1424" s="7" t="s">
        <v>828</v>
      </c>
      <c r="H1424" s="7" t="s">
        <v>1230</v>
      </c>
      <c r="I1424" s="10">
        <v>1</v>
      </c>
      <c r="J1424" s="10">
        <v>1</v>
      </c>
      <c r="K1424" s="9">
        <v>100</v>
      </c>
      <c r="L1424" s="7" t="s">
        <v>1800</v>
      </c>
      <c r="M1424" s="9">
        <v>0</v>
      </c>
      <c r="N1424" s="7" t="s">
        <v>1802</v>
      </c>
      <c r="O1424" s="7" t="s">
        <v>83</v>
      </c>
      <c r="P1424" s="7" t="s">
        <v>828</v>
      </c>
      <c r="Q1424" s="7" t="s">
        <v>828</v>
      </c>
      <c r="R1424" s="7" t="s">
        <v>828</v>
      </c>
      <c r="S1424" s="7" t="s">
        <v>828</v>
      </c>
      <c r="T1424" s="7" t="s">
        <v>828</v>
      </c>
      <c r="U1424" s="7" t="s">
        <v>828</v>
      </c>
      <c r="V1424" s="7" t="s">
        <v>1297</v>
      </c>
      <c r="W1424" s="7" t="s">
        <v>739</v>
      </c>
      <c r="X1424" s="7" t="s">
        <v>840</v>
      </c>
      <c r="Y1424" s="7" t="s">
        <v>906</v>
      </c>
      <c r="Z1424" s="7" t="s">
        <v>50</v>
      </c>
      <c r="AA1424" s="7" t="s">
        <v>828</v>
      </c>
      <c r="AB1424" s="7" t="s">
        <v>828</v>
      </c>
      <c r="AC1424" s="7" t="s">
        <v>828</v>
      </c>
      <c r="AD1424" s="7" t="s">
        <v>828</v>
      </c>
      <c r="AE1424" s="7" t="s">
        <v>739</v>
      </c>
      <c r="AF1424" s="8"/>
      <c r="AG1424" s="7" t="s">
        <v>1801</v>
      </c>
      <c r="AH1424" s="7" t="s">
        <v>1800</v>
      </c>
      <c r="AI1424" s="7" t="s">
        <v>828</v>
      </c>
      <c r="AJ1424" s="7" t="s">
        <v>828</v>
      </c>
      <c r="AK1424" s="7" t="s">
        <v>1799</v>
      </c>
      <c r="AL1424" s="7" t="s">
        <v>828</v>
      </c>
      <c r="AM1424" s="7" t="s">
        <v>828</v>
      </c>
      <c r="AN1424" s="7" t="s">
        <v>828</v>
      </c>
      <c r="AO1424" s="7" t="s">
        <v>934</v>
      </c>
      <c r="AP1424" s="7" t="s">
        <v>828</v>
      </c>
      <c r="AQ1424" s="7" t="s">
        <v>828</v>
      </c>
      <c r="AR1424" s="7" t="s">
        <v>828</v>
      </c>
      <c r="AS1424" s="7" t="s">
        <v>828</v>
      </c>
    </row>
    <row r="1425" spans="1:45" ht="13.2">
      <c r="A1425" s="7" t="s">
        <v>1792</v>
      </c>
      <c r="B1425" s="8"/>
      <c r="C1425" s="7" t="s">
        <v>833</v>
      </c>
      <c r="D1425" s="9">
        <v>1</v>
      </c>
      <c r="E1425" s="7" t="s">
        <v>867</v>
      </c>
      <c r="F1425" s="7" t="s">
        <v>867</v>
      </c>
      <c r="G1425" s="7" t="s">
        <v>828</v>
      </c>
      <c r="H1425" s="7" t="s">
        <v>1798</v>
      </c>
      <c r="I1425" s="10">
        <v>1</v>
      </c>
      <c r="J1425" s="10">
        <v>1</v>
      </c>
      <c r="K1425" s="9">
        <v>0</v>
      </c>
      <c r="L1425" s="7" t="s">
        <v>1795</v>
      </c>
      <c r="M1425" s="9">
        <v>0</v>
      </c>
      <c r="N1425" s="7" t="s">
        <v>1797</v>
      </c>
      <c r="O1425" s="7" t="s">
        <v>929</v>
      </c>
      <c r="P1425" s="7" t="s">
        <v>828</v>
      </c>
      <c r="Q1425" s="7" t="s">
        <v>828</v>
      </c>
      <c r="R1425" s="7" t="s">
        <v>828</v>
      </c>
      <c r="S1425" s="7" t="s">
        <v>828</v>
      </c>
      <c r="T1425" s="7" t="s">
        <v>828</v>
      </c>
      <c r="U1425" s="7" t="s">
        <v>828</v>
      </c>
      <c r="V1425" s="7" t="s">
        <v>828</v>
      </c>
      <c r="W1425" s="7" t="s">
        <v>828</v>
      </c>
      <c r="X1425" s="7" t="s">
        <v>828</v>
      </c>
      <c r="Y1425" s="7" t="s">
        <v>828</v>
      </c>
      <c r="Z1425" s="7" t="e">
        <v>#N/A</v>
      </c>
      <c r="AA1425" s="7" t="s">
        <v>828</v>
      </c>
      <c r="AB1425" s="7" t="s">
        <v>828</v>
      </c>
      <c r="AC1425" s="7" t="s">
        <v>828</v>
      </c>
      <c r="AD1425" s="7" t="s">
        <v>828</v>
      </c>
      <c r="AE1425" s="7" t="s">
        <v>612</v>
      </c>
      <c r="AF1425" s="8"/>
      <c r="AG1425" s="7" t="s">
        <v>1796</v>
      </c>
      <c r="AH1425" s="7" t="s">
        <v>1795</v>
      </c>
      <c r="AI1425" s="7" t="s">
        <v>828</v>
      </c>
      <c r="AJ1425" s="7" t="s">
        <v>1794</v>
      </c>
      <c r="AK1425" s="7" t="s">
        <v>1793</v>
      </c>
      <c r="AL1425" s="7" t="s">
        <v>1792</v>
      </c>
      <c r="AM1425" s="7" t="s">
        <v>828</v>
      </c>
      <c r="AN1425" s="7" t="s">
        <v>1791</v>
      </c>
      <c r="AO1425" s="7" t="s">
        <v>828</v>
      </c>
      <c r="AP1425" s="7" t="s">
        <v>828</v>
      </c>
      <c r="AQ1425" s="7" t="s">
        <v>828</v>
      </c>
      <c r="AR1425" s="7" t="s">
        <v>828</v>
      </c>
      <c r="AS1425" s="7" t="s">
        <v>828</v>
      </c>
    </row>
    <row r="1426" spans="1:45" ht="13.2">
      <c r="A1426" s="7" t="s">
        <v>1790</v>
      </c>
      <c r="B1426" s="8"/>
      <c r="C1426" s="7" t="s">
        <v>833</v>
      </c>
      <c r="D1426" s="9">
        <v>1</v>
      </c>
      <c r="E1426" s="7" t="s">
        <v>861</v>
      </c>
      <c r="F1426" s="7" t="s">
        <v>861</v>
      </c>
      <c r="G1426" s="7" t="s">
        <v>828</v>
      </c>
      <c r="H1426" s="7" t="s">
        <v>860</v>
      </c>
      <c r="I1426" s="10">
        <v>100</v>
      </c>
      <c r="J1426" s="10">
        <v>1</v>
      </c>
      <c r="K1426" s="9">
        <v>0</v>
      </c>
      <c r="L1426" s="7" t="s">
        <v>1787</v>
      </c>
      <c r="M1426" s="9">
        <v>0</v>
      </c>
      <c r="N1426" s="7" t="s">
        <v>1789</v>
      </c>
      <c r="O1426" s="7" t="s">
        <v>1084</v>
      </c>
      <c r="P1426" s="7" t="s">
        <v>828</v>
      </c>
      <c r="Q1426" s="7" t="s">
        <v>828</v>
      </c>
      <c r="R1426" s="7" t="s">
        <v>828</v>
      </c>
      <c r="S1426" s="7" t="s">
        <v>828</v>
      </c>
      <c r="T1426" s="7" t="s">
        <v>828</v>
      </c>
      <c r="U1426" s="7" t="s">
        <v>828</v>
      </c>
      <c r="V1426" s="7" t="s">
        <v>828</v>
      </c>
      <c r="W1426" s="7" t="s">
        <v>828</v>
      </c>
      <c r="X1426" s="7" t="s">
        <v>828</v>
      </c>
      <c r="Y1426" s="7" t="s">
        <v>828</v>
      </c>
      <c r="Z1426" s="7" t="e">
        <v>#N/A</v>
      </c>
      <c r="AA1426" s="7" t="s">
        <v>828</v>
      </c>
      <c r="AB1426" s="7" t="s">
        <v>828</v>
      </c>
      <c r="AC1426" s="7" t="s">
        <v>828</v>
      </c>
      <c r="AD1426" s="7" t="s">
        <v>828</v>
      </c>
      <c r="AE1426" s="7" t="s">
        <v>175</v>
      </c>
      <c r="AF1426" s="8"/>
      <c r="AG1426" s="7" t="s">
        <v>1788</v>
      </c>
      <c r="AH1426" s="7" t="s">
        <v>1787</v>
      </c>
      <c r="AI1426" s="7" t="s">
        <v>828</v>
      </c>
      <c r="AJ1426" s="7" t="s">
        <v>1786</v>
      </c>
      <c r="AK1426" s="7" t="s">
        <v>1785</v>
      </c>
      <c r="AL1426" s="7" t="s">
        <v>828</v>
      </c>
      <c r="AM1426" s="7" t="s">
        <v>828</v>
      </c>
      <c r="AN1426" s="7" t="s">
        <v>1784</v>
      </c>
      <c r="AO1426" s="7" t="s">
        <v>828</v>
      </c>
      <c r="AP1426" s="7" t="s">
        <v>828</v>
      </c>
      <c r="AQ1426" s="7" t="s">
        <v>828</v>
      </c>
      <c r="AR1426" s="7" t="s">
        <v>828</v>
      </c>
      <c r="AS1426" s="7" t="s">
        <v>828</v>
      </c>
    </row>
    <row r="1427" spans="1:45" ht="13.2">
      <c r="A1427" s="7" t="s">
        <v>1783</v>
      </c>
      <c r="B1427" s="8"/>
      <c r="C1427" s="7" t="s">
        <v>833</v>
      </c>
      <c r="D1427" s="9">
        <v>1</v>
      </c>
      <c r="E1427" s="7" t="s">
        <v>843</v>
      </c>
      <c r="F1427" s="7" t="s">
        <v>843</v>
      </c>
      <c r="G1427" s="7" t="s">
        <v>828</v>
      </c>
      <c r="H1427" s="7" t="s">
        <v>842</v>
      </c>
      <c r="I1427" s="10">
        <v>1</v>
      </c>
      <c r="J1427" s="10">
        <v>1</v>
      </c>
      <c r="K1427" s="9">
        <v>100</v>
      </c>
      <c r="L1427" s="7" t="s">
        <v>1780</v>
      </c>
      <c r="M1427" s="9">
        <v>0</v>
      </c>
      <c r="N1427" s="7" t="s">
        <v>1782</v>
      </c>
      <c r="O1427" s="7" t="s">
        <v>104</v>
      </c>
      <c r="P1427" s="7" t="s">
        <v>1536</v>
      </c>
      <c r="Q1427" s="7" t="s">
        <v>828</v>
      </c>
      <c r="R1427" s="7" t="s">
        <v>828</v>
      </c>
      <c r="S1427" s="7" t="s">
        <v>891</v>
      </c>
      <c r="T1427" s="7" t="s">
        <v>891</v>
      </c>
      <c r="U1427" s="7" t="s">
        <v>828</v>
      </c>
      <c r="V1427" s="7" t="s">
        <v>828</v>
      </c>
      <c r="W1427" s="7" t="s">
        <v>828</v>
      </c>
      <c r="X1427" s="7" t="s">
        <v>828</v>
      </c>
      <c r="Y1427" s="7" t="s">
        <v>828</v>
      </c>
      <c r="Z1427" s="7" t="e">
        <v>#N/A</v>
      </c>
      <c r="AA1427" s="7" t="s">
        <v>828</v>
      </c>
      <c r="AB1427" s="7" t="s">
        <v>828</v>
      </c>
      <c r="AC1427" s="7" t="s">
        <v>828</v>
      </c>
      <c r="AD1427" s="7" t="s">
        <v>828</v>
      </c>
      <c r="AE1427" s="7" t="s">
        <v>169</v>
      </c>
      <c r="AF1427" s="8"/>
      <c r="AG1427" s="7" t="s">
        <v>1781</v>
      </c>
      <c r="AH1427" s="7" t="s">
        <v>1780</v>
      </c>
      <c r="AI1427" s="7" t="s">
        <v>828</v>
      </c>
      <c r="AJ1427" s="7" t="s">
        <v>1779</v>
      </c>
      <c r="AK1427" s="7" t="s">
        <v>1778</v>
      </c>
      <c r="AL1427" s="7" t="s">
        <v>828</v>
      </c>
      <c r="AM1427" s="7" t="s">
        <v>1777</v>
      </c>
      <c r="AN1427" s="7" t="s">
        <v>828</v>
      </c>
      <c r="AO1427" s="7" t="s">
        <v>828</v>
      </c>
      <c r="AP1427" s="7" t="s">
        <v>828</v>
      </c>
      <c r="AQ1427" s="7"/>
      <c r="AR1427" s="7"/>
      <c r="AS1427" s="7"/>
    </row>
    <row r="1428" spans="1:45" ht="13.2">
      <c r="A1428" s="7" t="s">
        <v>1769</v>
      </c>
      <c r="B1428" s="8"/>
      <c r="C1428" s="7" t="s">
        <v>833</v>
      </c>
      <c r="D1428" s="9">
        <v>1</v>
      </c>
      <c r="E1428" s="7" t="s">
        <v>1776</v>
      </c>
      <c r="F1428" s="7" t="s">
        <v>1776</v>
      </c>
      <c r="G1428" s="7" t="s">
        <v>828</v>
      </c>
      <c r="H1428" s="7" t="s">
        <v>1775</v>
      </c>
      <c r="I1428" s="10">
        <v>1</v>
      </c>
      <c r="J1428" s="10">
        <v>1</v>
      </c>
      <c r="K1428" s="9">
        <v>0</v>
      </c>
      <c r="L1428" s="7" t="s">
        <v>1772</v>
      </c>
      <c r="M1428" s="9">
        <v>0</v>
      </c>
      <c r="N1428" s="7" t="s">
        <v>1774</v>
      </c>
      <c r="O1428" s="7" t="s">
        <v>929</v>
      </c>
      <c r="P1428" s="7" t="s">
        <v>828</v>
      </c>
      <c r="Q1428" s="7" t="s">
        <v>828</v>
      </c>
      <c r="R1428" s="7" t="s">
        <v>828</v>
      </c>
      <c r="S1428" s="7" t="s">
        <v>828</v>
      </c>
      <c r="T1428" s="7" t="s">
        <v>828</v>
      </c>
      <c r="U1428" s="7" t="s">
        <v>828</v>
      </c>
      <c r="V1428" s="7" t="s">
        <v>828</v>
      </c>
      <c r="W1428" s="7" t="s">
        <v>828</v>
      </c>
      <c r="X1428" s="7" t="s">
        <v>828</v>
      </c>
      <c r="Y1428" s="7" t="s">
        <v>828</v>
      </c>
      <c r="Z1428" s="7" t="e">
        <v>#N/A</v>
      </c>
      <c r="AA1428" s="7" t="s">
        <v>828</v>
      </c>
      <c r="AB1428" s="7" t="s">
        <v>828</v>
      </c>
      <c r="AC1428" s="7" t="s">
        <v>828</v>
      </c>
      <c r="AD1428" s="7" t="s">
        <v>828</v>
      </c>
      <c r="AE1428" s="7" t="s">
        <v>657</v>
      </c>
      <c r="AF1428" s="8"/>
      <c r="AG1428" s="7" t="s">
        <v>1773</v>
      </c>
      <c r="AH1428" s="7" t="s">
        <v>1772</v>
      </c>
      <c r="AI1428" s="7" t="s">
        <v>828</v>
      </c>
      <c r="AJ1428" s="7" t="s">
        <v>1771</v>
      </c>
      <c r="AK1428" s="7" t="s">
        <v>1770</v>
      </c>
      <c r="AL1428" s="7" t="s">
        <v>1769</v>
      </c>
      <c r="AM1428" s="7" t="s">
        <v>828</v>
      </c>
      <c r="AN1428" s="7" t="s">
        <v>828</v>
      </c>
      <c r="AO1428" s="7" t="s">
        <v>828</v>
      </c>
      <c r="AP1428" s="7" t="s">
        <v>828</v>
      </c>
      <c r="AQ1428" s="7" t="s">
        <v>828</v>
      </c>
      <c r="AR1428" s="7" t="s">
        <v>828</v>
      </c>
      <c r="AS1428" s="7" t="s">
        <v>828</v>
      </c>
    </row>
    <row r="1429" spans="1:45" ht="13.2">
      <c r="A1429" s="7" t="s">
        <v>1768</v>
      </c>
      <c r="B1429" s="8"/>
      <c r="C1429" s="7" t="s">
        <v>833</v>
      </c>
      <c r="D1429" s="9">
        <v>1</v>
      </c>
      <c r="E1429" s="7" t="s">
        <v>867</v>
      </c>
      <c r="F1429" s="7" t="s">
        <v>867</v>
      </c>
      <c r="G1429" s="7" t="s">
        <v>828</v>
      </c>
      <c r="H1429" s="7" t="s">
        <v>866</v>
      </c>
      <c r="I1429" s="10">
        <v>1</v>
      </c>
      <c r="J1429" s="10">
        <v>1</v>
      </c>
      <c r="K1429" s="9">
        <v>1</v>
      </c>
      <c r="L1429" s="7" t="s">
        <v>1766</v>
      </c>
      <c r="M1429" s="9">
        <v>0</v>
      </c>
      <c r="N1429" s="7" t="s">
        <v>1762</v>
      </c>
      <c r="O1429" s="7" t="s">
        <v>86</v>
      </c>
      <c r="P1429" s="7" t="s">
        <v>828</v>
      </c>
      <c r="Q1429" s="7" t="s">
        <v>828</v>
      </c>
      <c r="R1429" s="7" t="s">
        <v>828</v>
      </c>
      <c r="S1429" s="7" t="s">
        <v>828</v>
      </c>
      <c r="T1429" s="7" t="s">
        <v>828</v>
      </c>
      <c r="U1429" s="7" t="s">
        <v>828</v>
      </c>
      <c r="V1429" s="7" t="s">
        <v>828</v>
      </c>
      <c r="W1429" s="7" t="s">
        <v>519</v>
      </c>
      <c r="X1429" s="7" t="s">
        <v>1101</v>
      </c>
      <c r="Y1429" s="7" t="s">
        <v>828</v>
      </c>
      <c r="Z1429" s="7" t="s">
        <v>11</v>
      </c>
      <c r="AA1429" s="7" t="s">
        <v>828</v>
      </c>
      <c r="AB1429" s="7" t="s">
        <v>828</v>
      </c>
      <c r="AC1429" s="7" t="s">
        <v>828</v>
      </c>
      <c r="AD1429" s="7" t="s">
        <v>828</v>
      </c>
      <c r="AE1429" s="7" t="s">
        <v>519</v>
      </c>
      <c r="AF1429" s="8"/>
      <c r="AG1429" s="7" t="s">
        <v>1767</v>
      </c>
      <c r="AH1429" s="7" t="s">
        <v>1766</v>
      </c>
      <c r="AI1429" s="7" t="s">
        <v>828</v>
      </c>
      <c r="AJ1429" s="7" t="s">
        <v>828</v>
      </c>
      <c r="AK1429" s="7" t="s">
        <v>1765</v>
      </c>
      <c r="AL1429" s="7" t="s">
        <v>828</v>
      </c>
      <c r="AM1429" s="7" t="s">
        <v>1764</v>
      </c>
      <c r="AN1429" s="7" t="s">
        <v>828</v>
      </c>
      <c r="AO1429" s="7" t="s">
        <v>828</v>
      </c>
      <c r="AP1429" s="7" t="s">
        <v>828</v>
      </c>
      <c r="AQ1429" s="7" t="s">
        <v>828</v>
      </c>
      <c r="AR1429" s="7" t="s">
        <v>828</v>
      </c>
      <c r="AS1429" s="7" t="s">
        <v>828</v>
      </c>
    </row>
    <row r="1430" spans="1:45" ht="13.2">
      <c r="A1430" s="7" t="s">
        <v>1763</v>
      </c>
      <c r="B1430" s="8"/>
      <c r="C1430" s="7" t="s">
        <v>833</v>
      </c>
      <c r="D1430" s="9">
        <v>1</v>
      </c>
      <c r="E1430" s="7" t="s">
        <v>843</v>
      </c>
      <c r="F1430" s="7" t="s">
        <v>843</v>
      </c>
      <c r="G1430" s="7" t="s">
        <v>828</v>
      </c>
      <c r="H1430" s="7" t="s">
        <v>842</v>
      </c>
      <c r="I1430" s="10">
        <v>1</v>
      </c>
      <c r="J1430" s="10">
        <v>1</v>
      </c>
      <c r="K1430" s="9">
        <v>0</v>
      </c>
      <c r="L1430" s="7" t="s">
        <v>1761</v>
      </c>
      <c r="M1430" s="9">
        <v>0</v>
      </c>
      <c r="N1430" s="7" t="s">
        <v>1762</v>
      </c>
      <c r="O1430" s="7" t="s">
        <v>828</v>
      </c>
      <c r="P1430" s="7" t="s">
        <v>828</v>
      </c>
      <c r="Q1430" s="7" t="s">
        <v>828</v>
      </c>
      <c r="R1430" s="7" t="s">
        <v>828</v>
      </c>
      <c r="S1430" s="7" t="s">
        <v>828</v>
      </c>
      <c r="T1430" s="7" t="s">
        <v>828</v>
      </c>
      <c r="U1430" s="7" t="s">
        <v>828</v>
      </c>
      <c r="V1430" s="7" t="s">
        <v>828</v>
      </c>
      <c r="W1430" s="7" t="s">
        <v>828</v>
      </c>
      <c r="X1430" s="7" t="s">
        <v>828</v>
      </c>
      <c r="Y1430" s="7" t="s">
        <v>828</v>
      </c>
      <c r="Z1430" s="7" t="e">
        <v>#N/A</v>
      </c>
      <c r="AA1430" s="7" t="s">
        <v>828</v>
      </c>
      <c r="AB1430" s="7" t="s">
        <v>828</v>
      </c>
      <c r="AC1430" s="7" t="s">
        <v>828</v>
      </c>
      <c r="AD1430" s="7" t="s">
        <v>828</v>
      </c>
      <c r="AE1430" s="7" t="s">
        <v>169</v>
      </c>
      <c r="AF1430" s="8"/>
      <c r="AG1430" s="7" t="s">
        <v>975</v>
      </c>
      <c r="AH1430" s="7" t="s">
        <v>1761</v>
      </c>
      <c r="AI1430" s="7" t="s">
        <v>828</v>
      </c>
      <c r="AJ1430" s="7" t="s">
        <v>828</v>
      </c>
      <c r="AK1430" s="7" t="s">
        <v>828</v>
      </c>
      <c r="AL1430" s="7" t="s">
        <v>828</v>
      </c>
      <c r="AM1430" s="7" t="s">
        <v>828</v>
      </c>
      <c r="AN1430" s="7" t="s">
        <v>828</v>
      </c>
      <c r="AO1430" s="7" t="s">
        <v>828</v>
      </c>
      <c r="AP1430" s="7" t="s">
        <v>828</v>
      </c>
      <c r="AQ1430" s="7" t="s">
        <v>828</v>
      </c>
      <c r="AR1430" s="7" t="s">
        <v>828</v>
      </c>
      <c r="AS1430" s="7" t="s">
        <v>828</v>
      </c>
    </row>
    <row r="1431" spans="1:45" ht="13.2">
      <c r="A1431" s="7" t="s">
        <v>1760</v>
      </c>
      <c r="B1431" s="8"/>
      <c r="C1431" s="7" t="s">
        <v>833</v>
      </c>
      <c r="D1431" s="9">
        <v>1</v>
      </c>
      <c r="E1431" s="7" t="s">
        <v>861</v>
      </c>
      <c r="F1431" s="7" t="s">
        <v>861</v>
      </c>
      <c r="G1431" s="7" t="s">
        <v>828</v>
      </c>
      <c r="H1431" s="7" t="s">
        <v>860</v>
      </c>
      <c r="I1431" s="10">
        <v>100</v>
      </c>
      <c r="J1431" s="10">
        <v>1</v>
      </c>
      <c r="K1431" s="9">
        <v>0</v>
      </c>
      <c r="L1431" s="7" t="s">
        <v>1757</v>
      </c>
      <c r="M1431" s="9">
        <v>0</v>
      </c>
      <c r="N1431" s="7" t="s">
        <v>1759</v>
      </c>
      <c r="O1431" s="7" t="s">
        <v>939</v>
      </c>
      <c r="P1431" s="7" t="s">
        <v>828</v>
      </c>
      <c r="Q1431" s="7" t="s">
        <v>828</v>
      </c>
      <c r="R1431" s="7" t="s">
        <v>828</v>
      </c>
      <c r="S1431" s="7" t="s">
        <v>828</v>
      </c>
      <c r="T1431" s="7" t="s">
        <v>828</v>
      </c>
      <c r="U1431" s="7" t="s">
        <v>828</v>
      </c>
      <c r="V1431" s="7" t="s">
        <v>828</v>
      </c>
      <c r="W1431" s="7" t="s">
        <v>828</v>
      </c>
      <c r="X1431" s="7" t="s">
        <v>828</v>
      </c>
      <c r="Y1431" s="7" t="s">
        <v>828</v>
      </c>
      <c r="Z1431" s="7" t="e">
        <v>#N/A</v>
      </c>
      <c r="AA1431" s="7" t="s">
        <v>828</v>
      </c>
      <c r="AB1431" s="7" t="s">
        <v>828</v>
      </c>
      <c r="AC1431" s="7" t="s">
        <v>828</v>
      </c>
      <c r="AD1431" s="7" t="s">
        <v>828</v>
      </c>
      <c r="AE1431" s="7" t="s">
        <v>175</v>
      </c>
      <c r="AF1431" s="8"/>
      <c r="AG1431" s="7" t="s">
        <v>1758</v>
      </c>
      <c r="AH1431" s="7" t="s">
        <v>1757</v>
      </c>
      <c r="AI1431" s="7" t="s">
        <v>828</v>
      </c>
      <c r="AJ1431" s="7" t="s">
        <v>1756</v>
      </c>
      <c r="AK1431" s="7" t="s">
        <v>1755</v>
      </c>
      <c r="AL1431" s="7" t="s">
        <v>828</v>
      </c>
      <c r="AM1431" s="7" t="s">
        <v>828</v>
      </c>
      <c r="AN1431" s="7" t="s">
        <v>1754</v>
      </c>
      <c r="AO1431" s="7" t="s">
        <v>828</v>
      </c>
      <c r="AP1431" s="7" t="s">
        <v>828</v>
      </c>
      <c r="AQ1431" s="7" t="s">
        <v>828</v>
      </c>
      <c r="AR1431" s="7" t="s">
        <v>828</v>
      </c>
      <c r="AS1431" s="7" t="s">
        <v>828</v>
      </c>
    </row>
    <row r="1432" spans="1:45" ht="13.2">
      <c r="A1432" s="7" t="s">
        <v>1753</v>
      </c>
      <c r="B1432" s="8"/>
      <c r="C1432" s="7" t="s">
        <v>833</v>
      </c>
      <c r="D1432" s="9">
        <v>1</v>
      </c>
      <c r="E1432" s="7" t="s">
        <v>843</v>
      </c>
      <c r="F1432" s="7" t="s">
        <v>843</v>
      </c>
      <c r="G1432" s="7" t="s">
        <v>828</v>
      </c>
      <c r="H1432" s="7" t="s">
        <v>842</v>
      </c>
      <c r="I1432" s="10">
        <v>1</v>
      </c>
      <c r="J1432" s="10">
        <v>1</v>
      </c>
      <c r="K1432" s="9">
        <v>0</v>
      </c>
      <c r="L1432" s="7" t="s">
        <v>1749</v>
      </c>
      <c r="M1432" s="9">
        <v>0</v>
      </c>
      <c r="N1432" s="7" t="s">
        <v>1752</v>
      </c>
      <c r="O1432" s="7" t="s">
        <v>929</v>
      </c>
      <c r="P1432" s="7" t="s">
        <v>1751</v>
      </c>
      <c r="Q1432" s="7" t="s">
        <v>828</v>
      </c>
      <c r="R1432" s="7" t="s">
        <v>828</v>
      </c>
      <c r="S1432" s="7" t="s">
        <v>828</v>
      </c>
      <c r="T1432" s="7" t="s">
        <v>828</v>
      </c>
      <c r="U1432" s="7" t="s">
        <v>828</v>
      </c>
      <c r="V1432" s="7" t="s">
        <v>938</v>
      </c>
      <c r="W1432" s="7" t="s">
        <v>828</v>
      </c>
      <c r="X1432" s="7" t="s">
        <v>828</v>
      </c>
      <c r="Y1432" s="7" t="s">
        <v>828</v>
      </c>
      <c r="Z1432" s="7" t="e">
        <v>#N/A</v>
      </c>
      <c r="AA1432" s="7" t="s">
        <v>828</v>
      </c>
      <c r="AB1432" s="7" t="s">
        <v>828</v>
      </c>
      <c r="AC1432" s="7" t="s">
        <v>828</v>
      </c>
      <c r="AD1432" s="7" t="s">
        <v>828</v>
      </c>
      <c r="AE1432" s="7" t="s">
        <v>169</v>
      </c>
      <c r="AF1432" s="8"/>
      <c r="AG1432" s="7" t="s">
        <v>1750</v>
      </c>
      <c r="AH1432" s="7" t="s">
        <v>1749</v>
      </c>
      <c r="AI1432" s="7" t="s">
        <v>1748</v>
      </c>
      <c r="AJ1432" s="7" t="s">
        <v>828</v>
      </c>
      <c r="AK1432" s="7" t="s">
        <v>1747</v>
      </c>
      <c r="AL1432" s="7" t="s">
        <v>828</v>
      </c>
      <c r="AM1432" s="7" t="s">
        <v>828</v>
      </c>
      <c r="AN1432" s="7" t="s">
        <v>828</v>
      </c>
      <c r="AO1432" s="7" t="s">
        <v>934</v>
      </c>
      <c r="AP1432" s="7" t="s">
        <v>828</v>
      </c>
      <c r="AQ1432" s="7" t="s">
        <v>828</v>
      </c>
      <c r="AR1432" s="7" t="s">
        <v>828</v>
      </c>
      <c r="AS1432" s="7" t="s">
        <v>828</v>
      </c>
    </row>
    <row r="1433" spans="1:45" ht="13.2">
      <c r="A1433" s="7" t="s">
        <v>1736</v>
      </c>
      <c r="B1433" s="8"/>
      <c r="C1433" s="7" t="s">
        <v>833</v>
      </c>
      <c r="D1433" s="9">
        <v>1</v>
      </c>
      <c r="E1433" s="7" t="s">
        <v>843</v>
      </c>
      <c r="F1433" s="7" t="s">
        <v>843</v>
      </c>
      <c r="G1433" s="7" t="s">
        <v>828</v>
      </c>
      <c r="H1433" s="7" t="s">
        <v>842</v>
      </c>
      <c r="I1433" s="10">
        <v>1</v>
      </c>
      <c r="J1433" s="10">
        <v>1</v>
      </c>
      <c r="K1433" s="9">
        <v>100</v>
      </c>
      <c r="L1433" s="7" t="s">
        <v>1740</v>
      </c>
      <c r="M1433" s="9">
        <v>0</v>
      </c>
      <c r="N1433" s="7" t="s">
        <v>1743</v>
      </c>
      <c r="O1433" s="7" t="s">
        <v>908</v>
      </c>
      <c r="P1433" s="7" t="s">
        <v>1742</v>
      </c>
      <c r="Q1433" s="7" t="s">
        <v>828</v>
      </c>
      <c r="R1433" s="7" t="s">
        <v>828</v>
      </c>
      <c r="S1433" s="7" t="s">
        <v>828</v>
      </c>
      <c r="T1433" s="7" t="s">
        <v>828</v>
      </c>
      <c r="U1433" s="7" t="s">
        <v>828</v>
      </c>
      <c r="V1433" s="7" t="s">
        <v>828</v>
      </c>
      <c r="W1433" s="7" t="s">
        <v>828</v>
      </c>
      <c r="X1433" s="7" t="s">
        <v>828</v>
      </c>
      <c r="Y1433" s="7" t="s">
        <v>828</v>
      </c>
      <c r="Z1433" s="7" t="e">
        <v>#N/A</v>
      </c>
      <c r="AA1433" s="7" t="s">
        <v>828</v>
      </c>
      <c r="AB1433" s="7" t="s">
        <v>828</v>
      </c>
      <c r="AC1433" s="7" t="s">
        <v>828</v>
      </c>
      <c r="AD1433" s="7" t="s">
        <v>828</v>
      </c>
      <c r="AE1433" s="7" t="s">
        <v>169</v>
      </c>
      <c r="AF1433" s="8"/>
      <c r="AG1433" s="7" t="s">
        <v>1741</v>
      </c>
      <c r="AH1433" s="7" t="s">
        <v>1740</v>
      </c>
      <c r="AI1433" s="7" t="s">
        <v>1739</v>
      </c>
      <c r="AJ1433" s="7" t="s">
        <v>1738</v>
      </c>
      <c r="AK1433" s="7" t="s">
        <v>1737</v>
      </c>
      <c r="AL1433" s="7" t="s">
        <v>1736</v>
      </c>
      <c r="AM1433" s="7" t="s">
        <v>1735</v>
      </c>
      <c r="AN1433" s="7" t="s">
        <v>1734</v>
      </c>
      <c r="AO1433" s="7" t="s">
        <v>828</v>
      </c>
      <c r="AP1433" s="7" t="s">
        <v>828</v>
      </c>
      <c r="AQ1433" s="7" t="s">
        <v>828</v>
      </c>
      <c r="AR1433" s="7" t="s">
        <v>828</v>
      </c>
      <c r="AS1433" s="7" t="s">
        <v>828</v>
      </c>
    </row>
    <row r="1434" spans="1:45" ht="13.2">
      <c r="A1434" s="7" t="s">
        <v>1728</v>
      </c>
      <c r="B1434" s="8"/>
      <c r="C1434" s="7" t="s">
        <v>833</v>
      </c>
      <c r="D1434" s="9">
        <v>1</v>
      </c>
      <c r="E1434" s="7" t="s">
        <v>843</v>
      </c>
      <c r="F1434" s="7" t="s">
        <v>843</v>
      </c>
      <c r="G1434" s="7" t="s">
        <v>828</v>
      </c>
      <c r="H1434" s="7" t="s">
        <v>842</v>
      </c>
      <c r="I1434" s="10">
        <v>1</v>
      </c>
      <c r="J1434" s="10">
        <v>1</v>
      </c>
      <c r="K1434" s="9">
        <v>100</v>
      </c>
      <c r="L1434" s="7" t="s">
        <v>1732</v>
      </c>
      <c r="M1434" s="9">
        <v>0</v>
      </c>
      <c r="N1434" s="7" t="s">
        <v>1726</v>
      </c>
      <c r="O1434" s="7" t="s">
        <v>83</v>
      </c>
      <c r="P1434" s="7" t="s">
        <v>1678</v>
      </c>
      <c r="Q1434" s="7" t="s">
        <v>828</v>
      </c>
      <c r="R1434" s="7" t="s">
        <v>828</v>
      </c>
      <c r="S1434" s="7" t="s">
        <v>828</v>
      </c>
      <c r="T1434" s="7" t="s">
        <v>828</v>
      </c>
      <c r="U1434" s="7" t="s">
        <v>828</v>
      </c>
      <c r="V1434" s="7" t="s">
        <v>1059</v>
      </c>
      <c r="W1434" s="7" t="s">
        <v>223</v>
      </c>
      <c r="X1434" s="7" t="s">
        <v>840</v>
      </c>
      <c r="Y1434" s="7" t="s">
        <v>828</v>
      </c>
      <c r="Z1434" s="7" t="s">
        <v>32</v>
      </c>
      <c r="AA1434" s="7" t="s">
        <v>828</v>
      </c>
      <c r="AB1434" s="7" t="s">
        <v>828</v>
      </c>
      <c r="AC1434" s="7" t="s">
        <v>828</v>
      </c>
      <c r="AD1434" s="7" t="s">
        <v>828</v>
      </c>
      <c r="AE1434" s="7" t="s">
        <v>169</v>
      </c>
      <c r="AF1434" s="8"/>
      <c r="AG1434" s="7" t="s">
        <v>1733</v>
      </c>
      <c r="AH1434" s="7" t="s">
        <v>1732</v>
      </c>
      <c r="AI1434" s="7" t="s">
        <v>1731</v>
      </c>
      <c r="AJ1434" s="7" t="s">
        <v>1730</v>
      </c>
      <c r="AK1434" s="7" t="s">
        <v>1729</v>
      </c>
      <c r="AL1434" s="7" t="s">
        <v>1728</v>
      </c>
      <c r="AM1434" s="7" t="s">
        <v>1727</v>
      </c>
      <c r="AN1434" s="7" t="s">
        <v>1726</v>
      </c>
      <c r="AO1434" s="7" t="s">
        <v>828</v>
      </c>
      <c r="AP1434" s="7" t="s">
        <v>828</v>
      </c>
      <c r="AQ1434" s="7" t="s">
        <v>828</v>
      </c>
      <c r="AR1434" s="7" t="s">
        <v>828</v>
      </c>
      <c r="AS1434" s="7" t="s">
        <v>828</v>
      </c>
    </row>
    <row r="1435" spans="1:45" ht="13.2">
      <c r="A1435" s="7" t="s">
        <v>1720</v>
      </c>
      <c r="B1435" s="8"/>
      <c r="C1435" s="7" t="s">
        <v>833</v>
      </c>
      <c r="D1435" s="9">
        <v>1</v>
      </c>
      <c r="E1435" s="7" t="s">
        <v>861</v>
      </c>
      <c r="F1435" s="7" t="s">
        <v>861</v>
      </c>
      <c r="G1435" s="7" t="s">
        <v>828</v>
      </c>
      <c r="H1435" s="7" t="s">
        <v>860</v>
      </c>
      <c r="I1435" s="10">
        <v>100</v>
      </c>
      <c r="J1435" s="10">
        <v>1</v>
      </c>
      <c r="K1435" s="9">
        <v>1</v>
      </c>
      <c r="L1435" s="7" t="s">
        <v>1723</v>
      </c>
      <c r="M1435" s="9">
        <v>0</v>
      </c>
      <c r="N1435" s="7" t="s">
        <v>1725</v>
      </c>
      <c r="O1435" s="7" t="s">
        <v>892</v>
      </c>
      <c r="P1435" s="7" t="s">
        <v>828</v>
      </c>
      <c r="Q1435" s="7" t="s">
        <v>828</v>
      </c>
      <c r="R1435" s="7" t="s">
        <v>828</v>
      </c>
      <c r="S1435" s="7" t="s">
        <v>828</v>
      </c>
      <c r="T1435" s="7" t="s">
        <v>828</v>
      </c>
      <c r="U1435" s="7" t="s">
        <v>828</v>
      </c>
      <c r="V1435" s="7" t="s">
        <v>828</v>
      </c>
      <c r="W1435" s="7" t="s">
        <v>828</v>
      </c>
      <c r="X1435" s="7" t="s">
        <v>828</v>
      </c>
      <c r="Y1435" s="7" t="s">
        <v>828</v>
      </c>
      <c r="Z1435" s="7" t="e">
        <v>#N/A</v>
      </c>
      <c r="AA1435" s="7" t="s">
        <v>828</v>
      </c>
      <c r="AB1435" s="7" t="s">
        <v>828</v>
      </c>
      <c r="AC1435" s="7" t="s">
        <v>828</v>
      </c>
      <c r="AD1435" s="7" t="s">
        <v>828</v>
      </c>
      <c r="AE1435" s="7" t="s">
        <v>175</v>
      </c>
      <c r="AF1435" s="8"/>
      <c r="AG1435" s="7" t="s">
        <v>1724</v>
      </c>
      <c r="AH1435" s="7" t="s">
        <v>1723</v>
      </c>
      <c r="AI1435" s="7" t="s">
        <v>828</v>
      </c>
      <c r="AJ1435" s="7" t="s">
        <v>1722</v>
      </c>
      <c r="AK1435" s="7" t="s">
        <v>1721</v>
      </c>
      <c r="AL1435" s="7" t="s">
        <v>1720</v>
      </c>
      <c r="AM1435" s="7" t="s">
        <v>1719</v>
      </c>
      <c r="AN1435" s="7" t="s">
        <v>1718</v>
      </c>
      <c r="AO1435" s="7" t="s">
        <v>828</v>
      </c>
      <c r="AP1435" s="7" t="s">
        <v>828</v>
      </c>
      <c r="AQ1435" s="7" t="s">
        <v>828</v>
      </c>
      <c r="AR1435" s="7" t="s">
        <v>828</v>
      </c>
      <c r="AS1435" s="7" t="s">
        <v>828</v>
      </c>
    </row>
    <row r="1436" spans="1:45" ht="13.2">
      <c r="A1436" s="7" t="s">
        <v>1712</v>
      </c>
      <c r="B1436" s="8"/>
      <c r="C1436" s="7" t="s">
        <v>833</v>
      </c>
      <c r="D1436" s="9">
        <v>1</v>
      </c>
      <c r="E1436" s="7" t="s">
        <v>867</v>
      </c>
      <c r="F1436" s="7" t="s">
        <v>867</v>
      </c>
      <c r="G1436" s="7" t="s">
        <v>828</v>
      </c>
      <c r="H1436" s="7" t="s">
        <v>901</v>
      </c>
      <c r="I1436" s="10">
        <v>1</v>
      </c>
      <c r="J1436" s="10">
        <v>1</v>
      </c>
      <c r="K1436" s="9">
        <v>0</v>
      </c>
      <c r="L1436" s="7" t="s">
        <v>1715</v>
      </c>
      <c r="M1436" s="9">
        <v>0</v>
      </c>
      <c r="N1436" s="7" t="s">
        <v>1717</v>
      </c>
      <c r="O1436" s="7" t="s">
        <v>908</v>
      </c>
      <c r="P1436" s="7" t="s">
        <v>828</v>
      </c>
      <c r="Q1436" s="7" t="s">
        <v>828</v>
      </c>
      <c r="R1436" s="7" t="s">
        <v>828</v>
      </c>
      <c r="S1436" s="7" t="s">
        <v>828</v>
      </c>
      <c r="T1436" s="7" t="s">
        <v>828</v>
      </c>
      <c r="U1436" s="7" t="s">
        <v>828</v>
      </c>
      <c r="V1436" s="7" t="s">
        <v>828</v>
      </c>
      <c r="W1436" s="7" t="s">
        <v>828</v>
      </c>
      <c r="X1436" s="7" t="s">
        <v>828</v>
      </c>
      <c r="Y1436" s="7" t="s">
        <v>828</v>
      </c>
      <c r="Z1436" s="7" t="e">
        <v>#N/A</v>
      </c>
      <c r="AA1436" s="7" t="s">
        <v>828</v>
      </c>
      <c r="AB1436" s="7" t="s">
        <v>828</v>
      </c>
      <c r="AC1436" s="7" t="s">
        <v>828</v>
      </c>
      <c r="AD1436" s="7" t="s">
        <v>828</v>
      </c>
      <c r="AE1436" s="7" t="s">
        <v>592</v>
      </c>
      <c r="AF1436" s="8"/>
      <c r="AG1436" s="7" t="s">
        <v>1716</v>
      </c>
      <c r="AH1436" s="7" t="s">
        <v>1715</v>
      </c>
      <c r="AI1436" s="7" t="s">
        <v>828</v>
      </c>
      <c r="AJ1436" s="7" t="s">
        <v>1714</v>
      </c>
      <c r="AK1436" s="7" t="s">
        <v>1713</v>
      </c>
      <c r="AL1436" s="7" t="s">
        <v>1712</v>
      </c>
      <c r="AM1436" s="7" t="s">
        <v>828</v>
      </c>
      <c r="AN1436" s="7" t="s">
        <v>1711</v>
      </c>
      <c r="AO1436" s="7" t="s">
        <v>828</v>
      </c>
      <c r="AP1436" s="7" t="s">
        <v>828</v>
      </c>
      <c r="AQ1436" s="7" t="s">
        <v>828</v>
      </c>
      <c r="AR1436" s="7" t="s">
        <v>828</v>
      </c>
      <c r="AS1436" s="7" t="s">
        <v>828</v>
      </c>
    </row>
    <row r="1437" spans="1:45" ht="13.2">
      <c r="A1437" s="7" t="s">
        <v>1710</v>
      </c>
      <c r="B1437" s="8"/>
      <c r="C1437" s="7" t="s">
        <v>833</v>
      </c>
      <c r="D1437" s="9">
        <v>1</v>
      </c>
      <c r="E1437" s="7" t="s">
        <v>843</v>
      </c>
      <c r="F1437" s="7" t="s">
        <v>843</v>
      </c>
      <c r="G1437" s="7" t="s">
        <v>828</v>
      </c>
      <c r="H1437" s="7" t="s">
        <v>842</v>
      </c>
      <c r="I1437" s="10">
        <v>1</v>
      </c>
      <c r="J1437" s="10">
        <v>1</v>
      </c>
      <c r="K1437" s="9">
        <v>0</v>
      </c>
      <c r="L1437" s="7" t="s">
        <v>1707</v>
      </c>
      <c r="M1437" s="9">
        <v>0</v>
      </c>
      <c r="N1437" s="7" t="s">
        <v>1709</v>
      </c>
      <c r="O1437" s="7" t="s">
        <v>908</v>
      </c>
      <c r="P1437" s="7" t="s">
        <v>828</v>
      </c>
      <c r="Q1437" s="7" t="s">
        <v>828</v>
      </c>
      <c r="R1437" s="7" t="s">
        <v>828</v>
      </c>
      <c r="S1437" s="7" t="s">
        <v>828</v>
      </c>
      <c r="T1437" s="7" t="s">
        <v>828</v>
      </c>
      <c r="U1437" s="7" t="s">
        <v>828</v>
      </c>
      <c r="V1437" s="7" t="s">
        <v>1229</v>
      </c>
      <c r="W1437" s="7" t="s">
        <v>828</v>
      </c>
      <c r="X1437" s="7" t="s">
        <v>828</v>
      </c>
      <c r="Y1437" s="7" t="s">
        <v>828</v>
      </c>
      <c r="Z1437" s="7" t="e">
        <v>#N/A</v>
      </c>
      <c r="AA1437" s="7" t="s">
        <v>828</v>
      </c>
      <c r="AB1437" s="7" t="s">
        <v>828</v>
      </c>
      <c r="AC1437" s="7" t="s">
        <v>828</v>
      </c>
      <c r="AD1437" s="7" t="s">
        <v>828</v>
      </c>
      <c r="AE1437" s="7" t="s">
        <v>169</v>
      </c>
      <c r="AF1437" s="8"/>
      <c r="AG1437" s="7" t="s">
        <v>1708</v>
      </c>
      <c r="AH1437" s="7" t="s">
        <v>1707</v>
      </c>
      <c r="AI1437" s="7" t="s">
        <v>1706</v>
      </c>
      <c r="AJ1437" s="7" t="s">
        <v>828</v>
      </c>
      <c r="AK1437" s="7" t="s">
        <v>1705</v>
      </c>
      <c r="AL1437" s="7" t="s">
        <v>828</v>
      </c>
      <c r="AM1437" s="7" t="s">
        <v>828</v>
      </c>
      <c r="AN1437" s="7" t="s">
        <v>828</v>
      </c>
      <c r="AO1437" s="7" t="s">
        <v>934</v>
      </c>
      <c r="AP1437" s="7" t="s">
        <v>828</v>
      </c>
      <c r="AQ1437" s="7" t="s">
        <v>828</v>
      </c>
      <c r="AR1437" s="7" t="s">
        <v>828</v>
      </c>
      <c r="AS1437" s="7" t="s">
        <v>828</v>
      </c>
    </row>
    <row r="1438" spans="1:45" ht="13.2">
      <c r="A1438" s="7" t="s">
        <v>12101</v>
      </c>
      <c r="B1438" s="8"/>
      <c r="C1438" s="7" t="s">
        <v>833</v>
      </c>
      <c r="D1438" s="9">
        <v>1</v>
      </c>
      <c r="E1438" s="7" t="s">
        <v>924</v>
      </c>
      <c r="F1438" s="7" t="s">
        <v>924</v>
      </c>
      <c r="G1438" s="7" t="s">
        <v>828</v>
      </c>
      <c r="H1438" s="7" t="s">
        <v>923</v>
      </c>
      <c r="I1438" s="10">
        <v>1</v>
      </c>
      <c r="J1438" s="10">
        <v>1</v>
      </c>
      <c r="K1438" s="9">
        <v>1</v>
      </c>
      <c r="L1438" s="7" t="s">
        <v>1702</v>
      </c>
      <c r="M1438" s="9">
        <v>0</v>
      </c>
      <c r="N1438" s="7" t="s">
        <v>1703</v>
      </c>
      <c r="O1438" s="7" t="s">
        <v>908</v>
      </c>
      <c r="P1438" s="7" t="s">
        <v>828</v>
      </c>
      <c r="Q1438" s="7" t="s">
        <v>828</v>
      </c>
      <c r="R1438" s="7" t="s">
        <v>828</v>
      </c>
      <c r="S1438" s="7" t="s">
        <v>828</v>
      </c>
      <c r="T1438" s="7" t="s">
        <v>828</v>
      </c>
      <c r="U1438" s="7" t="s">
        <v>828</v>
      </c>
      <c r="V1438" s="7" t="s">
        <v>1229</v>
      </c>
      <c r="W1438" s="7" t="s">
        <v>536</v>
      </c>
      <c r="X1438" s="7" t="s">
        <v>840</v>
      </c>
      <c r="Y1438" s="7" t="s">
        <v>906</v>
      </c>
      <c r="Z1438" s="7" t="s">
        <v>65</v>
      </c>
      <c r="AA1438" s="7" t="s">
        <v>828</v>
      </c>
      <c r="AB1438" s="7" t="s">
        <v>828</v>
      </c>
      <c r="AC1438" s="7" t="s">
        <v>828</v>
      </c>
      <c r="AD1438" s="7" t="s">
        <v>828</v>
      </c>
      <c r="AE1438" s="7" t="s">
        <v>536</v>
      </c>
      <c r="AF1438" s="8"/>
      <c r="AG1438" s="7" t="s">
        <v>12102</v>
      </c>
      <c r="AH1438" s="7" t="s">
        <v>1702</v>
      </c>
      <c r="AI1438" s="7" t="s">
        <v>828</v>
      </c>
      <c r="AJ1438" s="7" t="s">
        <v>828</v>
      </c>
      <c r="AK1438" s="7" t="s">
        <v>1701</v>
      </c>
      <c r="AL1438" s="7" t="s">
        <v>828</v>
      </c>
      <c r="AM1438" s="7" t="s">
        <v>1700</v>
      </c>
      <c r="AN1438" s="7" t="s">
        <v>828</v>
      </c>
      <c r="AO1438" s="7" t="s">
        <v>828</v>
      </c>
      <c r="AP1438" s="7" t="s">
        <v>828</v>
      </c>
      <c r="AQ1438" s="7" t="s">
        <v>828</v>
      </c>
      <c r="AR1438" s="7" t="s">
        <v>828</v>
      </c>
      <c r="AS1438" s="7" t="s">
        <v>828</v>
      </c>
    </row>
    <row r="1439" spans="1:45" ht="13.2">
      <c r="A1439" s="7" t="s">
        <v>1699</v>
      </c>
      <c r="B1439" s="8"/>
      <c r="C1439" s="7" t="s">
        <v>833</v>
      </c>
      <c r="D1439" s="9">
        <v>1</v>
      </c>
      <c r="E1439" s="7" t="s">
        <v>861</v>
      </c>
      <c r="F1439" s="7" t="s">
        <v>861</v>
      </c>
      <c r="G1439" s="7" t="s">
        <v>828</v>
      </c>
      <c r="H1439" s="7" t="s">
        <v>860</v>
      </c>
      <c r="I1439" s="10">
        <v>100</v>
      </c>
      <c r="J1439" s="10">
        <v>1</v>
      </c>
      <c r="K1439" s="9">
        <v>1</v>
      </c>
      <c r="L1439" s="7" t="s">
        <v>1696</v>
      </c>
      <c r="M1439" s="9">
        <v>0</v>
      </c>
      <c r="N1439" s="7" t="s">
        <v>1698</v>
      </c>
      <c r="O1439" s="7" t="s">
        <v>993</v>
      </c>
      <c r="P1439" s="7" t="s">
        <v>828</v>
      </c>
      <c r="Q1439" s="7" t="s">
        <v>828</v>
      </c>
      <c r="R1439" s="7" t="s">
        <v>828</v>
      </c>
      <c r="S1439" s="7" t="s">
        <v>828</v>
      </c>
      <c r="T1439" s="7" t="s">
        <v>828</v>
      </c>
      <c r="U1439" s="7" t="s">
        <v>828</v>
      </c>
      <c r="V1439" s="7" t="s">
        <v>828</v>
      </c>
      <c r="W1439" s="7" t="s">
        <v>828</v>
      </c>
      <c r="X1439" s="7" t="s">
        <v>828</v>
      </c>
      <c r="Y1439" s="7" t="s">
        <v>828</v>
      </c>
      <c r="Z1439" s="7" t="e">
        <v>#N/A</v>
      </c>
      <c r="AA1439" s="7" t="s">
        <v>828</v>
      </c>
      <c r="AB1439" s="7" t="s">
        <v>828</v>
      </c>
      <c r="AC1439" s="7" t="s">
        <v>828</v>
      </c>
      <c r="AD1439" s="7" t="s">
        <v>828</v>
      </c>
      <c r="AE1439" s="7" t="s">
        <v>175</v>
      </c>
      <c r="AF1439" s="8"/>
      <c r="AG1439" s="7" t="s">
        <v>1697</v>
      </c>
      <c r="AH1439" s="7" t="s">
        <v>1696</v>
      </c>
      <c r="AI1439" s="7" t="s">
        <v>828</v>
      </c>
      <c r="AJ1439" s="7" t="s">
        <v>1695</v>
      </c>
      <c r="AK1439" s="7" t="s">
        <v>1694</v>
      </c>
      <c r="AL1439" s="7" t="s">
        <v>828</v>
      </c>
      <c r="AM1439" s="7" t="s">
        <v>1693</v>
      </c>
      <c r="AN1439" s="7" t="s">
        <v>828</v>
      </c>
      <c r="AO1439" s="7" t="s">
        <v>828</v>
      </c>
      <c r="AP1439" s="7" t="s">
        <v>828</v>
      </c>
      <c r="AQ1439" s="7" t="s">
        <v>828</v>
      </c>
      <c r="AR1439" s="7" t="s">
        <v>828</v>
      </c>
      <c r="AS1439" s="7" t="s">
        <v>828</v>
      </c>
    </row>
    <row r="1440" spans="1:45" ht="13.2">
      <c r="A1440" s="7" t="s">
        <v>1692</v>
      </c>
      <c r="B1440" s="8"/>
      <c r="C1440" s="7" t="s">
        <v>833</v>
      </c>
      <c r="D1440" s="9">
        <v>1</v>
      </c>
      <c r="E1440" s="7" t="s">
        <v>861</v>
      </c>
      <c r="F1440" s="7" t="s">
        <v>861</v>
      </c>
      <c r="G1440" s="7" t="s">
        <v>828</v>
      </c>
      <c r="H1440" s="7" t="s">
        <v>860</v>
      </c>
      <c r="I1440" s="10">
        <v>100</v>
      </c>
      <c r="J1440" s="10">
        <v>1</v>
      </c>
      <c r="K1440" s="9">
        <v>0</v>
      </c>
      <c r="L1440" s="7" t="s">
        <v>1689</v>
      </c>
      <c r="M1440" s="9">
        <v>0</v>
      </c>
      <c r="N1440" s="7" t="s">
        <v>1691</v>
      </c>
      <c r="O1440" s="7" t="s">
        <v>1084</v>
      </c>
      <c r="P1440" s="7" t="s">
        <v>828</v>
      </c>
      <c r="Q1440" s="7" t="s">
        <v>828</v>
      </c>
      <c r="R1440" s="7" t="s">
        <v>828</v>
      </c>
      <c r="S1440" s="7" t="s">
        <v>828</v>
      </c>
      <c r="T1440" s="7" t="s">
        <v>828</v>
      </c>
      <c r="U1440" s="7" t="s">
        <v>828</v>
      </c>
      <c r="V1440" s="7" t="s">
        <v>828</v>
      </c>
      <c r="W1440" s="7" t="s">
        <v>828</v>
      </c>
      <c r="X1440" s="7" t="s">
        <v>828</v>
      </c>
      <c r="Y1440" s="7" t="s">
        <v>828</v>
      </c>
      <c r="Z1440" s="7" t="e">
        <v>#N/A</v>
      </c>
      <c r="AA1440" s="7" t="s">
        <v>828</v>
      </c>
      <c r="AB1440" s="7" t="s">
        <v>828</v>
      </c>
      <c r="AC1440" s="7" t="s">
        <v>828</v>
      </c>
      <c r="AD1440" s="7" t="s">
        <v>828</v>
      </c>
      <c r="AE1440" s="7" t="s">
        <v>175</v>
      </c>
      <c r="AF1440" s="8"/>
      <c r="AG1440" s="7" t="s">
        <v>1690</v>
      </c>
      <c r="AH1440" s="7" t="s">
        <v>1689</v>
      </c>
      <c r="AI1440" s="7" t="s">
        <v>828</v>
      </c>
      <c r="AJ1440" s="7" t="s">
        <v>1688</v>
      </c>
      <c r="AK1440" s="7" t="s">
        <v>1687</v>
      </c>
      <c r="AL1440" s="7" t="s">
        <v>828</v>
      </c>
      <c r="AM1440" s="7" t="s">
        <v>828</v>
      </c>
      <c r="AN1440" s="7" t="s">
        <v>1686</v>
      </c>
      <c r="AO1440" s="7" t="s">
        <v>828</v>
      </c>
      <c r="AP1440" s="7" t="s">
        <v>828</v>
      </c>
      <c r="AQ1440" s="7" t="s">
        <v>828</v>
      </c>
      <c r="AR1440" s="7" t="s">
        <v>828</v>
      </c>
      <c r="AS1440" s="7" t="s">
        <v>828</v>
      </c>
    </row>
    <row r="1441" spans="1:45" ht="13.2">
      <c r="A1441" s="7" t="s">
        <v>1685</v>
      </c>
      <c r="B1441" s="8"/>
      <c r="C1441" s="7" t="s">
        <v>833</v>
      </c>
      <c r="D1441" s="9">
        <v>1</v>
      </c>
      <c r="E1441" s="7" t="s">
        <v>861</v>
      </c>
      <c r="F1441" s="7" t="s">
        <v>861</v>
      </c>
      <c r="G1441" s="7" t="s">
        <v>828</v>
      </c>
      <c r="H1441" s="7" t="s">
        <v>860</v>
      </c>
      <c r="I1441" s="10">
        <v>100</v>
      </c>
      <c r="J1441" s="10">
        <v>1</v>
      </c>
      <c r="K1441" s="9">
        <v>0</v>
      </c>
      <c r="L1441" s="7" t="s">
        <v>1683</v>
      </c>
      <c r="M1441" s="9">
        <v>0</v>
      </c>
      <c r="N1441" s="7" t="s">
        <v>223</v>
      </c>
      <c r="O1441" s="7" t="s">
        <v>1084</v>
      </c>
      <c r="P1441" s="7" t="s">
        <v>828</v>
      </c>
      <c r="Q1441" s="7" t="s">
        <v>828</v>
      </c>
      <c r="R1441" s="7" t="s">
        <v>828</v>
      </c>
      <c r="S1441" s="7" t="s">
        <v>828</v>
      </c>
      <c r="T1441" s="7" t="s">
        <v>828</v>
      </c>
      <c r="U1441" s="7" t="s">
        <v>828</v>
      </c>
      <c r="V1441" s="7" t="s">
        <v>828</v>
      </c>
      <c r="W1441" s="7" t="s">
        <v>175</v>
      </c>
      <c r="X1441" s="7" t="s">
        <v>828</v>
      </c>
      <c r="Y1441" s="7" t="s">
        <v>828</v>
      </c>
      <c r="Z1441" s="7" t="s">
        <v>43</v>
      </c>
      <c r="AA1441" s="7" t="s">
        <v>828</v>
      </c>
      <c r="AB1441" s="7" t="s">
        <v>828</v>
      </c>
      <c r="AC1441" s="7" t="s">
        <v>828</v>
      </c>
      <c r="AD1441" s="7" t="s">
        <v>828</v>
      </c>
      <c r="AE1441" s="7" t="s">
        <v>175</v>
      </c>
      <c r="AF1441" s="8"/>
      <c r="AG1441" s="7" t="s">
        <v>1684</v>
      </c>
      <c r="AH1441" s="7" t="s">
        <v>1683</v>
      </c>
      <c r="AI1441" s="7" t="s">
        <v>828</v>
      </c>
      <c r="AJ1441" s="7" t="s">
        <v>1682</v>
      </c>
      <c r="AK1441" s="7" t="s">
        <v>1681</v>
      </c>
      <c r="AL1441" s="7" t="s">
        <v>828</v>
      </c>
      <c r="AM1441" s="7" t="s">
        <v>828</v>
      </c>
      <c r="AN1441" s="7" t="s">
        <v>1680</v>
      </c>
      <c r="AO1441" s="7" t="s">
        <v>828</v>
      </c>
      <c r="AP1441" s="7" t="s">
        <v>828</v>
      </c>
      <c r="AQ1441" s="7" t="s">
        <v>828</v>
      </c>
      <c r="AR1441" s="7" t="s">
        <v>828</v>
      </c>
      <c r="AS1441" s="7" t="s">
        <v>828</v>
      </c>
    </row>
    <row r="1442" spans="1:45" ht="13.2">
      <c r="A1442" s="7" t="s">
        <v>1679</v>
      </c>
      <c r="B1442" s="8"/>
      <c r="C1442" s="7" t="s">
        <v>833</v>
      </c>
      <c r="D1442" s="9">
        <v>1</v>
      </c>
      <c r="E1442" s="7" t="s">
        <v>843</v>
      </c>
      <c r="F1442" s="7" t="s">
        <v>843</v>
      </c>
      <c r="G1442" s="7" t="s">
        <v>828</v>
      </c>
      <c r="H1442" s="7" t="s">
        <v>842</v>
      </c>
      <c r="I1442" s="10">
        <v>1</v>
      </c>
      <c r="J1442" s="10">
        <v>1</v>
      </c>
      <c r="K1442" s="9">
        <v>100</v>
      </c>
      <c r="L1442" s="7" t="s">
        <v>1670</v>
      </c>
      <c r="M1442" s="9">
        <v>0</v>
      </c>
      <c r="N1442" s="7" t="s">
        <v>1669</v>
      </c>
      <c r="O1442" s="7" t="s">
        <v>83</v>
      </c>
      <c r="P1442" s="7" t="s">
        <v>1678</v>
      </c>
      <c r="Q1442" s="7" t="s">
        <v>828</v>
      </c>
      <c r="R1442" s="7" t="s">
        <v>828</v>
      </c>
      <c r="S1442" s="7" t="s">
        <v>828</v>
      </c>
      <c r="T1442" s="7" t="s">
        <v>828</v>
      </c>
      <c r="U1442" s="7" t="s">
        <v>828</v>
      </c>
      <c r="V1442" s="7" t="s">
        <v>828</v>
      </c>
      <c r="W1442" s="7" t="s">
        <v>169</v>
      </c>
      <c r="X1442" s="7" t="s">
        <v>828</v>
      </c>
      <c r="Y1442" s="7" t="s">
        <v>828</v>
      </c>
      <c r="Z1442" s="7" t="s">
        <v>39</v>
      </c>
      <c r="AA1442" s="7" t="s">
        <v>1677</v>
      </c>
      <c r="AB1442" s="7" t="s">
        <v>828</v>
      </c>
      <c r="AC1442" s="7" t="s">
        <v>828</v>
      </c>
      <c r="AD1442" s="7" t="s">
        <v>828</v>
      </c>
      <c r="AE1442" s="7" t="s">
        <v>169</v>
      </c>
      <c r="AF1442" s="8"/>
      <c r="AG1442" s="7" t="s">
        <v>1676</v>
      </c>
      <c r="AH1442" s="7" t="s">
        <v>1670</v>
      </c>
      <c r="AI1442" s="7" t="s">
        <v>1675</v>
      </c>
      <c r="AJ1442" s="7" t="s">
        <v>1674</v>
      </c>
      <c r="AK1442" s="7" t="s">
        <v>1673</v>
      </c>
      <c r="AL1442" s="7" t="s">
        <v>828</v>
      </c>
      <c r="AM1442" s="7" t="s">
        <v>1672</v>
      </c>
      <c r="AN1442" s="7" t="s">
        <v>828</v>
      </c>
      <c r="AO1442" s="7" t="s">
        <v>828</v>
      </c>
      <c r="AP1442" s="7" t="s">
        <v>828</v>
      </c>
      <c r="AQ1442" s="7" t="s">
        <v>828</v>
      </c>
      <c r="AR1442" s="7" t="s">
        <v>828</v>
      </c>
      <c r="AS1442" s="7" t="s">
        <v>828</v>
      </c>
    </row>
    <row r="1443" spans="1:45" ht="13.2">
      <c r="A1443" s="7" t="s">
        <v>1671</v>
      </c>
      <c r="B1443" s="8"/>
      <c r="C1443" s="7" t="s">
        <v>833</v>
      </c>
      <c r="D1443" s="9">
        <v>1</v>
      </c>
      <c r="E1443" s="7" t="s">
        <v>843</v>
      </c>
      <c r="F1443" s="7" t="s">
        <v>843</v>
      </c>
      <c r="G1443" s="7" t="s">
        <v>828</v>
      </c>
      <c r="H1443" s="7" t="s">
        <v>842</v>
      </c>
      <c r="I1443" s="10">
        <v>1</v>
      </c>
      <c r="J1443" s="10">
        <v>1</v>
      </c>
      <c r="K1443" s="9">
        <v>0</v>
      </c>
      <c r="L1443" s="7" t="s">
        <v>1670</v>
      </c>
      <c r="M1443" s="9">
        <v>0</v>
      </c>
      <c r="N1443" s="7" t="s">
        <v>1669</v>
      </c>
      <c r="O1443" s="7" t="s">
        <v>828</v>
      </c>
      <c r="P1443" s="7" t="s">
        <v>828</v>
      </c>
      <c r="Q1443" s="7" t="s">
        <v>828</v>
      </c>
      <c r="R1443" s="7" t="s">
        <v>828</v>
      </c>
      <c r="S1443" s="7" t="s">
        <v>828</v>
      </c>
      <c r="T1443" s="7" t="s">
        <v>828</v>
      </c>
      <c r="U1443" s="7" t="s">
        <v>828</v>
      </c>
      <c r="V1443" s="7" t="s">
        <v>828</v>
      </c>
      <c r="W1443" s="7" t="s">
        <v>828</v>
      </c>
      <c r="X1443" s="7" t="s">
        <v>828</v>
      </c>
      <c r="Y1443" s="7" t="s">
        <v>828</v>
      </c>
      <c r="Z1443" s="7" t="e">
        <v>#N/A</v>
      </c>
      <c r="AA1443" s="7" t="s">
        <v>828</v>
      </c>
      <c r="AB1443" s="7" t="s">
        <v>828</v>
      </c>
      <c r="AC1443" s="7" t="s">
        <v>828</v>
      </c>
      <c r="AD1443" s="7" t="s">
        <v>828</v>
      </c>
      <c r="AE1443" s="7" t="s">
        <v>169</v>
      </c>
      <c r="AF1443" s="8"/>
      <c r="AG1443" s="7" t="s">
        <v>975</v>
      </c>
      <c r="AH1443" s="7" t="s">
        <v>1668</v>
      </c>
      <c r="AI1443" s="7" t="s">
        <v>828</v>
      </c>
      <c r="AJ1443" s="7" t="s">
        <v>828</v>
      </c>
      <c r="AK1443" s="7" t="s">
        <v>828</v>
      </c>
      <c r="AL1443" s="7" t="s">
        <v>828</v>
      </c>
      <c r="AM1443" s="7" t="s">
        <v>828</v>
      </c>
      <c r="AN1443" s="7" t="s">
        <v>828</v>
      </c>
      <c r="AO1443" s="7" t="s">
        <v>828</v>
      </c>
      <c r="AP1443" s="7" t="s">
        <v>828</v>
      </c>
      <c r="AQ1443" s="7" t="s">
        <v>828</v>
      </c>
      <c r="AR1443" s="7" t="s">
        <v>828</v>
      </c>
      <c r="AS1443" s="7" t="s">
        <v>828</v>
      </c>
    </row>
    <row r="1444" spans="1:45" ht="13.2">
      <c r="A1444" s="7" t="s">
        <v>1667</v>
      </c>
      <c r="B1444" s="8"/>
      <c r="C1444" s="7" t="s">
        <v>833</v>
      </c>
      <c r="D1444" s="9">
        <v>1</v>
      </c>
      <c r="E1444" s="7" t="s">
        <v>861</v>
      </c>
      <c r="F1444" s="7" t="s">
        <v>861</v>
      </c>
      <c r="G1444" s="7" t="s">
        <v>828</v>
      </c>
      <c r="H1444" s="7" t="s">
        <v>860</v>
      </c>
      <c r="I1444" s="10">
        <v>100</v>
      </c>
      <c r="J1444" s="10">
        <v>1</v>
      </c>
      <c r="K1444" s="9">
        <v>0</v>
      </c>
      <c r="L1444" s="7" t="s">
        <v>1664</v>
      </c>
      <c r="M1444" s="9">
        <v>0</v>
      </c>
      <c r="N1444" s="7" t="s">
        <v>1666</v>
      </c>
      <c r="O1444" s="7" t="s">
        <v>929</v>
      </c>
      <c r="P1444" s="7" t="s">
        <v>828</v>
      </c>
      <c r="Q1444" s="7" t="s">
        <v>828</v>
      </c>
      <c r="R1444" s="7" t="s">
        <v>828</v>
      </c>
      <c r="S1444" s="7" t="s">
        <v>828</v>
      </c>
      <c r="T1444" s="7" t="s">
        <v>828</v>
      </c>
      <c r="U1444" s="7" t="s">
        <v>828</v>
      </c>
      <c r="V1444" s="7" t="s">
        <v>828</v>
      </c>
      <c r="W1444" s="7" t="s">
        <v>828</v>
      </c>
      <c r="X1444" s="7" t="s">
        <v>828</v>
      </c>
      <c r="Y1444" s="7" t="s">
        <v>828</v>
      </c>
      <c r="Z1444" s="7" t="e">
        <v>#N/A</v>
      </c>
      <c r="AA1444" s="7" t="s">
        <v>828</v>
      </c>
      <c r="AB1444" s="7" t="s">
        <v>828</v>
      </c>
      <c r="AC1444" s="7" t="s">
        <v>828</v>
      </c>
      <c r="AD1444" s="7" t="s">
        <v>828</v>
      </c>
      <c r="AE1444" s="7" t="s">
        <v>175</v>
      </c>
      <c r="AF1444" s="8"/>
      <c r="AG1444" s="7" t="s">
        <v>1665</v>
      </c>
      <c r="AH1444" s="7" t="s">
        <v>1664</v>
      </c>
      <c r="AI1444" s="7" t="s">
        <v>828</v>
      </c>
      <c r="AJ1444" s="7" t="s">
        <v>1663</v>
      </c>
      <c r="AK1444" s="7" t="s">
        <v>1662</v>
      </c>
      <c r="AL1444" s="7" t="s">
        <v>828</v>
      </c>
      <c r="AM1444" s="7" t="s">
        <v>828</v>
      </c>
      <c r="AN1444" s="7" t="s">
        <v>1661</v>
      </c>
      <c r="AO1444" s="7" t="s">
        <v>828</v>
      </c>
      <c r="AP1444" s="7" t="s">
        <v>828</v>
      </c>
      <c r="AQ1444" s="7" t="s">
        <v>828</v>
      </c>
      <c r="AR1444" s="7" t="s">
        <v>828</v>
      </c>
      <c r="AS1444" s="7" t="s">
        <v>828</v>
      </c>
    </row>
    <row r="1445" spans="1:45" ht="13.2">
      <c r="A1445" s="7" t="s">
        <v>1660</v>
      </c>
      <c r="B1445" s="8"/>
      <c r="C1445" s="7" t="s">
        <v>833</v>
      </c>
      <c r="D1445" s="9">
        <v>1</v>
      </c>
      <c r="E1445" s="7" t="s">
        <v>861</v>
      </c>
      <c r="F1445" s="7" t="s">
        <v>861</v>
      </c>
      <c r="G1445" s="7" t="s">
        <v>828</v>
      </c>
      <c r="H1445" s="7" t="s">
        <v>860</v>
      </c>
      <c r="I1445" s="10">
        <v>100</v>
      </c>
      <c r="J1445" s="10">
        <v>1</v>
      </c>
      <c r="K1445" s="9">
        <v>0</v>
      </c>
      <c r="L1445" s="7" t="s">
        <v>1658</v>
      </c>
      <c r="M1445" s="9">
        <v>0</v>
      </c>
      <c r="N1445" s="7" t="s">
        <v>1659</v>
      </c>
      <c r="O1445" s="7" t="s">
        <v>828</v>
      </c>
      <c r="P1445" s="7" t="s">
        <v>828</v>
      </c>
      <c r="Q1445" s="7" t="s">
        <v>828</v>
      </c>
      <c r="R1445" s="7" t="s">
        <v>828</v>
      </c>
      <c r="S1445" s="7" t="s">
        <v>828</v>
      </c>
      <c r="T1445" s="7" t="s">
        <v>828</v>
      </c>
      <c r="U1445" s="7" t="s">
        <v>828</v>
      </c>
      <c r="V1445" s="7" t="s">
        <v>828</v>
      </c>
      <c r="W1445" s="7" t="s">
        <v>828</v>
      </c>
      <c r="X1445" s="7" t="s">
        <v>828</v>
      </c>
      <c r="Y1445" s="7" t="s">
        <v>828</v>
      </c>
      <c r="Z1445" s="7" t="e">
        <v>#N/A</v>
      </c>
      <c r="AA1445" s="7" t="s">
        <v>828</v>
      </c>
      <c r="AB1445" s="7" t="s">
        <v>828</v>
      </c>
      <c r="AC1445" s="7" t="s">
        <v>828</v>
      </c>
      <c r="AD1445" s="7" t="s">
        <v>828</v>
      </c>
      <c r="AE1445" s="7" t="s">
        <v>175</v>
      </c>
      <c r="AF1445" s="8"/>
      <c r="AG1445" s="7" t="s">
        <v>1659</v>
      </c>
      <c r="AH1445" s="7" t="s">
        <v>1658</v>
      </c>
      <c r="AI1445" s="7" t="s">
        <v>828</v>
      </c>
      <c r="AJ1445" s="7" t="s">
        <v>1657</v>
      </c>
      <c r="AK1445" s="7" t="s">
        <v>1656</v>
      </c>
      <c r="AL1445" s="7" t="s">
        <v>828</v>
      </c>
      <c r="AM1445" s="7" t="s">
        <v>828</v>
      </c>
      <c r="AN1445" s="7" t="s">
        <v>1655</v>
      </c>
      <c r="AO1445" s="7" t="s">
        <v>828</v>
      </c>
      <c r="AP1445" s="7" t="s">
        <v>828</v>
      </c>
      <c r="AQ1445" s="7" t="s">
        <v>828</v>
      </c>
      <c r="AR1445" s="7" t="s">
        <v>828</v>
      </c>
      <c r="AS1445" s="7" t="s">
        <v>828</v>
      </c>
    </row>
    <row r="1446" spans="1:45" ht="13.2">
      <c r="A1446" s="7" t="s">
        <v>1654</v>
      </c>
      <c r="B1446" s="8"/>
      <c r="C1446" s="7" t="s">
        <v>833</v>
      </c>
      <c r="D1446" s="9">
        <v>1</v>
      </c>
      <c r="E1446" s="7" t="s">
        <v>861</v>
      </c>
      <c r="F1446" s="7" t="s">
        <v>861</v>
      </c>
      <c r="G1446" s="7" t="s">
        <v>828</v>
      </c>
      <c r="H1446" s="7" t="s">
        <v>860</v>
      </c>
      <c r="I1446" s="10">
        <v>100</v>
      </c>
      <c r="J1446" s="10">
        <v>1</v>
      </c>
      <c r="K1446" s="9">
        <v>0</v>
      </c>
      <c r="L1446" s="7" t="s">
        <v>1651</v>
      </c>
      <c r="M1446" s="9">
        <v>0</v>
      </c>
      <c r="N1446" s="7" t="s">
        <v>1653</v>
      </c>
      <c r="O1446" s="7" t="s">
        <v>947</v>
      </c>
      <c r="P1446" s="7" t="s">
        <v>828</v>
      </c>
      <c r="Q1446" s="7" t="s">
        <v>828</v>
      </c>
      <c r="R1446" s="7" t="s">
        <v>828</v>
      </c>
      <c r="S1446" s="7" t="s">
        <v>828</v>
      </c>
      <c r="T1446" s="7" t="s">
        <v>828</v>
      </c>
      <c r="U1446" s="7" t="s">
        <v>828</v>
      </c>
      <c r="V1446" s="7" t="s">
        <v>828</v>
      </c>
      <c r="W1446" s="7" t="s">
        <v>828</v>
      </c>
      <c r="X1446" s="7" t="s">
        <v>828</v>
      </c>
      <c r="Y1446" s="7" t="s">
        <v>828</v>
      </c>
      <c r="Z1446" s="7" t="e">
        <v>#N/A</v>
      </c>
      <c r="AA1446" s="7" t="s">
        <v>828</v>
      </c>
      <c r="AB1446" s="7" t="s">
        <v>828</v>
      </c>
      <c r="AC1446" s="7" t="s">
        <v>828</v>
      </c>
      <c r="AD1446" s="7" t="s">
        <v>828</v>
      </c>
      <c r="AE1446" s="7" t="s">
        <v>175</v>
      </c>
      <c r="AF1446" s="8"/>
      <c r="AG1446" s="7" t="s">
        <v>1652</v>
      </c>
      <c r="AH1446" s="7" t="s">
        <v>1651</v>
      </c>
      <c r="AI1446" s="7" t="s">
        <v>828</v>
      </c>
      <c r="AJ1446" s="7" t="s">
        <v>1650</v>
      </c>
      <c r="AK1446" s="7" t="s">
        <v>1649</v>
      </c>
      <c r="AL1446" s="7" t="s">
        <v>828</v>
      </c>
      <c r="AM1446" s="7" t="s">
        <v>828</v>
      </c>
      <c r="AN1446" s="7" t="s">
        <v>1648</v>
      </c>
      <c r="AO1446" s="7" t="s">
        <v>828</v>
      </c>
      <c r="AP1446" s="7" t="s">
        <v>828</v>
      </c>
      <c r="AQ1446" s="7" t="s">
        <v>828</v>
      </c>
      <c r="AR1446" s="7" t="s">
        <v>828</v>
      </c>
      <c r="AS1446" s="7" t="s">
        <v>828</v>
      </c>
    </row>
    <row r="1447" spans="1:45" ht="13.2">
      <c r="A1447" s="7" t="s">
        <v>1647</v>
      </c>
      <c r="B1447" s="8"/>
      <c r="C1447" s="7" t="s">
        <v>833</v>
      </c>
      <c r="D1447" s="9">
        <v>1</v>
      </c>
      <c r="E1447" s="7" t="s">
        <v>843</v>
      </c>
      <c r="F1447" s="7" t="s">
        <v>843</v>
      </c>
      <c r="G1447" s="7" t="s">
        <v>828</v>
      </c>
      <c r="H1447" s="7" t="s">
        <v>842</v>
      </c>
      <c r="I1447" s="10">
        <v>1</v>
      </c>
      <c r="J1447" s="10">
        <v>1</v>
      </c>
      <c r="K1447" s="9">
        <v>0</v>
      </c>
      <c r="L1447" s="7" t="s">
        <v>1644</v>
      </c>
      <c r="M1447" s="9">
        <v>0</v>
      </c>
      <c r="N1447" s="7" t="s">
        <v>1646</v>
      </c>
      <c r="O1447" s="7" t="s">
        <v>120</v>
      </c>
      <c r="P1447" s="7" t="s">
        <v>828</v>
      </c>
      <c r="Q1447" s="7" t="s">
        <v>828</v>
      </c>
      <c r="R1447" s="7" t="s">
        <v>828</v>
      </c>
      <c r="S1447" s="7" t="s">
        <v>828</v>
      </c>
      <c r="T1447" s="7" t="s">
        <v>828</v>
      </c>
      <c r="U1447" s="7" t="s">
        <v>828</v>
      </c>
      <c r="V1447" s="7" t="s">
        <v>938</v>
      </c>
      <c r="W1447" s="7" t="s">
        <v>828</v>
      </c>
      <c r="X1447" s="7" t="s">
        <v>828</v>
      </c>
      <c r="Y1447" s="7" t="s">
        <v>828</v>
      </c>
      <c r="Z1447" s="7" t="e">
        <v>#N/A</v>
      </c>
      <c r="AA1447" s="7" t="s">
        <v>828</v>
      </c>
      <c r="AB1447" s="7" t="s">
        <v>828</v>
      </c>
      <c r="AC1447" s="7" t="s">
        <v>828</v>
      </c>
      <c r="AD1447" s="7" t="s">
        <v>828</v>
      </c>
      <c r="AE1447" s="7" t="s">
        <v>169</v>
      </c>
      <c r="AF1447" s="8"/>
      <c r="AG1447" s="7" t="s">
        <v>1645</v>
      </c>
      <c r="AH1447" s="7" t="s">
        <v>1644</v>
      </c>
      <c r="AI1447" s="7" t="s">
        <v>1643</v>
      </c>
      <c r="AJ1447" s="7" t="s">
        <v>828</v>
      </c>
      <c r="AK1447" s="7" t="s">
        <v>1642</v>
      </c>
      <c r="AL1447" s="7" t="s">
        <v>828</v>
      </c>
      <c r="AM1447" s="7" t="s">
        <v>828</v>
      </c>
      <c r="AN1447" s="7" t="s">
        <v>828</v>
      </c>
      <c r="AO1447" s="7" t="s">
        <v>934</v>
      </c>
      <c r="AP1447" s="7" t="s">
        <v>828</v>
      </c>
      <c r="AQ1447" s="7" t="s">
        <v>828</v>
      </c>
      <c r="AR1447" s="7" t="s">
        <v>828</v>
      </c>
      <c r="AS1447" s="7" t="s">
        <v>828</v>
      </c>
    </row>
    <row r="1448" spans="1:45" ht="13.2">
      <c r="A1448" s="7" t="s">
        <v>1641</v>
      </c>
      <c r="B1448" s="8"/>
      <c r="C1448" s="7" t="s">
        <v>833</v>
      </c>
      <c r="D1448" s="9">
        <v>1</v>
      </c>
      <c r="E1448" s="7" t="s">
        <v>861</v>
      </c>
      <c r="F1448" s="7" t="s">
        <v>861</v>
      </c>
      <c r="G1448" s="7" t="s">
        <v>828</v>
      </c>
      <c r="H1448" s="7" t="s">
        <v>860</v>
      </c>
      <c r="I1448" s="10">
        <v>100</v>
      </c>
      <c r="J1448" s="10">
        <v>1</v>
      </c>
      <c r="K1448" s="9">
        <v>0</v>
      </c>
      <c r="L1448" s="7" t="s">
        <v>1638</v>
      </c>
      <c r="M1448" s="9">
        <v>0</v>
      </c>
      <c r="N1448" s="7" t="s">
        <v>1640</v>
      </c>
      <c r="O1448" s="7" t="s">
        <v>939</v>
      </c>
      <c r="P1448" s="7" t="s">
        <v>828</v>
      </c>
      <c r="Q1448" s="7" t="s">
        <v>828</v>
      </c>
      <c r="R1448" s="7" t="s">
        <v>828</v>
      </c>
      <c r="S1448" s="7" t="s">
        <v>828</v>
      </c>
      <c r="T1448" s="7" t="s">
        <v>828</v>
      </c>
      <c r="U1448" s="7" t="s">
        <v>828</v>
      </c>
      <c r="V1448" s="7" t="s">
        <v>828</v>
      </c>
      <c r="W1448" s="7" t="s">
        <v>828</v>
      </c>
      <c r="X1448" s="7" t="s">
        <v>828</v>
      </c>
      <c r="Y1448" s="7" t="s">
        <v>828</v>
      </c>
      <c r="Z1448" s="7" t="e">
        <v>#N/A</v>
      </c>
      <c r="AA1448" s="7" t="s">
        <v>828</v>
      </c>
      <c r="AB1448" s="7" t="s">
        <v>828</v>
      </c>
      <c r="AC1448" s="7" t="s">
        <v>828</v>
      </c>
      <c r="AD1448" s="7" t="s">
        <v>828</v>
      </c>
      <c r="AE1448" s="7" t="s">
        <v>175</v>
      </c>
      <c r="AF1448" s="8"/>
      <c r="AG1448" s="7" t="s">
        <v>1639</v>
      </c>
      <c r="AH1448" s="7" t="s">
        <v>1638</v>
      </c>
      <c r="AI1448" s="7" t="s">
        <v>828</v>
      </c>
      <c r="AJ1448" s="7" t="s">
        <v>1637</v>
      </c>
      <c r="AK1448" s="7" t="s">
        <v>1636</v>
      </c>
      <c r="AL1448" s="7" t="s">
        <v>828</v>
      </c>
      <c r="AM1448" s="7" t="s">
        <v>828</v>
      </c>
      <c r="AN1448" s="7" t="s">
        <v>1635</v>
      </c>
      <c r="AO1448" s="7" t="s">
        <v>828</v>
      </c>
      <c r="AP1448" s="7" t="s">
        <v>828</v>
      </c>
      <c r="AQ1448" s="7" t="s">
        <v>828</v>
      </c>
      <c r="AR1448" s="7" t="s">
        <v>828</v>
      </c>
      <c r="AS1448" s="7" t="s">
        <v>828</v>
      </c>
    </row>
    <row r="1449" spans="1:45" ht="13.2">
      <c r="A1449" s="7" t="s">
        <v>1634</v>
      </c>
      <c r="B1449" s="8"/>
      <c r="C1449" s="7" t="s">
        <v>833</v>
      </c>
      <c r="D1449" s="9">
        <v>1</v>
      </c>
      <c r="E1449" s="7" t="s">
        <v>861</v>
      </c>
      <c r="F1449" s="7" t="s">
        <v>861</v>
      </c>
      <c r="G1449" s="7" t="s">
        <v>828</v>
      </c>
      <c r="H1449" s="7" t="s">
        <v>860</v>
      </c>
      <c r="I1449" s="10">
        <v>100</v>
      </c>
      <c r="J1449" s="10">
        <v>1</v>
      </c>
      <c r="K1449" s="9">
        <v>1</v>
      </c>
      <c r="L1449" s="7" t="s">
        <v>1631</v>
      </c>
      <c r="M1449" s="9">
        <v>0</v>
      </c>
      <c r="N1449" s="7" t="s">
        <v>1633</v>
      </c>
      <c r="O1449" s="7" t="s">
        <v>939</v>
      </c>
      <c r="P1449" s="7" t="s">
        <v>828</v>
      </c>
      <c r="Q1449" s="7" t="s">
        <v>828</v>
      </c>
      <c r="R1449" s="7" t="s">
        <v>828</v>
      </c>
      <c r="S1449" s="7" t="s">
        <v>1331</v>
      </c>
      <c r="T1449" s="7" t="s">
        <v>891</v>
      </c>
      <c r="U1449" s="7" t="s">
        <v>828</v>
      </c>
      <c r="V1449" s="7" t="s">
        <v>828</v>
      </c>
      <c r="W1449" s="7" t="s">
        <v>828</v>
      </c>
      <c r="X1449" s="7" t="s">
        <v>828</v>
      </c>
      <c r="Y1449" s="7" t="s">
        <v>828</v>
      </c>
      <c r="Z1449" s="7" t="e">
        <v>#N/A</v>
      </c>
      <c r="AA1449" s="7" t="s">
        <v>828</v>
      </c>
      <c r="AB1449" s="7" t="s">
        <v>828</v>
      </c>
      <c r="AC1449" s="7" t="s">
        <v>828</v>
      </c>
      <c r="AD1449" s="7" t="s">
        <v>828</v>
      </c>
      <c r="AE1449" s="7" t="s">
        <v>175</v>
      </c>
      <c r="AF1449" s="8"/>
      <c r="AG1449" s="7" t="s">
        <v>1632</v>
      </c>
      <c r="AH1449" s="7" t="s">
        <v>1631</v>
      </c>
      <c r="AI1449" s="7" t="s">
        <v>828</v>
      </c>
      <c r="AJ1449" s="7" t="s">
        <v>1630</v>
      </c>
      <c r="AK1449" s="7" t="s">
        <v>1629</v>
      </c>
      <c r="AL1449" s="7" t="s">
        <v>828</v>
      </c>
      <c r="AM1449" s="7" t="s">
        <v>1628</v>
      </c>
      <c r="AN1449" s="7" t="s">
        <v>1627</v>
      </c>
      <c r="AO1449" s="7" t="s">
        <v>828</v>
      </c>
      <c r="AP1449" s="7" t="s">
        <v>828</v>
      </c>
      <c r="AQ1449" s="7" t="s">
        <v>828</v>
      </c>
      <c r="AR1449" s="7" t="s">
        <v>828</v>
      </c>
      <c r="AS1449" s="7" t="s">
        <v>828</v>
      </c>
    </row>
    <row r="1450" spans="1:45" ht="13.2">
      <c r="A1450" s="7" t="s">
        <v>1623</v>
      </c>
      <c r="B1450" s="8"/>
      <c r="C1450" s="7" t="s">
        <v>833</v>
      </c>
      <c r="D1450" s="9">
        <v>1</v>
      </c>
      <c r="E1450" s="7" t="s">
        <v>861</v>
      </c>
      <c r="F1450" s="7" t="s">
        <v>861</v>
      </c>
      <c r="G1450" s="7" t="s">
        <v>828</v>
      </c>
      <c r="H1450" s="7" t="s">
        <v>1361</v>
      </c>
      <c r="I1450" s="10">
        <v>1</v>
      </c>
      <c r="J1450" s="10">
        <v>1</v>
      </c>
      <c r="K1450" s="9">
        <v>0</v>
      </c>
      <c r="L1450" s="7" t="s">
        <v>1625</v>
      </c>
      <c r="M1450" s="9">
        <v>0</v>
      </c>
      <c r="N1450" s="7" t="s">
        <v>1621</v>
      </c>
      <c r="O1450" s="7" t="s">
        <v>828</v>
      </c>
      <c r="P1450" s="7" t="s">
        <v>828</v>
      </c>
      <c r="Q1450" s="7" t="s">
        <v>828</v>
      </c>
      <c r="R1450" s="7" t="s">
        <v>828</v>
      </c>
      <c r="S1450" s="7" t="s">
        <v>828</v>
      </c>
      <c r="T1450" s="7" t="s">
        <v>828</v>
      </c>
      <c r="U1450" s="7" t="s">
        <v>828</v>
      </c>
      <c r="V1450" s="7" t="s">
        <v>828</v>
      </c>
      <c r="W1450" s="7" t="s">
        <v>828</v>
      </c>
      <c r="X1450" s="7" t="s">
        <v>828</v>
      </c>
      <c r="Y1450" s="7" t="s">
        <v>828</v>
      </c>
      <c r="Z1450" s="7" t="e">
        <v>#N/A</v>
      </c>
      <c r="AA1450" s="7" t="s">
        <v>828</v>
      </c>
      <c r="AB1450" s="7" t="s">
        <v>828</v>
      </c>
      <c r="AC1450" s="7" t="s">
        <v>828</v>
      </c>
      <c r="AD1450" s="7" t="s">
        <v>828</v>
      </c>
      <c r="AE1450" s="7" t="s">
        <v>175</v>
      </c>
      <c r="AF1450" s="8"/>
      <c r="AG1450" s="7" t="s">
        <v>1626</v>
      </c>
      <c r="AH1450" s="7" t="s">
        <v>1625</v>
      </c>
      <c r="AI1450" s="7" t="s">
        <v>828</v>
      </c>
      <c r="AJ1450" s="7" t="s">
        <v>828</v>
      </c>
      <c r="AK1450" s="7" t="s">
        <v>1624</v>
      </c>
      <c r="AL1450" s="7" t="s">
        <v>1623</v>
      </c>
      <c r="AM1450" s="7" t="s">
        <v>1622</v>
      </c>
      <c r="AN1450" s="7" t="s">
        <v>1621</v>
      </c>
      <c r="AO1450" s="7" t="s">
        <v>828</v>
      </c>
      <c r="AP1450" s="7" t="s">
        <v>828</v>
      </c>
      <c r="AQ1450" s="7" t="s">
        <v>828</v>
      </c>
      <c r="AR1450" s="7" t="s">
        <v>828</v>
      </c>
      <c r="AS1450" s="7" t="s">
        <v>828</v>
      </c>
    </row>
    <row r="1451" spans="1:45" ht="13.2">
      <c r="A1451" s="7" t="s">
        <v>1620</v>
      </c>
      <c r="B1451" s="8"/>
      <c r="C1451" s="7" t="s">
        <v>833</v>
      </c>
      <c r="D1451" s="9">
        <v>1</v>
      </c>
      <c r="E1451" s="7" t="s">
        <v>861</v>
      </c>
      <c r="F1451" s="7" t="s">
        <v>861</v>
      </c>
      <c r="G1451" s="7" t="s">
        <v>828</v>
      </c>
      <c r="H1451" s="7" t="s">
        <v>860</v>
      </c>
      <c r="I1451" s="10">
        <v>100</v>
      </c>
      <c r="J1451" s="10">
        <v>1</v>
      </c>
      <c r="K1451" s="9">
        <v>0</v>
      </c>
      <c r="L1451" s="7" t="s">
        <v>1617</v>
      </c>
      <c r="M1451" s="9">
        <v>0</v>
      </c>
      <c r="N1451" s="7" t="s">
        <v>1619</v>
      </c>
      <c r="O1451" s="7" t="s">
        <v>828</v>
      </c>
      <c r="P1451" s="7" t="s">
        <v>828</v>
      </c>
      <c r="Q1451" s="7" t="s">
        <v>828</v>
      </c>
      <c r="R1451" s="7" t="s">
        <v>828</v>
      </c>
      <c r="S1451" s="7" t="s">
        <v>828</v>
      </c>
      <c r="T1451" s="7" t="s">
        <v>828</v>
      </c>
      <c r="U1451" s="7" t="s">
        <v>828</v>
      </c>
      <c r="V1451" s="7" t="s">
        <v>828</v>
      </c>
      <c r="W1451" s="7" t="s">
        <v>828</v>
      </c>
      <c r="X1451" s="7" t="s">
        <v>828</v>
      </c>
      <c r="Y1451" s="7" t="s">
        <v>828</v>
      </c>
      <c r="Z1451" s="7" t="e">
        <v>#N/A</v>
      </c>
      <c r="AA1451" s="7" t="s">
        <v>828</v>
      </c>
      <c r="AB1451" s="7" t="s">
        <v>828</v>
      </c>
      <c r="AC1451" s="7" t="s">
        <v>828</v>
      </c>
      <c r="AD1451" s="7" t="s">
        <v>828</v>
      </c>
      <c r="AE1451" s="7" t="s">
        <v>175</v>
      </c>
      <c r="AF1451" s="8"/>
      <c r="AG1451" s="7" t="s">
        <v>1618</v>
      </c>
      <c r="AH1451" s="7" t="s">
        <v>1617</v>
      </c>
      <c r="AI1451" s="7" t="s">
        <v>828</v>
      </c>
      <c r="AJ1451" s="7" t="s">
        <v>1616</v>
      </c>
      <c r="AK1451" s="7" t="s">
        <v>1615</v>
      </c>
      <c r="AL1451" s="7" t="s">
        <v>828</v>
      </c>
      <c r="AM1451" s="7" t="s">
        <v>828</v>
      </c>
      <c r="AN1451" s="7" t="s">
        <v>1614</v>
      </c>
      <c r="AO1451" s="7" t="s">
        <v>828</v>
      </c>
      <c r="AP1451" s="7" t="s">
        <v>828</v>
      </c>
      <c r="AQ1451" s="7" t="s">
        <v>828</v>
      </c>
      <c r="AR1451" s="7" t="s">
        <v>828</v>
      </c>
      <c r="AS1451" s="7" t="s">
        <v>828</v>
      </c>
    </row>
    <row r="1452" spans="1:45" ht="13.2">
      <c r="A1452" s="7" t="s">
        <v>1613</v>
      </c>
      <c r="B1452" s="8"/>
      <c r="C1452" s="7" t="s">
        <v>833</v>
      </c>
      <c r="D1452" s="9">
        <v>1</v>
      </c>
      <c r="E1452" s="7" t="s">
        <v>861</v>
      </c>
      <c r="F1452" s="7" t="s">
        <v>861</v>
      </c>
      <c r="G1452" s="7" t="s">
        <v>828</v>
      </c>
      <c r="H1452" s="7" t="s">
        <v>860</v>
      </c>
      <c r="I1452" s="10">
        <v>100</v>
      </c>
      <c r="J1452" s="10">
        <v>1</v>
      </c>
      <c r="K1452" s="9">
        <v>0</v>
      </c>
      <c r="L1452" s="7" t="s">
        <v>1609</v>
      </c>
      <c r="M1452" s="9">
        <v>0</v>
      </c>
      <c r="N1452" s="7" t="s">
        <v>1612</v>
      </c>
      <c r="O1452" s="7" t="s">
        <v>947</v>
      </c>
      <c r="P1452" s="7" t="s">
        <v>1611</v>
      </c>
      <c r="Q1452" s="7" t="s">
        <v>828</v>
      </c>
      <c r="R1452" s="7" t="s">
        <v>828</v>
      </c>
      <c r="S1452" s="7" t="s">
        <v>828</v>
      </c>
      <c r="T1452" s="7" t="s">
        <v>828</v>
      </c>
      <c r="U1452" s="7" t="s">
        <v>828</v>
      </c>
      <c r="V1452" s="7" t="s">
        <v>828</v>
      </c>
      <c r="W1452" s="7" t="s">
        <v>175</v>
      </c>
      <c r="X1452" s="7" t="s">
        <v>828</v>
      </c>
      <c r="Y1452" s="7" t="s">
        <v>828</v>
      </c>
      <c r="Z1452" s="7" t="s">
        <v>43</v>
      </c>
      <c r="AA1452" s="7" t="s">
        <v>828</v>
      </c>
      <c r="AB1452" s="7" t="s">
        <v>828</v>
      </c>
      <c r="AC1452" s="7" t="s">
        <v>828</v>
      </c>
      <c r="AD1452" s="7" t="s">
        <v>828</v>
      </c>
      <c r="AE1452" s="7" t="s">
        <v>175</v>
      </c>
      <c r="AF1452" s="8"/>
      <c r="AG1452" s="7" t="s">
        <v>1610</v>
      </c>
      <c r="AH1452" s="7" t="s">
        <v>1609</v>
      </c>
      <c r="AI1452" s="7" t="s">
        <v>1110</v>
      </c>
      <c r="AJ1452" s="7" t="s">
        <v>1608</v>
      </c>
      <c r="AK1452" s="7" t="s">
        <v>1607</v>
      </c>
      <c r="AL1452" s="7" t="s">
        <v>828</v>
      </c>
      <c r="AM1452" s="7" t="s">
        <v>828</v>
      </c>
      <c r="AN1452" s="7" t="s">
        <v>1606</v>
      </c>
      <c r="AO1452" s="7" t="s">
        <v>828</v>
      </c>
      <c r="AP1452" s="7" t="s">
        <v>828</v>
      </c>
      <c r="AQ1452" s="7" t="s">
        <v>828</v>
      </c>
      <c r="AR1452" s="7" t="s">
        <v>828</v>
      </c>
      <c r="AS1452" s="7" t="s">
        <v>828</v>
      </c>
    </row>
    <row r="1453" spans="1:45" ht="13.2">
      <c r="A1453" s="7" t="s">
        <v>1600</v>
      </c>
      <c r="B1453" s="8"/>
      <c r="C1453" s="7" t="s">
        <v>833</v>
      </c>
      <c r="D1453" s="9">
        <v>1</v>
      </c>
      <c r="E1453" s="7" t="s">
        <v>867</v>
      </c>
      <c r="F1453" s="7" t="s">
        <v>867</v>
      </c>
      <c r="G1453" s="7" t="s">
        <v>828</v>
      </c>
      <c r="H1453" s="7" t="s">
        <v>866</v>
      </c>
      <c r="I1453" s="10">
        <v>1</v>
      </c>
      <c r="J1453" s="10">
        <v>1</v>
      </c>
      <c r="K1453" s="9">
        <v>0</v>
      </c>
      <c r="L1453" s="7" t="s">
        <v>1603</v>
      </c>
      <c r="M1453" s="9">
        <v>0</v>
      </c>
      <c r="N1453" s="7" t="s">
        <v>1605</v>
      </c>
      <c r="O1453" s="7" t="s">
        <v>1084</v>
      </c>
      <c r="P1453" s="7" t="s">
        <v>828</v>
      </c>
      <c r="Q1453" s="7" t="s">
        <v>828</v>
      </c>
      <c r="R1453" s="7" t="s">
        <v>828</v>
      </c>
      <c r="S1453" s="7" t="s">
        <v>828</v>
      </c>
      <c r="T1453" s="7" t="s">
        <v>828</v>
      </c>
      <c r="U1453" s="7" t="s">
        <v>828</v>
      </c>
      <c r="V1453" s="7" t="s">
        <v>828</v>
      </c>
      <c r="W1453" s="7" t="s">
        <v>828</v>
      </c>
      <c r="X1453" s="7" t="s">
        <v>828</v>
      </c>
      <c r="Y1453" s="7" t="s">
        <v>828</v>
      </c>
      <c r="Z1453" s="7" t="e">
        <v>#N/A</v>
      </c>
      <c r="AA1453" s="7" t="s">
        <v>828</v>
      </c>
      <c r="AB1453" s="7" t="s">
        <v>828</v>
      </c>
      <c r="AC1453" s="7" t="s">
        <v>828</v>
      </c>
      <c r="AD1453" s="7" t="s">
        <v>828</v>
      </c>
      <c r="AE1453" s="7" t="s">
        <v>519</v>
      </c>
      <c r="AF1453" s="8"/>
      <c r="AG1453" s="7" t="s">
        <v>1604</v>
      </c>
      <c r="AH1453" s="7" t="s">
        <v>1603</v>
      </c>
      <c r="AI1453" s="7" t="s">
        <v>828</v>
      </c>
      <c r="AJ1453" s="7" t="s">
        <v>1602</v>
      </c>
      <c r="AK1453" s="7" t="s">
        <v>1601</v>
      </c>
      <c r="AL1453" s="7" t="s">
        <v>1600</v>
      </c>
      <c r="AM1453" s="7" t="s">
        <v>828</v>
      </c>
      <c r="AN1453" s="7" t="s">
        <v>1599</v>
      </c>
      <c r="AO1453" s="7" t="s">
        <v>828</v>
      </c>
      <c r="AP1453" s="7" t="s">
        <v>828</v>
      </c>
      <c r="AQ1453" s="7" t="s">
        <v>828</v>
      </c>
      <c r="AR1453" s="7" t="s">
        <v>828</v>
      </c>
      <c r="AS1453" s="7" t="s">
        <v>828</v>
      </c>
    </row>
    <row r="1454" spans="1:45" ht="13.2">
      <c r="A1454" s="7" t="s">
        <v>1598</v>
      </c>
      <c r="B1454" s="8"/>
      <c r="C1454" s="7" t="s">
        <v>833</v>
      </c>
      <c r="D1454" s="9">
        <v>1</v>
      </c>
      <c r="E1454" s="7" t="s">
        <v>924</v>
      </c>
      <c r="F1454" s="7" t="s">
        <v>924</v>
      </c>
      <c r="G1454" s="7" t="s">
        <v>828</v>
      </c>
      <c r="H1454" s="7" t="s">
        <v>923</v>
      </c>
      <c r="I1454" s="10">
        <v>1</v>
      </c>
      <c r="J1454" s="10">
        <v>1</v>
      </c>
      <c r="K1454" s="9">
        <v>1</v>
      </c>
      <c r="L1454" s="7" t="s">
        <v>1595</v>
      </c>
      <c r="M1454" s="9">
        <v>0</v>
      </c>
      <c r="N1454" s="7" t="s">
        <v>1597</v>
      </c>
      <c r="O1454" s="7" t="s">
        <v>908</v>
      </c>
      <c r="P1454" s="7" t="s">
        <v>828</v>
      </c>
      <c r="Q1454" s="7" t="s">
        <v>828</v>
      </c>
      <c r="R1454" s="7" t="s">
        <v>828</v>
      </c>
      <c r="S1454" s="7" t="s">
        <v>828</v>
      </c>
      <c r="T1454" s="7" t="s">
        <v>828</v>
      </c>
      <c r="U1454" s="7" t="s">
        <v>828</v>
      </c>
      <c r="V1454" s="7" t="s">
        <v>907</v>
      </c>
      <c r="W1454" s="7" t="s">
        <v>536</v>
      </c>
      <c r="X1454" s="7" t="s">
        <v>840</v>
      </c>
      <c r="Y1454" s="7" t="s">
        <v>906</v>
      </c>
      <c r="Z1454" s="7" t="s">
        <v>65</v>
      </c>
      <c r="AA1454" s="7" t="s">
        <v>828</v>
      </c>
      <c r="AB1454" s="7" t="s">
        <v>828</v>
      </c>
      <c r="AC1454" s="7" t="s">
        <v>828</v>
      </c>
      <c r="AD1454" s="7" t="s">
        <v>828</v>
      </c>
      <c r="AE1454" s="7" t="s">
        <v>536</v>
      </c>
      <c r="AF1454" s="8"/>
      <c r="AG1454" s="7" t="s">
        <v>1596</v>
      </c>
      <c r="AH1454" s="7" t="s">
        <v>1595</v>
      </c>
      <c r="AI1454" s="7" t="s">
        <v>828</v>
      </c>
      <c r="AJ1454" s="7" t="s">
        <v>828</v>
      </c>
      <c r="AK1454" s="7" t="s">
        <v>1594</v>
      </c>
      <c r="AL1454" s="7" t="s">
        <v>828</v>
      </c>
      <c r="AM1454" s="7" t="s">
        <v>1593</v>
      </c>
      <c r="AN1454" s="7" t="s">
        <v>828</v>
      </c>
      <c r="AO1454" s="7" t="s">
        <v>828</v>
      </c>
      <c r="AP1454" s="7" t="s">
        <v>828</v>
      </c>
      <c r="AQ1454" s="7" t="s">
        <v>828</v>
      </c>
      <c r="AR1454" s="7" t="s">
        <v>828</v>
      </c>
      <c r="AS1454" s="7" t="s">
        <v>828</v>
      </c>
    </row>
    <row r="1455" spans="1:45" ht="13.2">
      <c r="A1455" s="7" t="s">
        <v>1592</v>
      </c>
      <c r="B1455" s="8"/>
      <c r="C1455" s="7" t="s">
        <v>833</v>
      </c>
      <c r="D1455" s="9">
        <v>1</v>
      </c>
      <c r="E1455" s="7" t="s">
        <v>861</v>
      </c>
      <c r="F1455" s="7" t="s">
        <v>861</v>
      </c>
      <c r="G1455" s="7" t="s">
        <v>828</v>
      </c>
      <c r="H1455" s="7" t="s">
        <v>860</v>
      </c>
      <c r="I1455" s="10">
        <v>100</v>
      </c>
      <c r="J1455" s="10">
        <v>1</v>
      </c>
      <c r="K1455" s="9">
        <v>0</v>
      </c>
      <c r="L1455" s="7" t="s">
        <v>1588</v>
      </c>
      <c r="M1455" s="9">
        <v>0</v>
      </c>
      <c r="N1455" s="7" t="s">
        <v>1591</v>
      </c>
      <c r="O1455" s="7" t="s">
        <v>1084</v>
      </c>
      <c r="P1455" s="7" t="s">
        <v>1590</v>
      </c>
      <c r="Q1455" s="7" t="s">
        <v>828</v>
      </c>
      <c r="R1455" s="7" t="s">
        <v>828</v>
      </c>
      <c r="S1455" s="7" t="s">
        <v>828</v>
      </c>
      <c r="T1455" s="7" t="s">
        <v>828</v>
      </c>
      <c r="U1455" s="7" t="s">
        <v>828</v>
      </c>
      <c r="V1455" s="7" t="s">
        <v>828</v>
      </c>
      <c r="W1455" s="7" t="s">
        <v>828</v>
      </c>
      <c r="X1455" s="7" t="s">
        <v>828</v>
      </c>
      <c r="Y1455" s="7" t="s">
        <v>828</v>
      </c>
      <c r="Z1455" s="7" t="e">
        <v>#N/A</v>
      </c>
      <c r="AA1455" s="7" t="s">
        <v>828</v>
      </c>
      <c r="AB1455" s="7" t="s">
        <v>828</v>
      </c>
      <c r="AC1455" s="7" t="s">
        <v>828</v>
      </c>
      <c r="AD1455" s="7" t="s">
        <v>828</v>
      </c>
      <c r="AE1455" s="7" t="s">
        <v>175</v>
      </c>
      <c r="AF1455" s="8"/>
      <c r="AG1455" s="7" t="s">
        <v>1589</v>
      </c>
      <c r="AH1455" s="7" t="s">
        <v>1588</v>
      </c>
      <c r="AI1455" s="7" t="s">
        <v>1110</v>
      </c>
      <c r="AJ1455" s="7" t="s">
        <v>1587</v>
      </c>
      <c r="AK1455" s="7" t="s">
        <v>1586</v>
      </c>
      <c r="AL1455" s="7" t="s">
        <v>828</v>
      </c>
      <c r="AM1455" s="7" t="s">
        <v>828</v>
      </c>
      <c r="AN1455" s="7" t="s">
        <v>1585</v>
      </c>
      <c r="AO1455" s="7" t="s">
        <v>828</v>
      </c>
      <c r="AP1455" s="7" t="s">
        <v>828</v>
      </c>
      <c r="AQ1455" s="7" t="s">
        <v>828</v>
      </c>
      <c r="AR1455" s="7" t="s">
        <v>828</v>
      </c>
      <c r="AS1455" s="7" t="s">
        <v>828</v>
      </c>
    </row>
    <row r="1456" spans="1:45" ht="13.2">
      <c r="A1456" s="7" t="s">
        <v>1584</v>
      </c>
      <c r="B1456" s="8"/>
      <c r="C1456" s="7" t="s">
        <v>833</v>
      </c>
      <c r="D1456" s="9">
        <v>1</v>
      </c>
      <c r="E1456" s="7" t="s">
        <v>867</v>
      </c>
      <c r="F1456" s="7" t="s">
        <v>867</v>
      </c>
      <c r="G1456" s="7" t="s">
        <v>828</v>
      </c>
      <c r="H1456" s="7" t="s">
        <v>1583</v>
      </c>
      <c r="I1456" s="10">
        <v>1</v>
      </c>
      <c r="J1456" s="10">
        <v>1</v>
      </c>
      <c r="K1456" s="9">
        <v>1</v>
      </c>
      <c r="L1456" s="7" t="s">
        <v>1579</v>
      </c>
      <c r="M1456" s="9">
        <v>0</v>
      </c>
      <c r="N1456" s="7" t="s">
        <v>1575</v>
      </c>
      <c r="O1456" s="7" t="s">
        <v>969</v>
      </c>
      <c r="P1456" s="7" t="s">
        <v>1582</v>
      </c>
      <c r="Q1456" s="7" t="s">
        <v>828</v>
      </c>
      <c r="R1456" s="7" t="s">
        <v>828</v>
      </c>
      <c r="S1456" s="7" t="s">
        <v>828</v>
      </c>
      <c r="T1456" s="7" t="s">
        <v>828</v>
      </c>
      <c r="U1456" s="7" t="s">
        <v>828</v>
      </c>
      <c r="V1456" s="7" t="s">
        <v>828</v>
      </c>
      <c r="W1456" s="7" t="s">
        <v>614</v>
      </c>
      <c r="X1456" s="7" t="s">
        <v>828</v>
      </c>
      <c r="Y1456" s="7" t="s">
        <v>828</v>
      </c>
      <c r="Z1456" s="7" t="s">
        <v>10</v>
      </c>
      <c r="AA1456" s="7" t="s">
        <v>1581</v>
      </c>
      <c r="AB1456" s="7" t="s">
        <v>828</v>
      </c>
      <c r="AC1456" s="7" t="s">
        <v>828</v>
      </c>
      <c r="AD1456" s="7" t="s">
        <v>828</v>
      </c>
      <c r="AE1456" s="7" t="s">
        <v>614</v>
      </c>
      <c r="AF1456" s="8"/>
      <c r="AG1456" s="7" t="s">
        <v>1580</v>
      </c>
      <c r="AH1456" s="7" t="s">
        <v>1579</v>
      </c>
      <c r="AI1456" s="7" t="s">
        <v>828</v>
      </c>
      <c r="AJ1456" s="7" t="s">
        <v>828</v>
      </c>
      <c r="AK1456" s="7" t="s">
        <v>1578</v>
      </c>
      <c r="AL1456" s="7" t="s">
        <v>828</v>
      </c>
      <c r="AM1456" s="7" t="s">
        <v>1577</v>
      </c>
      <c r="AN1456" s="7" t="s">
        <v>828</v>
      </c>
      <c r="AO1456" s="7" t="s">
        <v>828</v>
      </c>
      <c r="AP1456" s="7" t="s">
        <v>828</v>
      </c>
      <c r="AQ1456" s="7" t="s">
        <v>828</v>
      </c>
      <c r="AR1456" s="7" t="s">
        <v>828</v>
      </c>
      <c r="AS1456" s="7" t="s">
        <v>828</v>
      </c>
    </row>
    <row r="1457" spans="1:45" ht="13.2">
      <c r="A1457" s="7" t="s">
        <v>1576</v>
      </c>
      <c r="B1457" s="8"/>
      <c r="C1457" s="7" t="s">
        <v>833</v>
      </c>
      <c r="D1457" s="9">
        <v>1</v>
      </c>
      <c r="E1457" s="7" t="s">
        <v>843</v>
      </c>
      <c r="F1457" s="7" t="s">
        <v>843</v>
      </c>
      <c r="G1457" s="7" t="s">
        <v>828</v>
      </c>
      <c r="H1457" s="7" t="s">
        <v>842</v>
      </c>
      <c r="I1457" s="10">
        <v>1</v>
      </c>
      <c r="J1457" s="10">
        <v>1</v>
      </c>
      <c r="K1457" s="9">
        <v>0</v>
      </c>
      <c r="L1457" s="7" t="s">
        <v>1574</v>
      </c>
      <c r="M1457" s="9">
        <v>0</v>
      </c>
      <c r="N1457" s="7" t="s">
        <v>1575</v>
      </c>
      <c r="O1457" s="7" t="s">
        <v>828</v>
      </c>
      <c r="P1457" s="7" t="s">
        <v>828</v>
      </c>
      <c r="Q1457" s="7" t="s">
        <v>828</v>
      </c>
      <c r="R1457" s="7" t="s">
        <v>828</v>
      </c>
      <c r="S1457" s="7" t="s">
        <v>828</v>
      </c>
      <c r="T1457" s="7" t="s">
        <v>828</v>
      </c>
      <c r="U1457" s="7" t="s">
        <v>828</v>
      </c>
      <c r="V1457" s="7" t="s">
        <v>828</v>
      </c>
      <c r="W1457" s="7" t="s">
        <v>828</v>
      </c>
      <c r="X1457" s="7" t="s">
        <v>828</v>
      </c>
      <c r="Y1457" s="7" t="s">
        <v>828</v>
      </c>
      <c r="Z1457" s="7" t="e">
        <v>#N/A</v>
      </c>
      <c r="AA1457" s="7" t="s">
        <v>828</v>
      </c>
      <c r="AB1457" s="7" t="s">
        <v>828</v>
      </c>
      <c r="AC1457" s="7" t="s">
        <v>828</v>
      </c>
      <c r="AD1457" s="7" t="s">
        <v>828</v>
      </c>
      <c r="AE1457" s="7" t="s">
        <v>169</v>
      </c>
      <c r="AF1457" s="8"/>
      <c r="AG1457" s="7" t="s">
        <v>975</v>
      </c>
      <c r="AH1457" s="7" t="s">
        <v>1574</v>
      </c>
      <c r="AI1457" s="7" t="s">
        <v>828</v>
      </c>
      <c r="AJ1457" s="7" t="s">
        <v>828</v>
      </c>
      <c r="AK1457" s="7" t="s">
        <v>828</v>
      </c>
      <c r="AL1457" s="7" t="s">
        <v>828</v>
      </c>
      <c r="AM1457" s="7" t="s">
        <v>828</v>
      </c>
      <c r="AN1457" s="7" t="s">
        <v>828</v>
      </c>
      <c r="AO1457" s="7" t="s">
        <v>828</v>
      </c>
      <c r="AP1457" s="7" t="s">
        <v>828</v>
      </c>
      <c r="AQ1457" s="7" t="s">
        <v>828</v>
      </c>
      <c r="AR1457" s="7" t="s">
        <v>828</v>
      </c>
      <c r="AS1457" s="7" t="s">
        <v>828</v>
      </c>
    </row>
    <row r="1458" spans="1:45" ht="13.2">
      <c r="A1458" s="7" t="s">
        <v>1573</v>
      </c>
      <c r="B1458" s="8"/>
      <c r="C1458" s="7" t="s">
        <v>833</v>
      </c>
      <c r="D1458" s="9">
        <v>1</v>
      </c>
      <c r="E1458" s="7" t="s">
        <v>843</v>
      </c>
      <c r="F1458" s="7" t="s">
        <v>843</v>
      </c>
      <c r="G1458" s="7" t="s">
        <v>828</v>
      </c>
      <c r="H1458" s="7" t="s">
        <v>842</v>
      </c>
      <c r="I1458" s="10">
        <v>1</v>
      </c>
      <c r="J1458" s="10">
        <v>1</v>
      </c>
      <c r="K1458" s="9">
        <v>100</v>
      </c>
      <c r="L1458" s="7" t="s">
        <v>1569</v>
      </c>
      <c r="M1458" s="9">
        <v>0</v>
      </c>
      <c r="N1458" s="7" t="s">
        <v>1572</v>
      </c>
      <c r="O1458" s="7" t="s">
        <v>892</v>
      </c>
      <c r="P1458" s="7" t="s">
        <v>1571</v>
      </c>
      <c r="Q1458" s="7" t="s">
        <v>828</v>
      </c>
      <c r="R1458" s="7" t="s">
        <v>828</v>
      </c>
      <c r="S1458" s="7" t="s">
        <v>828</v>
      </c>
      <c r="T1458" s="7" t="s">
        <v>828</v>
      </c>
      <c r="U1458" s="7" t="s">
        <v>828</v>
      </c>
      <c r="V1458" s="7" t="s">
        <v>828</v>
      </c>
      <c r="W1458" s="7" t="s">
        <v>828</v>
      </c>
      <c r="X1458" s="7" t="s">
        <v>828</v>
      </c>
      <c r="Y1458" s="7" t="s">
        <v>828</v>
      </c>
      <c r="Z1458" s="7" t="e">
        <v>#N/A</v>
      </c>
      <c r="AA1458" s="7" t="s">
        <v>828</v>
      </c>
      <c r="AB1458" s="7" t="s">
        <v>828</v>
      </c>
      <c r="AC1458" s="7" t="s">
        <v>828</v>
      </c>
      <c r="AD1458" s="7" t="s">
        <v>828</v>
      </c>
      <c r="AE1458" s="7" t="s">
        <v>169</v>
      </c>
      <c r="AF1458" s="8"/>
      <c r="AG1458" s="7" t="s">
        <v>1570</v>
      </c>
      <c r="AH1458" s="7" t="s">
        <v>1569</v>
      </c>
      <c r="AI1458" s="7" t="s">
        <v>1568</v>
      </c>
      <c r="AJ1458" s="7" t="s">
        <v>1567</v>
      </c>
      <c r="AK1458" s="7" t="s">
        <v>1566</v>
      </c>
      <c r="AL1458" s="7" t="s">
        <v>828</v>
      </c>
      <c r="AM1458" s="7" t="s">
        <v>1565</v>
      </c>
      <c r="AN1458" s="7" t="s">
        <v>828</v>
      </c>
      <c r="AO1458" s="7" t="s">
        <v>828</v>
      </c>
      <c r="AP1458" s="7" t="s">
        <v>828</v>
      </c>
      <c r="AQ1458" s="7"/>
      <c r="AR1458" s="7"/>
      <c r="AS1458" s="7"/>
    </row>
    <row r="1459" spans="1:45" ht="13.2">
      <c r="A1459" s="7" t="s">
        <v>1564</v>
      </c>
      <c r="B1459" s="8"/>
      <c r="C1459" s="7" t="s">
        <v>833</v>
      </c>
      <c r="D1459" s="9">
        <v>1</v>
      </c>
      <c r="E1459" s="7" t="s">
        <v>924</v>
      </c>
      <c r="F1459" s="7" t="s">
        <v>924</v>
      </c>
      <c r="G1459" s="7" t="s">
        <v>828</v>
      </c>
      <c r="H1459" s="7" t="s">
        <v>923</v>
      </c>
      <c r="I1459" s="10">
        <v>1</v>
      </c>
      <c r="J1459" s="10">
        <v>1</v>
      </c>
      <c r="K1459" s="9">
        <v>1</v>
      </c>
      <c r="L1459" s="7" t="s">
        <v>1561</v>
      </c>
      <c r="M1459" s="9">
        <v>0</v>
      </c>
      <c r="N1459" s="7" t="s">
        <v>1563</v>
      </c>
      <c r="O1459" s="7" t="s">
        <v>929</v>
      </c>
      <c r="P1459" s="7" t="s">
        <v>828</v>
      </c>
      <c r="Q1459" s="7" t="s">
        <v>828</v>
      </c>
      <c r="R1459" s="7" t="s">
        <v>828</v>
      </c>
      <c r="S1459" s="7" t="s">
        <v>828</v>
      </c>
      <c r="T1459" s="7" t="s">
        <v>828</v>
      </c>
      <c r="U1459" s="7" t="s">
        <v>828</v>
      </c>
      <c r="V1459" s="7" t="s">
        <v>907</v>
      </c>
      <c r="W1459" s="7" t="s">
        <v>536</v>
      </c>
      <c r="X1459" s="7" t="s">
        <v>840</v>
      </c>
      <c r="Y1459" s="7" t="s">
        <v>906</v>
      </c>
      <c r="Z1459" s="7" t="s">
        <v>65</v>
      </c>
      <c r="AA1459" s="7" t="s">
        <v>828</v>
      </c>
      <c r="AB1459" s="7" t="s">
        <v>828</v>
      </c>
      <c r="AC1459" s="7" t="s">
        <v>828</v>
      </c>
      <c r="AD1459" s="7" t="s">
        <v>828</v>
      </c>
      <c r="AE1459" s="7" t="s">
        <v>536</v>
      </c>
      <c r="AF1459" s="8"/>
      <c r="AG1459" s="7" t="s">
        <v>1562</v>
      </c>
      <c r="AH1459" s="7" t="s">
        <v>1561</v>
      </c>
      <c r="AI1459" s="7" t="s">
        <v>828</v>
      </c>
      <c r="AJ1459" s="7" t="s">
        <v>828</v>
      </c>
      <c r="AK1459" s="7" t="s">
        <v>1560</v>
      </c>
      <c r="AL1459" s="7" t="s">
        <v>828</v>
      </c>
      <c r="AM1459" s="7" t="s">
        <v>1559</v>
      </c>
      <c r="AN1459" s="7" t="s">
        <v>828</v>
      </c>
      <c r="AO1459" s="7" t="s">
        <v>828</v>
      </c>
      <c r="AP1459" s="7" t="s">
        <v>828</v>
      </c>
      <c r="AQ1459" s="7" t="s">
        <v>828</v>
      </c>
      <c r="AR1459" s="7" t="s">
        <v>828</v>
      </c>
      <c r="AS1459" s="7" t="s">
        <v>828</v>
      </c>
    </row>
    <row r="1460" spans="1:45" ht="13.2">
      <c r="A1460" s="7" t="s">
        <v>1558</v>
      </c>
      <c r="B1460" s="8"/>
      <c r="C1460" s="7" t="s">
        <v>833</v>
      </c>
      <c r="D1460" s="9">
        <v>1</v>
      </c>
      <c r="E1460" s="7" t="s">
        <v>861</v>
      </c>
      <c r="F1460" s="7" t="s">
        <v>861</v>
      </c>
      <c r="G1460" s="7" t="s">
        <v>828</v>
      </c>
      <c r="H1460" s="7" t="s">
        <v>860</v>
      </c>
      <c r="I1460" s="10">
        <v>100</v>
      </c>
      <c r="J1460" s="10">
        <v>1</v>
      </c>
      <c r="K1460" s="9">
        <v>0</v>
      </c>
      <c r="L1460" s="7" t="s">
        <v>1555</v>
      </c>
      <c r="M1460" s="9">
        <v>0</v>
      </c>
      <c r="N1460" s="7" t="s">
        <v>1557</v>
      </c>
      <c r="O1460" s="7" t="s">
        <v>939</v>
      </c>
      <c r="P1460" s="7" t="s">
        <v>828</v>
      </c>
      <c r="Q1460" s="7" t="s">
        <v>828</v>
      </c>
      <c r="R1460" s="7" t="s">
        <v>828</v>
      </c>
      <c r="S1460" s="7" t="s">
        <v>828</v>
      </c>
      <c r="T1460" s="7" t="s">
        <v>828</v>
      </c>
      <c r="U1460" s="7" t="s">
        <v>828</v>
      </c>
      <c r="V1460" s="7" t="s">
        <v>828</v>
      </c>
      <c r="W1460" s="7" t="s">
        <v>828</v>
      </c>
      <c r="X1460" s="7" t="s">
        <v>828</v>
      </c>
      <c r="Y1460" s="7" t="s">
        <v>828</v>
      </c>
      <c r="Z1460" s="7" t="e">
        <v>#N/A</v>
      </c>
      <c r="AA1460" s="7" t="s">
        <v>828</v>
      </c>
      <c r="AB1460" s="7" t="s">
        <v>828</v>
      </c>
      <c r="AC1460" s="7" t="s">
        <v>828</v>
      </c>
      <c r="AD1460" s="7" t="s">
        <v>828</v>
      </c>
      <c r="AE1460" s="7" t="s">
        <v>175</v>
      </c>
      <c r="AF1460" s="8"/>
      <c r="AG1460" s="7" t="s">
        <v>1556</v>
      </c>
      <c r="AH1460" s="7" t="s">
        <v>1555</v>
      </c>
      <c r="AI1460" s="7" t="s">
        <v>828</v>
      </c>
      <c r="AJ1460" s="7" t="s">
        <v>1554</v>
      </c>
      <c r="AK1460" s="7" t="s">
        <v>1553</v>
      </c>
      <c r="AL1460" s="7" t="s">
        <v>828</v>
      </c>
      <c r="AM1460" s="7" t="s">
        <v>828</v>
      </c>
      <c r="AN1460" s="7" t="s">
        <v>1552</v>
      </c>
      <c r="AO1460" s="7" t="s">
        <v>828</v>
      </c>
      <c r="AP1460" s="7" t="s">
        <v>828</v>
      </c>
      <c r="AQ1460" s="7" t="s">
        <v>828</v>
      </c>
      <c r="AR1460" s="7" t="s">
        <v>828</v>
      </c>
      <c r="AS1460" s="7" t="s">
        <v>828</v>
      </c>
    </row>
    <row r="1461" spans="1:45" ht="13.2">
      <c r="A1461" s="7" t="s">
        <v>1551</v>
      </c>
      <c r="B1461" s="8"/>
      <c r="C1461" s="7" t="s">
        <v>833</v>
      </c>
      <c r="D1461" s="9">
        <v>1</v>
      </c>
      <c r="E1461" s="7" t="s">
        <v>843</v>
      </c>
      <c r="F1461" s="7" t="s">
        <v>843</v>
      </c>
      <c r="G1461" s="7" t="s">
        <v>828</v>
      </c>
      <c r="H1461" s="7" t="s">
        <v>842</v>
      </c>
      <c r="I1461" s="10">
        <v>1</v>
      </c>
      <c r="J1461" s="10">
        <v>1</v>
      </c>
      <c r="K1461" s="9">
        <v>100</v>
      </c>
      <c r="L1461" s="7" t="s">
        <v>1548</v>
      </c>
      <c r="M1461" s="9">
        <v>0</v>
      </c>
      <c r="N1461" s="7" t="s">
        <v>1550</v>
      </c>
      <c r="O1461" s="7" t="s">
        <v>892</v>
      </c>
      <c r="P1461" s="7" t="s">
        <v>1372</v>
      </c>
      <c r="Q1461" s="7" t="s">
        <v>828</v>
      </c>
      <c r="R1461" s="7" t="s">
        <v>828</v>
      </c>
      <c r="S1461" s="7" t="s">
        <v>828</v>
      </c>
      <c r="T1461" s="7" t="s">
        <v>828</v>
      </c>
      <c r="U1461" s="7" t="s">
        <v>828</v>
      </c>
      <c r="V1461" s="7" t="s">
        <v>828</v>
      </c>
      <c r="W1461" s="7" t="s">
        <v>169</v>
      </c>
      <c r="X1461" s="7" t="s">
        <v>828</v>
      </c>
      <c r="Y1461" s="7" t="s">
        <v>828</v>
      </c>
      <c r="Z1461" s="7" t="s">
        <v>39</v>
      </c>
      <c r="AA1461" s="7" t="s">
        <v>1371</v>
      </c>
      <c r="AB1461" s="7" t="s">
        <v>828</v>
      </c>
      <c r="AC1461" s="7" t="s">
        <v>828</v>
      </c>
      <c r="AD1461" s="7" t="s">
        <v>828</v>
      </c>
      <c r="AE1461" s="7" t="s">
        <v>169</v>
      </c>
      <c r="AF1461" s="8"/>
      <c r="AG1461" s="7" t="s">
        <v>1549</v>
      </c>
      <c r="AH1461" s="7" t="s">
        <v>1548</v>
      </c>
      <c r="AI1461" s="7" t="s">
        <v>1547</v>
      </c>
      <c r="AJ1461" s="7" t="s">
        <v>828</v>
      </c>
      <c r="AK1461" s="7" t="s">
        <v>1546</v>
      </c>
      <c r="AL1461" s="7" t="s">
        <v>828</v>
      </c>
      <c r="AM1461" s="7" t="s">
        <v>1545</v>
      </c>
      <c r="AN1461" s="7" t="s">
        <v>828</v>
      </c>
      <c r="AO1461" s="7" t="s">
        <v>828</v>
      </c>
      <c r="AP1461" s="7" t="s">
        <v>828</v>
      </c>
      <c r="AQ1461" s="7" t="s">
        <v>828</v>
      </c>
      <c r="AR1461" s="7" t="s">
        <v>828</v>
      </c>
      <c r="AS1461" s="7" t="s">
        <v>828</v>
      </c>
    </row>
    <row r="1462" spans="1:45" ht="13.2">
      <c r="A1462" s="7" t="s">
        <v>1544</v>
      </c>
      <c r="B1462" s="8"/>
      <c r="C1462" s="7" t="s">
        <v>833</v>
      </c>
      <c r="D1462" s="9">
        <v>1</v>
      </c>
      <c r="E1462" s="7" t="s">
        <v>861</v>
      </c>
      <c r="F1462" s="7" t="s">
        <v>861</v>
      </c>
      <c r="G1462" s="7" t="s">
        <v>828</v>
      </c>
      <c r="H1462" s="7" t="s">
        <v>860</v>
      </c>
      <c r="I1462" s="10">
        <v>100</v>
      </c>
      <c r="J1462" s="10">
        <v>1</v>
      </c>
      <c r="K1462" s="9">
        <v>0</v>
      </c>
      <c r="L1462" s="7" t="s">
        <v>1541</v>
      </c>
      <c r="M1462" s="9">
        <v>0</v>
      </c>
      <c r="N1462" s="7" t="s">
        <v>1543</v>
      </c>
      <c r="O1462" s="7" t="s">
        <v>86</v>
      </c>
      <c r="P1462" s="7" t="s">
        <v>828</v>
      </c>
      <c r="Q1462" s="7" t="s">
        <v>828</v>
      </c>
      <c r="R1462" s="7" t="s">
        <v>828</v>
      </c>
      <c r="S1462" s="7" t="s">
        <v>828</v>
      </c>
      <c r="T1462" s="7" t="s">
        <v>828</v>
      </c>
      <c r="U1462" s="7" t="s">
        <v>828</v>
      </c>
      <c r="V1462" s="7" t="s">
        <v>828</v>
      </c>
      <c r="W1462" s="7" t="s">
        <v>175</v>
      </c>
      <c r="X1462" s="7" t="s">
        <v>828</v>
      </c>
      <c r="Y1462" s="7" t="s">
        <v>828</v>
      </c>
      <c r="Z1462" s="7" t="s">
        <v>43</v>
      </c>
      <c r="AA1462" s="7" t="s">
        <v>828</v>
      </c>
      <c r="AB1462" s="7" t="s">
        <v>828</v>
      </c>
      <c r="AC1462" s="7" t="s">
        <v>828</v>
      </c>
      <c r="AD1462" s="7" t="s">
        <v>828</v>
      </c>
      <c r="AE1462" s="7" t="s">
        <v>175</v>
      </c>
      <c r="AF1462" s="8"/>
      <c r="AG1462" s="7" t="s">
        <v>1542</v>
      </c>
      <c r="AH1462" s="7" t="s">
        <v>1541</v>
      </c>
      <c r="AI1462" s="7" t="s">
        <v>828</v>
      </c>
      <c r="AJ1462" s="7" t="s">
        <v>1540</v>
      </c>
      <c r="AK1462" s="7" t="s">
        <v>1539</v>
      </c>
      <c r="AL1462" s="7" t="s">
        <v>828</v>
      </c>
      <c r="AM1462" s="7" t="s">
        <v>828</v>
      </c>
      <c r="AN1462" s="7" t="s">
        <v>1538</v>
      </c>
      <c r="AO1462" s="7" t="s">
        <v>828</v>
      </c>
      <c r="AP1462" s="7" t="s">
        <v>828</v>
      </c>
      <c r="AQ1462" s="7" t="s">
        <v>828</v>
      </c>
      <c r="AR1462" s="7" t="s">
        <v>828</v>
      </c>
      <c r="AS1462" s="7" t="s">
        <v>828</v>
      </c>
    </row>
    <row r="1463" spans="1:45" ht="13.2">
      <c r="A1463" s="7" t="s">
        <v>1537</v>
      </c>
      <c r="B1463" s="8"/>
      <c r="C1463" s="7" t="s">
        <v>833</v>
      </c>
      <c r="D1463" s="9">
        <v>1</v>
      </c>
      <c r="E1463" s="7" t="s">
        <v>843</v>
      </c>
      <c r="F1463" s="7" t="s">
        <v>843</v>
      </c>
      <c r="G1463" s="7" t="s">
        <v>828</v>
      </c>
      <c r="H1463" s="7" t="s">
        <v>842</v>
      </c>
      <c r="I1463" s="10">
        <v>1</v>
      </c>
      <c r="J1463" s="10">
        <v>1</v>
      </c>
      <c r="K1463" s="9">
        <v>100</v>
      </c>
      <c r="L1463" s="7" t="s">
        <v>1534</v>
      </c>
      <c r="M1463" s="9">
        <v>0</v>
      </c>
      <c r="N1463" s="7" t="s">
        <v>1530</v>
      </c>
      <c r="O1463" s="7" t="s">
        <v>83</v>
      </c>
      <c r="P1463" s="7" t="s">
        <v>1536</v>
      </c>
      <c r="Q1463" s="7" t="s">
        <v>828</v>
      </c>
      <c r="R1463" s="7" t="s">
        <v>828</v>
      </c>
      <c r="S1463" s="7" t="s">
        <v>828</v>
      </c>
      <c r="T1463" s="7" t="s">
        <v>828</v>
      </c>
      <c r="U1463" s="7" t="s">
        <v>828</v>
      </c>
      <c r="V1463" s="7" t="s">
        <v>828</v>
      </c>
      <c r="W1463" s="7" t="s">
        <v>828</v>
      </c>
      <c r="X1463" s="7" t="s">
        <v>828</v>
      </c>
      <c r="Y1463" s="7" t="s">
        <v>828</v>
      </c>
      <c r="Z1463" s="7" t="e">
        <v>#N/A</v>
      </c>
      <c r="AA1463" s="7" t="s">
        <v>828</v>
      </c>
      <c r="AB1463" s="7" t="s">
        <v>828</v>
      </c>
      <c r="AC1463" s="7" t="s">
        <v>828</v>
      </c>
      <c r="AD1463" s="7" t="s">
        <v>828</v>
      </c>
      <c r="AE1463" s="7" t="s">
        <v>169</v>
      </c>
      <c r="AF1463" s="8"/>
      <c r="AG1463" s="7" t="s">
        <v>1535</v>
      </c>
      <c r="AH1463" s="7" t="s">
        <v>1534</v>
      </c>
      <c r="AI1463" s="7" t="s">
        <v>1533</v>
      </c>
      <c r="AJ1463" s="7" t="s">
        <v>1532</v>
      </c>
      <c r="AK1463" s="7" t="s">
        <v>1531</v>
      </c>
      <c r="AL1463" s="7" t="s">
        <v>828</v>
      </c>
      <c r="AM1463" s="7" t="s">
        <v>828</v>
      </c>
      <c r="AN1463" s="7" t="s">
        <v>1530</v>
      </c>
      <c r="AO1463" s="7" t="s">
        <v>828</v>
      </c>
      <c r="AP1463" s="7" t="s">
        <v>828</v>
      </c>
      <c r="AQ1463" s="7" t="s">
        <v>828</v>
      </c>
      <c r="AR1463" s="7" t="s">
        <v>828</v>
      </c>
      <c r="AS1463" s="7" t="s">
        <v>828</v>
      </c>
    </row>
    <row r="1464" spans="1:45" ht="13.2">
      <c r="A1464" s="7" t="s">
        <v>1529</v>
      </c>
      <c r="B1464" s="8"/>
      <c r="C1464" s="7" t="s">
        <v>833</v>
      </c>
      <c r="D1464" s="9">
        <v>1</v>
      </c>
      <c r="E1464" s="7" t="s">
        <v>843</v>
      </c>
      <c r="F1464" s="7" t="s">
        <v>843</v>
      </c>
      <c r="G1464" s="7" t="s">
        <v>828</v>
      </c>
      <c r="H1464" s="7" t="s">
        <v>842</v>
      </c>
      <c r="I1464" s="10">
        <v>1</v>
      </c>
      <c r="J1464" s="10">
        <v>1</v>
      </c>
      <c r="K1464" s="9">
        <v>0</v>
      </c>
      <c r="L1464" s="7" t="s">
        <v>1526</v>
      </c>
      <c r="M1464" s="9">
        <v>0</v>
      </c>
      <c r="N1464" s="7" t="s">
        <v>1522</v>
      </c>
      <c r="O1464" s="7" t="s">
        <v>947</v>
      </c>
      <c r="P1464" s="7" t="s">
        <v>1528</v>
      </c>
      <c r="Q1464" s="7" t="s">
        <v>828</v>
      </c>
      <c r="R1464" s="7" t="s">
        <v>828</v>
      </c>
      <c r="S1464" s="7" t="s">
        <v>828</v>
      </c>
      <c r="T1464" s="7" t="s">
        <v>828</v>
      </c>
      <c r="U1464" s="7" t="s">
        <v>828</v>
      </c>
      <c r="V1464" s="7" t="s">
        <v>828</v>
      </c>
      <c r="W1464" s="7" t="s">
        <v>828</v>
      </c>
      <c r="X1464" s="7" t="s">
        <v>828</v>
      </c>
      <c r="Y1464" s="7" t="s">
        <v>828</v>
      </c>
      <c r="Z1464" s="7" t="e">
        <v>#N/A</v>
      </c>
      <c r="AA1464" s="7" t="s">
        <v>828</v>
      </c>
      <c r="AB1464" s="7" t="s">
        <v>828</v>
      </c>
      <c r="AC1464" s="7" t="s">
        <v>828</v>
      </c>
      <c r="AD1464" s="7" t="s">
        <v>828</v>
      </c>
      <c r="AE1464" s="7" t="s">
        <v>169</v>
      </c>
      <c r="AF1464" s="8"/>
      <c r="AG1464" s="7" t="s">
        <v>1527</v>
      </c>
      <c r="AH1464" s="7" t="s">
        <v>1526</v>
      </c>
      <c r="AI1464" s="7" t="s">
        <v>1525</v>
      </c>
      <c r="AJ1464" s="7" t="s">
        <v>1524</v>
      </c>
      <c r="AK1464" s="7" t="s">
        <v>1523</v>
      </c>
      <c r="AL1464" s="7" t="s">
        <v>828</v>
      </c>
      <c r="AM1464" s="7" t="s">
        <v>828</v>
      </c>
      <c r="AN1464" s="7" t="s">
        <v>1522</v>
      </c>
      <c r="AO1464" s="7" t="s">
        <v>828</v>
      </c>
      <c r="AP1464" s="7" t="s">
        <v>828</v>
      </c>
      <c r="AQ1464" s="7" t="s">
        <v>828</v>
      </c>
      <c r="AR1464" s="7" t="s">
        <v>828</v>
      </c>
      <c r="AS1464" s="7" t="s">
        <v>828</v>
      </c>
    </row>
    <row r="1465" spans="1:45" ht="13.2">
      <c r="A1465" s="7" t="s">
        <v>1521</v>
      </c>
      <c r="B1465" s="8"/>
      <c r="C1465" s="7" t="s">
        <v>833</v>
      </c>
      <c r="D1465" s="9">
        <v>1</v>
      </c>
      <c r="E1465" s="7" t="s">
        <v>924</v>
      </c>
      <c r="F1465" s="7" t="s">
        <v>924</v>
      </c>
      <c r="G1465" s="7" t="s">
        <v>828</v>
      </c>
      <c r="H1465" s="7" t="s">
        <v>923</v>
      </c>
      <c r="I1465" s="10">
        <v>1</v>
      </c>
      <c r="J1465" s="10">
        <v>1</v>
      </c>
      <c r="K1465" s="9">
        <v>1</v>
      </c>
      <c r="L1465" s="7" t="s">
        <v>1516</v>
      </c>
      <c r="M1465" s="9">
        <v>0</v>
      </c>
      <c r="N1465" s="7" t="s">
        <v>1520</v>
      </c>
      <c r="O1465" s="7" t="s">
        <v>892</v>
      </c>
      <c r="P1465" s="7" t="s">
        <v>1519</v>
      </c>
      <c r="Q1465" s="7" t="s">
        <v>828</v>
      </c>
      <c r="R1465" s="7" t="s">
        <v>828</v>
      </c>
      <c r="S1465" s="7" t="s">
        <v>828</v>
      </c>
      <c r="T1465" s="7" t="s">
        <v>828</v>
      </c>
      <c r="U1465" s="7" t="s">
        <v>828</v>
      </c>
      <c r="V1465" s="7" t="s">
        <v>828</v>
      </c>
      <c r="W1465" s="7" t="s">
        <v>536</v>
      </c>
      <c r="X1465" s="7" t="s">
        <v>840</v>
      </c>
      <c r="Y1465" s="7" t="s">
        <v>968</v>
      </c>
      <c r="Z1465" s="7" t="s">
        <v>65</v>
      </c>
      <c r="AA1465" s="7" t="s">
        <v>1518</v>
      </c>
      <c r="AB1465" s="7" t="s">
        <v>828</v>
      </c>
      <c r="AC1465" s="7" t="s">
        <v>828</v>
      </c>
      <c r="AD1465" s="7" t="s">
        <v>828</v>
      </c>
      <c r="AE1465" s="7" t="s">
        <v>536</v>
      </c>
      <c r="AF1465" s="8"/>
      <c r="AG1465" s="7" t="s">
        <v>1517</v>
      </c>
      <c r="AH1465" s="7" t="s">
        <v>1516</v>
      </c>
      <c r="AI1465" s="7" t="s">
        <v>828</v>
      </c>
      <c r="AJ1465" s="7" t="s">
        <v>828</v>
      </c>
      <c r="AK1465" s="7" t="s">
        <v>1515</v>
      </c>
      <c r="AL1465" s="7" t="s">
        <v>828</v>
      </c>
      <c r="AM1465" s="7" t="s">
        <v>1514</v>
      </c>
      <c r="AN1465" s="7" t="s">
        <v>828</v>
      </c>
      <c r="AO1465" s="7" t="s">
        <v>828</v>
      </c>
      <c r="AP1465" s="7" t="s">
        <v>828</v>
      </c>
      <c r="AQ1465" s="7" t="s">
        <v>828</v>
      </c>
      <c r="AR1465" s="7" t="s">
        <v>828</v>
      </c>
      <c r="AS1465" s="7" t="s">
        <v>828</v>
      </c>
    </row>
    <row r="1466" spans="1:45" ht="13.2">
      <c r="A1466" s="7" t="s">
        <v>1513</v>
      </c>
      <c r="B1466" s="8"/>
      <c r="C1466" s="7" t="s">
        <v>833</v>
      </c>
      <c r="D1466" s="9">
        <v>1</v>
      </c>
      <c r="E1466" s="7" t="s">
        <v>861</v>
      </c>
      <c r="F1466" s="7" t="s">
        <v>861</v>
      </c>
      <c r="G1466" s="7" t="s">
        <v>828</v>
      </c>
      <c r="H1466" s="7" t="s">
        <v>860</v>
      </c>
      <c r="I1466" s="10">
        <v>100</v>
      </c>
      <c r="J1466" s="10">
        <v>1</v>
      </c>
      <c r="K1466" s="9">
        <v>0</v>
      </c>
      <c r="L1466" s="7" t="s">
        <v>1511</v>
      </c>
      <c r="M1466" s="9">
        <v>0</v>
      </c>
      <c r="N1466" s="7" t="s">
        <v>291</v>
      </c>
      <c r="O1466" s="7" t="s">
        <v>969</v>
      </c>
      <c r="P1466" s="7" t="s">
        <v>828</v>
      </c>
      <c r="Q1466" s="7" t="s">
        <v>828</v>
      </c>
      <c r="R1466" s="7" t="s">
        <v>828</v>
      </c>
      <c r="S1466" s="7" t="s">
        <v>828</v>
      </c>
      <c r="T1466" s="7" t="s">
        <v>828</v>
      </c>
      <c r="U1466" s="7" t="s">
        <v>828</v>
      </c>
      <c r="V1466" s="7" t="s">
        <v>828</v>
      </c>
      <c r="W1466" s="7" t="s">
        <v>828</v>
      </c>
      <c r="X1466" s="7" t="s">
        <v>828</v>
      </c>
      <c r="Y1466" s="7" t="s">
        <v>828</v>
      </c>
      <c r="Z1466" s="7" t="e">
        <v>#N/A</v>
      </c>
      <c r="AA1466" s="7" t="s">
        <v>828</v>
      </c>
      <c r="AB1466" s="7" t="s">
        <v>828</v>
      </c>
      <c r="AC1466" s="7" t="s">
        <v>828</v>
      </c>
      <c r="AD1466" s="7" t="s">
        <v>828</v>
      </c>
      <c r="AE1466" s="7" t="s">
        <v>175</v>
      </c>
      <c r="AF1466" s="8"/>
      <c r="AG1466" s="7" t="s">
        <v>1512</v>
      </c>
      <c r="AH1466" s="7" t="s">
        <v>1511</v>
      </c>
      <c r="AI1466" s="7" t="s">
        <v>828</v>
      </c>
      <c r="AJ1466" s="7" t="s">
        <v>1510</v>
      </c>
      <c r="AK1466" s="7" t="s">
        <v>1509</v>
      </c>
      <c r="AL1466" s="7" t="s">
        <v>828</v>
      </c>
      <c r="AM1466" s="7" t="s">
        <v>828</v>
      </c>
      <c r="AN1466" s="7" t="s">
        <v>1508</v>
      </c>
      <c r="AO1466" s="7" t="s">
        <v>828</v>
      </c>
      <c r="AP1466" s="7" t="s">
        <v>828</v>
      </c>
      <c r="AQ1466" s="7" t="s">
        <v>828</v>
      </c>
      <c r="AR1466" s="7" t="s">
        <v>828</v>
      </c>
      <c r="AS1466" s="7" t="s">
        <v>828</v>
      </c>
    </row>
    <row r="1467" spans="1:45" ht="13.2">
      <c r="A1467" s="7" t="s">
        <v>1507</v>
      </c>
      <c r="B1467" s="8"/>
      <c r="C1467" s="7" t="s">
        <v>833</v>
      </c>
      <c r="D1467" s="9">
        <v>1</v>
      </c>
      <c r="E1467" s="7" t="s">
        <v>861</v>
      </c>
      <c r="F1467" s="7" t="s">
        <v>861</v>
      </c>
      <c r="G1467" s="7" t="s">
        <v>828</v>
      </c>
      <c r="H1467" s="7" t="s">
        <v>860</v>
      </c>
      <c r="I1467" s="10">
        <v>100</v>
      </c>
      <c r="J1467" s="10">
        <v>1</v>
      </c>
      <c r="K1467" s="9">
        <v>0</v>
      </c>
      <c r="L1467" s="7" t="s">
        <v>1504</v>
      </c>
      <c r="M1467" s="9">
        <v>0</v>
      </c>
      <c r="N1467" s="7" t="s">
        <v>1506</v>
      </c>
      <c r="O1467" s="7" t="s">
        <v>947</v>
      </c>
      <c r="P1467" s="7" t="s">
        <v>828</v>
      </c>
      <c r="Q1467" s="7" t="s">
        <v>828</v>
      </c>
      <c r="R1467" s="7" t="s">
        <v>828</v>
      </c>
      <c r="S1467" s="7" t="s">
        <v>828</v>
      </c>
      <c r="T1467" s="7" t="s">
        <v>828</v>
      </c>
      <c r="U1467" s="7" t="s">
        <v>828</v>
      </c>
      <c r="V1467" s="7" t="s">
        <v>828</v>
      </c>
      <c r="W1467" s="7" t="s">
        <v>828</v>
      </c>
      <c r="X1467" s="7" t="s">
        <v>828</v>
      </c>
      <c r="Y1467" s="7" t="s">
        <v>828</v>
      </c>
      <c r="Z1467" s="7" t="e">
        <v>#N/A</v>
      </c>
      <c r="AA1467" s="7" t="s">
        <v>828</v>
      </c>
      <c r="AB1467" s="7" t="s">
        <v>828</v>
      </c>
      <c r="AC1467" s="7" t="s">
        <v>828</v>
      </c>
      <c r="AD1467" s="7" t="s">
        <v>828</v>
      </c>
      <c r="AE1467" s="7" t="s">
        <v>175</v>
      </c>
      <c r="AF1467" s="8"/>
      <c r="AG1467" s="7" t="s">
        <v>1505</v>
      </c>
      <c r="AH1467" s="7" t="s">
        <v>1504</v>
      </c>
      <c r="AI1467" s="7" t="s">
        <v>828</v>
      </c>
      <c r="AJ1467" s="7" t="s">
        <v>1503</v>
      </c>
      <c r="AK1467" s="7" t="s">
        <v>1502</v>
      </c>
      <c r="AL1467" s="7" t="s">
        <v>828</v>
      </c>
      <c r="AM1467" s="7" t="s">
        <v>828</v>
      </c>
      <c r="AN1467" s="7" t="s">
        <v>1501</v>
      </c>
      <c r="AO1467" s="7" t="s">
        <v>828</v>
      </c>
      <c r="AP1467" s="7" t="s">
        <v>828</v>
      </c>
      <c r="AQ1467" s="7" t="s">
        <v>828</v>
      </c>
      <c r="AR1467" s="7" t="s">
        <v>828</v>
      </c>
      <c r="AS1467" s="7" t="s">
        <v>828</v>
      </c>
    </row>
    <row r="1468" spans="1:45" ht="13.2">
      <c r="A1468" s="7" t="s">
        <v>1500</v>
      </c>
      <c r="B1468" s="8"/>
      <c r="C1468" s="7" t="s">
        <v>833</v>
      </c>
      <c r="D1468" s="9">
        <v>1</v>
      </c>
      <c r="E1468" s="7" t="s">
        <v>861</v>
      </c>
      <c r="F1468" s="7" t="s">
        <v>861</v>
      </c>
      <c r="G1468" s="7" t="s">
        <v>828</v>
      </c>
      <c r="H1468" s="7" t="s">
        <v>860</v>
      </c>
      <c r="I1468" s="10">
        <v>100</v>
      </c>
      <c r="J1468" s="10">
        <v>1</v>
      </c>
      <c r="K1468" s="9">
        <v>0</v>
      </c>
      <c r="L1468" s="7" t="s">
        <v>1497</v>
      </c>
      <c r="M1468" s="9">
        <v>0</v>
      </c>
      <c r="N1468" s="7" t="s">
        <v>1499</v>
      </c>
      <c r="O1468" s="7" t="s">
        <v>969</v>
      </c>
      <c r="P1468" s="7" t="s">
        <v>828</v>
      </c>
      <c r="Q1468" s="7" t="s">
        <v>828</v>
      </c>
      <c r="R1468" s="7" t="s">
        <v>828</v>
      </c>
      <c r="S1468" s="7" t="s">
        <v>828</v>
      </c>
      <c r="T1468" s="7" t="s">
        <v>828</v>
      </c>
      <c r="U1468" s="7" t="s">
        <v>828</v>
      </c>
      <c r="V1468" s="7" t="s">
        <v>828</v>
      </c>
      <c r="W1468" s="7" t="s">
        <v>828</v>
      </c>
      <c r="X1468" s="7" t="s">
        <v>828</v>
      </c>
      <c r="Y1468" s="7" t="s">
        <v>828</v>
      </c>
      <c r="Z1468" s="7" t="e">
        <v>#N/A</v>
      </c>
      <c r="AA1468" s="7" t="s">
        <v>828</v>
      </c>
      <c r="AB1468" s="7" t="s">
        <v>828</v>
      </c>
      <c r="AC1468" s="7" t="s">
        <v>828</v>
      </c>
      <c r="AD1468" s="7" t="s">
        <v>828</v>
      </c>
      <c r="AE1468" s="7" t="s">
        <v>175</v>
      </c>
      <c r="AF1468" s="8"/>
      <c r="AG1468" s="7" t="s">
        <v>1498</v>
      </c>
      <c r="AH1468" s="7" t="s">
        <v>1497</v>
      </c>
      <c r="AI1468" s="7" t="s">
        <v>828</v>
      </c>
      <c r="AJ1468" s="7" t="s">
        <v>1496</v>
      </c>
      <c r="AK1468" s="7" t="s">
        <v>1495</v>
      </c>
      <c r="AL1468" s="7" t="s">
        <v>828</v>
      </c>
      <c r="AM1468" s="7" t="s">
        <v>828</v>
      </c>
      <c r="AN1468" s="7" t="s">
        <v>1494</v>
      </c>
      <c r="AO1468" s="7" t="s">
        <v>828</v>
      </c>
      <c r="AP1468" s="7" t="s">
        <v>828</v>
      </c>
      <c r="AQ1468" s="7" t="s">
        <v>828</v>
      </c>
      <c r="AR1468" s="7" t="s">
        <v>828</v>
      </c>
      <c r="AS1468" s="7" t="s">
        <v>828</v>
      </c>
    </row>
    <row r="1469" spans="1:45" ht="13.2">
      <c r="A1469" s="7" t="s">
        <v>1486</v>
      </c>
      <c r="B1469" s="8"/>
      <c r="C1469" s="7" t="s">
        <v>833</v>
      </c>
      <c r="D1469" s="9">
        <v>1</v>
      </c>
      <c r="E1469" s="7" t="s">
        <v>843</v>
      </c>
      <c r="F1469" s="7" t="s">
        <v>843</v>
      </c>
      <c r="G1469" s="7" t="s">
        <v>828</v>
      </c>
      <c r="H1469" s="7" t="s">
        <v>842</v>
      </c>
      <c r="I1469" s="10">
        <v>1</v>
      </c>
      <c r="J1469" s="10">
        <v>1</v>
      </c>
      <c r="K1469" s="9">
        <v>100</v>
      </c>
      <c r="L1469" s="7" t="s">
        <v>1490</v>
      </c>
      <c r="M1469" s="9">
        <v>0</v>
      </c>
      <c r="N1469" s="7" t="s">
        <v>1493</v>
      </c>
      <c r="O1469" s="7" t="s">
        <v>83</v>
      </c>
      <c r="P1469" s="7" t="s">
        <v>1492</v>
      </c>
      <c r="Q1469" s="7" t="s">
        <v>828</v>
      </c>
      <c r="R1469" s="7" t="s">
        <v>828</v>
      </c>
      <c r="S1469" s="7" t="s">
        <v>828</v>
      </c>
      <c r="T1469" s="7" t="s">
        <v>828</v>
      </c>
      <c r="U1469" s="7" t="s">
        <v>828</v>
      </c>
      <c r="V1469" s="7" t="s">
        <v>828</v>
      </c>
      <c r="W1469" s="7"/>
      <c r="X1469" s="7"/>
      <c r="Y1469" s="7"/>
      <c r="Z1469" s="7" t="e">
        <v>#N/A</v>
      </c>
      <c r="AA1469" s="7"/>
      <c r="AB1469" s="7" t="s">
        <v>828</v>
      </c>
      <c r="AC1469" s="7" t="s">
        <v>828</v>
      </c>
      <c r="AD1469" s="7" t="s">
        <v>828</v>
      </c>
      <c r="AE1469" s="7" t="s">
        <v>169</v>
      </c>
      <c r="AF1469" s="8"/>
      <c r="AG1469" s="7" t="s">
        <v>1491</v>
      </c>
      <c r="AH1469" s="7" t="s">
        <v>1490</v>
      </c>
      <c r="AI1469" s="7" t="s">
        <v>1489</v>
      </c>
      <c r="AJ1469" s="7" t="s">
        <v>1488</v>
      </c>
      <c r="AK1469" s="7" t="s">
        <v>1487</v>
      </c>
      <c r="AL1469" s="7" t="s">
        <v>1486</v>
      </c>
      <c r="AM1469" s="7" t="s">
        <v>1485</v>
      </c>
      <c r="AN1469" s="7" t="s">
        <v>1484</v>
      </c>
      <c r="AO1469" s="7" t="s">
        <v>828</v>
      </c>
      <c r="AP1469" s="7" t="s">
        <v>828</v>
      </c>
      <c r="AQ1469" s="7"/>
      <c r="AR1469" s="7"/>
      <c r="AS1469" s="7"/>
    </row>
    <row r="1470" spans="1:45" ht="13.2">
      <c r="A1470" s="7" t="s">
        <v>1477</v>
      </c>
      <c r="B1470" s="8"/>
      <c r="C1470" s="7" t="s">
        <v>833</v>
      </c>
      <c r="D1470" s="9">
        <v>1</v>
      </c>
      <c r="E1470" s="7" t="s">
        <v>861</v>
      </c>
      <c r="F1470" s="7" t="s">
        <v>861</v>
      </c>
      <c r="G1470" s="7" t="s">
        <v>828</v>
      </c>
      <c r="H1470" s="7" t="s">
        <v>860</v>
      </c>
      <c r="I1470" s="10">
        <v>100</v>
      </c>
      <c r="J1470" s="10">
        <v>1</v>
      </c>
      <c r="K1470" s="9">
        <v>0</v>
      </c>
      <c r="L1470" s="7" t="s">
        <v>1480</v>
      </c>
      <c r="M1470" s="9">
        <v>0</v>
      </c>
      <c r="N1470" s="7" t="s">
        <v>1483</v>
      </c>
      <c r="O1470" s="7" t="s">
        <v>1285</v>
      </c>
      <c r="P1470" s="7" t="s">
        <v>1482</v>
      </c>
      <c r="Q1470" s="7" t="s">
        <v>828</v>
      </c>
      <c r="R1470" s="7" t="s">
        <v>828</v>
      </c>
      <c r="S1470" s="7" t="s">
        <v>828</v>
      </c>
      <c r="T1470" s="7" t="s">
        <v>828</v>
      </c>
      <c r="U1470" s="7" t="s">
        <v>828</v>
      </c>
      <c r="V1470" s="7" t="s">
        <v>828</v>
      </c>
      <c r="W1470" s="7" t="s">
        <v>828</v>
      </c>
      <c r="X1470" s="7" t="s">
        <v>828</v>
      </c>
      <c r="Y1470" s="7" t="s">
        <v>828</v>
      </c>
      <c r="Z1470" s="7" t="e">
        <v>#N/A</v>
      </c>
      <c r="AA1470" s="7" t="s">
        <v>828</v>
      </c>
      <c r="AB1470" s="7" t="s">
        <v>828</v>
      </c>
      <c r="AC1470" s="7" t="s">
        <v>828</v>
      </c>
      <c r="AD1470" s="7" t="s">
        <v>828</v>
      </c>
      <c r="AE1470" s="7" t="s">
        <v>175</v>
      </c>
      <c r="AF1470" s="8"/>
      <c r="AG1470" s="7" t="s">
        <v>1481</v>
      </c>
      <c r="AH1470" s="7" t="s">
        <v>1480</v>
      </c>
      <c r="AI1470" s="7" t="s">
        <v>828</v>
      </c>
      <c r="AJ1470" s="7" t="s">
        <v>1479</v>
      </c>
      <c r="AK1470" s="7" t="s">
        <v>1478</v>
      </c>
      <c r="AL1470" s="7" t="s">
        <v>1477</v>
      </c>
      <c r="AM1470" s="7" t="s">
        <v>1476</v>
      </c>
      <c r="AN1470" s="7" t="s">
        <v>1475</v>
      </c>
      <c r="AO1470" s="7" t="s">
        <v>828</v>
      </c>
      <c r="AP1470" s="7" t="s">
        <v>828</v>
      </c>
      <c r="AQ1470" s="7" t="s">
        <v>828</v>
      </c>
      <c r="AR1470" s="7" t="s">
        <v>828</v>
      </c>
      <c r="AS1470" s="7" t="s">
        <v>828</v>
      </c>
    </row>
    <row r="1471" spans="1:45" ht="13.2">
      <c r="A1471" s="7" t="s">
        <v>1469</v>
      </c>
      <c r="B1471" s="8"/>
      <c r="C1471" s="7" t="s">
        <v>833</v>
      </c>
      <c r="D1471" s="9">
        <v>1</v>
      </c>
      <c r="E1471" s="7" t="s">
        <v>861</v>
      </c>
      <c r="F1471" s="7" t="s">
        <v>861</v>
      </c>
      <c r="G1471" s="7" t="s">
        <v>828</v>
      </c>
      <c r="H1471" s="7" t="s">
        <v>860</v>
      </c>
      <c r="I1471" s="10">
        <v>100</v>
      </c>
      <c r="J1471" s="10">
        <v>1</v>
      </c>
      <c r="K1471" s="9">
        <v>0</v>
      </c>
      <c r="L1471" s="7" t="s">
        <v>1472</v>
      </c>
      <c r="M1471" s="9">
        <v>0</v>
      </c>
      <c r="N1471" s="7" t="s">
        <v>1474</v>
      </c>
      <c r="O1471" s="7" t="s">
        <v>947</v>
      </c>
      <c r="P1471" s="7" t="s">
        <v>828</v>
      </c>
      <c r="Q1471" s="7" t="s">
        <v>828</v>
      </c>
      <c r="R1471" s="7" t="s">
        <v>828</v>
      </c>
      <c r="S1471" s="7" t="s">
        <v>828</v>
      </c>
      <c r="T1471" s="7" t="s">
        <v>828</v>
      </c>
      <c r="U1471" s="7" t="s">
        <v>828</v>
      </c>
      <c r="V1471" s="7" t="s">
        <v>828</v>
      </c>
      <c r="W1471" s="7" t="s">
        <v>828</v>
      </c>
      <c r="X1471" s="7" t="s">
        <v>828</v>
      </c>
      <c r="Y1471" s="7" t="s">
        <v>828</v>
      </c>
      <c r="Z1471" s="7" t="e">
        <v>#N/A</v>
      </c>
      <c r="AA1471" s="7" t="s">
        <v>828</v>
      </c>
      <c r="AB1471" s="7" t="s">
        <v>828</v>
      </c>
      <c r="AC1471" s="7" t="s">
        <v>828</v>
      </c>
      <c r="AD1471" s="7" t="s">
        <v>828</v>
      </c>
      <c r="AE1471" s="7" t="s">
        <v>175</v>
      </c>
      <c r="AF1471" s="8"/>
      <c r="AG1471" s="7" t="s">
        <v>1473</v>
      </c>
      <c r="AH1471" s="7" t="s">
        <v>1472</v>
      </c>
      <c r="AI1471" s="7" t="s">
        <v>828</v>
      </c>
      <c r="AJ1471" s="7" t="s">
        <v>1471</v>
      </c>
      <c r="AK1471" s="7" t="s">
        <v>1470</v>
      </c>
      <c r="AL1471" s="7" t="s">
        <v>1469</v>
      </c>
      <c r="AM1471" s="7" t="s">
        <v>828</v>
      </c>
      <c r="AN1471" s="7" t="s">
        <v>1468</v>
      </c>
      <c r="AO1471" s="7" t="s">
        <v>828</v>
      </c>
      <c r="AP1471" s="7" t="s">
        <v>828</v>
      </c>
      <c r="AQ1471" s="7" t="s">
        <v>828</v>
      </c>
      <c r="AR1471" s="7" t="s">
        <v>828</v>
      </c>
      <c r="AS1471" s="7" t="s">
        <v>828</v>
      </c>
    </row>
    <row r="1472" spans="1:45" ht="13.2">
      <c r="A1472" s="7" t="s">
        <v>1467</v>
      </c>
      <c r="B1472" s="8"/>
      <c r="C1472" s="7" t="s">
        <v>833</v>
      </c>
      <c r="D1472" s="9">
        <v>1</v>
      </c>
      <c r="E1472" s="7" t="s">
        <v>861</v>
      </c>
      <c r="F1472" s="7" t="s">
        <v>861</v>
      </c>
      <c r="G1472" s="7" t="s">
        <v>828</v>
      </c>
      <c r="H1472" s="7" t="s">
        <v>860</v>
      </c>
      <c r="I1472" s="10">
        <v>1</v>
      </c>
      <c r="J1472" s="10">
        <v>1</v>
      </c>
      <c r="K1472" s="9">
        <v>1</v>
      </c>
      <c r="L1472" s="7" t="s">
        <v>1463</v>
      </c>
      <c r="M1472" s="9">
        <v>0</v>
      </c>
      <c r="N1472" s="7" t="s">
        <v>1466</v>
      </c>
      <c r="O1472" s="7" t="s">
        <v>1285</v>
      </c>
      <c r="P1472" s="7" t="s">
        <v>1465</v>
      </c>
      <c r="Q1472" s="7" t="s">
        <v>828</v>
      </c>
      <c r="R1472" s="7" t="s">
        <v>828</v>
      </c>
      <c r="S1472" s="7" t="s">
        <v>828</v>
      </c>
      <c r="T1472" s="7" t="s">
        <v>828</v>
      </c>
      <c r="U1472" s="7" t="s">
        <v>828</v>
      </c>
      <c r="V1472" s="7" t="s">
        <v>828</v>
      </c>
      <c r="W1472" s="7" t="s">
        <v>828</v>
      </c>
      <c r="X1472" s="7" t="s">
        <v>828</v>
      </c>
      <c r="Y1472" s="7" t="s">
        <v>828</v>
      </c>
      <c r="Z1472" s="7" t="e">
        <v>#N/A</v>
      </c>
      <c r="AA1472" s="7" t="s">
        <v>828</v>
      </c>
      <c r="AB1472" s="7" t="s">
        <v>828</v>
      </c>
      <c r="AC1472" s="7" t="s">
        <v>828</v>
      </c>
      <c r="AD1472" s="7" t="s">
        <v>828</v>
      </c>
      <c r="AE1472" s="7" t="s">
        <v>175</v>
      </c>
      <c r="AF1472" s="8"/>
      <c r="AG1472" s="7" t="s">
        <v>1464</v>
      </c>
      <c r="AH1472" s="7" t="s">
        <v>1463</v>
      </c>
      <c r="AI1472" s="7" t="s">
        <v>828</v>
      </c>
      <c r="AJ1472" s="7" t="s">
        <v>828</v>
      </c>
      <c r="AK1472" s="7" t="s">
        <v>1462</v>
      </c>
      <c r="AL1472" s="7" t="s">
        <v>828</v>
      </c>
      <c r="AM1472" s="7" t="s">
        <v>1461</v>
      </c>
      <c r="AN1472" s="7" t="s">
        <v>828</v>
      </c>
      <c r="AO1472" s="7" t="s">
        <v>828</v>
      </c>
      <c r="AP1472" s="7" t="s">
        <v>828</v>
      </c>
      <c r="AQ1472" s="7" t="s">
        <v>828</v>
      </c>
      <c r="AR1472" s="7" t="s">
        <v>828</v>
      </c>
      <c r="AS1472" s="7" t="s">
        <v>828</v>
      </c>
    </row>
    <row r="1473" spans="1:45" ht="13.2">
      <c r="A1473" s="7" t="s">
        <v>1460</v>
      </c>
      <c r="B1473" s="8"/>
      <c r="C1473" s="7" t="s">
        <v>833</v>
      </c>
      <c r="D1473" s="9">
        <v>1</v>
      </c>
      <c r="E1473" s="7" t="s">
        <v>1301</v>
      </c>
      <c r="F1473" s="7" t="s">
        <v>1301</v>
      </c>
      <c r="G1473" s="7" t="s">
        <v>828</v>
      </c>
      <c r="H1473" s="7" t="s">
        <v>1300</v>
      </c>
      <c r="I1473" s="10">
        <v>1</v>
      </c>
      <c r="J1473" s="10">
        <v>1</v>
      </c>
      <c r="K1473" s="9">
        <v>0</v>
      </c>
      <c r="L1473" s="7" t="s">
        <v>1456</v>
      </c>
      <c r="M1473" s="9">
        <v>0</v>
      </c>
      <c r="N1473" s="7" t="s">
        <v>1459</v>
      </c>
      <c r="O1473" s="7" t="s">
        <v>939</v>
      </c>
      <c r="P1473" s="7" t="s">
        <v>1458</v>
      </c>
      <c r="Q1473" s="7" t="s">
        <v>828</v>
      </c>
      <c r="R1473" s="7" t="s">
        <v>828</v>
      </c>
      <c r="S1473" s="7" t="s">
        <v>828</v>
      </c>
      <c r="T1473" s="7" t="s">
        <v>828</v>
      </c>
      <c r="U1473" s="7" t="s">
        <v>828</v>
      </c>
      <c r="V1473" s="7" t="s">
        <v>1059</v>
      </c>
      <c r="W1473" s="7" t="s">
        <v>427</v>
      </c>
      <c r="X1473" s="7" t="s">
        <v>840</v>
      </c>
      <c r="Y1473" s="7" t="s">
        <v>906</v>
      </c>
      <c r="Z1473" s="7" t="s">
        <v>48</v>
      </c>
      <c r="AA1473" s="7" t="s">
        <v>828</v>
      </c>
      <c r="AB1473" s="7" t="s">
        <v>828</v>
      </c>
      <c r="AC1473" s="7" t="s">
        <v>828</v>
      </c>
      <c r="AD1473" s="7" t="s">
        <v>828</v>
      </c>
      <c r="AE1473" s="7" t="s">
        <v>427</v>
      </c>
      <c r="AF1473" s="8"/>
      <c r="AG1473" s="7" t="s">
        <v>1457</v>
      </c>
      <c r="AH1473" s="7" t="s">
        <v>1456</v>
      </c>
      <c r="AI1473" s="7" t="s">
        <v>828</v>
      </c>
      <c r="AJ1473" s="7" t="s">
        <v>828</v>
      </c>
      <c r="AK1473" s="7" t="s">
        <v>1455</v>
      </c>
      <c r="AL1473" s="7" t="s">
        <v>828</v>
      </c>
      <c r="AM1473" s="7" t="s">
        <v>828</v>
      </c>
      <c r="AN1473" s="7" t="s">
        <v>828</v>
      </c>
      <c r="AO1473" s="7" t="s">
        <v>934</v>
      </c>
      <c r="AP1473" s="7" t="s">
        <v>828</v>
      </c>
      <c r="AQ1473" s="7" t="s">
        <v>828</v>
      </c>
      <c r="AR1473" s="7" t="s">
        <v>828</v>
      </c>
      <c r="AS1473" s="7" t="s">
        <v>828</v>
      </c>
    </row>
    <row r="1474" spans="1:45" ht="13.2">
      <c r="A1474" s="7" t="s">
        <v>1454</v>
      </c>
      <c r="B1474" s="8"/>
      <c r="C1474" s="7" t="s">
        <v>833</v>
      </c>
      <c r="D1474" s="9">
        <v>1</v>
      </c>
      <c r="E1474" s="7" t="s">
        <v>861</v>
      </c>
      <c r="F1474" s="7" t="s">
        <v>861</v>
      </c>
      <c r="G1474" s="7" t="s">
        <v>828</v>
      </c>
      <c r="H1474" s="7" t="s">
        <v>860</v>
      </c>
      <c r="I1474" s="10">
        <v>100</v>
      </c>
      <c r="J1474" s="10">
        <v>1</v>
      </c>
      <c r="K1474" s="9">
        <v>1</v>
      </c>
      <c r="L1474" s="7" t="s">
        <v>1451</v>
      </c>
      <c r="M1474" s="9">
        <v>0</v>
      </c>
      <c r="N1474" s="7" t="s">
        <v>1453</v>
      </c>
      <c r="O1474" s="7" t="s">
        <v>939</v>
      </c>
      <c r="P1474" s="7" t="s">
        <v>828</v>
      </c>
      <c r="Q1474" s="7" t="s">
        <v>828</v>
      </c>
      <c r="R1474" s="7" t="s">
        <v>828</v>
      </c>
      <c r="S1474" s="7" t="s">
        <v>828</v>
      </c>
      <c r="T1474" s="7" t="s">
        <v>828</v>
      </c>
      <c r="U1474" s="7" t="s">
        <v>828</v>
      </c>
      <c r="V1474" s="7" t="s">
        <v>828</v>
      </c>
      <c r="W1474" s="7" t="s">
        <v>828</v>
      </c>
      <c r="X1474" s="7" t="s">
        <v>828</v>
      </c>
      <c r="Y1474" s="7" t="s">
        <v>828</v>
      </c>
      <c r="Z1474" s="7" t="e">
        <v>#N/A</v>
      </c>
      <c r="AA1474" s="7" t="s">
        <v>828</v>
      </c>
      <c r="AB1474" s="7" t="s">
        <v>828</v>
      </c>
      <c r="AC1474" s="7" t="s">
        <v>828</v>
      </c>
      <c r="AD1474" s="7" t="s">
        <v>828</v>
      </c>
      <c r="AE1474" s="7" t="s">
        <v>175</v>
      </c>
      <c r="AF1474" s="8"/>
      <c r="AG1474" s="7" t="s">
        <v>1452</v>
      </c>
      <c r="AH1474" s="7" t="s">
        <v>1451</v>
      </c>
      <c r="AI1474" s="7" t="s">
        <v>828</v>
      </c>
      <c r="AJ1474" s="7" t="s">
        <v>1450</v>
      </c>
      <c r="AK1474" s="7" t="s">
        <v>1449</v>
      </c>
      <c r="AL1474" s="7" t="s">
        <v>828</v>
      </c>
      <c r="AM1474" s="7" t="s">
        <v>1448</v>
      </c>
      <c r="AN1474" s="7" t="s">
        <v>1447</v>
      </c>
      <c r="AO1474" s="7" t="s">
        <v>828</v>
      </c>
      <c r="AP1474" s="7" t="s">
        <v>828</v>
      </c>
      <c r="AQ1474" s="7" t="s">
        <v>828</v>
      </c>
      <c r="AR1474" s="7" t="s">
        <v>828</v>
      </c>
      <c r="AS1474" s="7" t="s">
        <v>828</v>
      </c>
    </row>
    <row r="1475" spans="1:45" ht="13.2">
      <c r="A1475" s="7" t="s">
        <v>1446</v>
      </c>
      <c r="B1475" s="8"/>
      <c r="C1475" s="7" t="s">
        <v>833</v>
      </c>
      <c r="D1475" s="9">
        <v>1</v>
      </c>
      <c r="E1475" s="7" t="s">
        <v>1231</v>
      </c>
      <c r="F1475" s="7" t="s">
        <v>1231</v>
      </c>
      <c r="G1475" s="7" t="s">
        <v>828</v>
      </c>
      <c r="H1475" s="7" t="s">
        <v>1230</v>
      </c>
      <c r="I1475" s="10">
        <v>1</v>
      </c>
      <c r="J1475" s="10">
        <v>1</v>
      </c>
      <c r="K1475" s="9">
        <v>0</v>
      </c>
      <c r="L1475" s="7" t="s">
        <v>1443</v>
      </c>
      <c r="M1475" s="9">
        <v>0</v>
      </c>
      <c r="N1475" s="7" t="s">
        <v>1445</v>
      </c>
      <c r="O1475" s="7" t="s">
        <v>104</v>
      </c>
      <c r="P1475" s="7" t="s">
        <v>828</v>
      </c>
      <c r="Q1475" s="7" t="s">
        <v>828</v>
      </c>
      <c r="R1475" s="7" t="s">
        <v>828</v>
      </c>
      <c r="S1475" s="7" t="s">
        <v>828</v>
      </c>
      <c r="T1475" s="7" t="s">
        <v>828</v>
      </c>
      <c r="U1475" s="7" t="s">
        <v>828</v>
      </c>
      <c r="V1475" s="7" t="s">
        <v>938</v>
      </c>
      <c r="W1475" s="7" t="s">
        <v>739</v>
      </c>
      <c r="X1475" s="7" t="s">
        <v>840</v>
      </c>
      <c r="Y1475" s="7" t="s">
        <v>968</v>
      </c>
      <c r="Z1475" s="7" t="s">
        <v>50</v>
      </c>
      <c r="AA1475" s="7" t="s">
        <v>828</v>
      </c>
      <c r="AB1475" s="7" t="s">
        <v>828</v>
      </c>
      <c r="AC1475" s="7" t="s">
        <v>828</v>
      </c>
      <c r="AD1475" s="7" t="s">
        <v>828</v>
      </c>
      <c r="AE1475" s="7" t="s">
        <v>739</v>
      </c>
      <c r="AF1475" s="8"/>
      <c r="AG1475" s="7" t="s">
        <v>1444</v>
      </c>
      <c r="AH1475" s="7" t="s">
        <v>1443</v>
      </c>
      <c r="AI1475" s="7" t="s">
        <v>828</v>
      </c>
      <c r="AJ1475" s="7" t="s">
        <v>828</v>
      </c>
      <c r="AK1475" s="7" t="s">
        <v>1442</v>
      </c>
      <c r="AL1475" s="7" t="s">
        <v>828</v>
      </c>
      <c r="AM1475" s="7" t="s">
        <v>828</v>
      </c>
      <c r="AN1475" s="7" t="s">
        <v>828</v>
      </c>
      <c r="AO1475" s="7" t="s">
        <v>934</v>
      </c>
      <c r="AP1475" s="7" t="s">
        <v>828</v>
      </c>
      <c r="AQ1475" s="7" t="s">
        <v>828</v>
      </c>
      <c r="AR1475" s="7" t="s">
        <v>828</v>
      </c>
      <c r="AS1475" s="7" t="s">
        <v>828</v>
      </c>
    </row>
    <row r="1476" spans="1:45" ht="13.2">
      <c r="A1476" s="7" t="s">
        <v>1441</v>
      </c>
      <c r="B1476" s="8"/>
      <c r="C1476" s="7" t="s">
        <v>833</v>
      </c>
      <c r="D1476" s="9">
        <v>1</v>
      </c>
      <c r="E1476" s="7" t="s">
        <v>1231</v>
      </c>
      <c r="F1476" s="7" t="s">
        <v>1231</v>
      </c>
      <c r="G1476" s="7" t="s">
        <v>828</v>
      </c>
      <c r="H1476" s="7" t="s">
        <v>1230</v>
      </c>
      <c r="I1476" s="10">
        <v>1</v>
      </c>
      <c r="J1476" s="10">
        <v>1</v>
      </c>
      <c r="K1476" s="9">
        <v>0</v>
      </c>
      <c r="L1476" s="7" t="s">
        <v>1438</v>
      </c>
      <c r="M1476" s="9">
        <v>0</v>
      </c>
      <c r="N1476" s="7" t="s">
        <v>1440</v>
      </c>
      <c r="O1476" s="7" t="s">
        <v>939</v>
      </c>
      <c r="P1476" s="7" t="s">
        <v>828</v>
      </c>
      <c r="Q1476" s="7" t="s">
        <v>828</v>
      </c>
      <c r="R1476" s="7" t="s">
        <v>828</v>
      </c>
      <c r="S1476" s="7" t="s">
        <v>828</v>
      </c>
      <c r="T1476" s="7" t="s">
        <v>828</v>
      </c>
      <c r="U1476" s="7" t="s">
        <v>828</v>
      </c>
      <c r="V1476" s="7" t="s">
        <v>1059</v>
      </c>
      <c r="W1476" s="7" t="s">
        <v>739</v>
      </c>
      <c r="X1476" s="7" t="s">
        <v>840</v>
      </c>
      <c r="Y1476" s="7" t="s">
        <v>906</v>
      </c>
      <c r="Z1476" s="7" t="s">
        <v>50</v>
      </c>
      <c r="AA1476" s="7" t="s">
        <v>828</v>
      </c>
      <c r="AB1476" s="7" t="s">
        <v>828</v>
      </c>
      <c r="AC1476" s="7" t="s">
        <v>828</v>
      </c>
      <c r="AD1476" s="7" t="s">
        <v>828</v>
      </c>
      <c r="AE1476" s="7" t="s">
        <v>739</v>
      </c>
      <c r="AF1476" s="8"/>
      <c r="AG1476" s="7" t="s">
        <v>1439</v>
      </c>
      <c r="AH1476" s="7" t="s">
        <v>1438</v>
      </c>
      <c r="AI1476" s="7" t="s">
        <v>828</v>
      </c>
      <c r="AJ1476" s="7" t="s">
        <v>828</v>
      </c>
      <c r="AK1476" s="7" t="s">
        <v>1437</v>
      </c>
      <c r="AL1476" s="7" t="s">
        <v>828</v>
      </c>
      <c r="AM1476" s="7" t="s">
        <v>828</v>
      </c>
      <c r="AN1476" s="7" t="s">
        <v>828</v>
      </c>
      <c r="AO1476" s="7" t="s">
        <v>934</v>
      </c>
      <c r="AP1476" s="7" t="s">
        <v>828</v>
      </c>
      <c r="AQ1476" s="7" t="s">
        <v>828</v>
      </c>
      <c r="AR1476" s="7" t="s">
        <v>828</v>
      </c>
      <c r="AS1476" s="7" t="s">
        <v>828</v>
      </c>
    </row>
    <row r="1477" spans="1:45" ht="13.2">
      <c r="A1477" s="7" t="s">
        <v>1436</v>
      </c>
      <c r="B1477" s="8"/>
      <c r="C1477" s="7" t="s">
        <v>833</v>
      </c>
      <c r="D1477" s="9">
        <v>1</v>
      </c>
      <c r="E1477" s="7" t="s">
        <v>843</v>
      </c>
      <c r="F1477" s="7" t="s">
        <v>843</v>
      </c>
      <c r="G1477" s="7" t="s">
        <v>828</v>
      </c>
      <c r="H1477" s="7" t="s">
        <v>842</v>
      </c>
      <c r="I1477" s="10">
        <v>1</v>
      </c>
      <c r="J1477" s="10">
        <v>1</v>
      </c>
      <c r="K1477" s="9">
        <v>100</v>
      </c>
      <c r="L1477" s="7" t="s">
        <v>1435</v>
      </c>
      <c r="M1477" s="9">
        <v>0</v>
      </c>
      <c r="N1477" s="7" t="s">
        <v>1432</v>
      </c>
      <c r="O1477" s="7" t="s">
        <v>969</v>
      </c>
      <c r="P1477" s="7" t="s">
        <v>828</v>
      </c>
      <c r="Q1477" s="7" t="s">
        <v>828</v>
      </c>
      <c r="R1477" s="7" t="s">
        <v>828</v>
      </c>
      <c r="S1477" s="7" t="s">
        <v>828</v>
      </c>
      <c r="T1477" s="7" t="s">
        <v>828</v>
      </c>
      <c r="U1477" s="7" t="s">
        <v>828</v>
      </c>
      <c r="V1477" s="7" t="s">
        <v>828</v>
      </c>
      <c r="W1477" s="7" t="s">
        <v>828</v>
      </c>
      <c r="X1477" s="7" t="s">
        <v>828</v>
      </c>
      <c r="Y1477" s="7" t="s">
        <v>828</v>
      </c>
      <c r="Z1477" s="7" t="e">
        <v>#N/A</v>
      </c>
      <c r="AA1477" s="7" t="s">
        <v>828</v>
      </c>
      <c r="AB1477" s="7" t="s">
        <v>828</v>
      </c>
      <c r="AC1477" s="7" t="s">
        <v>828</v>
      </c>
      <c r="AD1477" s="7" t="s">
        <v>828</v>
      </c>
      <c r="AE1477" s="7" t="s">
        <v>169</v>
      </c>
      <c r="AF1477" s="8"/>
      <c r="AG1477" s="7" t="s">
        <v>1386</v>
      </c>
      <c r="AH1477" s="7" t="s">
        <v>1435</v>
      </c>
      <c r="AI1477" s="7" t="s">
        <v>828</v>
      </c>
      <c r="AJ1477" s="7" t="s">
        <v>1434</v>
      </c>
      <c r="AK1477" s="7" t="s">
        <v>1383</v>
      </c>
      <c r="AL1477" s="7" t="s">
        <v>828</v>
      </c>
      <c r="AM1477" s="7" t="s">
        <v>1433</v>
      </c>
      <c r="AN1477" s="7" t="s">
        <v>1432</v>
      </c>
      <c r="AO1477" s="7" t="s">
        <v>828</v>
      </c>
      <c r="AP1477" s="7" t="s">
        <v>828</v>
      </c>
      <c r="AQ1477" s="7" t="s">
        <v>828</v>
      </c>
      <c r="AR1477" s="7" t="s">
        <v>828</v>
      </c>
      <c r="AS1477" s="7" t="s">
        <v>828</v>
      </c>
    </row>
    <row r="1478" spans="1:45" ht="13.2">
      <c r="A1478" s="7" t="s">
        <v>1431</v>
      </c>
      <c r="B1478" s="8"/>
      <c r="C1478" s="7" t="s">
        <v>833</v>
      </c>
      <c r="D1478" s="9">
        <v>1</v>
      </c>
      <c r="E1478" s="7" t="s">
        <v>861</v>
      </c>
      <c r="F1478" s="7" t="s">
        <v>861</v>
      </c>
      <c r="G1478" s="7" t="s">
        <v>828</v>
      </c>
      <c r="H1478" s="7" t="s">
        <v>860</v>
      </c>
      <c r="I1478" s="10">
        <v>100</v>
      </c>
      <c r="J1478" s="10">
        <v>1</v>
      </c>
      <c r="K1478" s="9">
        <v>1</v>
      </c>
      <c r="L1478" s="7" t="s">
        <v>1428</v>
      </c>
      <c r="M1478" s="9">
        <v>0</v>
      </c>
      <c r="N1478" s="7" t="s">
        <v>1430</v>
      </c>
      <c r="O1478" s="7" t="s">
        <v>120</v>
      </c>
      <c r="P1478" s="7" t="s">
        <v>828</v>
      </c>
      <c r="Q1478" s="7" t="s">
        <v>828</v>
      </c>
      <c r="R1478" s="7" t="s">
        <v>828</v>
      </c>
      <c r="S1478" s="7" t="s">
        <v>828</v>
      </c>
      <c r="T1478" s="7" t="s">
        <v>828</v>
      </c>
      <c r="U1478" s="7" t="s">
        <v>828</v>
      </c>
      <c r="V1478" s="7" t="s">
        <v>828</v>
      </c>
      <c r="W1478" s="7" t="s">
        <v>828</v>
      </c>
      <c r="X1478" s="7" t="s">
        <v>828</v>
      </c>
      <c r="Y1478" s="7" t="s">
        <v>828</v>
      </c>
      <c r="Z1478" s="7" t="e">
        <v>#N/A</v>
      </c>
      <c r="AA1478" s="7" t="s">
        <v>828</v>
      </c>
      <c r="AB1478" s="7" t="s">
        <v>828</v>
      </c>
      <c r="AC1478" s="7" t="s">
        <v>828</v>
      </c>
      <c r="AD1478" s="7" t="s">
        <v>828</v>
      </c>
      <c r="AE1478" s="7" t="s">
        <v>175</v>
      </c>
      <c r="AF1478" s="8"/>
      <c r="AG1478" s="7" t="s">
        <v>1429</v>
      </c>
      <c r="AH1478" s="7" t="s">
        <v>1428</v>
      </c>
      <c r="AI1478" s="7" t="s">
        <v>828</v>
      </c>
      <c r="AJ1478" s="7" t="s">
        <v>1427</v>
      </c>
      <c r="AK1478" s="7" t="s">
        <v>1426</v>
      </c>
      <c r="AL1478" s="7" t="s">
        <v>828</v>
      </c>
      <c r="AM1478" s="7" t="s">
        <v>1425</v>
      </c>
      <c r="AN1478" s="7" t="s">
        <v>828</v>
      </c>
      <c r="AO1478" s="7" t="s">
        <v>828</v>
      </c>
      <c r="AP1478" s="7" t="s">
        <v>828</v>
      </c>
      <c r="AQ1478" s="7" t="s">
        <v>828</v>
      </c>
      <c r="AR1478" s="7" t="s">
        <v>828</v>
      </c>
      <c r="AS1478" s="7" t="s">
        <v>828</v>
      </c>
    </row>
    <row r="1479" spans="1:45" ht="13.2">
      <c r="A1479" s="7" t="s">
        <v>1424</v>
      </c>
      <c r="B1479" s="8"/>
      <c r="C1479" s="7" t="s">
        <v>833</v>
      </c>
      <c r="D1479" s="9">
        <v>1</v>
      </c>
      <c r="E1479" s="7" t="s">
        <v>843</v>
      </c>
      <c r="F1479" s="7" t="s">
        <v>843</v>
      </c>
      <c r="G1479" s="7" t="s">
        <v>828</v>
      </c>
      <c r="H1479" s="7" t="s">
        <v>842</v>
      </c>
      <c r="I1479" s="10">
        <v>1</v>
      </c>
      <c r="J1479" s="10">
        <v>1</v>
      </c>
      <c r="K1479" s="9">
        <v>100</v>
      </c>
      <c r="L1479" s="7" t="s">
        <v>1415</v>
      </c>
      <c r="M1479" s="9">
        <v>0</v>
      </c>
      <c r="N1479" s="7" t="s">
        <v>1414</v>
      </c>
      <c r="O1479" s="7" t="s">
        <v>929</v>
      </c>
      <c r="P1479" s="7" t="s">
        <v>1423</v>
      </c>
      <c r="Q1479" s="7" t="s">
        <v>828</v>
      </c>
      <c r="R1479" s="7" t="s">
        <v>828</v>
      </c>
      <c r="S1479" s="7" t="s">
        <v>828</v>
      </c>
      <c r="T1479" s="7" t="s">
        <v>828</v>
      </c>
      <c r="U1479" s="7" t="s">
        <v>828</v>
      </c>
      <c r="V1479" s="7" t="s">
        <v>828</v>
      </c>
      <c r="W1479" s="7" t="s">
        <v>169</v>
      </c>
      <c r="X1479" s="7" t="s">
        <v>828</v>
      </c>
      <c r="Y1479" s="7" t="s">
        <v>828</v>
      </c>
      <c r="Z1479" s="7" t="s">
        <v>39</v>
      </c>
      <c r="AA1479" s="7" t="s">
        <v>828</v>
      </c>
      <c r="AB1479" s="7" t="s">
        <v>828</v>
      </c>
      <c r="AC1479" s="7" t="s">
        <v>828</v>
      </c>
      <c r="AD1479" s="7" t="s">
        <v>828</v>
      </c>
      <c r="AE1479" s="7" t="s">
        <v>169</v>
      </c>
      <c r="AF1479" s="8"/>
      <c r="AG1479" s="7" t="s">
        <v>1422</v>
      </c>
      <c r="AH1479" s="7" t="s">
        <v>1415</v>
      </c>
      <c r="AI1479" s="7" t="s">
        <v>1421</v>
      </c>
      <c r="AJ1479" s="7" t="s">
        <v>1420</v>
      </c>
      <c r="AK1479" s="7" t="s">
        <v>1419</v>
      </c>
      <c r="AL1479" s="7" t="s">
        <v>828</v>
      </c>
      <c r="AM1479" s="7" t="s">
        <v>1418</v>
      </c>
      <c r="AN1479" s="7" t="s">
        <v>828</v>
      </c>
      <c r="AO1479" s="7" t="s">
        <v>828</v>
      </c>
      <c r="AP1479" s="7" t="s">
        <v>1417</v>
      </c>
      <c r="AQ1479" s="7" t="s">
        <v>828</v>
      </c>
      <c r="AR1479" s="7" t="s">
        <v>828</v>
      </c>
      <c r="AS1479" s="7" t="s">
        <v>828</v>
      </c>
    </row>
    <row r="1480" spans="1:45" ht="13.2">
      <c r="A1480" s="7" t="s">
        <v>1416</v>
      </c>
      <c r="B1480" s="8"/>
      <c r="C1480" s="7" t="s">
        <v>833</v>
      </c>
      <c r="D1480" s="9">
        <v>1</v>
      </c>
      <c r="E1480" s="7" t="s">
        <v>843</v>
      </c>
      <c r="F1480" s="7" t="s">
        <v>843</v>
      </c>
      <c r="G1480" s="7" t="s">
        <v>828</v>
      </c>
      <c r="H1480" s="7" t="s">
        <v>842</v>
      </c>
      <c r="I1480" s="10">
        <v>1</v>
      </c>
      <c r="J1480" s="10">
        <v>1</v>
      </c>
      <c r="K1480" s="9">
        <v>0</v>
      </c>
      <c r="L1480" s="7" t="s">
        <v>1415</v>
      </c>
      <c r="M1480" s="9">
        <v>0</v>
      </c>
      <c r="N1480" s="7" t="s">
        <v>1414</v>
      </c>
      <c r="O1480" s="7" t="s">
        <v>828</v>
      </c>
      <c r="P1480" s="7" t="s">
        <v>828</v>
      </c>
      <c r="Q1480" s="7" t="s">
        <v>828</v>
      </c>
      <c r="R1480" s="7" t="s">
        <v>828</v>
      </c>
      <c r="S1480" s="7" t="s">
        <v>828</v>
      </c>
      <c r="T1480" s="7" t="s">
        <v>828</v>
      </c>
      <c r="U1480" s="7" t="s">
        <v>828</v>
      </c>
      <c r="V1480" s="7" t="s">
        <v>828</v>
      </c>
      <c r="W1480" s="7" t="s">
        <v>828</v>
      </c>
      <c r="X1480" s="7" t="s">
        <v>828</v>
      </c>
      <c r="Y1480" s="7" t="s">
        <v>828</v>
      </c>
      <c r="Z1480" s="7" t="e">
        <v>#N/A</v>
      </c>
      <c r="AA1480" s="7" t="s">
        <v>828</v>
      </c>
      <c r="AB1480" s="7" t="s">
        <v>828</v>
      </c>
      <c r="AC1480" s="7" t="s">
        <v>828</v>
      </c>
      <c r="AD1480" s="7" t="s">
        <v>828</v>
      </c>
      <c r="AE1480" s="7" t="s">
        <v>169</v>
      </c>
      <c r="AF1480" s="8"/>
      <c r="AG1480" s="7" t="s">
        <v>975</v>
      </c>
      <c r="AH1480" s="7" t="s">
        <v>1413</v>
      </c>
      <c r="AI1480" s="7" t="s">
        <v>828</v>
      </c>
      <c r="AJ1480" s="7" t="s">
        <v>828</v>
      </c>
      <c r="AK1480" s="7" t="s">
        <v>828</v>
      </c>
      <c r="AL1480" s="7" t="s">
        <v>828</v>
      </c>
      <c r="AM1480" s="7" t="s">
        <v>828</v>
      </c>
      <c r="AN1480" s="7" t="s">
        <v>828</v>
      </c>
      <c r="AO1480" s="7" t="s">
        <v>828</v>
      </c>
      <c r="AP1480" s="7" t="s">
        <v>828</v>
      </c>
      <c r="AQ1480" s="7" t="s">
        <v>828</v>
      </c>
      <c r="AR1480" s="7" t="s">
        <v>828</v>
      </c>
      <c r="AS1480" s="7" t="s">
        <v>828</v>
      </c>
    </row>
    <row r="1481" spans="1:45" ht="13.2">
      <c r="A1481" s="7" t="s">
        <v>1412</v>
      </c>
      <c r="B1481" s="8"/>
      <c r="C1481" s="7" t="s">
        <v>833</v>
      </c>
      <c r="D1481" s="9">
        <v>1</v>
      </c>
      <c r="E1481" s="7" t="s">
        <v>924</v>
      </c>
      <c r="F1481" s="7" t="s">
        <v>924</v>
      </c>
      <c r="G1481" s="7" t="s">
        <v>828</v>
      </c>
      <c r="H1481" s="7" t="s">
        <v>923</v>
      </c>
      <c r="I1481" s="10">
        <v>1</v>
      </c>
      <c r="J1481" s="10">
        <v>1</v>
      </c>
      <c r="K1481" s="9">
        <v>1</v>
      </c>
      <c r="L1481" s="7" t="s">
        <v>1409</v>
      </c>
      <c r="M1481" s="9">
        <v>0</v>
      </c>
      <c r="N1481" s="7" t="s">
        <v>1411</v>
      </c>
      <c r="O1481" s="7" t="s">
        <v>908</v>
      </c>
      <c r="P1481" s="7" t="s">
        <v>828</v>
      </c>
      <c r="Q1481" s="7" t="s">
        <v>828</v>
      </c>
      <c r="R1481" s="7" t="s">
        <v>828</v>
      </c>
      <c r="S1481" s="7" t="s">
        <v>828</v>
      </c>
      <c r="T1481" s="7" t="s">
        <v>828</v>
      </c>
      <c r="U1481" s="7" t="s">
        <v>828</v>
      </c>
      <c r="V1481" s="7" t="s">
        <v>1297</v>
      </c>
      <c r="W1481" s="7" t="s">
        <v>536</v>
      </c>
      <c r="X1481" s="7" t="s">
        <v>840</v>
      </c>
      <c r="Y1481" s="7" t="s">
        <v>906</v>
      </c>
      <c r="Z1481" s="7" t="s">
        <v>65</v>
      </c>
      <c r="AA1481" s="7" t="s">
        <v>828</v>
      </c>
      <c r="AB1481" s="7" t="s">
        <v>828</v>
      </c>
      <c r="AC1481" s="7" t="s">
        <v>828</v>
      </c>
      <c r="AD1481" s="7" t="s">
        <v>828</v>
      </c>
      <c r="AE1481" s="7" t="s">
        <v>536</v>
      </c>
      <c r="AF1481" s="8"/>
      <c r="AG1481" s="7" t="s">
        <v>1410</v>
      </c>
      <c r="AH1481" s="7" t="s">
        <v>1409</v>
      </c>
      <c r="AI1481" s="7" t="s">
        <v>828</v>
      </c>
      <c r="AJ1481" s="7" t="s">
        <v>828</v>
      </c>
      <c r="AK1481" s="7" t="s">
        <v>1408</v>
      </c>
      <c r="AL1481" s="7" t="s">
        <v>828</v>
      </c>
      <c r="AM1481" s="7" t="s">
        <v>1407</v>
      </c>
      <c r="AN1481" s="7" t="s">
        <v>828</v>
      </c>
      <c r="AO1481" s="7" t="s">
        <v>828</v>
      </c>
      <c r="AP1481" s="7" t="s">
        <v>828</v>
      </c>
      <c r="AQ1481" s="7" t="s">
        <v>828</v>
      </c>
      <c r="AR1481" s="7" t="s">
        <v>828</v>
      </c>
      <c r="AS1481" s="7" t="s">
        <v>828</v>
      </c>
    </row>
    <row r="1482" spans="1:45" ht="13.2">
      <c r="A1482" s="7" t="s">
        <v>1406</v>
      </c>
      <c r="B1482" s="8"/>
      <c r="C1482" s="7" t="s">
        <v>833</v>
      </c>
      <c r="D1482" s="9">
        <v>1</v>
      </c>
      <c r="E1482" s="7" t="s">
        <v>861</v>
      </c>
      <c r="F1482" s="7" t="s">
        <v>861</v>
      </c>
      <c r="G1482" s="7" t="s">
        <v>828</v>
      </c>
      <c r="H1482" s="7" t="s">
        <v>860</v>
      </c>
      <c r="I1482" s="10">
        <v>100</v>
      </c>
      <c r="J1482" s="10">
        <v>1</v>
      </c>
      <c r="K1482" s="9">
        <v>1</v>
      </c>
      <c r="L1482" s="7" t="s">
        <v>1403</v>
      </c>
      <c r="M1482" s="9">
        <v>0</v>
      </c>
      <c r="N1482" s="7" t="s">
        <v>1405</v>
      </c>
      <c r="O1482" s="7" t="s">
        <v>83</v>
      </c>
      <c r="P1482" s="7" t="s">
        <v>828</v>
      </c>
      <c r="Q1482" s="7" t="s">
        <v>828</v>
      </c>
      <c r="R1482" s="7" t="s">
        <v>828</v>
      </c>
      <c r="S1482" s="7" t="s">
        <v>828</v>
      </c>
      <c r="T1482" s="7" t="s">
        <v>828</v>
      </c>
      <c r="U1482" s="7" t="s">
        <v>828</v>
      </c>
      <c r="V1482" s="7" t="s">
        <v>828</v>
      </c>
      <c r="W1482" s="7" t="s">
        <v>828</v>
      </c>
      <c r="X1482" s="7" t="s">
        <v>828</v>
      </c>
      <c r="Y1482" s="7" t="s">
        <v>828</v>
      </c>
      <c r="Z1482" s="7" t="e">
        <v>#N/A</v>
      </c>
      <c r="AA1482" s="7" t="s">
        <v>828</v>
      </c>
      <c r="AB1482" s="7" t="s">
        <v>828</v>
      </c>
      <c r="AC1482" s="7" t="s">
        <v>828</v>
      </c>
      <c r="AD1482" s="7" t="s">
        <v>828</v>
      </c>
      <c r="AE1482" s="7" t="s">
        <v>175</v>
      </c>
      <c r="AF1482" s="8"/>
      <c r="AG1482" s="7" t="s">
        <v>1404</v>
      </c>
      <c r="AH1482" s="7" t="s">
        <v>1403</v>
      </c>
      <c r="AI1482" s="7" t="s">
        <v>828</v>
      </c>
      <c r="AJ1482" s="7" t="s">
        <v>1402</v>
      </c>
      <c r="AK1482" s="7" t="s">
        <v>1401</v>
      </c>
      <c r="AL1482" s="7" t="s">
        <v>828</v>
      </c>
      <c r="AM1482" s="7" t="s">
        <v>1400</v>
      </c>
      <c r="AN1482" s="7" t="s">
        <v>828</v>
      </c>
      <c r="AO1482" s="7" t="s">
        <v>828</v>
      </c>
      <c r="AP1482" s="7" t="s">
        <v>828</v>
      </c>
      <c r="AQ1482" s="7" t="s">
        <v>828</v>
      </c>
      <c r="AR1482" s="7" t="s">
        <v>828</v>
      </c>
      <c r="AS1482" s="7" t="s">
        <v>828</v>
      </c>
    </row>
    <row r="1483" spans="1:45" ht="13.2">
      <c r="A1483" s="7" t="s">
        <v>1394</v>
      </c>
      <c r="B1483" s="8"/>
      <c r="C1483" s="7" t="s">
        <v>833</v>
      </c>
      <c r="D1483" s="9">
        <v>1</v>
      </c>
      <c r="E1483" s="7" t="s">
        <v>861</v>
      </c>
      <c r="F1483" s="7" t="s">
        <v>861</v>
      </c>
      <c r="G1483" s="7" t="s">
        <v>828</v>
      </c>
      <c r="H1483" s="7" t="s">
        <v>860</v>
      </c>
      <c r="I1483" s="10">
        <v>100</v>
      </c>
      <c r="J1483" s="10">
        <v>1</v>
      </c>
      <c r="K1483" s="9">
        <v>0</v>
      </c>
      <c r="L1483" s="7" t="s">
        <v>1397</v>
      </c>
      <c r="M1483" s="9">
        <v>0</v>
      </c>
      <c r="N1483" s="7" t="s">
        <v>1391</v>
      </c>
      <c r="O1483" s="7" t="s">
        <v>104</v>
      </c>
      <c r="P1483" s="7" t="s">
        <v>1399</v>
      </c>
      <c r="Q1483" s="7" t="s">
        <v>828</v>
      </c>
      <c r="R1483" s="7" t="s">
        <v>828</v>
      </c>
      <c r="S1483" s="7" t="s">
        <v>828</v>
      </c>
      <c r="T1483" s="7" t="s">
        <v>828</v>
      </c>
      <c r="U1483" s="7" t="s">
        <v>828</v>
      </c>
      <c r="V1483" s="7" t="s">
        <v>828</v>
      </c>
      <c r="W1483" s="7" t="s">
        <v>175</v>
      </c>
      <c r="X1483" s="7" t="s">
        <v>828</v>
      </c>
      <c r="Y1483" s="7" t="s">
        <v>828</v>
      </c>
      <c r="Z1483" s="7" t="s">
        <v>43</v>
      </c>
      <c r="AA1483" s="7" t="s">
        <v>828</v>
      </c>
      <c r="AB1483" s="7" t="s">
        <v>828</v>
      </c>
      <c r="AC1483" s="7" t="s">
        <v>828</v>
      </c>
      <c r="AD1483" s="7" t="s">
        <v>828</v>
      </c>
      <c r="AE1483" s="7" t="s">
        <v>175</v>
      </c>
      <c r="AF1483" s="8"/>
      <c r="AG1483" s="7" t="s">
        <v>1398</v>
      </c>
      <c r="AH1483" s="7" t="s">
        <v>1397</v>
      </c>
      <c r="AI1483" s="7" t="s">
        <v>1110</v>
      </c>
      <c r="AJ1483" s="7" t="s">
        <v>1396</v>
      </c>
      <c r="AK1483" s="7" t="s">
        <v>1395</v>
      </c>
      <c r="AL1483" s="7" t="s">
        <v>1394</v>
      </c>
      <c r="AM1483" s="7" t="s">
        <v>828</v>
      </c>
      <c r="AN1483" s="7" t="s">
        <v>1393</v>
      </c>
      <c r="AO1483" s="7" t="s">
        <v>828</v>
      </c>
      <c r="AP1483" s="7" t="s">
        <v>828</v>
      </c>
      <c r="AQ1483" s="7" t="s">
        <v>828</v>
      </c>
      <c r="AR1483" s="7" t="s">
        <v>828</v>
      </c>
      <c r="AS1483" s="7" t="s">
        <v>828</v>
      </c>
    </row>
    <row r="1484" spans="1:45" ht="13.2">
      <c r="A1484" s="7" t="s">
        <v>1392</v>
      </c>
      <c r="B1484" s="8"/>
      <c r="C1484" s="7" t="s">
        <v>833</v>
      </c>
      <c r="D1484" s="9">
        <v>1</v>
      </c>
      <c r="E1484" s="7" t="s">
        <v>843</v>
      </c>
      <c r="F1484" s="7" t="s">
        <v>843</v>
      </c>
      <c r="G1484" s="7" t="s">
        <v>828</v>
      </c>
      <c r="H1484" s="7" t="s">
        <v>842</v>
      </c>
      <c r="I1484" s="10">
        <v>1</v>
      </c>
      <c r="J1484" s="10">
        <v>1</v>
      </c>
      <c r="K1484" s="9">
        <v>0</v>
      </c>
      <c r="L1484" s="7" t="s">
        <v>1390</v>
      </c>
      <c r="M1484" s="9">
        <v>0</v>
      </c>
      <c r="N1484" s="7" t="s">
        <v>1391</v>
      </c>
      <c r="O1484" s="7" t="s">
        <v>828</v>
      </c>
      <c r="P1484" s="7" t="s">
        <v>828</v>
      </c>
      <c r="Q1484" s="7" t="s">
        <v>828</v>
      </c>
      <c r="R1484" s="7" t="s">
        <v>828</v>
      </c>
      <c r="S1484" s="7" t="s">
        <v>828</v>
      </c>
      <c r="T1484" s="7" t="s">
        <v>828</v>
      </c>
      <c r="U1484" s="7" t="s">
        <v>828</v>
      </c>
      <c r="V1484" s="7" t="s">
        <v>828</v>
      </c>
      <c r="W1484" s="7" t="s">
        <v>828</v>
      </c>
      <c r="X1484" s="7" t="s">
        <v>828</v>
      </c>
      <c r="Y1484" s="7" t="s">
        <v>828</v>
      </c>
      <c r="Z1484" s="7" t="e">
        <v>#N/A</v>
      </c>
      <c r="AA1484" s="7" t="s">
        <v>828</v>
      </c>
      <c r="AB1484" s="7" t="s">
        <v>828</v>
      </c>
      <c r="AC1484" s="7" t="s">
        <v>828</v>
      </c>
      <c r="AD1484" s="7" t="s">
        <v>828</v>
      </c>
      <c r="AE1484" s="7" t="s">
        <v>169</v>
      </c>
      <c r="AF1484" s="8"/>
      <c r="AG1484" s="7" t="s">
        <v>975</v>
      </c>
      <c r="AH1484" s="7" t="s">
        <v>1390</v>
      </c>
      <c r="AI1484" s="7" t="s">
        <v>828</v>
      </c>
      <c r="AJ1484" s="7" t="s">
        <v>828</v>
      </c>
      <c r="AK1484" s="7" t="s">
        <v>828</v>
      </c>
      <c r="AL1484" s="7" t="s">
        <v>828</v>
      </c>
      <c r="AM1484" s="7" t="s">
        <v>828</v>
      </c>
      <c r="AN1484" s="7" t="s">
        <v>828</v>
      </c>
      <c r="AO1484" s="7" t="s">
        <v>828</v>
      </c>
      <c r="AP1484" s="7" t="s">
        <v>828</v>
      </c>
      <c r="AQ1484" s="7" t="s">
        <v>828</v>
      </c>
      <c r="AR1484" s="7" t="s">
        <v>828</v>
      </c>
      <c r="AS1484" s="7" t="s">
        <v>828</v>
      </c>
    </row>
    <row r="1485" spans="1:45" ht="13.2">
      <c r="A1485" s="7" t="s">
        <v>1389</v>
      </c>
      <c r="B1485" s="8"/>
      <c r="C1485" s="7" t="s">
        <v>833</v>
      </c>
      <c r="D1485" s="9">
        <v>1</v>
      </c>
      <c r="E1485" s="7" t="s">
        <v>867</v>
      </c>
      <c r="F1485" s="7" t="s">
        <v>867</v>
      </c>
      <c r="G1485" s="7" t="s">
        <v>828</v>
      </c>
      <c r="H1485" s="7" t="s">
        <v>1388</v>
      </c>
      <c r="I1485" s="10">
        <v>1</v>
      </c>
      <c r="J1485" s="10">
        <v>1</v>
      </c>
      <c r="K1485" s="9">
        <v>1</v>
      </c>
      <c r="L1485" s="7" t="s">
        <v>1385</v>
      </c>
      <c r="M1485" s="9">
        <v>0</v>
      </c>
      <c r="N1485" s="7" t="s">
        <v>1387</v>
      </c>
      <c r="O1485" s="7" t="s">
        <v>969</v>
      </c>
      <c r="P1485" s="7" t="s">
        <v>828</v>
      </c>
      <c r="Q1485" s="7" t="s">
        <v>828</v>
      </c>
      <c r="R1485" s="7" t="s">
        <v>828</v>
      </c>
      <c r="S1485" s="7" t="s">
        <v>891</v>
      </c>
      <c r="T1485" s="7" t="s">
        <v>891</v>
      </c>
      <c r="U1485" s="7" t="s">
        <v>828</v>
      </c>
      <c r="V1485" s="7" t="s">
        <v>828</v>
      </c>
      <c r="W1485" s="7" t="s">
        <v>786</v>
      </c>
      <c r="X1485" s="7" t="s">
        <v>1101</v>
      </c>
      <c r="Y1485" s="7" t="s">
        <v>828</v>
      </c>
      <c r="Z1485" s="7" t="s">
        <v>27</v>
      </c>
      <c r="AA1485" s="7" t="s">
        <v>828</v>
      </c>
      <c r="AB1485" s="7" t="s">
        <v>828</v>
      </c>
      <c r="AC1485" s="7" t="s">
        <v>828</v>
      </c>
      <c r="AD1485" s="7" t="s">
        <v>828</v>
      </c>
      <c r="AE1485" s="7" t="s">
        <v>786</v>
      </c>
      <c r="AF1485" s="8"/>
      <c r="AG1485" s="7" t="s">
        <v>1386</v>
      </c>
      <c r="AH1485" s="7" t="s">
        <v>1385</v>
      </c>
      <c r="AI1485" s="7" t="s">
        <v>828</v>
      </c>
      <c r="AJ1485" s="7" t="s">
        <v>1384</v>
      </c>
      <c r="AK1485" s="7" t="s">
        <v>1383</v>
      </c>
      <c r="AL1485" s="7" t="s">
        <v>828</v>
      </c>
      <c r="AM1485" s="7" t="s">
        <v>1382</v>
      </c>
      <c r="AN1485" s="7" t="s">
        <v>1381</v>
      </c>
      <c r="AO1485" s="7" t="s">
        <v>828</v>
      </c>
      <c r="AP1485" s="7" t="s">
        <v>828</v>
      </c>
      <c r="AQ1485" s="7" t="s">
        <v>828</v>
      </c>
      <c r="AR1485" s="7" t="s">
        <v>828</v>
      </c>
      <c r="AS1485" s="7" t="s">
        <v>828</v>
      </c>
    </row>
    <row r="1486" spans="1:45" ht="13.2">
      <c r="A1486" s="7" t="s">
        <v>1375</v>
      </c>
      <c r="B1486" s="8"/>
      <c r="C1486" s="7" t="s">
        <v>833</v>
      </c>
      <c r="D1486" s="9">
        <v>1</v>
      </c>
      <c r="E1486" s="7" t="s">
        <v>867</v>
      </c>
      <c r="F1486" s="7" t="s">
        <v>867</v>
      </c>
      <c r="G1486" s="7" t="s">
        <v>828</v>
      </c>
      <c r="H1486" s="7" t="s">
        <v>901</v>
      </c>
      <c r="I1486" s="10">
        <v>1</v>
      </c>
      <c r="J1486" s="10">
        <v>1</v>
      </c>
      <c r="K1486" s="9">
        <v>0</v>
      </c>
      <c r="L1486" s="7" t="s">
        <v>1378</v>
      </c>
      <c r="M1486" s="9">
        <v>0</v>
      </c>
      <c r="N1486" s="7" t="s">
        <v>1380</v>
      </c>
      <c r="O1486" s="7" t="s">
        <v>929</v>
      </c>
      <c r="P1486" s="7" t="s">
        <v>828</v>
      </c>
      <c r="Q1486" s="7" t="s">
        <v>828</v>
      </c>
      <c r="R1486" s="7" t="s">
        <v>828</v>
      </c>
      <c r="S1486" s="7" t="s">
        <v>828</v>
      </c>
      <c r="T1486" s="7" t="s">
        <v>828</v>
      </c>
      <c r="U1486" s="7" t="s">
        <v>828</v>
      </c>
      <c r="V1486" s="7" t="s">
        <v>828</v>
      </c>
      <c r="W1486" s="7" t="s">
        <v>828</v>
      </c>
      <c r="X1486" s="7" t="s">
        <v>828</v>
      </c>
      <c r="Y1486" s="7" t="s">
        <v>828</v>
      </c>
      <c r="Z1486" s="7" t="e">
        <v>#N/A</v>
      </c>
      <c r="AA1486" s="7" t="s">
        <v>828</v>
      </c>
      <c r="AB1486" s="7" t="s">
        <v>828</v>
      </c>
      <c r="AC1486" s="7" t="s">
        <v>828</v>
      </c>
      <c r="AD1486" s="7" t="s">
        <v>828</v>
      </c>
      <c r="AE1486" s="7" t="s">
        <v>592</v>
      </c>
      <c r="AF1486" s="8"/>
      <c r="AG1486" s="7" t="s">
        <v>1379</v>
      </c>
      <c r="AH1486" s="7" t="s">
        <v>1378</v>
      </c>
      <c r="AI1486" s="7" t="s">
        <v>828</v>
      </c>
      <c r="AJ1486" s="7" t="s">
        <v>1377</v>
      </c>
      <c r="AK1486" s="7" t="s">
        <v>1376</v>
      </c>
      <c r="AL1486" s="7" t="s">
        <v>1375</v>
      </c>
      <c r="AM1486" s="7" t="s">
        <v>828</v>
      </c>
      <c r="AN1486" s="7" t="s">
        <v>1374</v>
      </c>
      <c r="AO1486" s="7" t="s">
        <v>828</v>
      </c>
      <c r="AP1486" s="7" t="s">
        <v>828</v>
      </c>
      <c r="AQ1486" s="7" t="s">
        <v>828</v>
      </c>
      <c r="AR1486" s="7" t="s">
        <v>828</v>
      </c>
      <c r="AS1486" s="7" t="s">
        <v>828</v>
      </c>
    </row>
    <row r="1487" spans="1:45" ht="13.2">
      <c r="A1487" s="7" t="s">
        <v>1373</v>
      </c>
      <c r="B1487" s="8"/>
      <c r="C1487" s="7" t="s">
        <v>833</v>
      </c>
      <c r="D1487" s="9">
        <v>1</v>
      </c>
      <c r="E1487" s="7" t="s">
        <v>843</v>
      </c>
      <c r="F1487" s="7" t="s">
        <v>843</v>
      </c>
      <c r="G1487" s="7" t="s">
        <v>828</v>
      </c>
      <c r="H1487" s="7" t="s">
        <v>842</v>
      </c>
      <c r="I1487" s="10">
        <v>1</v>
      </c>
      <c r="J1487" s="10">
        <v>1</v>
      </c>
      <c r="K1487" s="9">
        <v>100</v>
      </c>
      <c r="L1487" s="7" t="s">
        <v>1365</v>
      </c>
      <c r="M1487" s="9">
        <v>0</v>
      </c>
      <c r="N1487" s="7" t="s">
        <v>1364</v>
      </c>
      <c r="O1487" s="7" t="s">
        <v>892</v>
      </c>
      <c r="P1487" s="7" t="s">
        <v>1372</v>
      </c>
      <c r="Q1487" s="7" t="s">
        <v>828</v>
      </c>
      <c r="R1487" s="7" t="s">
        <v>828</v>
      </c>
      <c r="S1487" s="7" t="s">
        <v>828</v>
      </c>
      <c r="T1487" s="7" t="s">
        <v>828</v>
      </c>
      <c r="U1487" s="7" t="s">
        <v>828</v>
      </c>
      <c r="V1487" s="7" t="s">
        <v>828</v>
      </c>
      <c r="W1487" s="7" t="s">
        <v>169</v>
      </c>
      <c r="X1487" s="7" t="s">
        <v>828</v>
      </c>
      <c r="Y1487" s="7" t="s">
        <v>828</v>
      </c>
      <c r="Z1487" s="7" t="s">
        <v>39</v>
      </c>
      <c r="AA1487" s="7" t="s">
        <v>1371</v>
      </c>
      <c r="AB1487" s="7" t="s">
        <v>828</v>
      </c>
      <c r="AC1487" s="7" t="s">
        <v>828</v>
      </c>
      <c r="AD1487" s="7" t="s">
        <v>828</v>
      </c>
      <c r="AE1487" s="7" t="s">
        <v>169</v>
      </c>
      <c r="AF1487" s="8"/>
      <c r="AG1487" s="7" t="s">
        <v>1370</v>
      </c>
      <c r="AH1487" s="7" t="s">
        <v>1365</v>
      </c>
      <c r="AI1487" s="7" t="s">
        <v>1369</v>
      </c>
      <c r="AJ1487" s="7" t="s">
        <v>828</v>
      </c>
      <c r="AK1487" s="7" t="s">
        <v>1368</v>
      </c>
      <c r="AL1487" s="7" t="s">
        <v>828</v>
      </c>
      <c r="AM1487" s="7" t="s">
        <v>1367</v>
      </c>
      <c r="AN1487" s="7" t="s">
        <v>828</v>
      </c>
      <c r="AO1487" s="7" t="s">
        <v>828</v>
      </c>
      <c r="AP1487" s="7" t="s">
        <v>828</v>
      </c>
      <c r="AQ1487" s="7" t="s">
        <v>828</v>
      </c>
      <c r="AR1487" s="7" t="s">
        <v>828</v>
      </c>
      <c r="AS1487" s="7" t="s">
        <v>828</v>
      </c>
    </row>
    <row r="1488" spans="1:45" ht="13.2">
      <c r="A1488" s="7" t="s">
        <v>1366</v>
      </c>
      <c r="B1488" s="8"/>
      <c r="C1488" s="7" t="s">
        <v>833</v>
      </c>
      <c r="D1488" s="9">
        <v>1</v>
      </c>
      <c r="E1488" s="7" t="s">
        <v>843</v>
      </c>
      <c r="F1488" s="7" t="s">
        <v>843</v>
      </c>
      <c r="G1488" s="7" t="s">
        <v>828</v>
      </c>
      <c r="H1488" s="7" t="s">
        <v>842</v>
      </c>
      <c r="I1488" s="10">
        <v>1</v>
      </c>
      <c r="J1488" s="10">
        <v>1</v>
      </c>
      <c r="K1488" s="9">
        <v>0</v>
      </c>
      <c r="L1488" s="7" t="s">
        <v>1365</v>
      </c>
      <c r="M1488" s="9">
        <v>0</v>
      </c>
      <c r="N1488" s="7" t="s">
        <v>1364</v>
      </c>
      <c r="O1488" s="7" t="s">
        <v>828</v>
      </c>
      <c r="P1488" s="7" t="s">
        <v>828</v>
      </c>
      <c r="Q1488" s="7" t="s">
        <v>828</v>
      </c>
      <c r="R1488" s="7" t="s">
        <v>828</v>
      </c>
      <c r="S1488" s="7" t="s">
        <v>828</v>
      </c>
      <c r="T1488" s="7" t="s">
        <v>828</v>
      </c>
      <c r="U1488" s="7" t="s">
        <v>828</v>
      </c>
      <c r="V1488" s="7" t="s">
        <v>828</v>
      </c>
      <c r="W1488" s="7" t="s">
        <v>828</v>
      </c>
      <c r="X1488" s="7" t="s">
        <v>828</v>
      </c>
      <c r="Y1488" s="7" t="s">
        <v>828</v>
      </c>
      <c r="Z1488" s="7" t="e">
        <v>#N/A</v>
      </c>
      <c r="AA1488" s="7" t="s">
        <v>828</v>
      </c>
      <c r="AB1488" s="7" t="s">
        <v>828</v>
      </c>
      <c r="AC1488" s="7" t="s">
        <v>828</v>
      </c>
      <c r="AD1488" s="7" t="s">
        <v>828</v>
      </c>
      <c r="AE1488" s="7" t="s">
        <v>169</v>
      </c>
      <c r="AF1488" s="8"/>
      <c r="AG1488" s="7" t="s">
        <v>975</v>
      </c>
      <c r="AH1488" s="7" t="s">
        <v>1363</v>
      </c>
      <c r="AI1488" s="7" t="s">
        <v>828</v>
      </c>
      <c r="AJ1488" s="7" t="s">
        <v>828</v>
      </c>
      <c r="AK1488" s="7" t="s">
        <v>828</v>
      </c>
      <c r="AL1488" s="7" t="s">
        <v>828</v>
      </c>
      <c r="AM1488" s="7" t="s">
        <v>828</v>
      </c>
      <c r="AN1488" s="7" t="s">
        <v>828</v>
      </c>
      <c r="AO1488" s="7" t="s">
        <v>828</v>
      </c>
      <c r="AP1488" s="7" t="s">
        <v>828</v>
      </c>
      <c r="AQ1488" s="7" t="s">
        <v>828</v>
      </c>
      <c r="AR1488" s="7" t="s">
        <v>828</v>
      </c>
      <c r="AS1488" s="7" t="s">
        <v>828</v>
      </c>
    </row>
    <row r="1489" spans="1:45" ht="13.2">
      <c r="A1489" s="7" t="s">
        <v>1362</v>
      </c>
      <c r="B1489" s="8"/>
      <c r="C1489" s="7" t="s">
        <v>833</v>
      </c>
      <c r="D1489" s="9">
        <v>1</v>
      </c>
      <c r="E1489" s="7" t="s">
        <v>861</v>
      </c>
      <c r="F1489" s="7" t="s">
        <v>861</v>
      </c>
      <c r="G1489" s="7" t="s">
        <v>828</v>
      </c>
      <c r="H1489" s="7" t="s">
        <v>1361</v>
      </c>
      <c r="I1489" s="10">
        <v>1</v>
      </c>
      <c r="J1489" s="10">
        <v>1</v>
      </c>
      <c r="K1489" s="9">
        <v>0</v>
      </c>
      <c r="L1489" s="7" t="s">
        <v>1357</v>
      </c>
      <c r="M1489" s="9">
        <v>0</v>
      </c>
      <c r="N1489" s="7" t="s">
        <v>1360</v>
      </c>
      <c r="O1489" s="7" t="s">
        <v>1359</v>
      </c>
      <c r="P1489" s="7" t="s">
        <v>828</v>
      </c>
      <c r="Q1489" s="7" t="s">
        <v>828</v>
      </c>
      <c r="R1489" s="7" t="s">
        <v>828</v>
      </c>
      <c r="S1489" s="7" t="s">
        <v>828</v>
      </c>
      <c r="T1489" s="7" t="s">
        <v>828</v>
      </c>
      <c r="U1489" s="7" t="s">
        <v>828</v>
      </c>
      <c r="V1489" s="7" t="s">
        <v>828</v>
      </c>
      <c r="W1489" s="7" t="s">
        <v>828</v>
      </c>
      <c r="X1489" s="7" t="s">
        <v>828</v>
      </c>
      <c r="Y1489" s="7" t="s">
        <v>828</v>
      </c>
      <c r="Z1489" s="7" t="e">
        <v>#N/A</v>
      </c>
      <c r="AA1489" s="7" t="s">
        <v>828</v>
      </c>
      <c r="AB1489" s="7" t="s">
        <v>828</v>
      </c>
      <c r="AC1489" s="7" t="s">
        <v>828</v>
      </c>
      <c r="AD1489" s="7" t="s">
        <v>828</v>
      </c>
      <c r="AE1489" s="7" t="s">
        <v>526</v>
      </c>
      <c r="AF1489" s="8"/>
      <c r="AG1489" s="7" t="s">
        <v>1358</v>
      </c>
      <c r="AH1489" s="7" t="s">
        <v>1357</v>
      </c>
      <c r="AI1489" s="7" t="s">
        <v>828</v>
      </c>
      <c r="AJ1489" s="7" t="s">
        <v>828</v>
      </c>
      <c r="AK1489" s="7" t="s">
        <v>1356</v>
      </c>
      <c r="AL1489" s="7" t="s">
        <v>828</v>
      </c>
      <c r="AM1489" s="7" t="s">
        <v>1355</v>
      </c>
      <c r="AN1489" s="7" t="s">
        <v>828</v>
      </c>
      <c r="AO1489" s="7" t="s">
        <v>828</v>
      </c>
      <c r="AP1489" s="7" t="s">
        <v>828</v>
      </c>
      <c r="AQ1489" s="7" t="s">
        <v>828</v>
      </c>
      <c r="AR1489" s="7" t="s">
        <v>828</v>
      </c>
      <c r="AS1489" s="7" t="s">
        <v>828</v>
      </c>
    </row>
    <row r="1490" spans="1:45" ht="13.2">
      <c r="A1490" s="7" t="s">
        <v>1348</v>
      </c>
      <c r="B1490" s="8"/>
      <c r="C1490" s="7" t="s">
        <v>833</v>
      </c>
      <c r="D1490" s="9">
        <v>1</v>
      </c>
      <c r="E1490" s="7" t="s">
        <v>861</v>
      </c>
      <c r="F1490" s="7" t="s">
        <v>861</v>
      </c>
      <c r="G1490" s="7" t="s">
        <v>828</v>
      </c>
      <c r="H1490" s="7" t="s">
        <v>860</v>
      </c>
      <c r="I1490" s="10">
        <v>100</v>
      </c>
      <c r="J1490" s="10">
        <v>1</v>
      </c>
      <c r="K1490" s="9">
        <v>0</v>
      </c>
      <c r="L1490" s="7" t="s">
        <v>1351</v>
      </c>
      <c r="M1490" s="9">
        <v>0</v>
      </c>
      <c r="N1490" s="7" t="s">
        <v>1354</v>
      </c>
      <c r="O1490" s="7" t="s">
        <v>1333</v>
      </c>
      <c r="P1490" s="7" t="s">
        <v>1353</v>
      </c>
      <c r="Q1490" s="7" t="s">
        <v>828</v>
      </c>
      <c r="R1490" s="7" t="s">
        <v>828</v>
      </c>
      <c r="S1490" s="7" t="s">
        <v>828</v>
      </c>
      <c r="T1490" s="7" t="s">
        <v>828</v>
      </c>
      <c r="U1490" s="7" t="s">
        <v>828</v>
      </c>
      <c r="V1490" s="7" t="s">
        <v>828</v>
      </c>
      <c r="W1490" s="7" t="s">
        <v>828</v>
      </c>
      <c r="X1490" s="7" t="s">
        <v>828</v>
      </c>
      <c r="Y1490" s="7" t="s">
        <v>828</v>
      </c>
      <c r="Z1490" s="7" t="e">
        <v>#N/A</v>
      </c>
      <c r="AA1490" s="7" t="s">
        <v>828</v>
      </c>
      <c r="AB1490" s="7" t="s">
        <v>828</v>
      </c>
      <c r="AC1490" s="7" t="s">
        <v>828</v>
      </c>
      <c r="AD1490" s="7" t="s">
        <v>828</v>
      </c>
      <c r="AE1490" s="7" t="s">
        <v>175</v>
      </c>
      <c r="AF1490" s="8"/>
      <c r="AG1490" s="7" t="s">
        <v>1352</v>
      </c>
      <c r="AH1490" s="7" t="s">
        <v>1351</v>
      </c>
      <c r="AI1490" s="7" t="s">
        <v>828</v>
      </c>
      <c r="AJ1490" s="7" t="s">
        <v>1350</v>
      </c>
      <c r="AK1490" s="7" t="s">
        <v>1349</v>
      </c>
      <c r="AL1490" s="7" t="s">
        <v>1348</v>
      </c>
      <c r="AM1490" s="7" t="s">
        <v>828</v>
      </c>
      <c r="AN1490" s="7" t="s">
        <v>1347</v>
      </c>
      <c r="AO1490" s="7" t="s">
        <v>828</v>
      </c>
      <c r="AP1490" s="7" t="s">
        <v>828</v>
      </c>
      <c r="AQ1490" s="7" t="s">
        <v>828</v>
      </c>
      <c r="AR1490" s="7" t="s">
        <v>828</v>
      </c>
      <c r="AS1490" s="7" t="s">
        <v>828</v>
      </c>
    </row>
    <row r="1491" spans="1:45" ht="13.2">
      <c r="A1491" s="7" t="s">
        <v>1346</v>
      </c>
      <c r="B1491" s="8"/>
      <c r="C1491" s="7" t="s">
        <v>833</v>
      </c>
      <c r="D1491" s="9">
        <v>1</v>
      </c>
      <c r="E1491" s="7" t="s">
        <v>861</v>
      </c>
      <c r="F1491" s="7" t="s">
        <v>861</v>
      </c>
      <c r="G1491" s="7" t="s">
        <v>828</v>
      </c>
      <c r="H1491" s="7" t="s">
        <v>860</v>
      </c>
      <c r="I1491" s="10">
        <v>100</v>
      </c>
      <c r="J1491" s="10">
        <v>1</v>
      </c>
      <c r="K1491" s="9">
        <v>0</v>
      </c>
      <c r="L1491" s="7" t="s">
        <v>1343</v>
      </c>
      <c r="M1491" s="9">
        <v>0</v>
      </c>
      <c r="N1491" s="7" t="s">
        <v>1345</v>
      </c>
      <c r="O1491" s="7" t="s">
        <v>828</v>
      </c>
      <c r="P1491" s="7" t="s">
        <v>828</v>
      </c>
      <c r="Q1491" s="7" t="s">
        <v>828</v>
      </c>
      <c r="R1491" s="7" t="s">
        <v>828</v>
      </c>
      <c r="S1491" s="7" t="s">
        <v>828</v>
      </c>
      <c r="T1491" s="7" t="s">
        <v>828</v>
      </c>
      <c r="U1491" s="7" t="s">
        <v>828</v>
      </c>
      <c r="V1491" s="7" t="s">
        <v>828</v>
      </c>
      <c r="W1491" s="7" t="s">
        <v>828</v>
      </c>
      <c r="X1491" s="7" t="s">
        <v>828</v>
      </c>
      <c r="Y1491" s="7" t="s">
        <v>828</v>
      </c>
      <c r="Z1491" s="7" t="e">
        <v>#N/A</v>
      </c>
      <c r="AA1491" s="7" t="s">
        <v>828</v>
      </c>
      <c r="AB1491" s="7" t="s">
        <v>828</v>
      </c>
      <c r="AC1491" s="7" t="s">
        <v>828</v>
      </c>
      <c r="AD1491" s="7" t="s">
        <v>828</v>
      </c>
      <c r="AE1491" s="7" t="s">
        <v>175</v>
      </c>
      <c r="AF1491" s="8"/>
      <c r="AG1491" s="7" t="s">
        <v>1344</v>
      </c>
      <c r="AH1491" s="7" t="s">
        <v>1343</v>
      </c>
      <c r="AI1491" s="7" t="s">
        <v>828</v>
      </c>
      <c r="AJ1491" s="7" t="s">
        <v>1342</v>
      </c>
      <c r="AK1491" s="7" t="s">
        <v>1341</v>
      </c>
      <c r="AL1491" s="7" t="s">
        <v>828</v>
      </c>
      <c r="AM1491" s="7" t="s">
        <v>828</v>
      </c>
      <c r="AN1491" s="7" t="s">
        <v>1340</v>
      </c>
      <c r="AO1491" s="7" t="s">
        <v>828</v>
      </c>
      <c r="AP1491" s="7" t="s">
        <v>828</v>
      </c>
      <c r="AQ1491" s="7" t="s">
        <v>828</v>
      </c>
      <c r="AR1491" s="7" t="s">
        <v>828</v>
      </c>
      <c r="AS1491" s="7" t="s">
        <v>828</v>
      </c>
    </row>
    <row r="1492" spans="1:45" ht="13.2">
      <c r="A1492" s="7" t="s">
        <v>1337</v>
      </c>
      <c r="B1492" s="8"/>
      <c r="C1492" s="7" t="s">
        <v>833</v>
      </c>
      <c r="D1492" s="9">
        <v>1</v>
      </c>
      <c r="E1492" s="7" t="s">
        <v>867</v>
      </c>
      <c r="F1492" s="7" t="s">
        <v>867</v>
      </c>
      <c r="G1492" s="7" t="s">
        <v>828</v>
      </c>
      <c r="H1492" s="7" t="s">
        <v>860</v>
      </c>
      <c r="I1492" s="10">
        <v>1</v>
      </c>
      <c r="J1492" s="10">
        <v>1</v>
      </c>
      <c r="K1492" s="9">
        <v>0</v>
      </c>
      <c r="L1492" s="7" t="s">
        <v>1339</v>
      </c>
      <c r="M1492" s="9">
        <v>0</v>
      </c>
      <c r="N1492" s="7" t="s">
        <v>1334</v>
      </c>
      <c r="O1492" s="7" t="s">
        <v>1333</v>
      </c>
      <c r="P1492" s="7" t="s">
        <v>1332</v>
      </c>
      <c r="Q1492" s="7" t="s">
        <v>828</v>
      </c>
      <c r="R1492" s="7" t="s">
        <v>828</v>
      </c>
      <c r="S1492" s="7" t="s">
        <v>1331</v>
      </c>
      <c r="T1492" s="7" t="s">
        <v>891</v>
      </c>
      <c r="U1492" s="7" t="s">
        <v>828</v>
      </c>
      <c r="V1492" s="7" t="s">
        <v>828</v>
      </c>
      <c r="W1492" s="7" t="s">
        <v>828</v>
      </c>
      <c r="X1492" s="7" t="s">
        <v>828</v>
      </c>
      <c r="Y1492" s="7" t="s">
        <v>828</v>
      </c>
      <c r="Z1492" s="7" t="e">
        <v>#N/A</v>
      </c>
      <c r="AA1492" s="7" t="s">
        <v>828</v>
      </c>
      <c r="AB1492" s="7" t="s">
        <v>828</v>
      </c>
      <c r="AC1492" s="7" t="s">
        <v>828</v>
      </c>
      <c r="AD1492" s="7" t="s">
        <v>828</v>
      </c>
      <c r="AE1492" s="7" t="s">
        <v>175</v>
      </c>
      <c r="AF1492" s="8"/>
      <c r="AG1492" s="7" t="s">
        <v>1330</v>
      </c>
      <c r="AH1492" s="7" t="s">
        <v>1339</v>
      </c>
      <c r="AI1492" s="7" t="s">
        <v>828</v>
      </c>
      <c r="AJ1492" s="7" t="s">
        <v>1338</v>
      </c>
      <c r="AK1492" s="7" t="s">
        <v>1327</v>
      </c>
      <c r="AL1492" s="7" t="s">
        <v>1337</v>
      </c>
      <c r="AM1492" s="7" t="s">
        <v>828</v>
      </c>
      <c r="AN1492" s="7" t="s">
        <v>1336</v>
      </c>
      <c r="AO1492" s="7" t="s">
        <v>828</v>
      </c>
      <c r="AP1492" s="7" t="s">
        <v>828</v>
      </c>
      <c r="AQ1492" s="7" t="s">
        <v>828</v>
      </c>
      <c r="AR1492" s="7" t="s">
        <v>828</v>
      </c>
      <c r="AS1492" s="7" t="s">
        <v>828</v>
      </c>
    </row>
    <row r="1493" spans="1:45" ht="13.2">
      <c r="A1493" s="7" t="s">
        <v>1326</v>
      </c>
      <c r="B1493" s="8"/>
      <c r="C1493" s="7" t="s">
        <v>833</v>
      </c>
      <c r="D1493" s="9">
        <v>1</v>
      </c>
      <c r="E1493" s="7" t="s">
        <v>867</v>
      </c>
      <c r="F1493" s="7" t="s">
        <v>867</v>
      </c>
      <c r="G1493" s="7" t="s">
        <v>828</v>
      </c>
      <c r="H1493" s="7" t="s">
        <v>1335</v>
      </c>
      <c r="I1493" s="10">
        <v>1</v>
      </c>
      <c r="J1493" s="10">
        <v>1</v>
      </c>
      <c r="K1493" s="9">
        <v>0</v>
      </c>
      <c r="L1493" s="7" t="s">
        <v>1329</v>
      </c>
      <c r="M1493" s="9">
        <v>0</v>
      </c>
      <c r="N1493" s="7" t="s">
        <v>1334</v>
      </c>
      <c r="O1493" s="7" t="s">
        <v>1333</v>
      </c>
      <c r="P1493" s="7" t="s">
        <v>1332</v>
      </c>
      <c r="Q1493" s="7" t="s">
        <v>828</v>
      </c>
      <c r="R1493" s="7" t="s">
        <v>828</v>
      </c>
      <c r="S1493" s="7" t="s">
        <v>1331</v>
      </c>
      <c r="T1493" s="7" t="s">
        <v>891</v>
      </c>
      <c r="U1493" s="7" t="s">
        <v>828</v>
      </c>
      <c r="V1493" s="7" t="s">
        <v>828</v>
      </c>
      <c r="W1493" s="7" t="s">
        <v>828</v>
      </c>
      <c r="X1493" s="7" t="s">
        <v>828</v>
      </c>
      <c r="Y1493" s="7" t="s">
        <v>828</v>
      </c>
      <c r="Z1493" s="7" t="e">
        <v>#N/A</v>
      </c>
      <c r="AA1493" s="7" t="s">
        <v>828</v>
      </c>
      <c r="AB1493" s="7" t="s">
        <v>828</v>
      </c>
      <c r="AC1493" s="7" t="s">
        <v>828</v>
      </c>
      <c r="AD1493" s="7" t="s">
        <v>828</v>
      </c>
      <c r="AE1493" s="7" t="s">
        <v>392</v>
      </c>
      <c r="AF1493" s="8"/>
      <c r="AG1493" s="7" t="s">
        <v>1330</v>
      </c>
      <c r="AH1493" s="7" t="s">
        <v>1329</v>
      </c>
      <c r="AI1493" s="7" t="s">
        <v>828</v>
      </c>
      <c r="AJ1493" s="7" t="s">
        <v>1328</v>
      </c>
      <c r="AK1493" s="7" t="s">
        <v>1327</v>
      </c>
      <c r="AL1493" s="7" t="s">
        <v>1326</v>
      </c>
      <c r="AM1493" s="7" t="s">
        <v>1325</v>
      </c>
      <c r="AN1493" s="7" t="s">
        <v>1324</v>
      </c>
      <c r="AO1493" s="7" t="s">
        <v>828</v>
      </c>
      <c r="AP1493" s="7" t="s">
        <v>828</v>
      </c>
      <c r="AQ1493" s="7" t="s">
        <v>828</v>
      </c>
      <c r="AR1493" s="7" t="s">
        <v>828</v>
      </c>
      <c r="AS1493" s="7" t="s">
        <v>828</v>
      </c>
    </row>
    <row r="1494" spans="1:45" ht="13.2">
      <c r="A1494" s="7" t="s">
        <v>1323</v>
      </c>
      <c r="B1494" s="8"/>
      <c r="C1494" s="7" t="s">
        <v>833</v>
      </c>
      <c r="D1494" s="9">
        <v>1</v>
      </c>
      <c r="E1494" s="7" t="s">
        <v>861</v>
      </c>
      <c r="F1494" s="7" t="s">
        <v>861</v>
      </c>
      <c r="G1494" s="7" t="s">
        <v>828</v>
      </c>
      <c r="H1494" s="7" t="s">
        <v>860</v>
      </c>
      <c r="I1494" s="10">
        <v>1</v>
      </c>
      <c r="J1494" s="10">
        <v>1</v>
      </c>
      <c r="K1494" s="9">
        <v>1</v>
      </c>
      <c r="L1494" s="7" t="s">
        <v>1320</v>
      </c>
      <c r="M1494" s="9">
        <v>0</v>
      </c>
      <c r="N1494" s="7" t="s">
        <v>1322</v>
      </c>
      <c r="O1494" s="7" t="s">
        <v>1285</v>
      </c>
      <c r="P1494" s="7" t="s">
        <v>920</v>
      </c>
      <c r="Q1494" s="7" t="s">
        <v>828</v>
      </c>
      <c r="R1494" s="7" t="s">
        <v>828</v>
      </c>
      <c r="S1494" s="7" t="s">
        <v>828</v>
      </c>
      <c r="T1494" s="7" t="s">
        <v>828</v>
      </c>
      <c r="U1494" s="7" t="s">
        <v>828</v>
      </c>
      <c r="V1494" s="7" t="s">
        <v>828</v>
      </c>
      <c r="W1494" s="7" t="s">
        <v>828</v>
      </c>
      <c r="X1494" s="7" t="s">
        <v>828</v>
      </c>
      <c r="Y1494" s="7" t="s">
        <v>828</v>
      </c>
      <c r="Z1494" s="7" t="e">
        <v>#N/A</v>
      </c>
      <c r="AA1494" s="7" t="s">
        <v>828</v>
      </c>
      <c r="AB1494" s="7" t="s">
        <v>828</v>
      </c>
      <c r="AC1494" s="7" t="s">
        <v>828</v>
      </c>
      <c r="AD1494" s="7" t="s">
        <v>828</v>
      </c>
      <c r="AE1494" s="7" t="s">
        <v>175</v>
      </c>
      <c r="AF1494" s="8"/>
      <c r="AG1494" s="7" t="s">
        <v>1321</v>
      </c>
      <c r="AH1494" s="7" t="s">
        <v>1320</v>
      </c>
      <c r="AI1494" s="7" t="s">
        <v>828</v>
      </c>
      <c r="AJ1494" s="7" t="s">
        <v>1319</v>
      </c>
      <c r="AK1494" s="7" t="s">
        <v>1318</v>
      </c>
      <c r="AL1494" s="7" t="s">
        <v>828</v>
      </c>
      <c r="AM1494" s="7" t="s">
        <v>1317</v>
      </c>
      <c r="AN1494" s="7" t="s">
        <v>828</v>
      </c>
      <c r="AO1494" s="7" t="s">
        <v>828</v>
      </c>
      <c r="AP1494" s="7" t="s">
        <v>828</v>
      </c>
      <c r="AQ1494" s="7" t="s">
        <v>828</v>
      </c>
      <c r="AR1494" s="7" t="s">
        <v>828</v>
      </c>
      <c r="AS1494" s="7" t="s">
        <v>828</v>
      </c>
    </row>
    <row r="1495" spans="1:45" ht="13.2">
      <c r="A1495" s="7" t="s">
        <v>1316</v>
      </c>
      <c r="B1495" s="8"/>
      <c r="C1495" s="7" t="s">
        <v>833</v>
      </c>
      <c r="D1495" s="9">
        <v>1</v>
      </c>
      <c r="E1495" s="7" t="s">
        <v>861</v>
      </c>
      <c r="F1495" s="7" t="s">
        <v>861</v>
      </c>
      <c r="G1495" s="7" t="s">
        <v>828</v>
      </c>
      <c r="H1495" s="7" t="s">
        <v>860</v>
      </c>
      <c r="I1495" s="10">
        <v>100</v>
      </c>
      <c r="J1495" s="10">
        <v>1</v>
      </c>
      <c r="K1495" s="9">
        <v>0</v>
      </c>
      <c r="L1495" s="7" t="s">
        <v>1313</v>
      </c>
      <c r="M1495" s="9">
        <v>0</v>
      </c>
      <c r="N1495" s="7" t="s">
        <v>1315</v>
      </c>
      <c r="O1495" s="7" t="s">
        <v>908</v>
      </c>
      <c r="P1495" s="7" t="s">
        <v>828</v>
      </c>
      <c r="Q1495" s="7" t="s">
        <v>828</v>
      </c>
      <c r="R1495" s="7" t="s">
        <v>828</v>
      </c>
      <c r="S1495" s="7" t="s">
        <v>828</v>
      </c>
      <c r="T1495" s="7" t="s">
        <v>828</v>
      </c>
      <c r="U1495" s="7" t="s">
        <v>828</v>
      </c>
      <c r="V1495" s="7" t="s">
        <v>938</v>
      </c>
      <c r="W1495" s="7" t="s">
        <v>175</v>
      </c>
      <c r="X1495" s="7" t="s">
        <v>828</v>
      </c>
      <c r="Y1495" s="7" t="s">
        <v>828</v>
      </c>
      <c r="Z1495" s="7" t="s">
        <v>43</v>
      </c>
      <c r="AA1495" s="7" t="s">
        <v>828</v>
      </c>
      <c r="AB1495" s="7" t="s">
        <v>828</v>
      </c>
      <c r="AC1495" s="7" t="s">
        <v>828</v>
      </c>
      <c r="AD1495" s="7" t="s">
        <v>828</v>
      </c>
      <c r="AE1495" s="7" t="s">
        <v>175</v>
      </c>
      <c r="AF1495" s="8"/>
      <c r="AG1495" s="7" t="s">
        <v>1314</v>
      </c>
      <c r="AH1495" s="7" t="s">
        <v>1313</v>
      </c>
      <c r="AI1495" s="7" t="s">
        <v>828</v>
      </c>
      <c r="AJ1495" s="7" t="s">
        <v>828</v>
      </c>
      <c r="AK1495" s="7" t="s">
        <v>1312</v>
      </c>
      <c r="AL1495" s="7" t="s">
        <v>828</v>
      </c>
      <c r="AM1495" s="7" t="s">
        <v>828</v>
      </c>
      <c r="AN1495" s="7" t="s">
        <v>828</v>
      </c>
      <c r="AO1495" s="7" t="s">
        <v>934</v>
      </c>
      <c r="AP1495" s="7" t="s">
        <v>828</v>
      </c>
      <c r="AQ1495" s="7" t="s">
        <v>828</v>
      </c>
      <c r="AR1495" s="7" t="s">
        <v>828</v>
      </c>
      <c r="AS1495" s="7" t="s">
        <v>828</v>
      </c>
    </row>
    <row r="1496" spans="1:45" ht="13.2">
      <c r="A1496" s="7" t="s">
        <v>1311</v>
      </c>
      <c r="B1496" s="8"/>
      <c r="C1496" s="7" t="s">
        <v>833</v>
      </c>
      <c r="D1496" s="9">
        <v>1</v>
      </c>
      <c r="E1496" s="7" t="s">
        <v>843</v>
      </c>
      <c r="F1496" s="7" t="s">
        <v>843</v>
      </c>
      <c r="G1496" s="7" t="s">
        <v>828</v>
      </c>
      <c r="H1496" s="7" t="s">
        <v>842</v>
      </c>
      <c r="I1496" s="10">
        <v>1</v>
      </c>
      <c r="J1496" s="10">
        <v>1</v>
      </c>
      <c r="K1496" s="9">
        <v>100</v>
      </c>
      <c r="L1496" s="7" t="s">
        <v>1306</v>
      </c>
      <c r="M1496" s="9">
        <v>0</v>
      </c>
      <c r="N1496" s="7" t="s">
        <v>1310</v>
      </c>
      <c r="O1496" s="7" t="s">
        <v>929</v>
      </c>
      <c r="P1496" s="7" t="s">
        <v>1309</v>
      </c>
      <c r="Q1496" s="7" t="s">
        <v>828</v>
      </c>
      <c r="R1496" s="7" t="s">
        <v>828</v>
      </c>
      <c r="S1496" s="7" t="s">
        <v>828</v>
      </c>
      <c r="T1496" s="7" t="s">
        <v>828</v>
      </c>
      <c r="U1496" s="7" t="s">
        <v>828</v>
      </c>
      <c r="V1496" s="7" t="s">
        <v>828</v>
      </c>
      <c r="W1496" s="7" t="s">
        <v>169</v>
      </c>
      <c r="X1496" s="7" t="s">
        <v>828</v>
      </c>
      <c r="Y1496" s="7" t="s">
        <v>828</v>
      </c>
      <c r="Z1496" s="7" t="s">
        <v>39</v>
      </c>
      <c r="AA1496" s="7" t="s">
        <v>1308</v>
      </c>
      <c r="AB1496" s="7" t="s">
        <v>828</v>
      </c>
      <c r="AC1496" s="7" t="s">
        <v>828</v>
      </c>
      <c r="AD1496" s="7" t="s">
        <v>828</v>
      </c>
      <c r="AE1496" s="7" t="s">
        <v>169</v>
      </c>
      <c r="AF1496" s="8"/>
      <c r="AG1496" s="7" t="s">
        <v>1307</v>
      </c>
      <c r="AH1496" s="7" t="s">
        <v>1306</v>
      </c>
      <c r="AI1496" s="7" t="s">
        <v>1305</v>
      </c>
      <c r="AJ1496" s="7" t="s">
        <v>828</v>
      </c>
      <c r="AK1496" s="7" t="s">
        <v>1304</v>
      </c>
      <c r="AL1496" s="7" t="s">
        <v>828</v>
      </c>
      <c r="AM1496" s="7" t="s">
        <v>1303</v>
      </c>
      <c r="AN1496" s="7" t="s">
        <v>828</v>
      </c>
      <c r="AO1496" s="7" t="s">
        <v>828</v>
      </c>
      <c r="AP1496" s="7" t="s">
        <v>828</v>
      </c>
      <c r="AQ1496" s="7" t="s">
        <v>828</v>
      </c>
      <c r="AR1496" s="7" t="s">
        <v>828</v>
      </c>
      <c r="AS1496" s="7" t="s">
        <v>828</v>
      </c>
    </row>
    <row r="1497" spans="1:45" ht="13.2">
      <c r="A1497" s="7" t="s">
        <v>1302</v>
      </c>
      <c r="B1497" s="8"/>
      <c r="C1497" s="7" t="s">
        <v>833</v>
      </c>
      <c r="D1497" s="9">
        <v>1</v>
      </c>
      <c r="E1497" s="7" t="s">
        <v>1301</v>
      </c>
      <c r="F1497" s="7" t="s">
        <v>1301</v>
      </c>
      <c r="G1497" s="7" t="s">
        <v>828</v>
      </c>
      <c r="H1497" s="7" t="s">
        <v>1300</v>
      </c>
      <c r="I1497" s="10">
        <v>1</v>
      </c>
      <c r="J1497" s="10">
        <v>1</v>
      </c>
      <c r="K1497" s="9">
        <v>100</v>
      </c>
      <c r="L1497" s="7" t="s">
        <v>1295</v>
      </c>
      <c r="M1497" s="9">
        <v>0</v>
      </c>
      <c r="N1497" s="7" t="s">
        <v>1299</v>
      </c>
      <c r="O1497" s="7" t="s">
        <v>908</v>
      </c>
      <c r="P1497" s="7" t="s">
        <v>1298</v>
      </c>
      <c r="Q1497" s="7" t="s">
        <v>828</v>
      </c>
      <c r="R1497" s="7" t="s">
        <v>828</v>
      </c>
      <c r="S1497" s="7" t="s">
        <v>828</v>
      </c>
      <c r="T1497" s="7" t="s">
        <v>828</v>
      </c>
      <c r="U1497" s="7" t="s">
        <v>828</v>
      </c>
      <c r="V1497" s="7" t="s">
        <v>1297</v>
      </c>
      <c r="W1497" s="7" t="s">
        <v>427</v>
      </c>
      <c r="X1497" s="7" t="s">
        <v>840</v>
      </c>
      <c r="Y1497" s="7" t="s">
        <v>906</v>
      </c>
      <c r="Z1497" s="7" t="s">
        <v>48</v>
      </c>
      <c r="AA1497" s="7" t="s">
        <v>828</v>
      </c>
      <c r="AB1497" s="7" t="s">
        <v>828</v>
      </c>
      <c r="AC1497" s="7" t="s">
        <v>828</v>
      </c>
      <c r="AD1497" s="7" t="s">
        <v>828</v>
      </c>
      <c r="AE1497" s="7" t="s">
        <v>427</v>
      </c>
      <c r="AF1497" s="8"/>
      <c r="AG1497" s="7" t="s">
        <v>1296</v>
      </c>
      <c r="AH1497" s="7" t="s">
        <v>1295</v>
      </c>
      <c r="AI1497" s="7" t="s">
        <v>828</v>
      </c>
      <c r="AJ1497" s="7" t="s">
        <v>828</v>
      </c>
      <c r="AK1497" s="7" t="s">
        <v>1294</v>
      </c>
      <c r="AL1497" s="7" t="s">
        <v>828</v>
      </c>
      <c r="AM1497" s="7" t="s">
        <v>828</v>
      </c>
      <c r="AN1497" s="7" t="s">
        <v>828</v>
      </c>
      <c r="AO1497" s="7" t="s">
        <v>934</v>
      </c>
      <c r="AP1497" s="7" t="s">
        <v>828</v>
      </c>
      <c r="AQ1497" s="7" t="s">
        <v>828</v>
      </c>
      <c r="AR1497" s="7" t="s">
        <v>828</v>
      </c>
      <c r="AS1497" s="7" t="s">
        <v>828</v>
      </c>
    </row>
    <row r="1498" spans="1:45" ht="13.2">
      <c r="A1498" s="7" t="s">
        <v>1287</v>
      </c>
      <c r="B1498" s="8"/>
      <c r="C1498" s="7" t="s">
        <v>833</v>
      </c>
      <c r="D1498" s="9">
        <v>1</v>
      </c>
      <c r="E1498" s="7" t="s">
        <v>843</v>
      </c>
      <c r="F1498" s="7" t="s">
        <v>843</v>
      </c>
      <c r="G1498" s="7" t="s">
        <v>828</v>
      </c>
      <c r="H1498" s="7" t="s">
        <v>963</v>
      </c>
      <c r="I1498" s="10">
        <v>1</v>
      </c>
      <c r="J1498" s="10">
        <v>1</v>
      </c>
      <c r="K1498" s="9">
        <v>0</v>
      </c>
      <c r="L1498" s="7" t="s">
        <v>1290</v>
      </c>
      <c r="M1498" s="9">
        <v>0</v>
      </c>
      <c r="N1498" s="7" t="s">
        <v>1293</v>
      </c>
      <c r="O1498" s="7" t="s">
        <v>1285</v>
      </c>
      <c r="P1498" s="7" t="s">
        <v>1292</v>
      </c>
      <c r="Q1498" s="7" t="s">
        <v>828</v>
      </c>
      <c r="R1498" s="7" t="s">
        <v>828</v>
      </c>
      <c r="S1498" s="7" t="s">
        <v>828</v>
      </c>
      <c r="T1498" s="7" t="s">
        <v>828</v>
      </c>
      <c r="U1498" s="7" t="s">
        <v>828</v>
      </c>
      <c r="V1498" s="7" t="s">
        <v>828</v>
      </c>
      <c r="W1498" s="7" t="s">
        <v>828</v>
      </c>
      <c r="X1498" s="7" t="s">
        <v>828</v>
      </c>
      <c r="Y1498" s="7" t="s">
        <v>828</v>
      </c>
      <c r="Z1498" s="7" t="e">
        <v>#N/A</v>
      </c>
      <c r="AA1498" s="7" t="s">
        <v>828</v>
      </c>
      <c r="AB1498" s="7" t="s">
        <v>828</v>
      </c>
      <c r="AC1498" s="7" t="s">
        <v>828</v>
      </c>
      <c r="AD1498" s="7" t="s">
        <v>828</v>
      </c>
      <c r="AE1498" s="7" t="s">
        <v>526</v>
      </c>
      <c r="AF1498" s="8"/>
      <c r="AG1498" s="7" t="s">
        <v>1291</v>
      </c>
      <c r="AH1498" s="7" t="s">
        <v>1290</v>
      </c>
      <c r="AI1498" s="7" t="s">
        <v>828</v>
      </c>
      <c r="AJ1498" s="7" t="s">
        <v>1289</v>
      </c>
      <c r="AK1498" s="7" t="s">
        <v>1288</v>
      </c>
      <c r="AL1498" s="7" t="s">
        <v>1287</v>
      </c>
      <c r="AM1498" s="7" t="s">
        <v>828</v>
      </c>
      <c r="AN1498" s="7" t="s">
        <v>828</v>
      </c>
      <c r="AO1498" s="7" t="s">
        <v>828</v>
      </c>
      <c r="AP1498" s="7" t="s">
        <v>828</v>
      </c>
      <c r="AQ1498" s="7" t="s">
        <v>828</v>
      </c>
      <c r="AR1498" s="7" t="s">
        <v>828</v>
      </c>
      <c r="AS1498" s="7" t="s">
        <v>828</v>
      </c>
    </row>
    <row r="1499" spans="1:45" ht="13.2">
      <c r="A1499" s="7" t="s">
        <v>1279</v>
      </c>
      <c r="B1499" s="8"/>
      <c r="C1499" s="7" t="s">
        <v>833</v>
      </c>
      <c r="D1499" s="9">
        <v>1</v>
      </c>
      <c r="E1499" s="7" t="s">
        <v>843</v>
      </c>
      <c r="F1499" s="7" t="s">
        <v>843</v>
      </c>
      <c r="G1499" s="7" t="s">
        <v>828</v>
      </c>
      <c r="H1499" s="7" t="s">
        <v>860</v>
      </c>
      <c r="I1499" s="10">
        <v>1</v>
      </c>
      <c r="J1499" s="10">
        <v>1</v>
      </c>
      <c r="K1499" s="9">
        <v>1</v>
      </c>
      <c r="L1499" s="7" t="s">
        <v>1282</v>
      </c>
      <c r="M1499" s="9">
        <v>0</v>
      </c>
      <c r="N1499" s="7" t="s">
        <v>1286</v>
      </c>
      <c r="O1499" s="7" t="s">
        <v>1285</v>
      </c>
      <c r="P1499" s="7" t="s">
        <v>1284</v>
      </c>
      <c r="Q1499" s="7" t="s">
        <v>828</v>
      </c>
      <c r="R1499" s="7" t="s">
        <v>828</v>
      </c>
      <c r="S1499" s="7" t="s">
        <v>828</v>
      </c>
      <c r="T1499" s="7" t="s">
        <v>828</v>
      </c>
      <c r="U1499" s="7" t="s">
        <v>828</v>
      </c>
      <c r="V1499" s="7" t="s">
        <v>828</v>
      </c>
      <c r="W1499" s="7" t="s">
        <v>828</v>
      </c>
      <c r="X1499" s="7" t="s">
        <v>828</v>
      </c>
      <c r="Y1499" s="7" t="s">
        <v>828</v>
      </c>
      <c r="Z1499" s="7" t="e">
        <v>#N/A</v>
      </c>
      <c r="AA1499" s="7" t="s">
        <v>828</v>
      </c>
      <c r="AB1499" s="7" t="s">
        <v>828</v>
      </c>
      <c r="AC1499" s="7" t="s">
        <v>828</v>
      </c>
      <c r="AD1499" s="7" t="s">
        <v>828</v>
      </c>
      <c r="AE1499" s="7" t="s">
        <v>175</v>
      </c>
      <c r="AF1499" s="8"/>
      <c r="AG1499" s="7" t="s">
        <v>1283</v>
      </c>
      <c r="AH1499" s="7" t="s">
        <v>1282</v>
      </c>
      <c r="AI1499" s="7" t="s">
        <v>828</v>
      </c>
      <c r="AJ1499" s="7" t="s">
        <v>1281</v>
      </c>
      <c r="AK1499" s="7" t="s">
        <v>1280</v>
      </c>
      <c r="AL1499" s="7" t="s">
        <v>1279</v>
      </c>
      <c r="AM1499" s="7" t="s">
        <v>1278</v>
      </c>
      <c r="AN1499" s="7" t="s">
        <v>1277</v>
      </c>
      <c r="AO1499" s="7" t="s">
        <v>828</v>
      </c>
      <c r="AP1499" s="7" t="s">
        <v>828</v>
      </c>
      <c r="AQ1499" s="7" t="s">
        <v>828</v>
      </c>
      <c r="AR1499" s="7" t="s">
        <v>828</v>
      </c>
      <c r="AS1499" s="7" t="s">
        <v>828</v>
      </c>
    </row>
    <row r="1500" spans="1:45" ht="13.2">
      <c r="A1500" s="7" t="s">
        <v>1276</v>
      </c>
      <c r="B1500" s="8"/>
      <c r="C1500" s="7" t="s">
        <v>833</v>
      </c>
      <c r="D1500" s="9">
        <v>1</v>
      </c>
      <c r="E1500" s="7" t="s">
        <v>843</v>
      </c>
      <c r="F1500" s="7" t="s">
        <v>843</v>
      </c>
      <c r="G1500" s="7" t="s">
        <v>828</v>
      </c>
      <c r="H1500" s="7" t="s">
        <v>842</v>
      </c>
      <c r="I1500" s="10">
        <v>1</v>
      </c>
      <c r="J1500" s="10">
        <v>1</v>
      </c>
      <c r="K1500" s="9">
        <v>100</v>
      </c>
      <c r="L1500" s="7" t="s">
        <v>1270</v>
      </c>
      <c r="M1500" s="9">
        <v>0</v>
      </c>
      <c r="N1500" s="7" t="s">
        <v>1269</v>
      </c>
      <c r="O1500" s="7" t="s">
        <v>929</v>
      </c>
      <c r="P1500" s="7" t="s">
        <v>1155</v>
      </c>
      <c r="Q1500" s="7" t="s">
        <v>828</v>
      </c>
      <c r="R1500" s="7" t="s">
        <v>828</v>
      </c>
      <c r="S1500" s="7" t="s">
        <v>828</v>
      </c>
      <c r="T1500" s="7" t="s">
        <v>828</v>
      </c>
      <c r="U1500" s="7" t="s">
        <v>828</v>
      </c>
      <c r="V1500" s="7" t="s">
        <v>828</v>
      </c>
      <c r="W1500" s="7" t="s">
        <v>169</v>
      </c>
      <c r="X1500" s="7" t="s">
        <v>828</v>
      </c>
      <c r="Y1500" s="7" t="s">
        <v>828</v>
      </c>
      <c r="Z1500" s="7" t="s">
        <v>39</v>
      </c>
      <c r="AA1500" s="7" t="s">
        <v>1154</v>
      </c>
      <c r="AB1500" s="7" t="s">
        <v>828</v>
      </c>
      <c r="AC1500" s="7" t="s">
        <v>828</v>
      </c>
      <c r="AD1500" s="7" t="s">
        <v>828</v>
      </c>
      <c r="AE1500" s="7" t="s">
        <v>169</v>
      </c>
      <c r="AF1500" s="8"/>
      <c r="AG1500" s="7" t="s">
        <v>1275</v>
      </c>
      <c r="AH1500" s="7" t="s">
        <v>1270</v>
      </c>
      <c r="AI1500" s="7" t="s">
        <v>1274</v>
      </c>
      <c r="AJ1500" s="7" t="s">
        <v>828</v>
      </c>
      <c r="AK1500" s="7" t="s">
        <v>1273</v>
      </c>
      <c r="AL1500" s="7" t="s">
        <v>828</v>
      </c>
      <c r="AM1500" s="7" t="s">
        <v>1272</v>
      </c>
      <c r="AN1500" s="7" t="s">
        <v>828</v>
      </c>
      <c r="AO1500" s="7" t="s">
        <v>828</v>
      </c>
      <c r="AP1500" s="7" t="s">
        <v>828</v>
      </c>
      <c r="AQ1500" s="7" t="s">
        <v>828</v>
      </c>
      <c r="AR1500" s="7" t="s">
        <v>828</v>
      </c>
      <c r="AS1500" s="7" t="s">
        <v>828</v>
      </c>
    </row>
    <row r="1501" spans="1:45" ht="13.2">
      <c r="A1501" s="7" t="s">
        <v>1271</v>
      </c>
      <c r="B1501" s="8"/>
      <c r="C1501" s="7" t="s">
        <v>833</v>
      </c>
      <c r="D1501" s="9">
        <v>1</v>
      </c>
      <c r="E1501" s="7" t="s">
        <v>843</v>
      </c>
      <c r="F1501" s="7" t="s">
        <v>843</v>
      </c>
      <c r="G1501" s="7" t="s">
        <v>828</v>
      </c>
      <c r="H1501" s="7" t="s">
        <v>842</v>
      </c>
      <c r="I1501" s="10">
        <v>1</v>
      </c>
      <c r="J1501" s="10">
        <v>1</v>
      </c>
      <c r="K1501" s="9">
        <v>0</v>
      </c>
      <c r="L1501" s="7" t="s">
        <v>1270</v>
      </c>
      <c r="M1501" s="9">
        <v>0</v>
      </c>
      <c r="N1501" s="7" t="s">
        <v>1269</v>
      </c>
      <c r="O1501" s="7" t="s">
        <v>828</v>
      </c>
      <c r="P1501" s="7" t="s">
        <v>828</v>
      </c>
      <c r="Q1501" s="7" t="s">
        <v>828</v>
      </c>
      <c r="R1501" s="7" t="s">
        <v>828</v>
      </c>
      <c r="S1501" s="7" t="s">
        <v>828</v>
      </c>
      <c r="T1501" s="7" t="s">
        <v>828</v>
      </c>
      <c r="U1501" s="7" t="s">
        <v>828</v>
      </c>
      <c r="V1501" s="7" t="s">
        <v>828</v>
      </c>
      <c r="W1501" s="7" t="s">
        <v>828</v>
      </c>
      <c r="X1501" s="7" t="s">
        <v>828</v>
      </c>
      <c r="Y1501" s="7" t="s">
        <v>828</v>
      </c>
      <c r="Z1501" s="7" t="e">
        <v>#N/A</v>
      </c>
      <c r="AA1501" s="7" t="s">
        <v>828</v>
      </c>
      <c r="AB1501" s="7" t="s">
        <v>828</v>
      </c>
      <c r="AC1501" s="7" t="s">
        <v>828</v>
      </c>
      <c r="AD1501" s="7" t="s">
        <v>828</v>
      </c>
      <c r="AE1501" s="7" t="s">
        <v>169</v>
      </c>
      <c r="AF1501" s="8"/>
      <c r="AG1501" s="7" t="s">
        <v>975</v>
      </c>
      <c r="AH1501" s="7" t="s">
        <v>1268</v>
      </c>
      <c r="AI1501" s="7" t="s">
        <v>828</v>
      </c>
      <c r="AJ1501" s="7" t="s">
        <v>828</v>
      </c>
      <c r="AK1501" s="7" t="s">
        <v>828</v>
      </c>
      <c r="AL1501" s="7" t="s">
        <v>828</v>
      </c>
      <c r="AM1501" s="7" t="s">
        <v>828</v>
      </c>
      <c r="AN1501" s="7" t="s">
        <v>828</v>
      </c>
      <c r="AO1501" s="7" t="s">
        <v>828</v>
      </c>
      <c r="AP1501" s="7" t="s">
        <v>828</v>
      </c>
      <c r="AQ1501" s="7" t="s">
        <v>828</v>
      </c>
      <c r="AR1501" s="7" t="s">
        <v>828</v>
      </c>
      <c r="AS1501" s="7" t="s">
        <v>828</v>
      </c>
    </row>
    <row r="1502" spans="1:45" ht="13.2">
      <c r="A1502" s="7" t="s">
        <v>1267</v>
      </c>
      <c r="B1502" s="8"/>
      <c r="C1502" s="7" t="s">
        <v>833</v>
      </c>
      <c r="D1502" s="9">
        <v>1</v>
      </c>
      <c r="E1502" s="7" t="s">
        <v>861</v>
      </c>
      <c r="F1502" s="7" t="s">
        <v>861</v>
      </c>
      <c r="G1502" s="7" t="s">
        <v>828</v>
      </c>
      <c r="H1502" s="7" t="s">
        <v>860</v>
      </c>
      <c r="I1502" s="10">
        <v>100</v>
      </c>
      <c r="J1502" s="10">
        <v>1</v>
      </c>
      <c r="K1502" s="9">
        <v>1</v>
      </c>
      <c r="L1502" s="7" t="s">
        <v>1264</v>
      </c>
      <c r="M1502" s="9">
        <v>0</v>
      </c>
      <c r="N1502" s="7" t="s">
        <v>1266</v>
      </c>
      <c r="O1502" s="7" t="s">
        <v>939</v>
      </c>
      <c r="P1502" s="7" t="s">
        <v>828</v>
      </c>
      <c r="Q1502" s="7" t="s">
        <v>828</v>
      </c>
      <c r="R1502" s="7" t="s">
        <v>828</v>
      </c>
      <c r="S1502" s="7" t="s">
        <v>828</v>
      </c>
      <c r="T1502" s="7" t="s">
        <v>828</v>
      </c>
      <c r="U1502" s="7" t="s">
        <v>828</v>
      </c>
      <c r="V1502" s="7" t="s">
        <v>828</v>
      </c>
      <c r="W1502" s="7" t="s">
        <v>828</v>
      </c>
      <c r="X1502" s="7" t="s">
        <v>828</v>
      </c>
      <c r="Y1502" s="7" t="s">
        <v>828</v>
      </c>
      <c r="Z1502" s="7" t="e">
        <v>#N/A</v>
      </c>
      <c r="AA1502" s="7" t="s">
        <v>828</v>
      </c>
      <c r="AB1502" s="7" t="s">
        <v>828</v>
      </c>
      <c r="AC1502" s="7" t="s">
        <v>828</v>
      </c>
      <c r="AD1502" s="7" t="s">
        <v>828</v>
      </c>
      <c r="AE1502" s="7" t="s">
        <v>175</v>
      </c>
      <c r="AF1502" s="8"/>
      <c r="AG1502" s="7" t="s">
        <v>1265</v>
      </c>
      <c r="AH1502" s="7" t="s">
        <v>1264</v>
      </c>
      <c r="AI1502" s="7" t="s">
        <v>828</v>
      </c>
      <c r="AJ1502" s="7" t="s">
        <v>1263</v>
      </c>
      <c r="AK1502" s="7" t="s">
        <v>1262</v>
      </c>
      <c r="AL1502" s="7" t="s">
        <v>828</v>
      </c>
      <c r="AM1502" s="7" t="s">
        <v>1261</v>
      </c>
      <c r="AN1502" s="7" t="s">
        <v>828</v>
      </c>
      <c r="AO1502" s="7" t="s">
        <v>828</v>
      </c>
      <c r="AP1502" s="7" t="s">
        <v>828</v>
      </c>
      <c r="AQ1502" s="7" t="s">
        <v>828</v>
      </c>
      <c r="AR1502" s="7" t="s">
        <v>828</v>
      </c>
      <c r="AS1502" s="7" t="s">
        <v>828</v>
      </c>
    </row>
    <row r="1503" spans="1:45" ht="13.2">
      <c r="A1503" s="7" t="s">
        <v>1260</v>
      </c>
      <c r="B1503" s="8"/>
      <c r="C1503" s="7" t="s">
        <v>833</v>
      </c>
      <c r="D1503" s="9">
        <v>1</v>
      </c>
      <c r="E1503" s="7" t="s">
        <v>843</v>
      </c>
      <c r="F1503" s="7" t="s">
        <v>843</v>
      </c>
      <c r="G1503" s="7" t="s">
        <v>828</v>
      </c>
      <c r="H1503" s="7" t="s">
        <v>842</v>
      </c>
      <c r="I1503" s="10">
        <v>1</v>
      </c>
      <c r="J1503" s="10">
        <v>1</v>
      </c>
      <c r="K1503" s="9">
        <v>100</v>
      </c>
      <c r="L1503" s="7" t="s">
        <v>1251</v>
      </c>
      <c r="M1503" s="9">
        <v>0</v>
      </c>
      <c r="N1503" s="7" t="s">
        <v>1250</v>
      </c>
      <c r="O1503" s="7" t="s">
        <v>83</v>
      </c>
      <c r="P1503" s="7" t="s">
        <v>1259</v>
      </c>
      <c r="Q1503" s="7" t="s">
        <v>828</v>
      </c>
      <c r="R1503" s="7" t="s">
        <v>828</v>
      </c>
      <c r="S1503" s="7" t="s">
        <v>828</v>
      </c>
      <c r="T1503" s="7" t="s">
        <v>828</v>
      </c>
      <c r="U1503" s="7" t="s">
        <v>828</v>
      </c>
      <c r="V1503" s="7" t="s">
        <v>828</v>
      </c>
      <c r="W1503" s="7" t="s">
        <v>169</v>
      </c>
      <c r="X1503" s="7" t="s">
        <v>1101</v>
      </c>
      <c r="Y1503" s="7" t="s">
        <v>906</v>
      </c>
      <c r="Z1503" s="7" t="s">
        <v>39</v>
      </c>
      <c r="AA1503" s="7" t="s">
        <v>1258</v>
      </c>
      <c r="AB1503" s="7" t="s">
        <v>828</v>
      </c>
      <c r="AC1503" s="7" t="s">
        <v>828</v>
      </c>
      <c r="AD1503" s="7" t="s">
        <v>828</v>
      </c>
      <c r="AE1503" s="7" t="s">
        <v>169</v>
      </c>
      <c r="AF1503" s="8"/>
      <c r="AG1503" s="7" t="s">
        <v>1257</v>
      </c>
      <c r="AH1503" s="7" t="s">
        <v>1251</v>
      </c>
      <c r="AI1503" s="7" t="s">
        <v>1256</v>
      </c>
      <c r="AJ1503" s="7" t="s">
        <v>1255</v>
      </c>
      <c r="AK1503" s="7" t="s">
        <v>1254</v>
      </c>
      <c r="AL1503" s="7" t="s">
        <v>828</v>
      </c>
      <c r="AM1503" s="7" t="s">
        <v>1253</v>
      </c>
      <c r="AN1503" s="7" t="s">
        <v>828</v>
      </c>
      <c r="AO1503" s="7" t="s">
        <v>828</v>
      </c>
      <c r="AP1503" s="7" t="s">
        <v>828</v>
      </c>
      <c r="AQ1503" s="7" t="s">
        <v>828</v>
      </c>
      <c r="AR1503" s="7" t="s">
        <v>828</v>
      </c>
      <c r="AS1503" s="7" t="s">
        <v>828</v>
      </c>
    </row>
    <row r="1504" spans="1:45" ht="13.2">
      <c r="A1504" s="7" t="s">
        <v>1252</v>
      </c>
      <c r="B1504" s="8"/>
      <c r="C1504" s="7" t="s">
        <v>833</v>
      </c>
      <c r="D1504" s="9">
        <v>1</v>
      </c>
      <c r="E1504" s="7" t="s">
        <v>843</v>
      </c>
      <c r="F1504" s="7" t="s">
        <v>843</v>
      </c>
      <c r="G1504" s="7" t="s">
        <v>828</v>
      </c>
      <c r="H1504" s="7" t="s">
        <v>842</v>
      </c>
      <c r="I1504" s="10">
        <v>1</v>
      </c>
      <c r="J1504" s="10">
        <v>1</v>
      </c>
      <c r="K1504" s="9">
        <v>0</v>
      </c>
      <c r="L1504" s="7" t="s">
        <v>1251</v>
      </c>
      <c r="M1504" s="9">
        <v>0</v>
      </c>
      <c r="N1504" s="7" t="s">
        <v>1250</v>
      </c>
      <c r="O1504" s="7" t="s">
        <v>828</v>
      </c>
      <c r="P1504" s="7" t="s">
        <v>828</v>
      </c>
      <c r="Q1504" s="7" t="s">
        <v>828</v>
      </c>
      <c r="R1504" s="7" t="s">
        <v>828</v>
      </c>
      <c r="S1504" s="7" t="s">
        <v>828</v>
      </c>
      <c r="T1504" s="7" t="s">
        <v>828</v>
      </c>
      <c r="U1504" s="7" t="s">
        <v>828</v>
      </c>
      <c r="V1504" s="7" t="s">
        <v>828</v>
      </c>
      <c r="W1504" s="7" t="s">
        <v>828</v>
      </c>
      <c r="X1504" s="7" t="s">
        <v>828</v>
      </c>
      <c r="Y1504" s="7" t="s">
        <v>828</v>
      </c>
      <c r="Z1504" s="7" t="e">
        <v>#N/A</v>
      </c>
      <c r="AA1504" s="7" t="s">
        <v>828</v>
      </c>
      <c r="AB1504" s="7" t="s">
        <v>828</v>
      </c>
      <c r="AC1504" s="7" t="s">
        <v>828</v>
      </c>
      <c r="AD1504" s="7" t="s">
        <v>828</v>
      </c>
      <c r="AE1504" s="7" t="s">
        <v>169</v>
      </c>
      <c r="AF1504" s="8"/>
      <c r="AG1504" s="7" t="s">
        <v>975</v>
      </c>
      <c r="AH1504" s="7" t="s">
        <v>1249</v>
      </c>
      <c r="AI1504" s="7" t="s">
        <v>828</v>
      </c>
      <c r="AJ1504" s="7" t="s">
        <v>828</v>
      </c>
      <c r="AK1504" s="7" t="s">
        <v>828</v>
      </c>
      <c r="AL1504" s="7" t="s">
        <v>828</v>
      </c>
      <c r="AM1504" s="7" t="s">
        <v>828</v>
      </c>
      <c r="AN1504" s="7" t="s">
        <v>828</v>
      </c>
      <c r="AO1504" s="7" t="s">
        <v>828</v>
      </c>
      <c r="AP1504" s="7" t="s">
        <v>828</v>
      </c>
      <c r="AQ1504" s="7" t="s">
        <v>828</v>
      </c>
      <c r="AR1504" s="7" t="s">
        <v>828</v>
      </c>
      <c r="AS1504" s="7" t="s">
        <v>828</v>
      </c>
    </row>
    <row r="1505" spans="1:45" ht="13.2">
      <c r="A1505" s="7" t="s">
        <v>1248</v>
      </c>
      <c r="B1505" s="8"/>
      <c r="C1505" s="7" t="s">
        <v>833</v>
      </c>
      <c r="D1505" s="9">
        <v>1</v>
      </c>
      <c r="E1505" s="7" t="s">
        <v>861</v>
      </c>
      <c r="F1505" s="7" t="s">
        <v>861</v>
      </c>
      <c r="G1505" s="7" t="s">
        <v>828</v>
      </c>
      <c r="H1505" s="7" t="s">
        <v>860</v>
      </c>
      <c r="I1505" s="10">
        <v>100</v>
      </c>
      <c r="J1505" s="10">
        <v>1</v>
      </c>
      <c r="K1505" s="9">
        <v>1</v>
      </c>
      <c r="L1505" s="7" t="s">
        <v>1245</v>
      </c>
      <c r="M1505" s="9">
        <v>0</v>
      </c>
      <c r="N1505" s="7" t="s">
        <v>1247</v>
      </c>
      <c r="O1505" s="7" t="s">
        <v>993</v>
      </c>
      <c r="P1505" s="7" t="s">
        <v>828</v>
      </c>
      <c r="Q1505" s="7" t="s">
        <v>828</v>
      </c>
      <c r="R1505" s="7" t="s">
        <v>828</v>
      </c>
      <c r="S1505" s="7" t="s">
        <v>828</v>
      </c>
      <c r="T1505" s="7" t="s">
        <v>828</v>
      </c>
      <c r="U1505" s="7" t="s">
        <v>828</v>
      </c>
      <c r="V1505" s="7" t="s">
        <v>828</v>
      </c>
      <c r="W1505" s="7" t="s">
        <v>828</v>
      </c>
      <c r="X1505" s="7" t="s">
        <v>828</v>
      </c>
      <c r="Y1505" s="7" t="s">
        <v>828</v>
      </c>
      <c r="Z1505" s="7" t="e">
        <v>#N/A</v>
      </c>
      <c r="AA1505" s="7" t="s">
        <v>828</v>
      </c>
      <c r="AB1505" s="7" t="s">
        <v>828</v>
      </c>
      <c r="AC1505" s="7" t="s">
        <v>828</v>
      </c>
      <c r="AD1505" s="7" t="s">
        <v>828</v>
      </c>
      <c r="AE1505" s="7" t="s">
        <v>175</v>
      </c>
      <c r="AF1505" s="8"/>
      <c r="AG1505" s="7" t="s">
        <v>1246</v>
      </c>
      <c r="AH1505" s="7" t="s">
        <v>1245</v>
      </c>
      <c r="AI1505" s="7" t="s">
        <v>828</v>
      </c>
      <c r="AJ1505" s="7" t="s">
        <v>1244</v>
      </c>
      <c r="AK1505" s="7" t="s">
        <v>1243</v>
      </c>
      <c r="AL1505" s="7" t="s">
        <v>828</v>
      </c>
      <c r="AM1505" s="7" t="s">
        <v>1242</v>
      </c>
      <c r="AN1505" s="7" t="s">
        <v>828</v>
      </c>
      <c r="AO1505" s="7" t="s">
        <v>828</v>
      </c>
      <c r="AP1505" s="7" t="s">
        <v>828</v>
      </c>
      <c r="AQ1505" s="7" t="s">
        <v>828</v>
      </c>
      <c r="AR1505" s="7" t="s">
        <v>828</v>
      </c>
      <c r="AS1505" s="7" t="s">
        <v>828</v>
      </c>
    </row>
    <row r="1506" spans="1:45" ht="13.2">
      <c r="A1506" s="7" t="s">
        <v>1235</v>
      </c>
      <c r="B1506" s="8"/>
      <c r="C1506" s="7" t="s">
        <v>833</v>
      </c>
      <c r="D1506" s="9">
        <v>1</v>
      </c>
      <c r="E1506" s="7" t="s">
        <v>1105</v>
      </c>
      <c r="F1506" s="7" t="s">
        <v>1105</v>
      </c>
      <c r="G1506" s="7" t="s">
        <v>828</v>
      </c>
      <c r="H1506" s="7" t="s">
        <v>1104</v>
      </c>
      <c r="I1506" s="10">
        <v>1</v>
      </c>
      <c r="J1506" s="10">
        <v>1</v>
      </c>
      <c r="K1506" s="9">
        <v>100</v>
      </c>
      <c r="L1506" s="7" t="s">
        <v>1239</v>
      </c>
      <c r="M1506" s="9">
        <v>0</v>
      </c>
      <c r="N1506" s="7" t="s">
        <v>1241</v>
      </c>
      <c r="O1506" s="7" t="s">
        <v>892</v>
      </c>
      <c r="P1506" s="7" t="s">
        <v>828</v>
      </c>
      <c r="Q1506" s="7" t="s">
        <v>828</v>
      </c>
      <c r="R1506" s="7" t="s">
        <v>828</v>
      </c>
      <c r="S1506" s="7" t="s">
        <v>828</v>
      </c>
      <c r="T1506" s="7" t="s">
        <v>828</v>
      </c>
      <c r="U1506" s="7" t="s">
        <v>828</v>
      </c>
      <c r="V1506" s="7" t="s">
        <v>828</v>
      </c>
      <c r="W1506" s="7" t="s">
        <v>828</v>
      </c>
      <c r="X1506" s="7" t="s">
        <v>828</v>
      </c>
      <c r="Y1506" s="7" t="s">
        <v>828</v>
      </c>
      <c r="Z1506" s="7" t="e">
        <v>#N/A</v>
      </c>
      <c r="AA1506" s="7" t="s">
        <v>828</v>
      </c>
      <c r="AB1506" s="7" t="s">
        <v>828</v>
      </c>
      <c r="AC1506" s="7" t="s">
        <v>828</v>
      </c>
      <c r="AD1506" s="7" t="s">
        <v>828</v>
      </c>
      <c r="AE1506" s="7" t="s">
        <v>713</v>
      </c>
      <c r="AF1506" s="8"/>
      <c r="AG1506" s="7" t="s">
        <v>1240</v>
      </c>
      <c r="AH1506" s="7" t="s">
        <v>1239</v>
      </c>
      <c r="AI1506" s="7" t="s">
        <v>1238</v>
      </c>
      <c r="AJ1506" s="7" t="s">
        <v>1237</v>
      </c>
      <c r="AK1506" s="7" t="s">
        <v>1236</v>
      </c>
      <c r="AL1506" s="7" t="s">
        <v>1235</v>
      </c>
      <c r="AM1506" s="7" t="s">
        <v>1234</v>
      </c>
      <c r="AN1506" s="7" t="s">
        <v>1233</v>
      </c>
      <c r="AO1506" s="7" t="s">
        <v>828</v>
      </c>
      <c r="AP1506" s="7" t="s">
        <v>828</v>
      </c>
      <c r="AQ1506" s="7" t="s">
        <v>828</v>
      </c>
      <c r="AR1506" s="7" t="s">
        <v>828</v>
      </c>
      <c r="AS1506" s="7" t="s">
        <v>828</v>
      </c>
    </row>
    <row r="1507" spans="1:45" ht="13.2">
      <c r="A1507" s="7" t="s">
        <v>1232</v>
      </c>
      <c r="B1507" s="8"/>
      <c r="C1507" s="7" t="s">
        <v>833</v>
      </c>
      <c r="D1507" s="9">
        <v>1</v>
      </c>
      <c r="E1507" s="7" t="s">
        <v>1231</v>
      </c>
      <c r="F1507" s="7" t="s">
        <v>1231</v>
      </c>
      <c r="G1507" s="7" t="s">
        <v>828</v>
      </c>
      <c r="H1507" s="7" t="s">
        <v>1230</v>
      </c>
      <c r="I1507" s="10">
        <v>1</v>
      </c>
      <c r="J1507" s="10">
        <v>1</v>
      </c>
      <c r="K1507" s="9">
        <v>100</v>
      </c>
      <c r="L1507" s="7" t="s">
        <v>1227</v>
      </c>
      <c r="M1507" s="9">
        <v>0</v>
      </c>
      <c r="N1507" s="7" t="s">
        <v>1224</v>
      </c>
      <c r="O1507" s="7" t="s">
        <v>929</v>
      </c>
      <c r="P1507" s="7" t="s">
        <v>828</v>
      </c>
      <c r="Q1507" s="7" t="s">
        <v>828</v>
      </c>
      <c r="R1507" s="7" t="s">
        <v>828</v>
      </c>
      <c r="S1507" s="7" t="s">
        <v>828</v>
      </c>
      <c r="T1507" s="7" t="s">
        <v>828</v>
      </c>
      <c r="U1507" s="7" t="s">
        <v>828</v>
      </c>
      <c r="V1507" s="7" t="s">
        <v>1229</v>
      </c>
      <c r="W1507" s="7" t="s">
        <v>739</v>
      </c>
      <c r="X1507" s="7" t="s">
        <v>840</v>
      </c>
      <c r="Y1507" s="7" t="s">
        <v>906</v>
      </c>
      <c r="Z1507" s="7" t="s">
        <v>50</v>
      </c>
      <c r="AA1507" s="7" t="s">
        <v>828</v>
      </c>
      <c r="AB1507" s="7" t="s">
        <v>828</v>
      </c>
      <c r="AC1507" s="7" t="s">
        <v>828</v>
      </c>
      <c r="AD1507" s="7" t="s">
        <v>828</v>
      </c>
      <c r="AE1507" s="7" t="s">
        <v>739</v>
      </c>
      <c r="AF1507" s="8"/>
      <c r="AG1507" s="7" t="s">
        <v>1228</v>
      </c>
      <c r="AH1507" s="7" t="s">
        <v>1227</v>
      </c>
      <c r="AI1507" s="7" t="s">
        <v>828</v>
      </c>
      <c r="AJ1507" s="7" t="s">
        <v>828</v>
      </c>
      <c r="AK1507" s="7" t="s">
        <v>1226</v>
      </c>
      <c r="AL1507" s="7" t="s">
        <v>828</v>
      </c>
      <c r="AM1507" s="7" t="s">
        <v>828</v>
      </c>
      <c r="AN1507" s="7" t="s">
        <v>828</v>
      </c>
      <c r="AO1507" s="7" t="s">
        <v>934</v>
      </c>
      <c r="AP1507" s="7" t="s">
        <v>828</v>
      </c>
      <c r="AQ1507" s="7" t="s">
        <v>828</v>
      </c>
      <c r="AR1507" s="7" t="s">
        <v>828</v>
      </c>
      <c r="AS1507" s="7" t="s">
        <v>828</v>
      </c>
    </row>
    <row r="1508" spans="1:45" ht="13.2">
      <c r="A1508" s="7" t="s">
        <v>1225</v>
      </c>
      <c r="B1508" s="8"/>
      <c r="C1508" s="7" t="s">
        <v>833</v>
      </c>
      <c r="D1508" s="9">
        <v>1</v>
      </c>
      <c r="E1508" s="7" t="s">
        <v>843</v>
      </c>
      <c r="F1508" s="7" t="s">
        <v>843</v>
      </c>
      <c r="G1508" s="7" t="s">
        <v>828</v>
      </c>
      <c r="H1508" s="7" t="s">
        <v>842</v>
      </c>
      <c r="I1508" s="10">
        <v>1</v>
      </c>
      <c r="J1508" s="10">
        <v>1</v>
      </c>
      <c r="K1508" s="9">
        <v>0</v>
      </c>
      <c r="L1508" s="7" t="s">
        <v>1223</v>
      </c>
      <c r="M1508" s="9">
        <v>0</v>
      </c>
      <c r="N1508" s="7" t="s">
        <v>1224</v>
      </c>
      <c r="O1508" s="7" t="s">
        <v>828</v>
      </c>
      <c r="P1508" s="7" t="s">
        <v>828</v>
      </c>
      <c r="Q1508" s="7" t="s">
        <v>828</v>
      </c>
      <c r="R1508" s="7" t="s">
        <v>828</v>
      </c>
      <c r="S1508" s="7" t="s">
        <v>828</v>
      </c>
      <c r="T1508" s="7" t="s">
        <v>828</v>
      </c>
      <c r="U1508" s="7" t="s">
        <v>828</v>
      </c>
      <c r="V1508" s="7" t="s">
        <v>828</v>
      </c>
      <c r="W1508" s="7" t="s">
        <v>828</v>
      </c>
      <c r="X1508" s="7" t="s">
        <v>828</v>
      </c>
      <c r="Y1508" s="7" t="s">
        <v>828</v>
      </c>
      <c r="Z1508" s="7" t="e">
        <v>#N/A</v>
      </c>
      <c r="AA1508" s="7" t="s">
        <v>828</v>
      </c>
      <c r="AB1508" s="7" t="s">
        <v>828</v>
      </c>
      <c r="AC1508" s="7" t="s">
        <v>828</v>
      </c>
      <c r="AD1508" s="7" t="s">
        <v>828</v>
      </c>
      <c r="AE1508" s="7" t="s">
        <v>169</v>
      </c>
      <c r="AF1508" s="8"/>
      <c r="AG1508" s="7" t="s">
        <v>975</v>
      </c>
      <c r="AH1508" s="7" t="s">
        <v>1223</v>
      </c>
      <c r="AI1508" s="7" t="s">
        <v>828</v>
      </c>
      <c r="AJ1508" s="7" t="s">
        <v>828</v>
      </c>
      <c r="AK1508" s="7" t="s">
        <v>828</v>
      </c>
      <c r="AL1508" s="7" t="s">
        <v>828</v>
      </c>
      <c r="AM1508" s="7" t="s">
        <v>828</v>
      </c>
      <c r="AN1508" s="7" t="s">
        <v>828</v>
      </c>
      <c r="AO1508" s="7" t="s">
        <v>828</v>
      </c>
      <c r="AP1508" s="7" t="s">
        <v>828</v>
      </c>
      <c r="AQ1508" s="7" t="s">
        <v>828</v>
      </c>
      <c r="AR1508" s="7" t="s">
        <v>828</v>
      </c>
      <c r="AS1508" s="7" t="s">
        <v>828</v>
      </c>
    </row>
    <row r="1509" spans="1:45" ht="13.2">
      <c r="A1509" s="7" t="s">
        <v>1222</v>
      </c>
      <c r="B1509" s="8"/>
      <c r="C1509" s="7" t="s">
        <v>833</v>
      </c>
      <c r="D1509" s="9">
        <v>1</v>
      </c>
      <c r="E1509" s="7" t="s">
        <v>861</v>
      </c>
      <c r="F1509" s="7" t="s">
        <v>861</v>
      </c>
      <c r="G1509" s="7" t="s">
        <v>828</v>
      </c>
      <c r="H1509" s="7" t="s">
        <v>860</v>
      </c>
      <c r="I1509" s="10">
        <v>100</v>
      </c>
      <c r="J1509" s="10">
        <v>1</v>
      </c>
      <c r="K1509" s="9">
        <v>0</v>
      </c>
      <c r="L1509" s="7" t="s">
        <v>1219</v>
      </c>
      <c r="M1509" s="9">
        <v>0</v>
      </c>
      <c r="N1509" s="7" t="s">
        <v>1221</v>
      </c>
      <c r="O1509" s="7" t="s">
        <v>929</v>
      </c>
      <c r="P1509" s="7" t="s">
        <v>828</v>
      </c>
      <c r="Q1509" s="7" t="s">
        <v>828</v>
      </c>
      <c r="R1509" s="7" t="s">
        <v>828</v>
      </c>
      <c r="S1509" s="7" t="s">
        <v>828</v>
      </c>
      <c r="T1509" s="7" t="s">
        <v>828</v>
      </c>
      <c r="U1509" s="7" t="s">
        <v>828</v>
      </c>
      <c r="V1509" s="7" t="s">
        <v>828</v>
      </c>
      <c r="W1509" s="7" t="s">
        <v>828</v>
      </c>
      <c r="X1509" s="7" t="s">
        <v>828</v>
      </c>
      <c r="Y1509" s="7" t="s">
        <v>828</v>
      </c>
      <c r="Z1509" s="7" t="e">
        <v>#N/A</v>
      </c>
      <c r="AA1509" s="7" t="s">
        <v>828</v>
      </c>
      <c r="AB1509" s="7" t="s">
        <v>828</v>
      </c>
      <c r="AC1509" s="7" t="s">
        <v>828</v>
      </c>
      <c r="AD1509" s="7" t="s">
        <v>828</v>
      </c>
      <c r="AE1509" s="7" t="s">
        <v>175</v>
      </c>
      <c r="AF1509" s="8"/>
      <c r="AG1509" s="7" t="s">
        <v>1220</v>
      </c>
      <c r="AH1509" s="7" t="s">
        <v>1219</v>
      </c>
      <c r="AI1509" s="7" t="s">
        <v>828</v>
      </c>
      <c r="AJ1509" s="7" t="s">
        <v>1218</v>
      </c>
      <c r="AK1509" s="7" t="s">
        <v>1217</v>
      </c>
      <c r="AL1509" s="7" t="s">
        <v>828</v>
      </c>
      <c r="AM1509" s="7" t="s">
        <v>828</v>
      </c>
      <c r="AN1509" s="7" t="s">
        <v>1216</v>
      </c>
      <c r="AO1509" s="7" t="s">
        <v>828</v>
      </c>
      <c r="AP1509" s="7" t="s">
        <v>828</v>
      </c>
      <c r="AQ1509" s="7" t="s">
        <v>828</v>
      </c>
      <c r="AR1509" s="7" t="s">
        <v>828</v>
      </c>
      <c r="AS1509" s="7" t="s">
        <v>828</v>
      </c>
    </row>
    <row r="1510" spans="1:45" ht="13.2">
      <c r="A1510" s="7" t="s">
        <v>1211</v>
      </c>
      <c r="B1510" s="8"/>
      <c r="C1510" s="7" t="s">
        <v>833</v>
      </c>
      <c r="D1510" s="9">
        <v>1</v>
      </c>
      <c r="E1510" s="7" t="s">
        <v>843</v>
      </c>
      <c r="F1510" s="7" t="s">
        <v>843</v>
      </c>
      <c r="G1510" s="7" t="s">
        <v>828</v>
      </c>
      <c r="H1510" s="7" t="s">
        <v>860</v>
      </c>
      <c r="I1510" s="10">
        <v>1</v>
      </c>
      <c r="J1510" s="10">
        <v>1</v>
      </c>
      <c r="K1510" s="9">
        <v>1</v>
      </c>
      <c r="L1510" s="7" t="s">
        <v>1214</v>
      </c>
      <c r="M1510" s="9">
        <v>0</v>
      </c>
      <c r="N1510" s="7" t="s">
        <v>1201</v>
      </c>
      <c r="O1510" s="7" t="s">
        <v>993</v>
      </c>
      <c r="P1510" s="7" t="s">
        <v>828</v>
      </c>
      <c r="Q1510" s="7" t="s">
        <v>828</v>
      </c>
      <c r="R1510" s="7" t="s">
        <v>828</v>
      </c>
      <c r="S1510" s="7" t="s">
        <v>828</v>
      </c>
      <c r="T1510" s="7" t="s">
        <v>828</v>
      </c>
      <c r="U1510" s="7" t="s">
        <v>828</v>
      </c>
      <c r="V1510" s="7" t="s">
        <v>828</v>
      </c>
      <c r="W1510" s="7" t="s">
        <v>828</v>
      </c>
      <c r="X1510" s="7" t="s">
        <v>828</v>
      </c>
      <c r="Y1510" s="7" t="s">
        <v>828</v>
      </c>
      <c r="Z1510" s="7" t="e">
        <v>#N/A</v>
      </c>
      <c r="AA1510" s="7" t="s">
        <v>828</v>
      </c>
      <c r="AB1510" s="7" t="s">
        <v>828</v>
      </c>
      <c r="AC1510" s="7" t="s">
        <v>828</v>
      </c>
      <c r="AD1510" s="7" t="s">
        <v>828</v>
      </c>
      <c r="AE1510" s="7" t="s">
        <v>175</v>
      </c>
      <c r="AF1510" s="8"/>
      <c r="AG1510" s="7" t="s">
        <v>1215</v>
      </c>
      <c r="AH1510" s="7" t="s">
        <v>1214</v>
      </c>
      <c r="AI1510" s="7" t="s">
        <v>828</v>
      </c>
      <c r="AJ1510" s="7" t="s">
        <v>1213</v>
      </c>
      <c r="AK1510" s="7" t="s">
        <v>1212</v>
      </c>
      <c r="AL1510" s="7" t="s">
        <v>1211</v>
      </c>
      <c r="AM1510" s="7" t="s">
        <v>1210</v>
      </c>
      <c r="AN1510" s="7" t="s">
        <v>1209</v>
      </c>
      <c r="AO1510" s="7" t="s">
        <v>828</v>
      </c>
      <c r="AP1510" s="7" t="s">
        <v>828</v>
      </c>
      <c r="AQ1510" s="7" t="s">
        <v>828</v>
      </c>
      <c r="AR1510" s="7" t="s">
        <v>828</v>
      </c>
      <c r="AS1510" s="7" t="s">
        <v>828</v>
      </c>
    </row>
    <row r="1511" spans="1:45" ht="13.2">
      <c r="A1511" s="7" t="s">
        <v>1208</v>
      </c>
      <c r="B1511" s="8"/>
      <c r="C1511" s="7" t="s">
        <v>833</v>
      </c>
      <c r="D1511" s="9">
        <v>1</v>
      </c>
      <c r="E1511" s="7" t="s">
        <v>843</v>
      </c>
      <c r="F1511" s="7" t="s">
        <v>843</v>
      </c>
      <c r="G1511" s="7" t="s">
        <v>828</v>
      </c>
      <c r="H1511" s="7" t="s">
        <v>842</v>
      </c>
      <c r="I1511" s="10">
        <v>1</v>
      </c>
      <c r="J1511" s="10">
        <v>1</v>
      </c>
      <c r="K1511" s="9">
        <v>100</v>
      </c>
      <c r="L1511" s="7" t="s">
        <v>1202</v>
      </c>
      <c r="M1511" s="9">
        <v>0</v>
      </c>
      <c r="N1511" s="7" t="s">
        <v>1201</v>
      </c>
      <c r="O1511" s="7" t="s">
        <v>993</v>
      </c>
      <c r="P1511" s="7" t="s">
        <v>1060</v>
      </c>
      <c r="Q1511" s="7" t="s">
        <v>828</v>
      </c>
      <c r="R1511" s="7" t="s">
        <v>828</v>
      </c>
      <c r="S1511" s="7" t="s">
        <v>828</v>
      </c>
      <c r="T1511" s="7" t="s">
        <v>828</v>
      </c>
      <c r="U1511" s="7" t="s">
        <v>828</v>
      </c>
      <c r="V1511" s="7" t="s">
        <v>828</v>
      </c>
      <c r="W1511" s="7" t="s">
        <v>169</v>
      </c>
      <c r="X1511" s="7" t="s">
        <v>828</v>
      </c>
      <c r="Y1511" s="7" t="s">
        <v>828</v>
      </c>
      <c r="Z1511" s="7" t="s">
        <v>39</v>
      </c>
      <c r="AA1511" s="7" t="s">
        <v>1058</v>
      </c>
      <c r="AB1511" s="7" t="s">
        <v>828</v>
      </c>
      <c r="AC1511" s="7" t="s">
        <v>828</v>
      </c>
      <c r="AD1511" s="7" t="s">
        <v>828</v>
      </c>
      <c r="AE1511" s="7" t="s">
        <v>169</v>
      </c>
      <c r="AF1511" s="8"/>
      <c r="AG1511" s="7" t="s">
        <v>1207</v>
      </c>
      <c r="AH1511" s="7" t="s">
        <v>1202</v>
      </c>
      <c r="AI1511" s="7" t="s">
        <v>1206</v>
      </c>
      <c r="AJ1511" s="7" t="s">
        <v>828</v>
      </c>
      <c r="AK1511" s="7" t="s">
        <v>1205</v>
      </c>
      <c r="AL1511" s="7" t="s">
        <v>828</v>
      </c>
      <c r="AM1511" s="7" t="s">
        <v>1204</v>
      </c>
      <c r="AN1511" s="7" t="s">
        <v>828</v>
      </c>
      <c r="AO1511" s="7" t="s">
        <v>828</v>
      </c>
      <c r="AP1511" s="7" t="s">
        <v>828</v>
      </c>
      <c r="AQ1511" s="7" t="s">
        <v>828</v>
      </c>
      <c r="AR1511" s="7" t="s">
        <v>828</v>
      </c>
      <c r="AS1511" s="7" t="s">
        <v>828</v>
      </c>
    </row>
    <row r="1512" spans="1:45" ht="13.2">
      <c r="A1512" s="7" t="s">
        <v>1203</v>
      </c>
      <c r="B1512" s="8"/>
      <c r="C1512" s="7" t="s">
        <v>833</v>
      </c>
      <c r="D1512" s="9">
        <v>1</v>
      </c>
      <c r="E1512" s="7" t="s">
        <v>843</v>
      </c>
      <c r="F1512" s="7" t="s">
        <v>843</v>
      </c>
      <c r="G1512" s="7" t="s">
        <v>828</v>
      </c>
      <c r="H1512" s="7" t="s">
        <v>842</v>
      </c>
      <c r="I1512" s="10">
        <v>1</v>
      </c>
      <c r="J1512" s="10">
        <v>1</v>
      </c>
      <c r="K1512" s="9">
        <v>0</v>
      </c>
      <c r="L1512" s="7" t="s">
        <v>1202</v>
      </c>
      <c r="M1512" s="9">
        <v>0</v>
      </c>
      <c r="N1512" s="7" t="s">
        <v>1201</v>
      </c>
      <c r="O1512" s="7" t="s">
        <v>828</v>
      </c>
      <c r="P1512" s="7" t="s">
        <v>828</v>
      </c>
      <c r="Q1512" s="7" t="s">
        <v>828</v>
      </c>
      <c r="R1512" s="7" t="s">
        <v>828</v>
      </c>
      <c r="S1512" s="7" t="s">
        <v>828</v>
      </c>
      <c r="T1512" s="7" t="s">
        <v>828</v>
      </c>
      <c r="U1512" s="7" t="s">
        <v>828</v>
      </c>
      <c r="V1512" s="7" t="s">
        <v>828</v>
      </c>
      <c r="W1512" s="7" t="s">
        <v>828</v>
      </c>
      <c r="X1512" s="7" t="s">
        <v>828</v>
      </c>
      <c r="Y1512" s="7" t="s">
        <v>828</v>
      </c>
      <c r="Z1512" s="7" t="e">
        <v>#N/A</v>
      </c>
      <c r="AA1512" s="7" t="s">
        <v>828</v>
      </c>
      <c r="AB1512" s="7" t="s">
        <v>828</v>
      </c>
      <c r="AC1512" s="7" t="s">
        <v>828</v>
      </c>
      <c r="AD1512" s="7" t="s">
        <v>828</v>
      </c>
      <c r="AE1512" s="7" t="s">
        <v>169</v>
      </c>
      <c r="AF1512" s="8"/>
      <c r="AG1512" s="7" t="s">
        <v>975</v>
      </c>
      <c r="AH1512" s="7" t="s">
        <v>1200</v>
      </c>
      <c r="AI1512" s="7" t="s">
        <v>828</v>
      </c>
      <c r="AJ1512" s="7" t="s">
        <v>828</v>
      </c>
      <c r="AK1512" s="7" t="s">
        <v>828</v>
      </c>
      <c r="AL1512" s="7" t="s">
        <v>828</v>
      </c>
      <c r="AM1512" s="7" t="s">
        <v>828</v>
      </c>
      <c r="AN1512" s="7" t="s">
        <v>828</v>
      </c>
      <c r="AO1512" s="7" t="s">
        <v>828</v>
      </c>
      <c r="AP1512" s="7" t="s">
        <v>828</v>
      </c>
      <c r="AQ1512" s="7" t="s">
        <v>828</v>
      </c>
      <c r="AR1512" s="7" t="s">
        <v>828</v>
      </c>
      <c r="AS1512" s="7" t="s">
        <v>828</v>
      </c>
    </row>
    <row r="1513" spans="1:45" ht="13.2">
      <c r="A1513" s="7" t="s">
        <v>1194</v>
      </c>
      <c r="B1513" s="8"/>
      <c r="C1513" s="7" t="s">
        <v>833</v>
      </c>
      <c r="D1513" s="9">
        <v>1</v>
      </c>
      <c r="E1513" s="7" t="s">
        <v>861</v>
      </c>
      <c r="F1513" s="7" t="s">
        <v>861</v>
      </c>
      <c r="G1513" s="7" t="s">
        <v>828</v>
      </c>
      <c r="H1513" s="7" t="s">
        <v>860</v>
      </c>
      <c r="I1513" s="10">
        <v>100</v>
      </c>
      <c r="J1513" s="10">
        <v>1</v>
      </c>
      <c r="K1513" s="9">
        <v>0</v>
      </c>
      <c r="L1513" s="7" t="s">
        <v>1197</v>
      </c>
      <c r="M1513" s="9">
        <v>0</v>
      </c>
      <c r="N1513" s="7" t="s">
        <v>1199</v>
      </c>
      <c r="O1513" s="7" t="s">
        <v>828</v>
      </c>
      <c r="P1513" s="7" t="s">
        <v>828</v>
      </c>
      <c r="Q1513" s="7" t="s">
        <v>828</v>
      </c>
      <c r="R1513" s="7" t="s">
        <v>828</v>
      </c>
      <c r="S1513" s="7" t="s">
        <v>828</v>
      </c>
      <c r="T1513" s="7" t="s">
        <v>828</v>
      </c>
      <c r="U1513" s="7" t="s">
        <v>828</v>
      </c>
      <c r="V1513" s="7" t="s">
        <v>828</v>
      </c>
      <c r="W1513" s="7" t="s">
        <v>828</v>
      </c>
      <c r="X1513" s="7" t="s">
        <v>828</v>
      </c>
      <c r="Y1513" s="7" t="s">
        <v>828</v>
      </c>
      <c r="Z1513" s="7" t="e">
        <v>#N/A</v>
      </c>
      <c r="AA1513" s="7" t="s">
        <v>828</v>
      </c>
      <c r="AB1513" s="7" t="s">
        <v>828</v>
      </c>
      <c r="AC1513" s="7" t="s">
        <v>828</v>
      </c>
      <c r="AD1513" s="7" t="s">
        <v>828</v>
      </c>
      <c r="AE1513" s="7" t="s">
        <v>175</v>
      </c>
      <c r="AF1513" s="8"/>
      <c r="AG1513" s="7" t="s">
        <v>1198</v>
      </c>
      <c r="AH1513" s="7" t="s">
        <v>1197</v>
      </c>
      <c r="AI1513" s="7" t="s">
        <v>828</v>
      </c>
      <c r="AJ1513" s="7" t="s">
        <v>1196</v>
      </c>
      <c r="AK1513" s="7" t="s">
        <v>1195</v>
      </c>
      <c r="AL1513" s="7" t="s">
        <v>1194</v>
      </c>
      <c r="AM1513" s="7" t="s">
        <v>828</v>
      </c>
      <c r="AN1513" s="7" t="s">
        <v>1193</v>
      </c>
      <c r="AO1513" s="7" t="s">
        <v>828</v>
      </c>
      <c r="AP1513" s="7" t="s">
        <v>828</v>
      </c>
      <c r="AQ1513" s="7" t="s">
        <v>828</v>
      </c>
      <c r="AR1513" s="7" t="s">
        <v>828</v>
      </c>
      <c r="AS1513" s="7" t="s">
        <v>828</v>
      </c>
    </row>
    <row r="1514" spans="1:45" ht="13.2">
      <c r="A1514" s="7" t="s">
        <v>1192</v>
      </c>
      <c r="B1514" s="8"/>
      <c r="C1514" s="7" t="s">
        <v>833</v>
      </c>
      <c r="D1514" s="9">
        <v>1</v>
      </c>
      <c r="E1514" s="7" t="s">
        <v>1191</v>
      </c>
      <c r="F1514" s="7" t="s">
        <v>1190</v>
      </c>
      <c r="G1514" s="7" t="s">
        <v>828</v>
      </c>
      <c r="H1514" s="7" t="s">
        <v>1189</v>
      </c>
      <c r="I1514" s="10">
        <v>1</v>
      </c>
      <c r="J1514" s="10">
        <v>1</v>
      </c>
      <c r="K1514" s="9">
        <v>0</v>
      </c>
      <c r="L1514" s="7" t="s">
        <v>1186</v>
      </c>
      <c r="M1514" s="9">
        <v>0</v>
      </c>
      <c r="N1514" s="7" t="s">
        <v>1188</v>
      </c>
      <c r="O1514" s="7" t="s">
        <v>892</v>
      </c>
      <c r="P1514" s="7" t="s">
        <v>828</v>
      </c>
      <c r="Q1514" s="7" t="s">
        <v>828</v>
      </c>
      <c r="R1514" s="7" t="s">
        <v>828</v>
      </c>
      <c r="S1514" s="7" t="s">
        <v>828</v>
      </c>
      <c r="T1514" s="7" t="s">
        <v>828</v>
      </c>
      <c r="U1514" s="7" t="s">
        <v>828</v>
      </c>
      <c r="V1514" s="7" t="s">
        <v>1059</v>
      </c>
      <c r="W1514" s="7" t="s">
        <v>828</v>
      </c>
      <c r="X1514" s="7" t="s">
        <v>828</v>
      </c>
      <c r="Y1514" s="7" t="s">
        <v>828</v>
      </c>
      <c r="Z1514" s="7" t="e">
        <v>#N/A</v>
      </c>
      <c r="AA1514" s="7" t="s">
        <v>828</v>
      </c>
      <c r="AB1514" s="7" t="s">
        <v>828</v>
      </c>
      <c r="AC1514" s="7" t="s">
        <v>828</v>
      </c>
      <c r="AD1514" s="7" t="s">
        <v>828</v>
      </c>
      <c r="AE1514" s="7" t="s">
        <v>251</v>
      </c>
      <c r="AF1514" s="8"/>
      <c r="AG1514" s="7" t="s">
        <v>1187</v>
      </c>
      <c r="AH1514" s="7" t="s">
        <v>1186</v>
      </c>
      <c r="AI1514" s="7" t="s">
        <v>828</v>
      </c>
      <c r="AJ1514" s="7" t="s">
        <v>828</v>
      </c>
      <c r="AK1514" s="7" t="s">
        <v>1185</v>
      </c>
      <c r="AL1514" s="7" t="s">
        <v>828</v>
      </c>
      <c r="AM1514" s="7" t="s">
        <v>828</v>
      </c>
      <c r="AN1514" s="7" t="s">
        <v>828</v>
      </c>
      <c r="AO1514" s="7" t="s">
        <v>934</v>
      </c>
      <c r="AP1514" s="7" t="s">
        <v>828</v>
      </c>
      <c r="AQ1514" s="7" t="s">
        <v>828</v>
      </c>
      <c r="AR1514" s="7" t="s">
        <v>828</v>
      </c>
      <c r="AS1514" s="7" t="s">
        <v>828</v>
      </c>
    </row>
    <row r="1515" spans="1:45" ht="13.2">
      <c r="A1515" s="7" t="s">
        <v>1184</v>
      </c>
      <c r="B1515" s="8"/>
      <c r="C1515" s="7" t="s">
        <v>833</v>
      </c>
      <c r="D1515" s="9">
        <v>1</v>
      </c>
      <c r="E1515" s="7" t="s">
        <v>861</v>
      </c>
      <c r="F1515" s="7" t="s">
        <v>861</v>
      </c>
      <c r="G1515" s="7" t="s">
        <v>828</v>
      </c>
      <c r="H1515" s="7" t="s">
        <v>860</v>
      </c>
      <c r="I1515" s="10">
        <v>100</v>
      </c>
      <c r="J1515" s="10">
        <v>1</v>
      </c>
      <c r="K1515" s="9">
        <v>0</v>
      </c>
      <c r="L1515" s="7" t="s">
        <v>1181</v>
      </c>
      <c r="M1515" s="9">
        <v>0</v>
      </c>
      <c r="N1515" s="7" t="s">
        <v>1183</v>
      </c>
      <c r="O1515" s="7" t="s">
        <v>1084</v>
      </c>
      <c r="P1515" s="7" t="s">
        <v>828</v>
      </c>
      <c r="Q1515" s="7" t="s">
        <v>828</v>
      </c>
      <c r="R1515" s="7" t="s">
        <v>828</v>
      </c>
      <c r="S1515" s="7" t="s">
        <v>828</v>
      </c>
      <c r="T1515" s="7" t="s">
        <v>828</v>
      </c>
      <c r="U1515" s="7" t="s">
        <v>828</v>
      </c>
      <c r="V1515" s="7" t="s">
        <v>828</v>
      </c>
      <c r="W1515" s="7" t="s">
        <v>828</v>
      </c>
      <c r="X1515" s="7" t="s">
        <v>828</v>
      </c>
      <c r="Y1515" s="7" t="s">
        <v>828</v>
      </c>
      <c r="Z1515" s="7" t="e">
        <v>#N/A</v>
      </c>
      <c r="AA1515" s="7" t="s">
        <v>828</v>
      </c>
      <c r="AB1515" s="7" t="s">
        <v>828</v>
      </c>
      <c r="AC1515" s="7" t="s">
        <v>828</v>
      </c>
      <c r="AD1515" s="7" t="s">
        <v>828</v>
      </c>
      <c r="AE1515" s="7" t="s">
        <v>175</v>
      </c>
      <c r="AF1515" s="8"/>
      <c r="AG1515" s="7" t="s">
        <v>1182</v>
      </c>
      <c r="AH1515" s="7" t="s">
        <v>1181</v>
      </c>
      <c r="AI1515" s="7" t="s">
        <v>828</v>
      </c>
      <c r="AJ1515" s="7" t="s">
        <v>1180</v>
      </c>
      <c r="AK1515" s="7" t="s">
        <v>1179</v>
      </c>
      <c r="AL1515" s="7" t="s">
        <v>828</v>
      </c>
      <c r="AM1515" s="7" t="s">
        <v>828</v>
      </c>
      <c r="AN1515" s="7" t="s">
        <v>1178</v>
      </c>
      <c r="AO1515" s="7" t="s">
        <v>828</v>
      </c>
      <c r="AP1515" s="7" t="s">
        <v>828</v>
      </c>
      <c r="AQ1515" s="7" t="s">
        <v>828</v>
      </c>
      <c r="AR1515" s="7" t="s">
        <v>828</v>
      </c>
      <c r="AS1515" s="7" t="s">
        <v>828</v>
      </c>
    </row>
    <row r="1516" spans="1:45" ht="13.2">
      <c r="A1516" s="7" t="s">
        <v>1177</v>
      </c>
      <c r="B1516" s="8"/>
      <c r="C1516" s="7" t="s">
        <v>833</v>
      </c>
      <c r="D1516" s="9">
        <v>1</v>
      </c>
      <c r="E1516" s="7" t="s">
        <v>861</v>
      </c>
      <c r="F1516" s="7" t="s">
        <v>861</v>
      </c>
      <c r="G1516" s="7" t="s">
        <v>828</v>
      </c>
      <c r="H1516" s="7" t="s">
        <v>1176</v>
      </c>
      <c r="I1516" s="10">
        <v>100</v>
      </c>
      <c r="J1516" s="10">
        <v>1</v>
      </c>
      <c r="K1516" s="9">
        <v>0</v>
      </c>
      <c r="L1516" s="7" t="s">
        <v>1173</v>
      </c>
      <c r="M1516" s="9">
        <v>0</v>
      </c>
      <c r="N1516" s="7" t="s">
        <v>1175</v>
      </c>
      <c r="O1516" s="7" t="s">
        <v>828</v>
      </c>
      <c r="P1516" s="7" t="s">
        <v>828</v>
      </c>
      <c r="Q1516" s="7" t="s">
        <v>828</v>
      </c>
      <c r="R1516" s="7" t="s">
        <v>828</v>
      </c>
      <c r="S1516" s="7" t="s">
        <v>828</v>
      </c>
      <c r="T1516" s="7" t="s">
        <v>828</v>
      </c>
      <c r="U1516" s="7" t="s">
        <v>828</v>
      </c>
      <c r="V1516" s="7" t="s">
        <v>828</v>
      </c>
      <c r="W1516" s="7" t="s">
        <v>828</v>
      </c>
      <c r="X1516" s="7" t="s">
        <v>828</v>
      </c>
      <c r="Y1516" s="7" t="s">
        <v>828</v>
      </c>
      <c r="Z1516" s="7" t="e">
        <v>#N/A</v>
      </c>
      <c r="AA1516" s="7" t="s">
        <v>828</v>
      </c>
      <c r="AB1516" s="7" t="s">
        <v>828</v>
      </c>
      <c r="AC1516" s="7" t="s">
        <v>828</v>
      </c>
      <c r="AD1516" s="7" t="s">
        <v>828</v>
      </c>
      <c r="AE1516" s="7" t="s">
        <v>175</v>
      </c>
      <c r="AF1516" s="8"/>
      <c r="AG1516" s="7" t="s">
        <v>1174</v>
      </c>
      <c r="AH1516" s="7" t="s">
        <v>1173</v>
      </c>
      <c r="AI1516" s="7" t="s">
        <v>828</v>
      </c>
      <c r="AJ1516" s="7" t="s">
        <v>1172</v>
      </c>
      <c r="AK1516" s="7" t="s">
        <v>1171</v>
      </c>
      <c r="AL1516" s="7" t="s">
        <v>828</v>
      </c>
      <c r="AM1516" s="7" t="s">
        <v>828</v>
      </c>
      <c r="AN1516" s="7" t="s">
        <v>828</v>
      </c>
      <c r="AO1516" s="7" t="s">
        <v>828</v>
      </c>
      <c r="AP1516" s="7" t="s">
        <v>828</v>
      </c>
      <c r="AQ1516" s="7" t="s">
        <v>828</v>
      </c>
      <c r="AR1516" s="7" t="s">
        <v>828</v>
      </c>
      <c r="AS1516" s="7" t="s">
        <v>828</v>
      </c>
    </row>
    <row r="1517" spans="1:45" ht="13.2">
      <c r="A1517" s="7" t="s">
        <v>1170</v>
      </c>
      <c r="B1517" s="8"/>
      <c r="C1517" s="7" t="s">
        <v>833</v>
      </c>
      <c r="D1517" s="9">
        <v>1</v>
      </c>
      <c r="E1517" s="7" t="s">
        <v>861</v>
      </c>
      <c r="F1517" s="7" t="s">
        <v>861</v>
      </c>
      <c r="G1517" s="7" t="s">
        <v>828</v>
      </c>
      <c r="H1517" s="7" t="s">
        <v>860</v>
      </c>
      <c r="I1517" s="10">
        <v>100</v>
      </c>
      <c r="J1517" s="10">
        <v>1</v>
      </c>
      <c r="K1517" s="9">
        <v>0</v>
      </c>
      <c r="L1517" s="7" t="s">
        <v>1167</v>
      </c>
      <c r="M1517" s="9">
        <v>0</v>
      </c>
      <c r="N1517" s="7" t="s">
        <v>1169</v>
      </c>
      <c r="O1517" s="7" t="s">
        <v>939</v>
      </c>
      <c r="P1517" s="7" t="s">
        <v>828</v>
      </c>
      <c r="Q1517" s="7" t="s">
        <v>828</v>
      </c>
      <c r="R1517" s="7" t="s">
        <v>828</v>
      </c>
      <c r="S1517" s="7" t="s">
        <v>828</v>
      </c>
      <c r="T1517" s="7" t="s">
        <v>828</v>
      </c>
      <c r="U1517" s="7" t="s">
        <v>828</v>
      </c>
      <c r="V1517" s="7" t="s">
        <v>828</v>
      </c>
      <c r="W1517" s="7" t="s">
        <v>828</v>
      </c>
      <c r="X1517" s="7" t="s">
        <v>828</v>
      </c>
      <c r="Y1517" s="7" t="s">
        <v>828</v>
      </c>
      <c r="Z1517" s="7" t="e">
        <v>#N/A</v>
      </c>
      <c r="AA1517" s="7" t="s">
        <v>828</v>
      </c>
      <c r="AB1517" s="7" t="s">
        <v>828</v>
      </c>
      <c r="AC1517" s="7" t="s">
        <v>828</v>
      </c>
      <c r="AD1517" s="7" t="s">
        <v>828</v>
      </c>
      <c r="AE1517" s="7" t="s">
        <v>175</v>
      </c>
      <c r="AF1517" s="8"/>
      <c r="AG1517" s="7" t="s">
        <v>1168</v>
      </c>
      <c r="AH1517" s="7" t="s">
        <v>1167</v>
      </c>
      <c r="AI1517" s="7" t="s">
        <v>828</v>
      </c>
      <c r="AJ1517" s="7" t="s">
        <v>1166</v>
      </c>
      <c r="AK1517" s="7" t="s">
        <v>1165</v>
      </c>
      <c r="AL1517" s="7" t="s">
        <v>828</v>
      </c>
      <c r="AM1517" s="7" t="s">
        <v>828</v>
      </c>
      <c r="AN1517" s="7" t="s">
        <v>1164</v>
      </c>
      <c r="AO1517" s="7" t="s">
        <v>828</v>
      </c>
      <c r="AP1517" s="7" t="s">
        <v>828</v>
      </c>
      <c r="AQ1517" s="7" t="s">
        <v>828</v>
      </c>
      <c r="AR1517" s="7" t="s">
        <v>828</v>
      </c>
      <c r="AS1517" s="7" t="s">
        <v>828</v>
      </c>
    </row>
    <row r="1518" spans="1:45" ht="13.2">
      <c r="A1518" s="7" t="s">
        <v>1163</v>
      </c>
      <c r="B1518" s="8"/>
      <c r="C1518" s="7" t="s">
        <v>833</v>
      </c>
      <c r="D1518" s="9">
        <v>1</v>
      </c>
      <c r="E1518" s="7" t="s">
        <v>861</v>
      </c>
      <c r="F1518" s="7" t="s">
        <v>861</v>
      </c>
      <c r="G1518" s="7" t="s">
        <v>828</v>
      </c>
      <c r="H1518" s="7" t="s">
        <v>860</v>
      </c>
      <c r="I1518" s="10">
        <v>1</v>
      </c>
      <c r="J1518" s="10">
        <v>1</v>
      </c>
      <c r="K1518" s="9">
        <v>1</v>
      </c>
      <c r="L1518" s="7" t="s">
        <v>1160</v>
      </c>
      <c r="M1518" s="9">
        <v>0</v>
      </c>
      <c r="N1518" s="7" t="s">
        <v>1162</v>
      </c>
      <c r="O1518" s="7" t="s">
        <v>993</v>
      </c>
      <c r="P1518" s="7" t="s">
        <v>828</v>
      </c>
      <c r="Q1518" s="7" t="s">
        <v>828</v>
      </c>
      <c r="R1518" s="7" t="s">
        <v>828</v>
      </c>
      <c r="S1518" s="7" t="s">
        <v>828</v>
      </c>
      <c r="T1518" s="7" t="s">
        <v>828</v>
      </c>
      <c r="U1518" s="7" t="s">
        <v>828</v>
      </c>
      <c r="V1518" s="7" t="s">
        <v>828</v>
      </c>
      <c r="W1518" s="7" t="s">
        <v>828</v>
      </c>
      <c r="X1518" s="7" t="s">
        <v>828</v>
      </c>
      <c r="Y1518" s="7" t="s">
        <v>828</v>
      </c>
      <c r="Z1518" s="7" t="e">
        <v>#N/A</v>
      </c>
      <c r="AA1518" s="7" t="s">
        <v>828</v>
      </c>
      <c r="AB1518" s="7" t="s">
        <v>828</v>
      </c>
      <c r="AC1518" s="7" t="s">
        <v>828</v>
      </c>
      <c r="AD1518" s="7" t="s">
        <v>828</v>
      </c>
      <c r="AE1518" s="7" t="s">
        <v>175</v>
      </c>
      <c r="AF1518" s="8"/>
      <c r="AG1518" s="7" t="s">
        <v>1161</v>
      </c>
      <c r="AH1518" s="7" t="s">
        <v>1160</v>
      </c>
      <c r="AI1518" s="7" t="s">
        <v>828</v>
      </c>
      <c r="AJ1518" s="7" t="s">
        <v>1159</v>
      </c>
      <c r="AK1518" s="7" t="s">
        <v>1158</v>
      </c>
      <c r="AL1518" s="7" t="s">
        <v>828</v>
      </c>
      <c r="AM1518" s="7" t="s">
        <v>1157</v>
      </c>
      <c r="AN1518" s="7" t="s">
        <v>828</v>
      </c>
      <c r="AO1518" s="7" t="s">
        <v>828</v>
      </c>
      <c r="AP1518" s="7" t="s">
        <v>828</v>
      </c>
      <c r="AQ1518" s="7" t="s">
        <v>828</v>
      </c>
      <c r="AR1518" s="7" t="s">
        <v>828</v>
      </c>
      <c r="AS1518" s="7" t="s">
        <v>828</v>
      </c>
    </row>
    <row r="1519" spans="1:45" ht="13.2">
      <c r="A1519" s="7" t="s">
        <v>1156</v>
      </c>
      <c r="B1519" s="8"/>
      <c r="C1519" s="7" t="s">
        <v>833</v>
      </c>
      <c r="D1519" s="9">
        <v>1</v>
      </c>
      <c r="E1519" s="7" t="s">
        <v>843</v>
      </c>
      <c r="F1519" s="7" t="s">
        <v>843</v>
      </c>
      <c r="G1519" s="7" t="s">
        <v>828</v>
      </c>
      <c r="H1519" s="7" t="s">
        <v>842</v>
      </c>
      <c r="I1519" s="10">
        <v>1</v>
      </c>
      <c r="J1519" s="10">
        <v>1</v>
      </c>
      <c r="K1519" s="9">
        <v>100</v>
      </c>
      <c r="L1519" s="7" t="s">
        <v>1148</v>
      </c>
      <c r="M1519" s="9">
        <v>0</v>
      </c>
      <c r="N1519" s="7" t="s">
        <v>1147</v>
      </c>
      <c r="O1519" s="7" t="s">
        <v>929</v>
      </c>
      <c r="P1519" s="7" t="s">
        <v>1155</v>
      </c>
      <c r="Q1519" s="7" t="s">
        <v>828</v>
      </c>
      <c r="R1519" s="7" t="s">
        <v>828</v>
      </c>
      <c r="S1519" s="7" t="s">
        <v>828</v>
      </c>
      <c r="T1519" s="7" t="s">
        <v>828</v>
      </c>
      <c r="U1519" s="7" t="s">
        <v>828</v>
      </c>
      <c r="V1519" s="7" t="s">
        <v>828</v>
      </c>
      <c r="W1519" s="7" t="s">
        <v>169</v>
      </c>
      <c r="X1519" s="7" t="s">
        <v>828</v>
      </c>
      <c r="Y1519" s="7" t="s">
        <v>828</v>
      </c>
      <c r="Z1519" s="7" t="s">
        <v>39</v>
      </c>
      <c r="AA1519" s="7" t="s">
        <v>1154</v>
      </c>
      <c r="AB1519" s="7" t="s">
        <v>828</v>
      </c>
      <c r="AC1519" s="7" t="s">
        <v>828</v>
      </c>
      <c r="AD1519" s="7" t="s">
        <v>828</v>
      </c>
      <c r="AE1519" s="7" t="s">
        <v>169</v>
      </c>
      <c r="AF1519" s="8"/>
      <c r="AG1519" s="7" t="s">
        <v>1153</v>
      </c>
      <c r="AH1519" s="7" t="s">
        <v>1148</v>
      </c>
      <c r="AI1519" s="7" t="s">
        <v>1152</v>
      </c>
      <c r="AJ1519" s="7" t="s">
        <v>828</v>
      </c>
      <c r="AK1519" s="7" t="s">
        <v>1151</v>
      </c>
      <c r="AL1519" s="7" t="s">
        <v>828</v>
      </c>
      <c r="AM1519" s="7" t="s">
        <v>1150</v>
      </c>
      <c r="AN1519" s="7" t="s">
        <v>828</v>
      </c>
      <c r="AO1519" s="7" t="s">
        <v>828</v>
      </c>
      <c r="AP1519" s="7" t="s">
        <v>828</v>
      </c>
      <c r="AQ1519" s="7" t="s">
        <v>828</v>
      </c>
      <c r="AR1519" s="7" t="s">
        <v>828</v>
      </c>
      <c r="AS1519" s="7" t="s">
        <v>828</v>
      </c>
    </row>
    <row r="1520" spans="1:45" ht="13.2">
      <c r="A1520" s="7" t="s">
        <v>1149</v>
      </c>
      <c r="B1520" s="8"/>
      <c r="C1520" s="7" t="s">
        <v>833</v>
      </c>
      <c r="D1520" s="9">
        <v>1</v>
      </c>
      <c r="E1520" s="7" t="s">
        <v>843</v>
      </c>
      <c r="F1520" s="7" t="s">
        <v>843</v>
      </c>
      <c r="G1520" s="7" t="s">
        <v>828</v>
      </c>
      <c r="H1520" s="7" t="s">
        <v>842</v>
      </c>
      <c r="I1520" s="10">
        <v>1</v>
      </c>
      <c r="J1520" s="10">
        <v>1</v>
      </c>
      <c r="K1520" s="9">
        <v>0</v>
      </c>
      <c r="L1520" s="7" t="s">
        <v>1148</v>
      </c>
      <c r="M1520" s="9">
        <v>0</v>
      </c>
      <c r="N1520" s="7" t="s">
        <v>1147</v>
      </c>
      <c r="O1520" s="7" t="s">
        <v>828</v>
      </c>
      <c r="P1520" s="7" t="s">
        <v>828</v>
      </c>
      <c r="Q1520" s="7" t="s">
        <v>828</v>
      </c>
      <c r="R1520" s="7" t="s">
        <v>828</v>
      </c>
      <c r="S1520" s="7" t="s">
        <v>828</v>
      </c>
      <c r="T1520" s="7" t="s">
        <v>828</v>
      </c>
      <c r="U1520" s="7" t="s">
        <v>828</v>
      </c>
      <c r="V1520" s="7" t="s">
        <v>828</v>
      </c>
      <c r="W1520" s="7" t="s">
        <v>828</v>
      </c>
      <c r="X1520" s="7" t="s">
        <v>828</v>
      </c>
      <c r="Y1520" s="7" t="s">
        <v>828</v>
      </c>
      <c r="Z1520" s="7" t="e">
        <v>#N/A</v>
      </c>
      <c r="AA1520" s="7" t="s">
        <v>828</v>
      </c>
      <c r="AB1520" s="7" t="s">
        <v>828</v>
      </c>
      <c r="AC1520" s="7" t="s">
        <v>828</v>
      </c>
      <c r="AD1520" s="7" t="s">
        <v>828</v>
      </c>
      <c r="AE1520" s="7" t="s">
        <v>169</v>
      </c>
      <c r="AF1520" s="8"/>
      <c r="AG1520" s="7" t="s">
        <v>975</v>
      </c>
      <c r="AH1520" s="7" t="s">
        <v>1146</v>
      </c>
      <c r="AI1520" s="7" t="s">
        <v>828</v>
      </c>
      <c r="AJ1520" s="7" t="s">
        <v>828</v>
      </c>
      <c r="AK1520" s="7" t="s">
        <v>828</v>
      </c>
      <c r="AL1520" s="7" t="s">
        <v>828</v>
      </c>
      <c r="AM1520" s="7" t="s">
        <v>828</v>
      </c>
      <c r="AN1520" s="7" t="s">
        <v>828</v>
      </c>
      <c r="AO1520" s="7" t="s">
        <v>828</v>
      </c>
      <c r="AP1520" s="7" t="s">
        <v>828</v>
      </c>
      <c r="AQ1520" s="7" t="s">
        <v>828</v>
      </c>
      <c r="AR1520" s="7" t="s">
        <v>828</v>
      </c>
      <c r="AS1520" s="7" t="s">
        <v>828</v>
      </c>
    </row>
    <row r="1521" spans="1:45" ht="13.2">
      <c r="A1521" s="7" t="s">
        <v>1145</v>
      </c>
      <c r="B1521" s="8"/>
      <c r="C1521" s="7" t="s">
        <v>833</v>
      </c>
      <c r="D1521" s="9">
        <v>1</v>
      </c>
      <c r="E1521" s="7" t="s">
        <v>861</v>
      </c>
      <c r="F1521" s="7" t="s">
        <v>861</v>
      </c>
      <c r="G1521" s="7" t="s">
        <v>828</v>
      </c>
      <c r="H1521" s="7" t="s">
        <v>860</v>
      </c>
      <c r="I1521" s="10">
        <v>100</v>
      </c>
      <c r="J1521" s="10">
        <v>1</v>
      </c>
      <c r="K1521" s="9">
        <v>0</v>
      </c>
      <c r="L1521" s="7" t="s">
        <v>1142</v>
      </c>
      <c r="M1521" s="9">
        <v>0</v>
      </c>
      <c r="N1521" s="7" t="s">
        <v>1144</v>
      </c>
      <c r="O1521" s="7" t="s">
        <v>1084</v>
      </c>
      <c r="P1521" s="7" t="s">
        <v>828</v>
      </c>
      <c r="Q1521" s="7" t="s">
        <v>828</v>
      </c>
      <c r="R1521" s="7" t="s">
        <v>828</v>
      </c>
      <c r="S1521" s="7" t="s">
        <v>828</v>
      </c>
      <c r="T1521" s="7" t="s">
        <v>828</v>
      </c>
      <c r="U1521" s="7" t="s">
        <v>828</v>
      </c>
      <c r="V1521" s="7" t="s">
        <v>828</v>
      </c>
      <c r="W1521" s="7" t="s">
        <v>828</v>
      </c>
      <c r="X1521" s="7" t="s">
        <v>828</v>
      </c>
      <c r="Y1521" s="7" t="s">
        <v>828</v>
      </c>
      <c r="Z1521" s="7" t="e">
        <v>#N/A</v>
      </c>
      <c r="AA1521" s="7" t="s">
        <v>828</v>
      </c>
      <c r="AB1521" s="7" t="s">
        <v>828</v>
      </c>
      <c r="AC1521" s="7" t="s">
        <v>828</v>
      </c>
      <c r="AD1521" s="7" t="s">
        <v>828</v>
      </c>
      <c r="AE1521" s="7" t="s">
        <v>175</v>
      </c>
      <c r="AF1521" s="8"/>
      <c r="AG1521" s="7" t="s">
        <v>1143</v>
      </c>
      <c r="AH1521" s="7" t="s">
        <v>1142</v>
      </c>
      <c r="AI1521" s="7" t="s">
        <v>828</v>
      </c>
      <c r="AJ1521" s="7" t="s">
        <v>1141</v>
      </c>
      <c r="AK1521" s="7" t="s">
        <v>1140</v>
      </c>
      <c r="AL1521" s="7" t="s">
        <v>828</v>
      </c>
      <c r="AM1521" s="7" t="s">
        <v>828</v>
      </c>
      <c r="AN1521" s="7" t="s">
        <v>1139</v>
      </c>
      <c r="AO1521" s="7" t="s">
        <v>828</v>
      </c>
      <c r="AP1521" s="7" t="s">
        <v>828</v>
      </c>
      <c r="AQ1521" s="7" t="s">
        <v>828</v>
      </c>
      <c r="AR1521" s="7" t="s">
        <v>828</v>
      </c>
      <c r="AS1521" s="7" t="s">
        <v>828</v>
      </c>
    </row>
    <row r="1522" spans="1:45" ht="13.2">
      <c r="A1522" s="7" t="s">
        <v>1138</v>
      </c>
      <c r="B1522" s="8"/>
      <c r="C1522" s="7" t="s">
        <v>833</v>
      </c>
      <c r="D1522" s="9">
        <v>1</v>
      </c>
      <c r="E1522" s="7" t="s">
        <v>861</v>
      </c>
      <c r="F1522" s="7" t="s">
        <v>861</v>
      </c>
      <c r="G1522" s="7" t="s">
        <v>828</v>
      </c>
      <c r="H1522" s="7" t="s">
        <v>860</v>
      </c>
      <c r="I1522" s="10">
        <v>100</v>
      </c>
      <c r="J1522" s="10">
        <v>1</v>
      </c>
      <c r="K1522" s="9">
        <v>0</v>
      </c>
      <c r="L1522" s="7" t="s">
        <v>1134</v>
      </c>
      <c r="M1522" s="9">
        <v>0</v>
      </c>
      <c r="N1522" s="7" t="s">
        <v>1137</v>
      </c>
      <c r="O1522" s="7" t="s">
        <v>1084</v>
      </c>
      <c r="P1522" s="7" t="s">
        <v>1136</v>
      </c>
      <c r="Q1522" s="7" t="s">
        <v>828</v>
      </c>
      <c r="R1522" s="7" t="s">
        <v>828</v>
      </c>
      <c r="S1522" s="7" t="s">
        <v>828</v>
      </c>
      <c r="T1522" s="7" t="s">
        <v>828</v>
      </c>
      <c r="U1522" s="7" t="s">
        <v>828</v>
      </c>
      <c r="V1522" s="7" t="s">
        <v>828</v>
      </c>
      <c r="W1522" s="7" t="s">
        <v>828</v>
      </c>
      <c r="X1522" s="7" t="s">
        <v>828</v>
      </c>
      <c r="Y1522" s="7" t="s">
        <v>828</v>
      </c>
      <c r="Z1522" s="7" t="e">
        <v>#N/A</v>
      </c>
      <c r="AA1522" s="7" t="s">
        <v>828</v>
      </c>
      <c r="AB1522" s="7" t="s">
        <v>828</v>
      </c>
      <c r="AC1522" s="7" t="s">
        <v>828</v>
      </c>
      <c r="AD1522" s="7" t="s">
        <v>828</v>
      </c>
      <c r="AE1522" s="7" t="s">
        <v>175</v>
      </c>
      <c r="AF1522" s="8"/>
      <c r="AG1522" s="7" t="s">
        <v>1135</v>
      </c>
      <c r="AH1522" s="7" t="s">
        <v>1134</v>
      </c>
      <c r="AI1522" s="7" t="s">
        <v>1110</v>
      </c>
      <c r="AJ1522" s="7" t="s">
        <v>1133</v>
      </c>
      <c r="AK1522" s="7" t="s">
        <v>1132</v>
      </c>
      <c r="AL1522" s="7" t="s">
        <v>828</v>
      </c>
      <c r="AM1522" s="7" t="s">
        <v>828</v>
      </c>
      <c r="AN1522" s="7" t="s">
        <v>1131</v>
      </c>
      <c r="AO1522" s="7" t="s">
        <v>828</v>
      </c>
      <c r="AP1522" s="7" t="s">
        <v>828</v>
      </c>
      <c r="AQ1522" s="7" t="s">
        <v>828</v>
      </c>
      <c r="AR1522" s="7" t="s">
        <v>828</v>
      </c>
      <c r="AS1522" s="7" t="s">
        <v>828</v>
      </c>
    </row>
    <row r="1523" spans="1:45" ht="13.2">
      <c r="A1523" s="7" t="s">
        <v>1130</v>
      </c>
      <c r="B1523" s="8"/>
      <c r="C1523" s="7" t="s">
        <v>833</v>
      </c>
      <c r="D1523" s="9">
        <v>1</v>
      </c>
      <c r="E1523" s="7" t="s">
        <v>1129</v>
      </c>
      <c r="F1523" s="7" t="s">
        <v>1129</v>
      </c>
      <c r="G1523" s="7" t="s">
        <v>828</v>
      </c>
      <c r="H1523" s="7" t="s">
        <v>1128</v>
      </c>
      <c r="I1523" s="10">
        <v>1</v>
      </c>
      <c r="J1523" s="10">
        <v>1</v>
      </c>
      <c r="K1523" s="9">
        <v>1</v>
      </c>
      <c r="L1523" s="7" t="s">
        <v>1125</v>
      </c>
      <c r="M1523" s="9">
        <v>0</v>
      </c>
      <c r="N1523" s="7" t="s">
        <v>1127</v>
      </c>
      <c r="O1523" s="7" t="s">
        <v>892</v>
      </c>
      <c r="P1523" s="7" t="s">
        <v>828</v>
      </c>
      <c r="Q1523" s="7" t="s">
        <v>828</v>
      </c>
      <c r="R1523" s="7" t="s">
        <v>828</v>
      </c>
      <c r="S1523" s="7" t="s">
        <v>828</v>
      </c>
      <c r="T1523" s="7" t="s">
        <v>828</v>
      </c>
      <c r="U1523" s="7" t="s">
        <v>828</v>
      </c>
      <c r="V1523" s="7" t="s">
        <v>828</v>
      </c>
      <c r="W1523" s="7" t="s">
        <v>788</v>
      </c>
      <c r="X1523" s="7" t="s">
        <v>1101</v>
      </c>
      <c r="Y1523" s="7" t="s">
        <v>828</v>
      </c>
      <c r="Z1523" s="7" t="s">
        <v>28</v>
      </c>
      <c r="AA1523" s="7" t="s">
        <v>828</v>
      </c>
      <c r="AB1523" s="7" t="s">
        <v>828</v>
      </c>
      <c r="AC1523" s="7" t="s">
        <v>828</v>
      </c>
      <c r="AD1523" s="7" t="s">
        <v>828</v>
      </c>
      <c r="AE1523" s="7" t="s">
        <v>788</v>
      </c>
      <c r="AF1523" s="8"/>
      <c r="AG1523" s="7" t="s">
        <v>1126</v>
      </c>
      <c r="AH1523" s="7" t="s">
        <v>1125</v>
      </c>
      <c r="AI1523" s="7" t="s">
        <v>828</v>
      </c>
      <c r="AJ1523" s="7" t="s">
        <v>828</v>
      </c>
      <c r="AK1523" s="7" t="s">
        <v>1124</v>
      </c>
      <c r="AL1523" s="7" t="s">
        <v>828</v>
      </c>
      <c r="AM1523" s="7" t="s">
        <v>1123</v>
      </c>
      <c r="AN1523" s="7" t="s">
        <v>828</v>
      </c>
      <c r="AO1523" s="7" t="s">
        <v>828</v>
      </c>
      <c r="AP1523" s="7" t="s">
        <v>828</v>
      </c>
      <c r="AQ1523" s="7" t="s">
        <v>828</v>
      </c>
      <c r="AR1523" s="7" t="s">
        <v>828</v>
      </c>
      <c r="AS1523" s="7" t="s">
        <v>828</v>
      </c>
    </row>
    <row r="1524" spans="1:45" ht="13.2">
      <c r="A1524" s="7" t="s">
        <v>1122</v>
      </c>
      <c r="B1524" s="8"/>
      <c r="C1524" s="7" t="s">
        <v>833</v>
      </c>
      <c r="D1524" s="9">
        <v>1</v>
      </c>
      <c r="E1524" s="7" t="s">
        <v>861</v>
      </c>
      <c r="F1524" s="7" t="s">
        <v>861</v>
      </c>
      <c r="G1524" s="7" t="s">
        <v>828</v>
      </c>
      <c r="H1524" s="7" t="s">
        <v>860</v>
      </c>
      <c r="I1524" s="10">
        <v>100</v>
      </c>
      <c r="J1524" s="10">
        <v>1</v>
      </c>
      <c r="K1524" s="9">
        <v>0</v>
      </c>
      <c r="L1524" s="7" t="s">
        <v>1119</v>
      </c>
      <c r="M1524" s="9">
        <v>0</v>
      </c>
      <c r="N1524" s="7" t="s">
        <v>1121</v>
      </c>
      <c r="O1524" s="7" t="s">
        <v>939</v>
      </c>
      <c r="P1524" s="7" t="s">
        <v>828</v>
      </c>
      <c r="Q1524" s="7" t="s">
        <v>828</v>
      </c>
      <c r="R1524" s="7" t="s">
        <v>828</v>
      </c>
      <c r="S1524" s="7" t="s">
        <v>828</v>
      </c>
      <c r="T1524" s="7" t="s">
        <v>828</v>
      </c>
      <c r="U1524" s="7" t="s">
        <v>828</v>
      </c>
      <c r="V1524" s="7" t="s">
        <v>828</v>
      </c>
      <c r="W1524" s="7" t="s">
        <v>828</v>
      </c>
      <c r="X1524" s="7" t="s">
        <v>828</v>
      </c>
      <c r="Y1524" s="7" t="s">
        <v>828</v>
      </c>
      <c r="Z1524" s="7" t="e">
        <v>#N/A</v>
      </c>
      <c r="AA1524" s="7" t="s">
        <v>828</v>
      </c>
      <c r="AB1524" s="7" t="s">
        <v>828</v>
      </c>
      <c r="AC1524" s="7" t="s">
        <v>828</v>
      </c>
      <c r="AD1524" s="7" t="s">
        <v>828</v>
      </c>
      <c r="AE1524" s="7" t="s">
        <v>175</v>
      </c>
      <c r="AF1524" s="8"/>
      <c r="AG1524" s="7" t="s">
        <v>1120</v>
      </c>
      <c r="AH1524" s="7" t="s">
        <v>1119</v>
      </c>
      <c r="AI1524" s="7" t="s">
        <v>828</v>
      </c>
      <c r="AJ1524" s="7" t="s">
        <v>1118</v>
      </c>
      <c r="AK1524" s="7" t="s">
        <v>1117</v>
      </c>
      <c r="AL1524" s="7" t="s">
        <v>828</v>
      </c>
      <c r="AM1524" s="7" t="s">
        <v>828</v>
      </c>
      <c r="AN1524" s="7" t="s">
        <v>1116</v>
      </c>
      <c r="AO1524" s="7" t="s">
        <v>828</v>
      </c>
      <c r="AP1524" s="7" t="s">
        <v>828</v>
      </c>
      <c r="AQ1524" s="7" t="s">
        <v>828</v>
      </c>
      <c r="AR1524" s="7" t="s">
        <v>828</v>
      </c>
      <c r="AS1524" s="7" t="s">
        <v>828</v>
      </c>
    </row>
    <row r="1525" spans="1:45" ht="13.2">
      <c r="A1525" s="7" t="s">
        <v>1115</v>
      </c>
      <c r="B1525" s="8"/>
      <c r="C1525" s="7" t="s">
        <v>833</v>
      </c>
      <c r="D1525" s="9">
        <v>1</v>
      </c>
      <c r="E1525" s="7" t="s">
        <v>861</v>
      </c>
      <c r="F1525" s="7" t="s">
        <v>861</v>
      </c>
      <c r="G1525" s="7" t="s">
        <v>828</v>
      </c>
      <c r="H1525" s="7" t="s">
        <v>860</v>
      </c>
      <c r="I1525" s="10">
        <v>100</v>
      </c>
      <c r="J1525" s="10">
        <v>1</v>
      </c>
      <c r="K1525" s="9">
        <v>0</v>
      </c>
      <c r="L1525" s="7" t="s">
        <v>1111</v>
      </c>
      <c r="M1525" s="9">
        <v>0</v>
      </c>
      <c r="N1525" s="7" t="s">
        <v>1114</v>
      </c>
      <c r="O1525" s="7" t="s">
        <v>104</v>
      </c>
      <c r="P1525" s="7" t="s">
        <v>1113</v>
      </c>
      <c r="Q1525" s="7" t="s">
        <v>828</v>
      </c>
      <c r="R1525" s="7" t="s">
        <v>828</v>
      </c>
      <c r="S1525" s="7" t="s">
        <v>828</v>
      </c>
      <c r="T1525" s="7" t="s">
        <v>828</v>
      </c>
      <c r="U1525" s="7" t="s">
        <v>828</v>
      </c>
      <c r="V1525" s="7" t="s">
        <v>828</v>
      </c>
      <c r="W1525" s="7" t="s">
        <v>828</v>
      </c>
      <c r="X1525" s="7" t="s">
        <v>828</v>
      </c>
      <c r="Y1525" s="7" t="s">
        <v>828</v>
      </c>
      <c r="Z1525" s="7" t="e">
        <v>#N/A</v>
      </c>
      <c r="AA1525" s="7" t="s">
        <v>828</v>
      </c>
      <c r="AB1525" s="7" t="s">
        <v>828</v>
      </c>
      <c r="AC1525" s="7" t="s">
        <v>828</v>
      </c>
      <c r="AD1525" s="7" t="s">
        <v>828</v>
      </c>
      <c r="AE1525" s="7" t="s">
        <v>175</v>
      </c>
      <c r="AF1525" s="8"/>
      <c r="AG1525" s="7" t="s">
        <v>1112</v>
      </c>
      <c r="AH1525" s="7" t="s">
        <v>1111</v>
      </c>
      <c r="AI1525" s="7" t="s">
        <v>1110</v>
      </c>
      <c r="AJ1525" s="7" t="s">
        <v>1109</v>
      </c>
      <c r="AK1525" s="7" t="s">
        <v>1108</v>
      </c>
      <c r="AL1525" s="7" t="s">
        <v>828</v>
      </c>
      <c r="AM1525" s="7" t="s">
        <v>828</v>
      </c>
      <c r="AN1525" s="7" t="s">
        <v>1107</v>
      </c>
      <c r="AO1525" s="7" t="s">
        <v>828</v>
      </c>
      <c r="AP1525" s="7" t="s">
        <v>828</v>
      </c>
      <c r="AQ1525" s="7" t="s">
        <v>828</v>
      </c>
      <c r="AR1525" s="7" t="s">
        <v>828</v>
      </c>
      <c r="AS1525" s="7" t="s">
        <v>828</v>
      </c>
    </row>
    <row r="1526" spans="1:45" ht="13.2">
      <c r="A1526" s="7" t="s">
        <v>1106</v>
      </c>
      <c r="B1526" s="8"/>
      <c r="C1526" s="7" t="s">
        <v>833</v>
      </c>
      <c r="D1526" s="9">
        <v>1</v>
      </c>
      <c r="E1526" s="7" t="s">
        <v>1105</v>
      </c>
      <c r="F1526" s="7" t="s">
        <v>1105</v>
      </c>
      <c r="G1526" s="7" t="s">
        <v>828</v>
      </c>
      <c r="H1526" s="7" t="s">
        <v>1104</v>
      </c>
      <c r="I1526" s="10">
        <v>1</v>
      </c>
      <c r="J1526" s="10">
        <v>1</v>
      </c>
      <c r="K1526" s="9">
        <v>100</v>
      </c>
      <c r="L1526" s="7" t="s">
        <v>1098</v>
      </c>
      <c r="M1526" s="9">
        <v>0</v>
      </c>
      <c r="N1526" s="7" t="s">
        <v>1103</v>
      </c>
      <c r="O1526" s="7" t="s">
        <v>929</v>
      </c>
      <c r="P1526" s="7" t="s">
        <v>1102</v>
      </c>
      <c r="Q1526" s="7" t="s">
        <v>828</v>
      </c>
      <c r="R1526" s="7" t="s">
        <v>828</v>
      </c>
      <c r="S1526" s="7" t="s">
        <v>828</v>
      </c>
      <c r="T1526" s="7" t="s">
        <v>828</v>
      </c>
      <c r="U1526" s="7" t="s">
        <v>828</v>
      </c>
      <c r="V1526" s="7" t="s">
        <v>828</v>
      </c>
      <c r="W1526" s="7" t="s">
        <v>713</v>
      </c>
      <c r="X1526" s="7" t="s">
        <v>1101</v>
      </c>
      <c r="Y1526" s="7" t="s">
        <v>828</v>
      </c>
      <c r="Z1526" s="7" t="s">
        <v>25</v>
      </c>
      <c r="AA1526" s="7" t="s">
        <v>1100</v>
      </c>
      <c r="AB1526" s="7" t="s">
        <v>828</v>
      </c>
      <c r="AC1526" s="7" t="s">
        <v>828</v>
      </c>
      <c r="AD1526" s="7" t="s">
        <v>828</v>
      </c>
      <c r="AE1526" s="7" t="s">
        <v>713</v>
      </c>
      <c r="AF1526" s="8"/>
      <c r="AG1526" s="7" t="s">
        <v>1099</v>
      </c>
      <c r="AH1526" s="7" t="s">
        <v>1098</v>
      </c>
      <c r="AI1526" s="7" t="s">
        <v>1097</v>
      </c>
      <c r="AJ1526" s="7" t="s">
        <v>1096</v>
      </c>
      <c r="AK1526" s="7" t="s">
        <v>1095</v>
      </c>
      <c r="AL1526" s="7" t="s">
        <v>828</v>
      </c>
      <c r="AM1526" s="7" t="s">
        <v>1094</v>
      </c>
      <c r="AN1526" s="7" t="s">
        <v>828</v>
      </c>
      <c r="AO1526" s="7" t="s">
        <v>828</v>
      </c>
      <c r="AP1526" s="7" t="s">
        <v>828</v>
      </c>
      <c r="AQ1526" s="7" t="s">
        <v>828</v>
      </c>
      <c r="AR1526" s="7" t="s">
        <v>828</v>
      </c>
      <c r="AS1526" s="7" t="s">
        <v>828</v>
      </c>
    </row>
    <row r="1527" spans="1:45" ht="13.2">
      <c r="A1527" s="7" t="s">
        <v>1093</v>
      </c>
      <c r="B1527" s="8"/>
      <c r="C1527" s="7" t="s">
        <v>833</v>
      </c>
      <c r="D1527" s="9">
        <v>1</v>
      </c>
      <c r="E1527" s="7" t="s">
        <v>861</v>
      </c>
      <c r="F1527" s="7" t="s">
        <v>861</v>
      </c>
      <c r="G1527" s="7" t="s">
        <v>828</v>
      </c>
      <c r="H1527" s="7" t="s">
        <v>860</v>
      </c>
      <c r="I1527" s="10">
        <v>100</v>
      </c>
      <c r="J1527" s="10">
        <v>1</v>
      </c>
      <c r="K1527" s="9">
        <v>0</v>
      </c>
      <c r="L1527" s="7" t="s">
        <v>1090</v>
      </c>
      <c r="M1527" s="9">
        <v>0</v>
      </c>
      <c r="N1527" s="7" t="s">
        <v>1092</v>
      </c>
      <c r="O1527" s="7" t="s">
        <v>939</v>
      </c>
      <c r="P1527" s="7" t="s">
        <v>828</v>
      </c>
      <c r="Q1527" s="7" t="s">
        <v>828</v>
      </c>
      <c r="R1527" s="7" t="s">
        <v>828</v>
      </c>
      <c r="S1527" s="7" t="s">
        <v>828</v>
      </c>
      <c r="T1527" s="7" t="s">
        <v>828</v>
      </c>
      <c r="U1527" s="7" t="s">
        <v>828</v>
      </c>
      <c r="V1527" s="7" t="s">
        <v>828</v>
      </c>
      <c r="W1527" s="7" t="s">
        <v>828</v>
      </c>
      <c r="X1527" s="7" t="s">
        <v>828</v>
      </c>
      <c r="Y1527" s="7" t="s">
        <v>828</v>
      </c>
      <c r="Z1527" s="7" t="e">
        <v>#N/A</v>
      </c>
      <c r="AA1527" s="7" t="s">
        <v>828</v>
      </c>
      <c r="AB1527" s="7" t="s">
        <v>828</v>
      </c>
      <c r="AC1527" s="7" t="s">
        <v>828</v>
      </c>
      <c r="AD1527" s="7" t="s">
        <v>828</v>
      </c>
      <c r="AE1527" s="7" t="s">
        <v>175</v>
      </c>
      <c r="AF1527" s="8"/>
      <c r="AG1527" s="7" t="s">
        <v>1091</v>
      </c>
      <c r="AH1527" s="7" t="s">
        <v>1090</v>
      </c>
      <c r="AI1527" s="7" t="s">
        <v>828</v>
      </c>
      <c r="AJ1527" s="7" t="s">
        <v>1089</v>
      </c>
      <c r="AK1527" s="7" t="s">
        <v>1088</v>
      </c>
      <c r="AL1527" s="7" t="s">
        <v>828</v>
      </c>
      <c r="AM1527" s="7" t="s">
        <v>828</v>
      </c>
      <c r="AN1527" s="7" t="s">
        <v>1087</v>
      </c>
      <c r="AO1527" s="7" t="s">
        <v>828</v>
      </c>
      <c r="AP1527" s="7" t="s">
        <v>828</v>
      </c>
      <c r="AQ1527" s="7" t="s">
        <v>828</v>
      </c>
      <c r="AR1527" s="7" t="s">
        <v>828</v>
      </c>
      <c r="AS1527" s="7" t="s">
        <v>828</v>
      </c>
    </row>
    <row r="1528" spans="1:45" ht="13.2">
      <c r="A1528" s="7" t="s">
        <v>1086</v>
      </c>
      <c r="B1528" s="8"/>
      <c r="C1528" s="7" t="s">
        <v>833</v>
      </c>
      <c r="D1528" s="9">
        <v>1</v>
      </c>
      <c r="E1528" s="7" t="s">
        <v>861</v>
      </c>
      <c r="F1528" s="7" t="s">
        <v>861</v>
      </c>
      <c r="G1528" s="7" t="s">
        <v>828</v>
      </c>
      <c r="H1528" s="7" t="s">
        <v>860</v>
      </c>
      <c r="I1528" s="10">
        <v>100</v>
      </c>
      <c r="J1528" s="10">
        <v>1</v>
      </c>
      <c r="K1528" s="9">
        <v>0</v>
      </c>
      <c r="L1528" s="7" t="s">
        <v>1082</v>
      </c>
      <c r="M1528" s="9">
        <v>0</v>
      </c>
      <c r="N1528" s="7" t="s">
        <v>1085</v>
      </c>
      <c r="O1528" s="7" t="s">
        <v>1084</v>
      </c>
      <c r="P1528" s="7" t="s">
        <v>828</v>
      </c>
      <c r="Q1528" s="7" t="s">
        <v>828</v>
      </c>
      <c r="R1528" s="7" t="s">
        <v>828</v>
      </c>
      <c r="S1528" s="7" t="s">
        <v>828</v>
      </c>
      <c r="T1528" s="7" t="s">
        <v>828</v>
      </c>
      <c r="U1528" s="7" t="s">
        <v>828</v>
      </c>
      <c r="V1528" s="7" t="s">
        <v>828</v>
      </c>
      <c r="W1528" s="7" t="s">
        <v>828</v>
      </c>
      <c r="X1528" s="7" t="s">
        <v>828</v>
      </c>
      <c r="Y1528" s="7" t="s">
        <v>828</v>
      </c>
      <c r="Z1528" s="7" t="e">
        <v>#N/A</v>
      </c>
      <c r="AA1528" s="7" t="s">
        <v>828</v>
      </c>
      <c r="AB1528" s="7" t="s">
        <v>828</v>
      </c>
      <c r="AC1528" s="7" t="s">
        <v>828</v>
      </c>
      <c r="AD1528" s="7" t="s">
        <v>828</v>
      </c>
      <c r="AE1528" s="7" t="s">
        <v>175</v>
      </c>
      <c r="AF1528" s="8"/>
      <c r="AG1528" s="7" t="s">
        <v>1083</v>
      </c>
      <c r="AH1528" s="7" t="s">
        <v>1082</v>
      </c>
      <c r="AI1528" s="7" t="s">
        <v>828</v>
      </c>
      <c r="AJ1528" s="7" t="s">
        <v>1081</v>
      </c>
      <c r="AK1528" s="7" t="s">
        <v>1080</v>
      </c>
      <c r="AL1528" s="7" t="s">
        <v>828</v>
      </c>
      <c r="AM1528" s="7" t="s">
        <v>828</v>
      </c>
      <c r="AN1528" s="7" t="s">
        <v>1079</v>
      </c>
      <c r="AO1528" s="7" t="s">
        <v>828</v>
      </c>
      <c r="AP1528" s="7" t="s">
        <v>828</v>
      </c>
      <c r="AQ1528" s="7" t="s">
        <v>828</v>
      </c>
      <c r="AR1528" s="7" t="s">
        <v>828</v>
      </c>
      <c r="AS1528" s="7" t="s">
        <v>828</v>
      </c>
    </row>
    <row r="1529" spans="1:45" ht="13.2">
      <c r="A1529" s="7" t="s">
        <v>1078</v>
      </c>
      <c r="B1529" s="8"/>
      <c r="C1529" s="7" t="s">
        <v>833</v>
      </c>
      <c r="D1529" s="9">
        <v>1</v>
      </c>
      <c r="E1529" s="7" t="s">
        <v>843</v>
      </c>
      <c r="F1529" s="7" t="s">
        <v>843</v>
      </c>
      <c r="G1529" s="7" t="s">
        <v>828</v>
      </c>
      <c r="H1529" s="7" t="s">
        <v>842</v>
      </c>
      <c r="I1529" s="10">
        <v>1</v>
      </c>
      <c r="J1529" s="10">
        <v>1</v>
      </c>
      <c r="K1529" s="9">
        <v>100</v>
      </c>
      <c r="L1529" s="7" t="s">
        <v>1073</v>
      </c>
      <c r="M1529" s="9">
        <v>0</v>
      </c>
      <c r="N1529" s="7" t="s">
        <v>1077</v>
      </c>
      <c r="O1529" s="7" t="s">
        <v>86</v>
      </c>
      <c r="P1529" s="7" t="s">
        <v>1076</v>
      </c>
      <c r="Q1529" s="7" t="s">
        <v>828</v>
      </c>
      <c r="R1529" s="7" t="s">
        <v>828</v>
      </c>
      <c r="S1529" s="7" t="s">
        <v>828</v>
      </c>
      <c r="T1529" s="7" t="s">
        <v>828</v>
      </c>
      <c r="U1529" s="7" t="s">
        <v>828</v>
      </c>
      <c r="V1529" s="7" t="s">
        <v>828</v>
      </c>
      <c r="W1529" s="7" t="s">
        <v>169</v>
      </c>
      <c r="X1529" s="7" t="s">
        <v>828</v>
      </c>
      <c r="Y1529" s="7" t="s">
        <v>828</v>
      </c>
      <c r="Z1529" s="7" t="s">
        <v>39</v>
      </c>
      <c r="AA1529" s="7" t="s">
        <v>1075</v>
      </c>
      <c r="AB1529" s="7" t="s">
        <v>828</v>
      </c>
      <c r="AC1529" s="7" t="s">
        <v>828</v>
      </c>
      <c r="AD1529" s="7" t="s">
        <v>828</v>
      </c>
      <c r="AE1529" s="7" t="s">
        <v>169</v>
      </c>
      <c r="AF1529" s="8"/>
      <c r="AG1529" s="7" t="s">
        <v>1074</v>
      </c>
      <c r="AH1529" s="7" t="s">
        <v>1073</v>
      </c>
      <c r="AI1529" s="7" t="s">
        <v>1072</v>
      </c>
      <c r="AJ1529" s="7" t="s">
        <v>828</v>
      </c>
      <c r="AK1529" s="7" t="s">
        <v>1071</v>
      </c>
      <c r="AL1529" s="7" t="s">
        <v>828</v>
      </c>
      <c r="AM1529" s="7" t="s">
        <v>1070</v>
      </c>
      <c r="AN1529" s="7" t="s">
        <v>828</v>
      </c>
      <c r="AO1529" s="7" t="s">
        <v>828</v>
      </c>
      <c r="AP1529" s="7" t="s">
        <v>828</v>
      </c>
      <c r="AQ1529" s="7" t="s">
        <v>828</v>
      </c>
      <c r="AR1529" s="7" t="s">
        <v>828</v>
      </c>
      <c r="AS1529" s="7" t="s">
        <v>828</v>
      </c>
    </row>
    <row r="1530" spans="1:45" ht="13.2">
      <c r="A1530" s="7" t="s">
        <v>1069</v>
      </c>
      <c r="B1530" s="8"/>
      <c r="C1530" s="7" t="s">
        <v>833</v>
      </c>
      <c r="D1530" s="9">
        <v>1</v>
      </c>
      <c r="E1530" s="7" t="s">
        <v>861</v>
      </c>
      <c r="F1530" s="7" t="s">
        <v>861</v>
      </c>
      <c r="G1530" s="7" t="s">
        <v>828</v>
      </c>
      <c r="H1530" s="7" t="s">
        <v>860</v>
      </c>
      <c r="I1530" s="10">
        <v>100</v>
      </c>
      <c r="J1530" s="10">
        <v>1</v>
      </c>
      <c r="K1530" s="9">
        <v>0</v>
      </c>
      <c r="L1530" s="7" t="s">
        <v>1066</v>
      </c>
      <c r="M1530" s="9">
        <v>0</v>
      </c>
      <c r="N1530" s="7" t="s">
        <v>1068</v>
      </c>
      <c r="O1530" s="7" t="s">
        <v>939</v>
      </c>
      <c r="P1530" s="7" t="s">
        <v>828</v>
      </c>
      <c r="Q1530" s="7" t="s">
        <v>828</v>
      </c>
      <c r="R1530" s="7" t="s">
        <v>828</v>
      </c>
      <c r="S1530" s="7" t="s">
        <v>828</v>
      </c>
      <c r="T1530" s="7" t="s">
        <v>828</v>
      </c>
      <c r="U1530" s="7" t="s">
        <v>828</v>
      </c>
      <c r="V1530" s="7" t="s">
        <v>828</v>
      </c>
      <c r="W1530" s="7" t="s">
        <v>828</v>
      </c>
      <c r="X1530" s="7" t="s">
        <v>828</v>
      </c>
      <c r="Y1530" s="7" t="s">
        <v>828</v>
      </c>
      <c r="Z1530" s="7" t="e">
        <v>#N/A</v>
      </c>
      <c r="AA1530" s="7" t="s">
        <v>828</v>
      </c>
      <c r="AB1530" s="7" t="s">
        <v>828</v>
      </c>
      <c r="AC1530" s="7" t="s">
        <v>828</v>
      </c>
      <c r="AD1530" s="7" t="s">
        <v>828</v>
      </c>
      <c r="AE1530" s="7" t="s">
        <v>175</v>
      </c>
      <c r="AF1530" s="8"/>
      <c r="AG1530" s="7" t="s">
        <v>1067</v>
      </c>
      <c r="AH1530" s="7" t="s">
        <v>1066</v>
      </c>
      <c r="AI1530" s="7" t="s">
        <v>828</v>
      </c>
      <c r="AJ1530" s="7" t="s">
        <v>1065</v>
      </c>
      <c r="AK1530" s="7" t="s">
        <v>1064</v>
      </c>
      <c r="AL1530" s="7" t="s">
        <v>828</v>
      </c>
      <c r="AM1530" s="7" t="s">
        <v>828</v>
      </c>
      <c r="AN1530" s="7" t="s">
        <v>1063</v>
      </c>
      <c r="AO1530" s="7" t="s">
        <v>828</v>
      </c>
      <c r="AP1530" s="7" t="s">
        <v>828</v>
      </c>
      <c r="AQ1530" s="7" t="s">
        <v>828</v>
      </c>
      <c r="AR1530" s="7" t="s">
        <v>828</v>
      </c>
      <c r="AS1530" s="7" t="s">
        <v>828</v>
      </c>
    </row>
    <row r="1531" spans="1:45" ht="13.2">
      <c r="A1531" s="7" t="s">
        <v>1062</v>
      </c>
      <c r="B1531" s="8"/>
      <c r="C1531" s="7" t="s">
        <v>833</v>
      </c>
      <c r="D1531" s="9">
        <v>1</v>
      </c>
      <c r="E1531" s="7" t="s">
        <v>843</v>
      </c>
      <c r="F1531" s="7" t="s">
        <v>843</v>
      </c>
      <c r="G1531" s="7" t="s">
        <v>828</v>
      </c>
      <c r="H1531" s="7" t="s">
        <v>842</v>
      </c>
      <c r="I1531" s="10">
        <v>1</v>
      </c>
      <c r="J1531" s="10">
        <v>1</v>
      </c>
      <c r="K1531" s="9">
        <v>100</v>
      </c>
      <c r="L1531" s="7" t="s">
        <v>1056</v>
      </c>
      <c r="M1531" s="9">
        <v>0</v>
      </c>
      <c r="N1531" s="7" t="s">
        <v>1061</v>
      </c>
      <c r="O1531" s="7" t="s">
        <v>939</v>
      </c>
      <c r="P1531" s="7" t="s">
        <v>1060</v>
      </c>
      <c r="Q1531" s="7" t="s">
        <v>828</v>
      </c>
      <c r="R1531" s="7" t="s">
        <v>828</v>
      </c>
      <c r="S1531" s="7" t="s">
        <v>828</v>
      </c>
      <c r="T1531" s="7" t="s">
        <v>828</v>
      </c>
      <c r="U1531" s="7" t="s">
        <v>828</v>
      </c>
      <c r="V1531" s="7" t="s">
        <v>1059</v>
      </c>
      <c r="W1531" s="7" t="s">
        <v>169</v>
      </c>
      <c r="X1531" s="7" t="s">
        <v>828</v>
      </c>
      <c r="Y1531" s="7" t="s">
        <v>828</v>
      </c>
      <c r="Z1531" s="7" t="s">
        <v>39</v>
      </c>
      <c r="AA1531" s="7" t="s">
        <v>1058</v>
      </c>
      <c r="AB1531" s="7" t="s">
        <v>828</v>
      </c>
      <c r="AC1531" s="7" t="s">
        <v>828</v>
      </c>
      <c r="AD1531" s="7" t="s">
        <v>828</v>
      </c>
      <c r="AE1531" s="7" t="s">
        <v>169</v>
      </c>
      <c r="AF1531" s="8"/>
      <c r="AG1531" s="7" t="s">
        <v>1057</v>
      </c>
      <c r="AH1531" s="7" t="s">
        <v>1056</v>
      </c>
      <c r="AI1531" s="7" t="s">
        <v>1055</v>
      </c>
      <c r="AJ1531" s="7" t="s">
        <v>1054</v>
      </c>
      <c r="AK1531" s="7" t="s">
        <v>1053</v>
      </c>
      <c r="AL1531" s="7" t="s">
        <v>828</v>
      </c>
      <c r="AM1531" s="7" t="s">
        <v>1052</v>
      </c>
      <c r="AN1531" s="7" t="s">
        <v>828</v>
      </c>
      <c r="AO1531" s="7" t="s">
        <v>828</v>
      </c>
      <c r="AP1531" s="7" t="s">
        <v>828</v>
      </c>
      <c r="AQ1531" s="7" t="s">
        <v>828</v>
      </c>
      <c r="AR1531" s="7" t="s">
        <v>828</v>
      </c>
      <c r="AS1531" s="7" t="s">
        <v>828</v>
      </c>
    </row>
    <row r="1532" spans="1:45" ht="13.2">
      <c r="A1532" s="7" t="s">
        <v>1051</v>
      </c>
      <c r="B1532" s="8"/>
      <c r="C1532" s="7" t="s">
        <v>833</v>
      </c>
      <c r="D1532" s="9">
        <v>1</v>
      </c>
      <c r="E1532" s="7" t="s">
        <v>861</v>
      </c>
      <c r="F1532" s="7" t="s">
        <v>861</v>
      </c>
      <c r="G1532" s="7" t="s">
        <v>828</v>
      </c>
      <c r="H1532" s="7" t="s">
        <v>860</v>
      </c>
      <c r="I1532" s="10">
        <v>100</v>
      </c>
      <c r="J1532" s="10">
        <v>1</v>
      </c>
      <c r="K1532" s="9">
        <v>0</v>
      </c>
      <c r="L1532" s="7" t="s">
        <v>1048</v>
      </c>
      <c r="M1532" s="9">
        <v>0</v>
      </c>
      <c r="N1532" s="7" t="s">
        <v>1050</v>
      </c>
      <c r="O1532" s="7" t="s">
        <v>993</v>
      </c>
      <c r="P1532" s="7" t="s">
        <v>828</v>
      </c>
      <c r="Q1532" s="7" t="s">
        <v>828</v>
      </c>
      <c r="R1532" s="7" t="s">
        <v>828</v>
      </c>
      <c r="S1532" s="7" t="s">
        <v>828</v>
      </c>
      <c r="T1532" s="7" t="s">
        <v>828</v>
      </c>
      <c r="U1532" s="7" t="s">
        <v>828</v>
      </c>
      <c r="V1532" s="7" t="s">
        <v>828</v>
      </c>
      <c r="W1532" s="7" t="s">
        <v>828</v>
      </c>
      <c r="X1532" s="7" t="s">
        <v>828</v>
      </c>
      <c r="Y1532" s="7" t="s">
        <v>828</v>
      </c>
      <c r="Z1532" s="7" t="e">
        <v>#N/A</v>
      </c>
      <c r="AA1532" s="7" t="s">
        <v>828</v>
      </c>
      <c r="AB1532" s="7" t="s">
        <v>828</v>
      </c>
      <c r="AC1532" s="7" t="s">
        <v>828</v>
      </c>
      <c r="AD1532" s="7" t="s">
        <v>828</v>
      </c>
      <c r="AE1532" s="7" t="s">
        <v>175</v>
      </c>
      <c r="AF1532" s="8"/>
      <c r="AG1532" s="7" t="s">
        <v>1049</v>
      </c>
      <c r="AH1532" s="7" t="s">
        <v>1048</v>
      </c>
      <c r="AI1532" s="7" t="s">
        <v>828</v>
      </c>
      <c r="AJ1532" s="7" t="s">
        <v>1047</v>
      </c>
      <c r="AK1532" s="7" t="s">
        <v>1046</v>
      </c>
      <c r="AL1532" s="7" t="s">
        <v>1045</v>
      </c>
      <c r="AM1532" s="7" t="s">
        <v>828</v>
      </c>
      <c r="AN1532" s="7" t="s">
        <v>1044</v>
      </c>
      <c r="AO1532" s="7" t="s">
        <v>828</v>
      </c>
      <c r="AP1532" s="7" t="s">
        <v>828</v>
      </c>
      <c r="AQ1532" s="7" t="s">
        <v>828</v>
      </c>
      <c r="AR1532" s="7" t="s">
        <v>828</v>
      </c>
      <c r="AS1532" s="7" t="s">
        <v>828</v>
      </c>
    </row>
    <row r="1533" spans="1:45" ht="13.2">
      <c r="A1533" s="7" t="s">
        <v>1043</v>
      </c>
      <c r="B1533" s="8"/>
      <c r="C1533" s="7" t="s">
        <v>833</v>
      </c>
      <c r="D1533" s="9">
        <v>1</v>
      </c>
      <c r="E1533" s="7" t="s">
        <v>861</v>
      </c>
      <c r="F1533" s="7" t="s">
        <v>861</v>
      </c>
      <c r="G1533" s="7" t="s">
        <v>828</v>
      </c>
      <c r="H1533" s="7" t="s">
        <v>860</v>
      </c>
      <c r="I1533" s="10">
        <v>100</v>
      </c>
      <c r="J1533" s="10">
        <v>1</v>
      </c>
      <c r="K1533" s="9">
        <v>0</v>
      </c>
      <c r="L1533" s="7" t="s">
        <v>1040</v>
      </c>
      <c r="M1533" s="9">
        <v>0</v>
      </c>
      <c r="N1533" s="7" t="s">
        <v>1042</v>
      </c>
      <c r="O1533" s="7" t="s">
        <v>828</v>
      </c>
      <c r="P1533" s="7" t="s">
        <v>828</v>
      </c>
      <c r="Q1533" s="7" t="s">
        <v>828</v>
      </c>
      <c r="R1533" s="7" t="s">
        <v>828</v>
      </c>
      <c r="S1533" s="7" t="s">
        <v>828</v>
      </c>
      <c r="T1533" s="7" t="s">
        <v>828</v>
      </c>
      <c r="U1533" s="7" t="s">
        <v>828</v>
      </c>
      <c r="V1533" s="7" t="s">
        <v>828</v>
      </c>
      <c r="W1533" s="7" t="s">
        <v>828</v>
      </c>
      <c r="X1533" s="7" t="s">
        <v>828</v>
      </c>
      <c r="Y1533" s="7" t="s">
        <v>828</v>
      </c>
      <c r="Z1533" s="7" t="e">
        <v>#N/A</v>
      </c>
      <c r="AA1533" s="7" t="s">
        <v>828</v>
      </c>
      <c r="AB1533" s="7" t="s">
        <v>828</v>
      </c>
      <c r="AC1533" s="7" t="s">
        <v>828</v>
      </c>
      <c r="AD1533" s="7" t="s">
        <v>828</v>
      </c>
      <c r="AE1533" s="7" t="s">
        <v>175</v>
      </c>
      <c r="AF1533" s="8"/>
      <c r="AG1533" s="7" t="s">
        <v>1041</v>
      </c>
      <c r="AH1533" s="7" t="s">
        <v>1040</v>
      </c>
      <c r="AI1533" s="7" t="s">
        <v>828</v>
      </c>
      <c r="AJ1533" s="7" t="s">
        <v>1039</v>
      </c>
      <c r="AK1533" s="7" t="s">
        <v>1038</v>
      </c>
      <c r="AL1533" s="7" t="s">
        <v>1037</v>
      </c>
      <c r="AM1533" s="7" t="s">
        <v>828</v>
      </c>
      <c r="AN1533" s="7" t="s">
        <v>1036</v>
      </c>
      <c r="AO1533" s="7" t="s">
        <v>828</v>
      </c>
      <c r="AP1533" s="7" t="s">
        <v>828</v>
      </c>
      <c r="AQ1533" s="7" t="s">
        <v>828</v>
      </c>
      <c r="AR1533" s="7" t="s">
        <v>828</v>
      </c>
      <c r="AS1533" s="7" t="s">
        <v>828</v>
      </c>
    </row>
    <row r="1534" spans="1:45" ht="13.2">
      <c r="A1534" s="7" t="s">
        <v>1035</v>
      </c>
      <c r="B1534" s="8"/>
      <c r="C1534" s="7" t="s">
        <v>833</v>
      </c>
      <c r="D1534" s="9">
        <v>1</v>
      </c>
      <c r="E1534" s="7" t="s">
        <v>861</v>
      </c>
      <c r="F1534" s="7" t="s">
        <v>861</v>
      </c>
      <c r="G1534" s="7" t="s">
        <v>828</v>
      </c>
      <c r="H1534" s="7" t="s">
        <v>860</v>
      </c>
      <c r="I1534" s="10">
        <v>100</v>
      </c>
      <c r="J1534" s="10">
        <v>1</v>
      </c>
      <c r="K1534" s="9">
        <v>0</v>
      </c>
      <c r="L1534" s="7" t="s">
        <v>1032</v>
      </c>
      <c r="M1534" s="9">
        <v>0</v>
      </c>
      <c r="N1534" s="7" t="s">
        <v>1034</v>
      </c>
      <c r="O1534" s="7" t="s">
        <v>83</v>
      </c>
      <c r="P1534" s="7" t="s">
        <v>828</v>
      </c>
      <c r="Q1534" s="7" t="s">
        <v>828</v>
      </c>
      <c r="R1534" s="7" t="s">
        <v>828</v>
      </c>
      <c r="S1534" s="7" t="s">
        <v>828</v>
      </c>
      <c r="T1534" s="7" t="s">
        <v>828</v>
      </c>
      <c r="U1534" s="7" t="s">
        <v>828</v>
      </c>
      <c r="V1534" s="7" t="s">
        <v>828</v>
      </c>
      <c r="W1534" s="7" t="s">
        <v>828</v>
      </c>
      <c r="X1534" s="7" t="s">
        <v>828</v>
      </c>
      <c r="Y1534" s="7" t="s">
        <v>828</v>
      </c>
      <c r="Z1534" s="7" t="e">
        <v>#N/A</v>
      </c>
      <c r="AA1534" s="7" t="s">
        <v>828</v>
      </c>
      <c r="AB1534" s="7" t="s">
        <v>828</v>
      </c>
      <c r="AC1534" s="7" t="s">
        <v>828</v>
      </c>
      <c r="AD1534" s="7" t="s">
        <v>828</v>
      </c>
      <c r="AE1534" s="7" t="s">
        <v>175</v>
      </c>
      <c r="AF1534" s="8"/>
      <c r="AG1534" s="7" t="s">
        <v>1033</v>
      </c>
      <c r="AH1534" s="7" t="s">
        <v>1032</v>
      </c>
      <c r="AI1534" s="7" t="s">
        <v>828</v>
      </c>
      <c r="AJ1534" s="7" t="s">
        <v>1031</v>
      </c>
      <c r="AK1534" s="7" t="s">
        <v>1030</v>
      </c>
      <c r="AL1534" s="7" t="s">
        <v>828</v>
      </c>
      <c r="AM1534" s="7" t="s">
        <v>828</v>
      </c>
      <c r="AN1534" s="7" t="s">
        <v>1029</v>
      </c>
      <c r="AO1534" s="7" t="s">
        <v>828</v>
      </c>
      <c r="AP1534" s="7" t="s">
        <v>828</v>
      </c>
      <c r="AQ1534" s="7" t="s">
        <v>828</v>
      </c>
      <c r="AR1534" s="7" t="s">
        <v>828</v>
      </c>
      <c r="AS1534" s="7" t="s">
        <v>828</v>
      </c>
    </row>
    <row r="1535" spans="1:45" ht="13.2">
      <c r="A1535" s="7" t="s">
        <v>1028</v>
      </c>
      <c r="B1535" s="8"/>
      <c r="C1535" s="7" t="s">
        <v>833</v>
      </c>
      <c r="D1535" s="9">
        <v>1</v>
      </c>
      <c r="E1535" s="7" t="s">
        <v>861</v>
      </c>
      <c r="F1535" s="7" t="s">
        <v>861</v>
      </c>
      <c r="G1535" s="7" t="s">
        <v>828</v>
      </c>
      <c r="H1535" s="7" t="s">
        <v>860</v>
      </c>
      <c r="I1535" s="10">
        <v>100</v>
      </c>
      <c r="J1535" s="10">
        <v>1</v>
      </c>
      <c r="K1535" s="9">
        <v>0</v>
      </c>
      <c r="L1535" s="7" t="s">
        <v>1025</v>
      </c>
      <c r="M1535" s="9">
        <v>0</v>
      </c>
      <c r="N1535" s="7" t="s">
        <v>1027</v>
      </c>
      <c r="O1535" s="7" t="s">
        <v>104</v>
      </c>
      <c r="P1535" s="7" t="s">
        <v>828</v>
      </c>
      <c r="Q1535" s="7" t="s">
        <v>828</v>
      </c>
      <c r="R1535" s="7" t="s">
        <v>828</v>
      </c>
      <c r="S1535" s="7" t="s">
        <v>828</v>
      </c>
      <c r="T1535" s="7" t="s">
        <v>828</v>
      </c>
      <c r="U1535" s="7" t="s">
        <v>828</v>
      </c>
      <c r="V1535" s="7" t="s">
        <v>828</v>
      </c>
      <c r="W1535" s="7" t="s">
        <v>828</v>
      </c>
      <c r="X1535" s="7" t="s">
        <v>828</v>
      </c>
      <c r="Y1535" s="7" t="s">
        <v>828</v>
      </c>
      <c r="Z1535" s="7" t="e">
        <v>#N/A</v>
      </c>
      <c r="AA1535" s="7" t="s">
        <v>828</v>
      </c>
      <c r="AB1535" s="7" t="s">
        <v>828</v>
      </c>
      <c r="AC1535" s="7" t="s">
        <v>828</v>
      </c>
      <c r="AD1535" s="7" t="s">
        <v>828</v>
      </c>
      <c r="AE1535" s="7" t="s">
        <v>175</v>
      </c>
      <c r="AF1535" s="8"/>
      <c r="AG1535" s="7" t="s">
        <v>1026</v>
      </c>
      <c r="AH1535" s="7" t="s">
        <v>1025</v>
      </c>
      <c r="AI1535" s="7" t="s">
        <v>828</v>
      </c>
      <c r="AJ1535" s="7" t="s">
        <v>1024</v>
      </c>
      <c r="AK1535" s="7" t="s">
        <v>1023</v>
      </c>
      <c r="AL1535" s="7" t="s">
        <v>828</v>
      </c>
      <c r="AM1535" s="7" t="s">
        <v>828</v>
      </c>
      <c r="AN1535" s="7" t="s">
        <v>1022</v>
      </c>
      <c r="AO1535" s="7" t="s">
        <v>828</v>
      </c>
      <c r="AP1535" s="7" t="s">
        <v>828</v>
      </c>
      <c r="AQ1535" s="7" t="s">
        <v>828</v>
      </c>
      <c r="AR1535" s="7" t="s">
        <v>828</v>
      </c>
      <c r="AS1535" s="7" t="s">
        <v>828</v>
      </c>
    </row>
    <row r="1536" spans="1:45" ht="13.2">
      <c r="A1536" s="7" t="s">
        <v>1021</v>
      </c>
      <c r="B1536" s="8"/>
      <c r="C1536" s="7" t="s">
        <v>833</v>
      </c>
      <c r="D1536" s="9">
        <v>1</v>
      </c>
      <c r="E1536" s="7" t="s">
        <v>867</v>
      </c>
      <c r="F1536" s="7" t="s">
        <v>867</v>
      </c>
      <c r="G1536" s="7" t="s">
        <v>828</v>
      </c>
      <c r="H1536" s="7" t="s">
        <v>963</v>
      </c>
      <c r="I1536" s="10">
        <v>1</v>
      </c>
      <c r="J1536" s="10">
        <v>1</v>
      </c>
      <c r="K1536" s="9">
        <v>0</v>
      </c>
      <c r="L1536" s="7" t="s">
        <v>1019</v>
      </c>
      <c r="M1536" s="9">
        <v>0</v>
      </c>
      <c r="N1536" s="7" t="s">
        <v>1018</v>
      </c>
      <c r="O1536" s="7" t="s">
        <v>828</v>
      </c>
      <c r="P1536" s="7" t="s">
        <v>828</v>
      </c>
      <c r="Q1536" s="7" t="s">
        <v>828</v>
      </c>
      <c r="R1536" s="7" t="s">
        <v>828</v>
      </c>
      <c r="S1536" s="7" t="s">
        <v>828</v>
      </c>
      <c r="T1536" s="7" t="s">
        <v>828</v>
      </c>
      <c r="U1536" s="7" t="s">
        <v>828</v>
      </c>
      <c r="V1536" s="7" t="s">
        <v>828</v>
      </c>
      <c r="W1536" s="7" t="s">
        <v>828</v>
      </c>
      <c r="X1536" s="7" t="s">
        <v>828</v>
      </c>
      <c r="Y1536" s="7" t="s">
        <v>828</v>
      </c>
      <c r="Z1536" s="7" t="e">
        <v>#N/A</v>
      </c>
      <c r="AA1536" s="7" t="s">
        <v>828</v>
      </c>
      <c r="AB1536" s="7" t="s">
        <v>828</v>
      </c>
      <c r="AC1536" s="7" t="s">
        <v>828</v>
      </c>
      <c r="AD1536" s="7" t="s">
        <v>828</v>
      </c>
      <c r="AE1536" s="7" t="s">
        <v>532</v>
      </c>
      <c r="AF1536" s="8"/>
      <c r="AG1536" s="7" t="s">
        <v>1020</v>
      </c>
      <c r="AH1536" s="7" t="s">
        <v>1019</v>
      </c>
      <c r="AI1536" s="7" t="s">
        <v>828</v>
      </c>
      <c r="AJ1536" s="7" t="s">
        <v>828</v>
      </c>
      <c r="AK1536" s="7" t="s">
        <v>1018</v>
      </c>
      <c r="AL1536" s="7" t="s">
        <v>828</v>
      </c>
      <c r="AM1536" s="7" t="s">
        <v>828</v>
      </c>
      <c r="AN1536" s="7" t="s">
        <v>828</v>
      </c>
      <c r="AO1536" s="7" t="s">
        <v>828</v>
      </c>
      <c r="AP1536" s="7" t="s">
        <v>828</v>
      </c>
      <c r="AQ1536" s="7" t="s">
        <v>828</v>
      </c>
      <c r="AR1536" s="7" t="s">
        <v>828</v>
      </c>
      <c r="AS1536" s="7" t="s">
        <v>828</v>
      </c>
    </row>
    <row r="1537" spans="1:45" ht="13.2">
      <c r="A1537" s="7" t="s">
        <v>1012</v>
      </c>
      <c r="B1537" s="8"/>
      <c r="C1537" s="7" t="s">
        <v>833</v>
      </c>
      <c r="D1537" s="9">
        <v>1</v>
      </c>
      <c r="E1537" s="7" t="s">
        <v>861</v>
      </c>
      <c r="F1537" s="7" t="s">
        <v>861</v>
      </c>
      <c r="G1537" s="7" t="s">
        <v>828</v>
      </c>
      <c r="H1537" s="7" t="s">
        <v>860</v>
      </c>
      <c r="I1537" s="10">
        <v>100</v>
      </c>
      <c r="J1537" s="10">
        <v>1</v>
      </c>
      <c r="K1537" s="9">
        <v>0</v>
      </c>
      <c r="L1537" s="7" t="s">
        <v>1015</v>
      </c>
      <c r="M1537" s="9">
        <v>0</v>
      </c>
      <c r="N1537" s="7" t="s">
        <v>1017</v>
      </c>
      <c r="O1537" s="7" t="s">
        <v>929</v>
      </c>
      <c r="P1537" s="7" t="s">
        <v>828</v>
      </c>
      <c r="Q1537" s="7" t="s">
        <v>828</v>
      </c>
      <c r="R1537" s="7" t="s">
        <v>828</v>
      </c>
      <c r="S1537" s="7" t="s">
        <v>828</v>
      </c>
      <c r="T1537" s="7" t="s">
        <v>828</v>
      </c>
      <c r="U1537" s="7" t="s">
        <v>828</v>
      </c>
      <c r="V1537" s="7" t="s">
        <v>828</v>
      </c>
      <c r="W1537" s="7" t="s">
        <v>828</v>
      </c>
      <c r="X1537" s="7" t="s">
        <v>828</v>
      </c>
      <c r="Y1537" s="7" t="s">
        <v>828</v>
      </c>
      <c r="Z1537" s="7" t="e">
        <v>#N/A</v>
      </c>
      <c r="AA1537" s="7" t="s">
        <v>828</v>
      </c>
      <c r="AB1537" s="7" t="s">
        <v>828</v>
      </c>
      <c r="AC1537" s="7" t="s">
        <v>828</v>
      </c>
      <c r="AD1537" s="7" t="s">
        <v>828</v>
      </c>
      <c r="AE1537" s="7" t="s">
        <v>175</v>
      </c>
      <c r="AF1537" s="8"/>
      <c r="AG1537" s="7" t="s">
        <v>1016</v>
      </c>
      <c r="AH1537" s="7" t="s">
        <v>1015</v>
      </c>
      <c r="AI1537" s="7" t="s">
        <v>828</v>
      </c>
      <c r="AJ1537" s="7" t="s">
        <v>1014</v>
      </c>
      <c r="AK1537" s="7" t="s">
        <v>1013</v>
      </c>
      <c r="AL1537" s="7" t="s">
        <v>1012</v>
      </c>
      <c r="AM1537" s="7" t="s">
        <v>828</v>
      </c>
      <c r="AN1537" s="7" t="s">
        <v>1011</v>
      </c>
      <c r="AO1537" s="7" t="s">
        <v>828</v>
      </c>
      <c r="AP1537" s="7" t="s">
        <v>828</v>
      </c>
      <c r="AQ1537" s="7" t="s">
        <v>828</v>
      </c>
      <c r="AR1537" s="7" t="s">
        <v>828</v>
      </c>
      <c r="AS1537" s="7" t="s">
        <v>828</v>
      </c>
    </row>
    <row r="1538" spans="1:45" ht="13.2">
      <c r="A1538" s="7" t="s">
        <v>1010</v>
      </c>
      <c r="B1538" s="8"/>
      <c r="C1538" s="7" t="s">
        <v>833</v>
      </c>
      <c r="D1538" s="9">
        <v>1</v>
      </c>
      <c r="E1538" s="7" t="s">
        <v>861</v>
      </c>
      <c r="F1538" s="7" t="s">
        <v>861</v>
      </c>
      <c r="G1538" s="7" t="s">
        <v>828</v>
      </c>
      <c r="H1538" s="7" t="s">
        <v>860</v>
      </c>
      <c r="I1538" s="10">
        <v>100</v>
      </c>
      <c r="J1538" s="10">
        <v>1</v>
      </c>
      <c r="K1538" s="9">
        <v>0</v>
      </c>
      <c r="L1538" s="7" t="s">
        <v>1007</v>
      </c>
      <c r="M1538" s="9">
        <v>0</v>
      </c>
      <c r="N1538" s="7" t="s">
        <v>1009</v>
      </c>
      <c r="O1538" s="7" t="s">
        <v>939</v>
      </c>
      <c r="P1538" s="7" t="s">
        <v>828</v>
      </c>
      <c r="Q1538" s="7" t="s">
        <v>828</v>
      </c>
      <c r="R1538" s="7" t="s">
        <v>828</v>
      </c>
      <c r="S1538" s="7" t="s">
        <v>828</v>
      </c>
      <c r="T1538" s="7" t="s">
        <v>828</v>
      </c>
      <c r="U1538" s="7" t="s">
        <v>828</v>
      </c>
      <c r="V1538" s="7" t="s">
        <v>828</v>
      </c>
      <c r="W1538" s="7" t="s">
        <v>828</v>
      </c>
      <c r="X1538" s="7" t="s">
        <v>828</v>
      </c>
      <c r="Y1538" s="7" t="s">
        <v>828</v>
      </c>
      <c r="Z1538" s="7" t="e">
        <v>#N/A</v>
      </c>
      <c r="AA1538" s="7" t="s">
        <v>828</v>
      </c>
      <c r="AB1538" s="7" t="s">
        <v>828</v>
      </c>
      <c r="AC1538" s="7" t="s">
        <v>828</v>
      </c>
      <c r="AD1538" s="7" t="s">
        <v>828</v>
      </c>
      <c r="AE1538" s="7" t="s">
        <v>175</v>
      </c>
      <c r="AF1538" s="8"/>
      <c r="AG1538" s="7" t="s">
        <v>1008</v>
      </c>
      <c r="AH1538" s="7" t="s">
        <v>1007</v>
      </c>
      <c r="AI1538" s="7" t="s">
        <v>828</v>
      </c>
      <c r="AJ1538" s="7" t="s">
        <v>1006</v>
      </c>
      <c r="AK1538" s="7" t="s">
        <v>1005</v>
      </c>
      <c r="AL1538" s="7" t="s">
        <v>828</v>
      </c>
      <c r="AM1538" s="7" t="s">
        <v>828</v>
      </c>
      <c r="AN1538" s="7" t="s">
        <v>1004</v>
      </c>
      <c r="AO1538" s="7" t="s">
        <v>828</v>
      </c>
      <c r="AP1538" s="7" t="s">
        <v>828</v>
      </c>
      <c r="AQ1538" s="7" t="s">
        <v>828</v>
      </c>
      <c r="AR1538" s="7" t="s">
        <v>828</v>
      </c>
      <c r="AS1538" s="7" t="s">
        <v>828</v>
      </c>
    </row>
    <row r="1539" spans="1:45" ht="13.2">
      <c r="A1539" s="7" t="s">
        <v>1003</v>
      </c>
      <c r="B1539" s="8"/>
      <c r="C1539" s="7" t="s">
        <v>833</v>
      </c>
      <c r="D1539" s="9">
        <v>1</v>
      </c>
      <c r="E1539" s="7" t="s">
        <v>843</v>
      </c>
      <c r="F1539" s="7" t="s">
        <v>843</v>
      </c>
      <c r="G1539" s="7" t="s">
        <v>828</v>
      </c>
      <c r="H1539" s="7" t="s">
        <v>842</v>
      </c>
      <c r="I1539" s="10">
        <v>1</v>
      </c>
      <c r="J1539" s="10">
        <v>1</v>
      </c>
      <c r="K1539" s="9">
        <v>100</v>
      </c>
      <c r="L1539" s="7" t="s">
        <v>1000</v>
      </c>
      <c r="M1539" s="9">
        <v>0</v>
      </c>
      <c r="N1539" s="7" t="s">
        <v>1002</v>
      </c>
      <c r="O1539" s="7" t="s">
        <v>993</v>
      </c>
      <c r="P1539" s="7" t="s">
        <v>828</v>
      </c>
      <c r="Q1539" s="7" t="s">
        <v>828</v>
      </c>
      <c r="R1539" s="7" t="s">
        <v>828</v>
      </c>
      <c r="S1539" s="7" t="s">
        <v>828</v>
      </c>
      <c r="T1539" s="7" t="s">
        <v>828</v>
      </c>
      <c r="U1539" s="7" t="s">
        <v>828</v>
      </c>
      <c r="V1539" s="7" t="s">
        <v>828</v>
      </c>
      <c r="W1539" s="7" t="s">
        <v>828</v>
      </c>
      <c r="X1539" s="7" t="s">
        <v>828</v>
      </c>
      <c r="Y1539" s="7" t="s">
        <v>828</v>
      </c>
      <c r="Z1539" s="7" t="e">
        <v>#N/A</v>
      </c>
      <c r="AA1539" s="7" t="s">
        <v>828</v>
      </c>
      <c r="AB1539" s="7" t="s">
        <v>828</v>
      </c>
      <c r="AC1539" s="7" t="s">
        <v>828</v>
      </c>
      <c r="AD1539" s="7" t="s">
        <v>828</v>
      </c>
      <c r="AE1539" s="7" t="s">
        <v>169</v>
      </c>
      <c r="AF1539" s="8"/>
      <c r="AG1539" s="7" t="s">
        <v>1001</v>
      </c>
      <c r="AH1539" s="7" t="s">
        <v>1000</v>
      </c>
      <c r="AI1539" s="7" t="s">
        <v>999</v>
      </c>
      <c r="AJ1539" s="7" t="s">
        <v>998</v>
      </c>
      <c r="AK1539" s="7" t="s">
        <v>997</v>
      </c>
      <c r="AL1539" s="7" t="s">
        <v>828</v>
      </c>
      <c r="AM1539" s="7" t="s">
        <v>996</v>
      </c>
      <c r="AN1539" s="7" t="s">
        <v>828</v>
      </c>
      <c r="AO1539" s="7" t="s">
        <v>828</v>
      </c>
      <c r="AP1539" s="7" t="s">
        <v>828</v>
      </c>
      <c r="AQ1539" s="7"/>
      <c r="AR1539" s="7"/>
      <c r="AS1539" s="7"/>
    </row>
    <row r="1540" spans="1:45" ht="13.2">
      <c r="A1540" s="7" t="s">
        <v>995</v>
      </c>
      <c r="B1540" s="8"/>
      <c r="C1540" s="7" t="s">
        <v>833</v>
      </c>
      <c r="D1540" s="9">
        <v>1</v>
      </c>
      <c r="E1540" s="7" t="s">
        <v>867</v>
      </c>
      <c r="F1540" s="7" t="s">
        <v>867</v>
      </c>
      <c r="G1540" s="7" t="s">
        <v>828</v>
      </c>
      <c r="H1540" s="7" t="s">
        <v>860</v>
      </c>
      <c r="I1540" s="10">
        <v>100</v>
      </c>
      <c r="J1540" s="10">
        <v>1</v>
      </c>
      <c r="K1540" s="9">
        <v>0</v>
      </c>
      <c r="L1540" s="7" t="s">
        <v>991</v>
      </c>
      <c r="M1540" s="9">
        <v>0</v>
      </c>
      <c r="N1540" s="7" t="s">
        <v>994</v>
      </c>
      <c r="O1540" s="7" t="s">
        <v>993</v>
      </c>
      <c r="P1540" s="7" t="s">
        <v>828</v>
      </c>
      <c r="Q1540" s="7" t="s">
        <v>828</v>
      </c>
      <c r="R1540" s="7" t="s">
        <v>828</v>
      </c>
      <c r="S1540" s="7" t="s">
        <v>828</v>
      </c>
      <c r="T1540" s="7" t="s">
        <v>828</v>
      </c>
      <c r="U1540" s="7" t="s">
        <v>828</v>
      </c>
      <c r="V1540" s="7" t="s">
        <v>828</v>
      </c>
      <c r="W1540" s="7" t="s">
        <v>828</v>
      </c>
      <c r="X1540" s="7" t="s">
        <v>828</v>
      </c>
      <c r="Y1540" s="7" t="s">
        <v>828</v>
      </c>
      <c r="Z1540" s="7" t="e">
        <v>#N/A</v>
      </c>
      <c r="AA1540" s="7" t="s">
        <v>828</v>
      </c>
      <c r="AB1540" s="7" t="s">
        <v>828</v>
      </c>
      <c r="AC1540" s="7" t="s">
        <v>828</v>
      </c>
      <c r="AD1540" s="7" t="s">
        <v>828</v>
      </c>
      <c r="AE1540" s="7" t="s">
        <v>175</v>
      </c>
      <c r="AF1540" s="8"/>
      <c r="AG1540" s="7" t="s">
        <v>992</v>
      </c>
      <c r="AH1540" s="7" t="s">
        <v>991</v>
      </c>
      <c r="AI1540" s="7" t="s">
        <v>828</v>
      </c>
      <c r="AJ1540" s="7" t="s">
        <v>990</v>
      </c>
      <c r="AK1540" s="7" t="s">
        <v>989</v>
      </c>
      <c r="AL1540" s="7" t="s">
        <v>988</v>
      </c>
      <c r="AM1540" s="7" t="s">
        <v>828</v>
      </c>
      <c r="AN1540" s="7" t="s">
        <v>987</v>
      </c>
      <c r="AO1540" s="7" t="s">
        <v>828</v>
      </c>
      <c r="AP1540" s="7" t="s">
        <v>828</v>
      </c>
      <c r="AQ1540" s="7" t="s">
        <v>828</v>
      </c>
      <c r="AR1540" s="7" t="s">
        <v>828</v>
      </c>
      <c r="AS1540" s="7" t="s">
        <v>828</v>
      </c>
    </row>
    <row r="1541" spans="1:45" ht="13.2">
      <c r="A1541" s="7" t="s">
        <v>986</v>
      </c>
      <c r="B1541" s="8"/>
      <c r="C1541" s="7" t="s">
        <v>833</v>
      </c>
      <c r="D1541" s="9">
        <v>1</v>
      </c>
      <c r="E1541" s="7" t="s">
        <v>843</v>
      </c>
      <c r="F1541" s="7" t="s">
        <v>843</v>
      </c>
      <c r="G1541" s="7" t="s">
        <v>828</v>
      </c>
      <c r="H1541" s="7" t="s">
        <v>842</v>
      </c>
      <c r="I1541" s="10">
        <v>1</v>
      </c>
      <c r="J1541" s="10">
        <v>1</v>
      </c>
      <c r="K1541" s="9">
        <v>100</v>
      </c>
      <c r="L1541" s="7" t="s">
        <v>977</v>
      </c>
      <c r="M1541" s="9">
        <v>0</v>
      </c>
      <c r="N1541" s="7" t="s">
        <v>976</v>
      </c>
      <c r="O1541" s="7" t="s">
        <v>929</v>
      </c>
      <c r="P1541" s="7" t="s">
        <v>985</v>
      </c>
      <c r="Q1541" s="7" t="s">
        <v>828</v>
      </c>
      <c r="R1541" s="7" t="s">
        <v>828</v>
      </c>
      <c r="S1541" s="7" t="s">
        <v>828</v>
      </c>
      <c r="T1541" s="7" t="s">
        <v>828</v>
      </c>
      <c r="U1541" s="7" t="s">
        <v>828</v>
      </c>
      <c r="V1541" s="7" t="s">
        <v>828</v>
      </c>
      <c r="W1541" s="7" t="s">
        <v>169</v>
      </c>
      <c r="X1541" s="7" t="s">
        <v>828</v>
      </c>
      <c r="Y1541" s="7" t="s">
        <v>828</v>
      </c>
      <c r="Z1541" s="7" t="s">
        <v>39</v>
      </c>
      <c r="AA1541" s="7" t="s">
        <v>984</v>
      </c>
      <c r="AB1541" s="7" t="s">
        <v>828</v>
      </c>
      <c r="AC1541" s="7" t="s">
        <v>828</v>
      </c>
      <c r="AD1541" s="7" t="s">
        <v>828</v>
      </c>
      <c r="AE1541" s="7" t="s">
        <v>169</v>
      </c>
      <c r="AF1541" s="8"/>
      <c r="AG1541" s="7" t="s">
        <v>983</v>
      </c>
      <c r="AH1541" s="7" t="s">
        <v>977</v>
      </c>
      <c r="AI1541" s="7" t="s">
        <v>982</v>
      </c>
      <c r="AJ1541" s="7" t="s">
        <v>981</v>
      </c>
      <c r="AK1541" s="7" t="s">
        <v>980</v>
      </c>
      <c r="AL1541" s="7" t="s">
        <v>828</v>
      </c>
      <c r="AM1541" s="7" t="s">
        <v>979</v>
      </c>
      <c r="AN1541" s="7" t="s">
        <v>828</v>
      </c>
      <c r="AO1541" s="7" t="s">
        <v>828</v>
      </c>
      <c r="AP1541" s="7" t="s">
        <v>828</v>
      </c>
      <c r="AQ1541" s="7" t="s">
        <v>828</v>
      </c>
      <c r="AR1541" s="7" t="s">
        <v>828</v>
      </c>
      <c r="AS1541" s="7" t="s">
        <v>828</v>
      </c>
    </row>
    <row r="1542" spans="1:45" ht="13.2">
      <c r="A1542" s="7" t="s">
        <v>978</v>
      </c>
      <c r="B1542" s="8"/>
      <c r="C1542" s="7" t="s">
        <v>833</v>
      </c>
      <c r="D1542" s="9">
        <v>1</v>
      </c>
      <c r="E1542" s="7" t="s">
        <v>843</v>
      </c>
      <c r="F1542" s="7" t="s">
        <v>843</v>
      </c>
      <c r="G1542" s="7" t="s">
        <v>828</v>
      </c>
      <c r="H1542" s="7" t="s">
        <v>842</v>
      </c>
      <c r="I1542" s="10">
        <v>1</v>
      </c>
      <c r="J1542" s="10">
        <v>1</v>
      </c>
      <c r="K1542" s="9">
        <v>0</v>
      </c>
      <c r="L1542" s="7" t="s">
        <v>977</v>
      </c>
      <c r="M1542" s="9">
        <v>0</v>
      </c>
      <c r="N1542" s="7" t="s">
        <v>976</v>
      </c>
      <c r="O1542" s="7" t="s">
        <v>828</v>
      </c>
      <c r="P1542" s="7" t="s">
        <v>828</v>
      </c>
      <c r="Q1542" s="7" t="s">
        <v>828</v>
      </c>
      <c r="R1542" s="7" t="s">
        <v>828</v>
      </c>
      <c r="S1542" s="7" t="s">
        <v>828</v>
      </c>
      <c r="T1542" s="7" t="s">
        <v>828</v>
      </c>
      <c r="U1542" s="7" t="s">
        <v>828</v>
      </c>
      <c r="V1542" s="7" t="s">
        <v>828</v>
      </c>
      <c r="W1542" s="7" t="s">
        <v>828</v>
      </c>
      <c r="X1542" s="7" t="s">
        <v>828</v>
      </c>
      <c r="Y1542" s="7" t="s">
        <v>828</v>
      </c>
      <c r="Z1542" s="7" t="e">
        <v>#N/A</v>
      </c>
      <c r="AA1542" s="7" t="s">
        <v>828</v>
      </c>
      <c r="AB1542" s="7" t="s">
        <v>828</v>
      </c>
      <c r="AC1542" s="7" t="s">
        <v>828</v>
      </c>
      <c r="AD1542" s="7" t="s">
        <v>828</v>
      </c>
      <c r="AE1542" s="7" t="s">
        <v>169</v>
      </c>
      <c r="AF1542" s="8"/>
      <c r="AG1542" s="7" t="s">
        <v>975</v>
      </c>
      <c r="AH1542" s="7" t="s">
        <v>974</v>
      </c>
      <c r="AI1542" s="7" t="s">
        <v>828</v>
      </c>
      <c r="AJ1542" s="7" t="s">
        <v>828</v>
      </c>
      <c r="AK1542" s="7" t="s">
        <v>828</v>
      </c>
      <c r="AL1542" s="7" t="s">
        <v>828</v>
      </c>
      <c r="AM1542" s="7" t="s">
        <v>828</v>
      </c>
      <c r="AN1542" s="7" t="s">
        <v>828</v>
      </c>
      <c r="AO1542" s="7" t="s">
        <v>828</v>
      </c>
      <c r="AP1542" s="7" t="s">
        <v>828</v>
      </c>
      <c r="AQ1542" s="7" t="s">
        <v>828</v>
      </c>
      <c r="AR1542" s="7" t="s">
        <v>828</v>
      </c>
      <c r="AS1542" s="7" t="s">
        <v>828</v>
      </c>
    </row>
    <row r="1543" spans="1:45" ht="13.2">
      <c r="A1543" s="7" t="s">
        <v>973</v>
      </c>
      <c r="B1543" s="8"/>
      <c r="C1543" s="7" t="s">
        <v>833</v>
      </c>
      <c r="D1543" s="9">
        <v>1</v>
      </c>
      <c r="E1543" s="7" t="s">
        <v>972</v>
      </c>
      <c r="F1543" s="7" t="s">
        <v>972</v>
      </c>
      <c r="G1543" s="7" t="s">
        <v>828</v>
      </c>
      <c r="H1543" s="7" t="s">
        <v>971</v>
      </c>
      <c r="I1543" s="10">
        <v>1</v>
      </c>
      <c r="J1543" s="10">
        <v>1</v>
      </c>
      <c r="K1543" s="9">
        <v>0</v>
      </c>
      <c r="L1543" s="7" t="s">
        <v>966</v>
      </c>
      <c r="M1543" s="9">
        <v>0</v>
      </c>
      <c r="N1543" s="7" t="s">
        <v>970</v>
      </c>
      <c r="O1543" s="7" t="s">
        <v>969</v>
      </c>
      <c r="P1543" s="7" t="s">
        <v>828</v>
      </c>
      <c r="Q1543" s="7" t="s">
        <v>828</v>
      </c>
      <c r="R1543" s="7" t="s">
        <v>828</v>
      </c>
      <c r="S1543" s="7" t="s">
        <v>828</v>
      </c>
      <c r="T1543" s="7" t="s">
        <v>828</v>
      </c>
      <c r="U1543" s="7" t="s">
        <v>828</v>
      </c>
      <c r="V1543" s="7" t="s">
        <v>938</v>
      </c>
      <c r="W1543" s="7" t="s">
        <v>739</v>
      </c>
      <c r="X1543" s="7" t="s">
        <v>840</v>
      </c>
      <c r="Y1543" s="7" t="s">
        <v>968</v>
      </c>
      <c r="Z1543" s="7" t="s">
        <v>50</v>
      </c>
      <c r="AA1543" s="7" t="s">
        <v>828</v>
      </c>
      <c r="AB1543" s="7" t="s">
        <v>828</v>
      </c>
      <c r="AC1543" s="7" t="s">
        <v>828</v>
      </c>
      <c r="AD1543" s="7" t="s">
        <v>828</v>
      </c>
      <c r="AE1543" s="7" t="s">
        <v>364</v>
      </c>
      <c r="AF1543" s="8"/>
      <c r="AG1543" s="7" t="s">
        <v>967</v>
      </c>
      <c r="AH1543" s="7" t="s">
        <v>966</v>
      </c>
      <c r="AI1543" s="7" t="s">
        <v>828</v>
      </c>
      <c r="AJ1543" s="7" t="s">
        <v>828</v>
      </c>
      <c r="AK1543" s="7" t="s">
        <v>965</v>
      </c>
      <c r="AL1543" s="7" t="s">
        <v>828</v>
      </c>
      <c r="AM1543" s="7" t="s">
        <v>828</v>
      </c>
      <c r="AN1543" s="7" t="s">
        <v>828</v>
      </c>
      <c r="AO1543" s="7" t="s">
        <v>934</v>
      </c>
      <c r="AP1543" s="7" t="s">
        <v>828</v>
      </c>
      <c r="AQ1543" s="7" t="s">
        <v>828</v>
      </c>
      <c r="AR1543" s="7" t="s">
        <v>828</v>
      </c>
      <c r="AS1543" s="7" t="s">
        <v>828</v>
      </c>
    </row>
    <row r="1544" spans="1:45" ht="13.2">
      <c r="A1544" s="7" t="s">
        <v>964</v>
      </c>
      <c r="B1544" s="8"/>
      <c r="C1544" s="7" t="s">
        <v>833</v>
      </c>
      <c r="D1544" s="9">
        <v>1</v>
      </c>
      <c r="E1544" s="7" t="s">
        <v>867</v>
      </c>
      <c r="F1544" s="7" t="s">
        <v>867</v>
      </c>
      <c r="G1544" s="7" t="s">
        <v>828</v>
      </c>
      <c r="H1544" s="7" t="s">
        <v>963</v>
      </c>
      <c r="I1544" s="10">
        <v>1</v>
      </c>
      <c r="J1544" s="10">
        <v>1</v>
      </c>
      <c r="K1544" s="9">
        <v>1</v>
      </c>
      <c r="L1544" s="7" t="s">
        <v>960</v>
      </c>
      <c r="M1544" s="9">
        <v>0</v>
      </c>
      <c r="N1544" s="7" t="s">
        <v>962</v>
      </c>
      <c r="O1544" s="7" t="s">
        <v>939</v>
      </c>
      <c r="P1544" s="7" t="s">
        <v>828</v>
      </c>
      <c r="Q1544" s="7" t="s">
        <v>828</v>
      </c>
      <c r="R1544" s="7" t="s">
        <v>828</v>
      </c>
      <c r="S1544" s="7" t="s">
        <v>934</v>
      </c>
      <c r="T1544" s="7" t="s">
        <v>891</v>
      </c>
      <c r="U1544" s="7" t="s">
        <v>828</v>
      </c>
      <c r="V1544" s="7" t="s">
        <v>828</v>
      </c>
      <c r="W1544" s="7" t="s">
        <v>828</v>
      </c>
      <c r="X1544" s="7" t="s">
        <v>828</v>
      </c>
      <c r="Y1544" s="7" t="s">
        <v>828</v>
      </c>
      <c r="Z1544" s="7" t="e">
        <v>#N/A</v>
      </c>
      <c r="AA1544" s="7" t="s">
        <v>828</v>
      </c>
      <c r="AB1544" s="7" t="s">
        <v>828</v>
      </c>
      <c r="AC1544" s="7" t="s">
        <v>828</v>
      </c>
      <c r="AD1544" s="7" t="s">
        <v>828</v>
      </c>
      <c r="AE1544" s="7" t="s">
        <v>526</v>
      </c>
      <c r="AF1544" s="8"/>
      <c r="AG1544" s="7" t="s">
        <v>961</v>
      </c>
      <c r="AH1544" s="7" t="s">
        <v>960</v>
      </c>
      <c r="AI1544" s="7" t="s">
        <v>828</v>
      </c>
      <c r="AJ1544" s="7" t="s">
        <v>959</v>
      </c>
      <c r="AK1544" s="7" t="s">
        <v>958</v>
      </c>
      <c r="AL1544" s="7" t="s">
        <v>828</v>
      </c>
      <c r="AM1544" s="7" t="s">
        <v>957</v>
      </c>
      <c r="AN1544" s="7" t="s">
        <v>828</v>
      </c>
      <c r="AO1544" s="7" t="s">
        <v>828</v>
      </c>
      <c r="AP1544" s="7" t="s">
        <v>828</v>
      </c>
      <c r="AQ1544" s="7" t="s">
        <v>828</v>
      </c>
      <c r="AR1544" s="7" t="s">
        <v>828</v>
      </c>
      <c r="AS1544" s="7" t="s">
        <v>828</v>
      </c>
    </row>
    <row r="1545" spans="1:45" ht="13.2">
      <c r="A1545" s="7" t="s">
        <v>956</v>
      </c>
      <c r="B1545" s="8"/>
      <c r="C1545" s="7" t="s">
        <v>833</v>
      </c>
      <c r="D1545" s="9">
        <v>1</v>
      </c>
      <c r="E1545" s="7" t="s">
        <v>843</v>
      </c>
      <c r="F1545" s="7" t="s">
        <v>843</v>
      </c>
      <c r="G1545" s="7" t="s">
        <v>828</v>
      </c>
      <c r="H1545" s="7" t="s">
        <v>842</v>
      </c>
      <c r="I1545" s="10">
        <v>1</v>
      </c>
      <c r="J1545" s="10">
        <v>1</v>
      </c>
      <c r="K1545" s="9">
        <v>100</v>
      </c>
      <c r="L1545" s="7" t="s">
        <v>953</v>
      </c>
      <c r="M1545" s="9">
        <v>0</v>
      </c>
      <c r="N1545" s="7" t="s">
        <v>955</v>
      </c>
      <c r="O1545" s="7" t="s">
        <v>104</v>
      </c>
      <c r="P1545" s="7" t="s">
        <v>828</v>
      </c>
      <c r="Q1545" s="7" t="s">
        <v>828</v>
      </c>
      <c r="R1545" s="7" t="s">
        <v>828</v>
      </c>
      <c r="S1545" s="7" t="s">
        <v>828</v>
      </c>
      <c r="T1545" s="7" t="s">
        <v>828</v>
      </c>
      <c r="U1545" s="7" t="s">
        <v>828</v>
      </c>
      <c r="V1545" s="7" t="s">
        <v>907</v>
      </c>
      <c r="W1545" s="7" t="s">
        <v>700</v>
      </c>
      <c r="X1545" s="7" t="s">
        <v>840</v>
      </c>
      <c r="Y1545" s="7" t="s">
        <v>906</v>
      </c>
      <c r="Z1545" s="7" t="s">
        <v>24</v>
      </c>
      <c r="AA1545" s="7" t="s">
        <v>828</v>
      </c>
      <c r="AB1545" s="7" t="s">
        <v>828</v>
      </c>
      <c r="AC1545" s="7" t="s">
        <v>828</v>
      </c>
      <c r="AD1545" s="7" t="s">
        <v>828</v>
      </c>
      <c r="AE1545" s="7" t="s">
        <v>169</v>
      </c>
      <c r="AF1545" s="8"/>
      <c r="AG1545" s="7" t="s">
        <v>954</v>
      </c>
      <c r="AH1545" s="7" t="s">
        <v>953</v>
      </c>
      <c r="AI1545" s="7" t="s">
        <v>952</v>
      </c>
      <c r="AJ1545" s="7" t="s">
        <v>828</v>
      </c>
      <c r="AK1545" s="7" t="s">
        <v>951</v>
      </c>
      <c r="AL1545" s="7" t="s">
        <v>828</v>
      </c>
      <c r="AM1545" s="7" t="s">
        <v>950</v>
      </c>
      <c r="AN1545" s="7" t="s">
        <v>828</v>
      </c>
      <c r="AO1545" s="7" t="s">
        <v>828</v>
      </c>
      <c r="AP1545" s="7" t="s">
        <v>828</v>
      </c>
      <c r="AQ1545" s="7" t="s">
        <v>828</v>
      </c>
      <c r="AR1545" s="7" t="s">
        <v>828</v>
      </c>
      <c r="AS1545" s="7" t="s">
        <v>828</v>
      </c>
    </row>
    <row r="1546" spans="1:45" ht="13.2">
      <c r="A1546" s="7" t="s">
        <v>949</v>
      </c>
      <c r="B1546" s="8"/>
      <c r="C1546" s="7" t="s">
        <v>833</v>
      </c>
      <c r="D1546" s="9">
        <v>1</v>
      </c>
      <c r="E1546" s="7" t="s">
        <v>861</v>
      </c>
      <c r="F1546" s="7" t="s">
        <v>861</v>
      </c>
      <c r="G1546" s="7" t="s">
        <v>828</v>
      </c>
      <c r="H1546" s="7" t="s">
        <v>860</v>
      </c>
      <c r="I1546" s="10">
        <v>100</v>
      </c>
      <c r="J1546" s="10">
        <v>1</v>
      </c>
      <c r="K1546" s="9">
        <v>0</v>
      </c>
      <c r="L1546" s="7" t="s">
        <v>945</v>
      </c>
      <c r="M1546" s="9">
        <v>0</v>
      </c>
      <c r="N1546" s="7" t="s">
        <v>948</v>
      </c>
      <c r="O1546" s="7" t="s">
        <v>947</v>
      </c>
      <c r="P1546" s="7" t="s">
        <v>828</v>
      </c>
      <c r="Q1546" s="7" t="s">
        <v>828</v>
      </c>
      <c r="R1546" s="7" t="s">
        <v>828</v>
      </c>
      <c r="S1546" s="7" t="s">
        <v>828</v>
      </c>
      <c r="T1546" s="7" t="s">
        <v>828</v>
      </c>
      <c r="U1546" s="7" t="s">
        <v>828</v>
      </c>
      <c r="V1546" s="7" t="s">
        <v>828</v>
      </c>
      <c r="W1546" s="7" t="s">
        <v>828</v>
      </c>
      <c r="X1546" s="7" t="s">
        <v>828</v>
      </c>
      <c r="Y1546" s="7" t="s">
        <v>828</v>
      </c>
      <c r="Z1546" s="7" t="e">
        <v>#N/A</v>
      </c>
      <c r="AA1546" s="7" t="s">
        <v>828</v>
      </c>
      <c r="AB1546" s="7" t="s">
        <v>828</v>
      </c>
      <c r="AC1546" s="7" t="s">
        <v>828</v>
      </c>
      <c r="AD1546" s="7" t="s">
        <v>828</v>
      </c>
      <c r="AE1546" s="7" t="s">
        <v>175</v>
      </c>
      <c r="AF1546" s="8"/>
      <c r="AG1546" s="7" t="s">
        <v>946</v>
      </c>
      <c r="AH1546" s="7" t="s">
        <v>945</v>
      </c>
      <c r="AI1546" s="7" t="s">
        <v>828</v>
      </c>
      <c r="AJ1546" s="7" t="s">
        <v>944</v>
      </c>
      <c r="AK1546" s="7" t="s">
        <v>943</v>
      </c>
      <c r="AL1546" s="7" t="s">
        <v>828</v>
      </c>
      <c r="AM1546" s="7" t="s">
        <v>828</v>
      </c>
      <c r="AN1546" s="7" t="s">
        <v>942</v>
      </c>
      <c r="AO1546" s="7" t="s">
        <v>828</v>
      </c>
      <c r="AP1546" s="7" t="s">
        <v>828</v>
      </c>
      <c r="AQ1546" s="7" t="s">
        <v>828</v>
      </c>
      <c r="AR1546" s="7" t="s">
        <v>828</v>
      </c>
      <c r="AS1546" s="7" t="s">
        <v>828</v>
      </c>
    </row>
    <row r="1547" spans="1:45" ht="13.2">
      <c r="A1547" s="7" t="s">
        <v>941</v>
      </c>
      <c r="B1547" s="8"/>
      <c r="C1547" s="7" t="s">
        <v>833</v>
      </c>
      <c r="D1547" s="9">
        <v>1</v>
      </c>
      <c r="E1547" s="7" t="s">
        <v>932</v>
      </c>
      <c r="F1547" s="7" t="s">
        <v>932</v>
      </c>
      <c r="G1547" s="7" t="s">
        <v>828</v>
      </c>
      <c r="H1547" s="7" t="s">
        <v>931</v>
      </c>
      <c r="I1547" s="10">
        <v>1</v>
      </c>
      <c r="J1547" s="10">
        <v>1</v>
      </c>
      <c r="K1547" s="9">
        <v>100</v>
      </c>
      <c r="L1547" s="7" t="s">
        <v>936</v>
      </c>
      <c r="M1547" s="9">
        <v>0</v>
      </c>
      <c r="N1547" s="7" t="s">
        <v>940</v>
      </c>
      <c r="O1547" s="7" t="s">
        <v>939</v>
      </c>
      <c r="P1547" s="7" t="s">
        <v>828</v>
      </c>
      <c r="Q1547" s="7" t="s">
        <v>828</v>
      </c>
      <c r="R1547" s="7" t="s">
        <v>828</v>
      </c>
      <c r="S1547" s="7" t="s">
        <v>828</v>
      </c>
      <c r="T1547" s="7" t="s">
        <v>828</v>
      </c>
      <c r="U1547" s="7" t="s">
        <v>828</v>
      </c>
      <c r="V1547" s="7" t="s">
        <v>938</v>
      </c>
      <c r="W1547" s="7" t="s">
        <v>828</v>
      </c>
      <c r="X1547" s="7" t="s">
        <v>828</v>
      </c>
      <c r="Y1547" s="7" t="s">
        <v>828</v>
      </c>
      <c r="Z1547" s="7" t="e">
        <v>#N/A</v>
      </c>
      <c r="AA1547" s="7" t="s">
        <v>828</v>
      </c>
      <c r="AB1547" s="7" t="s">
        <v>828</v>
      </c>
      <c r="AC1547" s="7" t="s">
        <v>828</v>
      </c>
      <c r="AD1547" s="7" t="s">
        <v>828</v>
      </c>
      <c r="AE1547" s="7" t="s">
        <v>268</v>
      </c>
      <c r="AF1547" s="8"/>
      <c r="AG1547" s="7" t="s">
        <v>937</v>
      </c>
      <c r="AH1547" s="7" t="s">
        <v>936</v>
      </c>
      <c r="AI1547" s="7" t="s">
        <v>828</v>
      </c>
      <c r="AJ1547" s="7" t="s">
        <v>828</v>
      </c>
      <c r="AK1547" s="7" t="s">
        <v>935</v>
      </c>
      <c r="AL1547" s="7" t="s">
        <v>828</v>
      </c>
      <c r="AM1547" s="7" t="s">
        <v>828</v>
      </c>
      <c r="AN1547" s="7" t="s">
        <v>828</v>
      </c>
      <c r="AO1547" s="7" t="s">
        <v>934</v>
      </c>
      <c r="AP1547" s="7" t="s">
        <v>828</v>
      </c>
      <c r="AQ1547" s="7" t="s">
        <v>828</v>
      </c>
      <c r="AR1547" s="7" t="s">
        <v>828</v>
      </c>
      <c r="AS1547" s="7" t="s">
        <v>828</v>
      </c>
    </row>
    <row r="1548" spans="1:45" ht="13.2">
      <c r="A1548" s="7" t="s">
        <v>933</v>
      </c>
      <c r="B1548" s="8"/>
      <c r="C1548" s="7" t="s">
        <v>833</v>
      </c>
      <c r="D1548" s="9">
        <v>1</v>
      </c>
      <c r="E1548" s="7" t="s">
        <v>932</v>
      </c>
      <c r="F1548" s="7" t="s">
        <v>932</v>
      </c>
      <c r="G1548" s="7" t="s">
        <v>828</v>
      </c>
      <c r="H1548" s="7" t="s">
        <v>931</v>
      </c>
      <c r="I1548" s="10">
        <v>1</v>
      </c>
      <c r="J1548" s="10">
        <v>1</v>
      </c>
      <c r="K1548" s="9">
        <v>100</v>
      </c>
      <c r="L1548" s="7" t="s">
        <v>927</v>
      </c>
      <c r="M1548" s="9">
        <v>0</v>
      </c>
      <c r="N1548" s="7" t="s">
        <v>930</v>
      </c>
      <c r="O1548" s="7" t="s">
        <v>929</v>
      </c>
      <c r="P1548" s="7" t="s">
        <v>828</v>
      </c>
      <c r="Q1548" s="7" t="s">
        <v>828</v>
      </c>
      <c r="R1548" s="7" t="s">
        <v>828</v>
      </c>
      <c r="S1548" s="7" t="s">
        <v>828</v>
      </c>
      <c r="T1548" s="7" t="s">
        <v>828</v>
      </c>
      <c r="U1548" s="7" t="s">
        <v>828</v>
      </c>
      <c r="V1548" s="7" t="s">
        <v>828</v>
      </c>
      <c r="W1548" s="7" t="s">
        <v>268</v>
      </c>
      <c r="X1548" s="7" t="s">
        <v>840</v>
      </c>
      <c r="Y1548" s="7" t="s">
        <v>828</v>
      </c>
      <c r="Z1548" s="7" t="s">
        <v>52</v>
      </c>
      <c r="AA1548" s="7" t="s">
        <v>828</v>
      </c>
      <c r="AB1548" s="7" t="s">
        <v>828</v>
      </c>
      <c r="AC1548" s="7" t="s">
        <v>828</v>
      </c>
      <c r="AD1548" s="7" t="s">
        <v>828</v>
      </c>
      <c r="AE1548" s="7" t="s">
        <v>268</v>
      </c>
      <c r="AF1548" s="8"/>
      <c r="AG1548" s="7" t="s">
        <v>928</v>
      </c>
      <c r="AH1548" s="7" t="s">
        <v>927</v>
      </c>
      <c r="AI1548" s="7" t="s">
        <v>828</v>
      </c>
      <c r="AJ1548" s="7" t="s">
        <v>828</v>
      </c>
      <c r="AK1548" s="7" t="s">
        <v>926</v>
      </c>
      <c r="AL1548" s="7" t="s">
        <v>828</v>
      </c>
      <c r="AM1548" s="7" t="s">
        <v>925</v>
      </c>
      <c r="AN1548" s="7" t="s">
        <v>828</v>
      </c>
      <c r="AO1548" s="7" t="s">
        <v>828</v>
      </c>
      <c r="AP1548" s="7" t="s">
        <v>828</v>
      </c>
      <c r="AQ1548" s="7" t="s">
        <v>828</v>
      </c>
      <c r="AR1548" s="7" t="s">
        <v>828</v>
      </c>
      <c r="AS1548" s="7" t="s">
        <v>828</v>
      </c>
    </row>
    <row r="1549" spans="1:45" ht="13.2">
      <c r="A1549" s="7" t="s">
        <v>915</v>
      </c>
      <c r="B1549" s="8"/>
      <c r="C1549" s="7" t="s">
        <v>833</v>
      </c>
      <c r="D1549" s="9">
        <v>1</v>
      </c>
      <c r="E1549" s="7" t="s">
        <v>924</v>
      </c>
      <c r="F1549" s="7" t="s">
        <v>924</v>
      </c>
      <c r="G1549" s="7" t="s">
        <v>828</v>
      </c>
      <c r="H1549" s="7" t="s">
        <v>923</v>
      </c>
      <c r="I1549" s="10">
        <v>1</v>
      </c>
      <c r="J1549" s="10">
        <v>1</v>
      </c>
      <c r="K1549" s="9">
        <v>0</v>
      </c>
      <c r="L1549" s="7" t="s">
        <v>918</v>
      </c>
      <c r="M1549" s="9">
        <v>0</v>
      </c>
      <c r="N1549" s="7" t="s">
        <v>922</v>
      </c>
      <c r="O1549" s="7" t="s">
        <v>921</v>
      </c>
      <c r="P1549" s="7" t="s">
        <v>920</v>
      </c>
      <c r="Q1549" s="7" t="s">
        <v>828</v>
      </c>
      <c r="R1549" s="7" t="s">
        <v>828</v>
      </c>
      <c r="S1549" s="7" t="s">
        <v>828</v>
      </c>
      <c r="T1549" s="7" t="s">
        <v>828</v>
      </c>
      <c r="U1549" s="7" t="s">
        <v>828</v>
      </c>
      <c r="V1549" s="7" t="s">
        <v>828</v>
      </c>
      <c r="W1549" s="7" t="s">
        <v>828</v>
      </c>
      <c r="X1549" s="7" t="s">
        <v>828</v>
      </c>
      <c r="Y1549" s="7" t="s">
        <v>828</v>
      </c>
      <c r="Z1549" s="7" t="e">
        <v>#N/A</v>
      </c>
      <c r="AA1549" s="7" t="s">
        <v>828</v>
      </c>
      <c r="AB1549" s="7" t="s">
        <v>828</v>
      </c>
      <c r="AC1549" s="7" t="s">
        <v>828</v>
      </c>
      <c r="AD1549" s="7" t="s">
        <v>828</v>
      </c>
      <c r="AE1549" s="7" t="s">
        <v>536</v>
      </c>
      <c r="AF1549" s="8"/>
      <c r="AG1549" s="7" t="s">
        <v>919</v>
      </c>
      <c r="AH1549" s="7" t="s">
        <v>918</v>
      </c>
      <c r="AI1549" s="7" t="s">
        <v>828</v>
      </c>
      <c r="AJ1549" s="7" t="s">
        <v>917</v>
      </c>
      <c r="AK1549" s="7" t="s">
        <v>916</v>
      </c>
      <c r="AL1549" s="7" t="s">
        <v>915</v>
      </c>
      <c r="AM1549" s="7" t="s">
        <v>914</v>
      </c>
      <c r="AN1549" s="7" t="s">
        <v>913</v>
      </c>
      <c r="AO1549" s="7" t="s">
        <v>828</v>
      </c>
      <c r="AP1549" s="7" t="s">
        <v>828</v>
      </c>
      <c r="AQ1549" s="7" t="s">
        <v>828</v>
      </c>
      <c r="AR1549" s="7" t="s">
        <v>828</v>
      </c>
      <c r="AS1549" s="7" t="s">
        <v>828</v>
      </c>
    </row>
    <row r="1550" spans="1:45" ht="13.2">
      <c r="A1550" s="7" t="s">
        <v>912</v>
      </c>
      <c r="B1550" s="8"/>
      <c r="C1550" s="7" t="s">
        <v>833</v>
      </c>
      <c r="D1550" s="9">
        <v>1</v>
      </c>
      <c r="E1550" s="7" t="s">
        <v>911</v>
      </c>
      <c r="F1550" s="7" t="s">
        <v>911</v>
      </c>
      <c r="G1550" s="7" t="s">
        <v>828</v>
      </c>
      <c r="H1550" s="7" t="s">
        <v>910</v>
      </c>
      <c r="I1550" s="10">
        <v>1</v>
      </c>
      <c r="J1550" s="10">
        <v>1</v>
      </c>
      <c r="K1550" s="9">
        <v>1</v>
      </c>
      <c r="L1550" s="7" t="s">
        <v>904</v>
      </c>
      <c r="M1550" s="9">
        <v>0</v>
      </c>
      <c r="N1550" s="7" t="s">
        <v>909</v>
      </c>
      <c r="O1550" s="7" t="s">
        <v>908</v>
      </c>
      <c r="P1550" s="7" t="s">
        <v>828</v>
      </c>
      <c r="Q1550" s="7" t="s">
        <v>828</v>
      </c>
      <c r="R1550" s="7" t="s">
        <v>828</v>
      </c>
      <c r="S1550" s="7" t="s">
        <v>828</v>
      </c>
      <c r="T1550" s="7" t="s">
        <v>828</v>
      </c>
      <c r="U1550" s="7" t="s">
        <v>828</v>
      </c>
      <c r="V1550" s="7" t="s">
        <v>907</v>
      </c>
      <c r="W1550" s="7" t="s">
        <v>334</v>
      </c>
      <c r="X1550" s="7" t="s">
        <v>840</v>
      </c>
      <c r="Y1550" s="7" t="s">
        <v>906</v>
      </c>
      <c r="Z1550" s="7" t="s">
        <v>67</v>
      </c>
      <c r="AA1550" s="7" t="s">
        <v>828</v>
      </c>
      <c r="AB1550" s="7" t="s">
        <v>828</v>
      </c>
      <c r="AC1550" s="7" t="s">
        <v>828</v>
      </c>
      <c r="AD1550" s="7" t="s">
        <v>828</v>
      </c>
      <c r="AE1550" s="7" t="s">
        <v>334</v>
      </c>
      <c r="AF1550" s="8"/>
      <c r="AG1550" s="7" t="s">
        <v>905</v>
      </c>
      <c r="AH1550" s="7" t="s">
        <v>904</v>
      </c>
      <c r="AI1550" s="7" t="s">
        <v>828</v>
      </c>
      <c r="AJ1550" s="7" t="s">
        <v>828</v>
      </c>
      <c r="AK1550" s="7" t="s">
        <v>903</v>
      </c>
      <c r="AL1550" s="7" t="s">
        <v>828</v>
      </c>
      <c r="AM1550" s="7" t="s">
        <v>902</v>
      </c>
      <c r="AN1550" s="7" t="s">
        <v>828</v>
      </c>
      <c r="AO1550" s="7" t="s">
        <v>828</v>
      </c>
      <c r="AP1550" s="7" t="s">
        <v>828</v>
      </c>
      <c r="AQ1550" s="7" t="s">
        <v>828</v>
      </c>
      <c r="AR1550" s="7" t="s">
        <v>828</v>
      </c>
      <c r="AS1550" s="7" t="s">
        <v>828</v>
      </c>
    </row>
    <row r="1551" spans="1:45" ht="13.2">
      <c r="A1551" s="7" t="s">
        <v>895</v>
      </c>
      <c r="B1551" s="8"/>
      <c r="C1551" s="7" t="s">
        <v>833</v>
      </c>
      <c r="D1551" s="9">
        <v>1</v>
      </c>
      <c r="E1551" s="7" t="s">
        <v>867</v>
      </c>
      <c r="F1551" s="7" t="s">
        <v>867</v>
      </c>
      <c r="G1551" s="7" t="s">
        <v>828</v>
      </c>
      <c r="H1551" s="7" t="s">
        <v>901</v>
      </c>
      <c r="I1551" s="10">
        <v>1</v>
      </c>
      <c r="J1551" s="10">
        <v>1</v>
      </c>
      <c r="K1551" s="9">
        <v>0</v>
      </c>
      <c r="L1551" s="7" t="s">
        <v>898</v>
      </c>
      <c r="M1551" s="9">
        <v>0</v>
      </c>
      <c r="N1551" s="7" t="s">
        <v>900</v>
      </c>
      <c r="O1551" s="7" t="s">
        <v>104</v>
      </c>
      <c r="P1551" s="7" t="s">
        <v>828</v>
      </c>
      <c r="Q1551" s="7" t="s">
        <v>828</v>
      </c>
      <c r="R1551" s="7" t="s">
        <v>828</v>
      </c>
      <c r="S1551" s="7" t="s">
        <v>828</v>
      </c>
      <c r="T1551" s="7" t="s">
        <v>828</v>
      </c>
      <c r="U1551" s="7" t="s">
        <v>828</v>
      </c>
      <c r="V1551" s="7" t="s">
        <v>828</v>
      </c>
      <c r="W1551" s="7" t="s">
        <v>828</v>
      </c>
      <c r="X1551" s="7" t="s">
        <v>828</v>
      </c>
      <c r="Y1551" s="7" t="s">
        <v>828</v>
      </c>
      <c r="Z1551" s="7" t="e">
        <v>#N/A</v>
      </c>
      <c r="AA1551" s="7" t="s">
        <v>828</v>
      </c>
      <c r="AB1551" s="7" t="s">
        <v>828</v>
      </c>
      <c r="AC1551" s="7" t="s">
        <v>828</v>
      </c>
      <c r="AD1551" s="7" t="s">
        <v>828</v>
      </c>
      <c r="AE1551" s="7" t="s">
        <v>592</v>
      </c>
      <c r="AF1551" s="8"/>
      <c r="AG1551" s="7" t="s">
        <v>899</v>
      </c>
      <c r="AH1551" s="7" t="s">
        <v>898</v>
      </c>
      <c r="AI1551" s="7" t="s">
        <v>828</v>
      </c>
      <c r="AJ1551" s="7" t="s">
        <v>897</v>
      </c>
      <c r="AK1551" s="7" t="s">
        <v>896</v>
      </c>
      <c r="AL1551" s="7" t="s">
        <v>895</v>
      </c>
      <c r="AM1551" s="7" t="s">
        <v>828</v>
      </c>
      <c r="AN1551" s="7" t="s">
        <v>894</v>
      </c>
      <c r="AO1551" s="7" t="s">
        <v>828</v>
      </c>
      <c r="AP1551" s="7" t="s">
        <v>828</v>
      </c>
      <c r="AQ1551" s="7" t="s">
        <v>828</v>
      </c>
      <c r="AR1551" s="7" t="s">
        <v>828</v>
      </c>
      <c r="AS1551" s="7" t="s">
        <v>828</v>
      </c>
    </row>
    <row r="1552" spans="1:45" ht="13.2">
      <c r="A1552" s="7" t="s">
        <v>893</v>
      </c>
      <c r="B1552" s="8"/>
      <c r="C1552" s="7" t="s">
        <v>833</v>
      </c>
      <c r="D1552" s="9">
        <v>1</v>
      </c>
      <c r="E1552" s="7" t="s">
        <v>843</v>
      </c>
      <c r="F1552" s="7" t="s">
        <v>843</v>
      </c>
      <c r="G1552" s="7" t="s">
        <v>828</v>
      </c>
      <c r="H1552" s="7" t="s">
        <v>842</v>
      </c>
      <c r="I1552" s="10">
        <v>1</v>
      </c>
      <c r="J1552" s="10">
        <v>1</v>
      </c>
      <c r="K1552" s="9">
        <v>100</v>
      </c>
      <c r="L1552" s="7" t="s">
        <v>889</v>
      </c>
      <c r="M1552" s="9">
        <v>0</v>
      </c>
      <c r="N1552" s="7" t="s">
        <v>884</v>
      </c>
      <c r="O1552" s="7" t="s">
        <v>892</v>
      </c>
      <c r="P1552" s="7" t="s">
        <v>828</v>
      </c>
      <c r="Q1552" s="7" t="s">
        <v>828</v>
      </c>
      <c r="R1552" s="7" t="s">
        <v>828</v>
      </c>
      <c r="S1552" s="7" t="s">
        <v>891</v>
      </c>
      <c r="T1552" s="7" t="s">
        <v>891</v>
      </c>
      <c r="U1552" s="7" t="s">
        <v>828</v>
      </c>
      <c r="V1552" s="7" t="s">
        <v>828</v>
      </c>
      <c r="W1552" s="7" t="s">
        <v>828</v>
      </c>
      <c r="X1552" s="7" t="s">
        <v>828</v>
      </c>
      <c r="Y1552" s="7" t="s">
        <v>828</v>
      </c>
      <c r="Z1552" s="7" t="e">
        <v>#N/A</v>
      </c>
      <c r="AA1552" s="7" t="s">
        <v>828</v>
      </c>
      <c r="AB1552" s="7" t="s">
        <v>828</v>
      </c>
      <c r="AC1552" s="7" t="s">
        <v>828</v>
      </c>
      <c r="AD1552" s="7" t="s">
        <v>828</v>
      </c>
      <c r="AE1552" s="7" t="s">
        <v>169</v>
      </c>
      <c r="AF1552" s="8"/>
      <c r="AG1552" s="7" t="s">
        <v>890</v>
      </c>
      <c r="AH1552" s="7" t="s">
        <v>889</v>
      </c>
      <c r="AI1552" s="7" t="s">
        <v>888</v>
      </c>
      <c r="AJ1552" s="7" t="s">
        <v>887</v>
      </c>
      <c r="AK1552" s="7" t="s">
        <v>886</v>
      </c>
      <c r="AL1552" s="7" t="s">
        <v>828</v>
      </c>
      <c r="AM1552" s="7" t="s">
        <v>885</v>
      </c>
      <c r="AN1552" s="7" t="s">
        <v>884</v>
      </c>
      <c r="AO1552" s="7" t="s">
        <v>828</v>
      </c>
      <c r="AP1552" s="7" t="s">
        <v>828</v>
      </c>
      <c r="AQ1552" s="7" t="s">
        <v>828</v>
      </c>
      <c r="AR1552" s="7" t="s">
        <v>828</v>
      </c>
      <c r="AS1552" s="7" t="s">
        <v>828</v>
      </c>
    </row>
    <row r="1553" spans="1:45" ht="13.2">
      <c r="A1553" s="7" t="s">
        <v>883</v>
      </c>
      <c r="B1553" s="8"/>
      <c r="C1553" s="7" t="s">
        <v>833</v>
      </c>
      <c r="D1553" s="9">
        <v>1</v>
      </c>
      <c r="E1553" s="7" t="s">
        <v>861</v>
      </c>
      <c r="F1553" s="7" t="s">
        <v>861</v>
      </c>
      <c r="G1553" s="7" t="s">
        <v>828</v>
      </c>
      <c r="H1553" s="7" t="s">
        <v>860</v>
      </c>
      <c r="I1553" s="10">
        <v>100</v>
      </c>
      <c r="J1553" s="10">
        <v>1</v>
      </c>
      <c r="K1553" s="9">
        <v>0</v>
      </c>
      <c r="L1553" s="7" t="s">
        <v>881</v>
      </c>
      <c r="M1553" s="9">
        <v>0</v>
      </c>
      <c r="N1553" s="7" t="s">
        <v>882</v>
      </c>
      <c r="O1553" s="7" t="s">
        <v>828</v>
      </c>
      <c r="P1553" s="7" t="s">
        <v>828</v>
      </c>
      <c r="Q1553" s="7" t="s">
        <v>828</v>
      </c>
      <c r="R1553" s="7" t="s">
        <v>828</v>
      </c>
      <c r="S1553" s="7" t="s">
        <v>828</v>
      </c>
      <c r="T1553" s="7" t="s">
        <v>828</v>
      </c>
      <c r="U1553" s="7" t="s">
        <v>828</v>
      </c>
      <c r="V1553" s="7" t="s">
        <v>828</v>
      </c>
      <c r="W1553" s="7" t="s">
        <v>828</v>
      </c>
      <c r="X1553" s="7" t="s">
        <v>828</v>
      </c>
      <c r="Y1553" s="7" t="s">
        <v>828</v>
      </c>
      <c r="Z1553" s="7" t="e">
        <v>#N/A</v>
      </c>
      <c r="AA1553" s="7" t="s">
        <v>828</v>
      </c>
      <c r="AB1553" s="7" t="s">
        <v>828</v>
      </c>
      <c r="AC1553" s="7" t="s">
        <v>828</v>
      </c>
      <c r="AD1553" s="7" t="s">
        <v>828</v>
      </c>
      <c r="AE1553" s="7" t="s">
        <v>175</v>
      </c>
      <c r="AF1553" s="8"/>
      <c r="AG1553" s="7" t="s">
        <v>882</v>
      </c>
      <c r="AH1553" s="7" t="s">
        <v>881</v>
      </c>
      <c r="AI1553" s="7" t="s">
        <v>828</v>
      </c>
      <c r="AJ1553" s="7" t="s">
        <v>880</v>
      </c>
      <c r="AK1553" s="7" t="s">
        <v>879</v>
      </c>
      <c r="AL1553" s="7" t="s">
        <v>828</v>
      </c>
      <c r="AM1553" s="7" t="s">
        <v>828</v>
      </c>
      <c r="AN1553" s="7" t="s">
        <v>878</v>
      </c>
      <c r="AO1553" s="7" t="s">
        <v>828</v>
      </c>
      <c r="AP1553" s="7" t="s">
        <v>828</v>
      </c>
      <c r="AQ1553" s="7" t="s">
        <v>828</v>
      </c>
      <c r="AR1553" s="7" t="s">
        <v>828</v>
      </c>
      <c r="AS1553" s="7" t="s">
        <v>828</v>
      </c>
    </row>
    <row r="1554" spans="1:45" ht="13.2">
      <c r="A1554" s="7" t="s">
        <v>877</v>
      </c>
      <c r="B1554" s="8"/>
      <c r="C1554" s="7" t="s">
        <v>833</v>
      </c>
      <c r="D1554" s="9">
        <v>1</v>
      </c>
      <c r="E1554" s="7" t="s">
        <v>843</v>
      </c>
      <c r="F1554" s="7" t="s">
        <v>843</v>
      </c>
      <c r="G1554" s="7" t="s">
        <v>828</v>
      </c>
      <c r="H1554" s="7" t="s">
        <v>842</v>
      </c>
      <c r="I1554" s="10">
        <v>1</v>
      </c>
      <c r="J1554" s="10">
        <v>1</v>
      </c>
      <c r="K1554" s="9">
        <v>100</v>
      </c>
      <c r="L1554" s="7" t="s">
        <v>872</v>
      </c>
      <c r="M1554" s="9">
        <v>0</v>
      </c>
      <c r="N1554" s="7" t="s">
        <v>876</v>
      </c>
      <c r="O1554" s="7" t="s">
        <v>83</v>
      </c>
      <c r="P1554" s="7" t="s">
        <v>875</v>
      </c>
      <c r="Q1554" s="7" t="s">
        <v>828</v>
      </c>
      <c r="R1554" s="7" t="s">
        <v>828</v>
      </c>
      <c r="S1554" s="7" t="s">
        <v>828</v>
      </c>
      <c r="T1554" s="7" t="s">
        <v>828</v>
      </c>
      <c r="U1554" s="7" t="s">
        <v>828</v>
      </c>
      <c r="V1554" s="7" t="s">
        <v>828</v>
      </c>
      <c r="W1554" s="7" t="s">
        <v>169</v>
      </c>
      <c r="X1554" s="7" t="s">
        <v>828</v>
      </c>
      <c r="Y1554" s="7" t="s">
        <v>828</v>
      </c>
      <c r="Z1554" s="7" t="s">
        <v>39</v>
      </c>
      <c r="AA1554" s="7" t="s">
        <v>874</v>
      </c>
      <c r="AB1554" s="7" t="s">
        <v>828</v>
      </c>
      <c r="AC1554" s="7" t="s">
        <v>828</v>
      </c>
      <c r="AD1554" s="7" t="s">
        <v>828</v>
      </c>
      <c r="AE1554" s="7" t="s">
        <v>169</v>
      </c>
      <c r="AF1554" s="8"/>
      <c r="AG1554" s="7" t="s">
        <v>873</v>
      </c>
      <c r="AH1554" s="7" t="s">
        <v>872</v>
      </c>
      <c r="AI1554" s="7" t="s">
        <v>871</v>
      </c>
      <c r="AJ1554" s="7" t="s">
        <v>828</v>
      </c>
      <c r="AK1554" s="7" t="s">
        <v>870</v>
      </c>
      <c r="AL1554" s="7" t="s">
        <v>828</v>
      </c>
      <c r="AM1554" s="7" t="s">
        <v>869</v>
      </c>
      <c r="AN1554" s="7" t="s">
        <v>828</v>
      </c>
      <c r="AO1554" s="7" t="s">
        <v>828</v>
      </c>
      <c r="AP1554" s="7" t="s">
        <v>828</v>
      </c>
      <c r="AQ1554" s="7" t="s">
        <v>828</v>
      </c>
      <c r="AR1554" s="7" t="s">
        <v>828</v>
      </c>
      <c r="AS1554" s="7" t="s">
        <v>828</v>
      </c>
    </row>
    <row r="1555" spans="1:45" ht="13.2">
      <c r="A1555" s="7" t="s">
        <v>868</v>
      </c>
      <c r="B1555" s="8"/>
      <c r="C1555" s="7" t="s">
        <v>833</v>
      </c>
      <c r="D1555" s="9">
        <v>1</v>
      </c>
      <c r="E1555" s="7" t="s">
        <v>867</v>
      </c>
      <c r="F1555" s="7" t="s">
        <v>843</v>
      </c>
      <c r="G1555" s="7" t="s">
        <v>828</v>
      </c>
      <c r="H1555" s="7" t="s">
        <v>866</v>
      </c>
      <c r="I1555" s="10">
        <v>1</v>
      </c>
      <c r="J1555" s="10">
        <v>1</v>
      </c>
      <c r="K1555" s="9">
        <v>0</v>
      </c>
      <c r="L1555" s="7" t="s">
        <v>828</v>
      </c>
      <c r="M1555" s="9">
        <v>0</v>
      </c>
      <c r="N1555" s="7" t="s">
        <v>841</v>
      </c>
      <c r="O1555" s="7" t="s">
        <v>828</v>
      </c>
      <c r="P1555" s="7" t="s">
        <v>828</v>
      </c>
      <c r="Q1555" s="7" t="s">
        <v>828</v>
      </c>
      <c r="R1555" s="7" t="s">
        <v>828</v>
      </c>
      <c r="S1555" s="7" t="s">
        <v>828</v>
      </c>
      <c r="T1555" s="7" t="s">
        <v>828</v>
      </c>
      <c r="U1555" s="7" t="s">
        <v>828</v>
      </c>
      <c r="V1555" s="7" t="s">
        <v>828</v>
      </c>
      <c r="W1555" s="7" t="s">
        <v>828</v>
      </c>
      <c r="X1555" s="7" t="s">
        <v>828</v>
      </c>
      <c r="Y1555" s="7" t="s">
        <v>828</v>
      </c>
      <c r="Z1555" s="7" t="e">
        <v>#N/A</v>
      </c>
      <c r="AA1555" s="7" t="s">
        <v>828</v>
      </c>
      <c r="AB1555" s="7" t="s">
        <v>828</v>
      </c>
      <c r="AC1555" s="7" t="s">
        <v>828</v>
      </c>
      <c r="AD1555" s="7" t="s">
        <v>828</v>
      </c>
      <c r="AE1555" s="7" t="s">
        <v>519</v>
      </c>
      <c r="AF1555" s="8"/>
      <c r="AG1555" s="7" t="s">
        <v>865</v>
      </c>
      <c r="AH1555" s="7" t="s">
        <v>864</v>
      </c>
      <c r="AI1555" s="7" t="s">
        <v>863</v>
      </c>
      <c r="AJ1555" s="7" t="s">
        <v>863</v>
      </c>
      <c r="AK1555" s="7" t="s">
        <v>863</v>
      </c>
      <c r="AL1555" s="7" t="s">
        <v>828</v>
      </c>
      <c r="AM1555" s="7" t="s">
        <v>828</v>
      </c>
      <c r="AN1555" s="7" t="s">
        <v>828</v>
      </c>
      <c r="AO1555" s="7" t="s">
        <v>828</v>
      </c>
      <c r="AP1555" s="7" t="s">
        <v>828</v>
      </c>
      <c r="AQ1555" s="7" t="s">
        <v>828</v>
      </c>
      <c r="AR1555" s="7" t="s">
        <v>828</v>
      </c>
      <c r="AS1555" s="7" t="s">
        <v>828</v>
      </c>
    </row>
    <row r="1556" spans="1:45" ht="13.2">
      <c r="A1556" s="7" t="s">
        <v>862</v>
      </c>
      <c r="B1556" s="8"/>
      <c r="C1556" s="7" t="s">
        <v>833</v>
      </c>
      <c r="D1556" s="9">
        <v>1</v>
      </c>
      <c r="E1556" s="7" t="s">
        <v>861</v>
      </c>
      <c r="F1556" s="7" t="s">
        <v>843</v>
      </c>
      <c r="G1556" s="7" t="s">
        <v>828</v>
      </c>
      <c r="H1556" s="7" t="s">
        <v>860</v>
      </c>
      <c r="I1556" s="10">
        <v>100</v>
      </c>
      <c r="J1556" s="10">
        <v>1</v>
      </c>
      <c r="K1556" s="9">
        <v>0</v>
      </c>
      <c r="L1556" s="7" t="s">
        <v>828</v>
      </c>
      <c r="M1556" s="9">
        <v>0</v>
      </c>
      <c r="N1556" s="7" t="s">
        <v>841</v>
      </c>
      <c r="O1556" s="7" t="s">
        <v>828</v>
      </c>
      <c r="P1556" s="7" t="s">
        <v>828</v>
      </c>
      <c r="Q1556" s="7" t="s">
        <v>828</v>
      </c>
      <c r="R1556" s="7" t="s">
        <v>828</v>
      </c>
      <c r="S1556" s="7" t="s">
        <v>828</v>
      </c>
      <c r="T1556" s="7" t="s">
        <v>828</v>
      </c>
      <c r="U1556" s="7" t="s">
        <v>828</v>
      </c>
      <c r="V1556" s="7" t="s">
        <v>828</v>
      </c>
      <c r="W1556" s="7" t="s">
        <v>828</v>
      </c>
      <c r="X1556" s="7" t="s">
        <v>828</v>
      </c>
      <c r="Y1556" s="7" t="s">
        <v>828</v>
      </c>
      <c r="Z1556" s="7" t="e">
        <v>#N/A</v>
      </c>
      <c r="AA1556" s="7" t="s">
        <v>828</v>
      </c>
      <c r="AB1556" s="7" t="s">
        <v>828</v>
      </c>
      <c r="AC1556" s="7" t="s">
        <v>828</v>
      </c>
      <c r="AD1556" s="7" t="s">
        <v>828</v>
      </c>
      <c r="AE1556" s="7" t="s">
        <v>175</v>
      </c>
      <c r="AF1556" s="8"/>
      <c r="AG1556" s="7" t="s">
        <v>859</v>
      </c>
      <c r="AH1556" s="7" t="s">
        <v>858</v>
      </c>
      <c r="AI1556" s="7" t="s">
        <v>857</v>
      </c>
      <c r="AJ1556" s="7" t="s">
        <v>857</v>
      </c>
      <c r="AK1556" s="7" t="s">
        <v>857</v>
      </c>
      <c r="AL1556" s="7" t="s">
        <v>828</v>
      </c>
      <c r="AM1556" s="7" t="s">
        <v>828</v>
      </c>
      <c r="AN1556" s="7" t="s">
        <v>828</v>
      </c>
      <c r="AO1556" s="7" t="s">
        <v>828</v>
      </c>
      <c r="AP1556" s="7" t="s">
        <v>828</v>
      </c>
      <c r="AQ1556" s="7" t="s">
        <v>828</v>
      </c>
      <c r="AR1556" s="7" t="s">
        <v>828</v>
      </c>
      <c r="AS1556" s="7" t="s">
        <v>828</v>
      </c>
    </row>
    <row r="1557" spans="1:45" ht="13.2">
      <c r="A1557" s="7" t="s">
        <v>856</v>
      </c>
      <c r="B1557" s="8"/>
      <c r="C1557" s="7" t="s">
        <v>833</v>
      </c>
      <c r="D1557" s="9">
        <v>1</v>
      </c>
      <c r="E1557" s="7" t="s">
        <v>855</v>
      </c>
      <c r="F1557" s="7" t="s">
        <v>843</v>
      </c>
      <c r="G1557" s="7" t="s">
        <v>828</v>
      </c>
      <c r="H1557" s="7" t="s">
        <v>854</v>
      </c>
      <c r="I1557" s="10">
        <v>1</v>
      </c>
      <c r="J1557" s="10">
        <v>1</v>
      </c>
      <c r="K1557" s="9">
        <v>0</v>
      </c>
      <c r="L1557" s="7" t="s">
        <v>828</v>
      </c>
      <c r="M1557" s="9">
        <v>0</v>
      </c>
      <c r="N1557" s="7" t="s">
        <v>841</v>
      </c>
      <c r="O1557" s="7" t="s">
        <v>828</v>
      </c>
      <c r="P1557" s="7" t="s">
        <v>828</v>
      </c>
      <c r="Q1557" s="7" t="s">
        <v>828</v>
      </c>
      <c r="R1557" s="7" t="s">
        <v>828</v>
      </c>
      <c r="S1557" s="7" t="s">
        <v>828</v>
      </c>
      <c r="T1557" s="7" t="s">
        <v>828</v>
      </c>
      <c r="U1557" s="7" t="s">
        <v>828</v>
      </c>
      <c r="V1557" s="7" t="s">
        <v>828</v>
      </c>
      <c r="W1557" s="7" t="s">
        <v>828</v>
      </c>
      <c r="X1557" s="7" t="s">
        <v>828</v>
      </c>
      <c r="Y1557" s="7" t="s">
        <v>828</v>
      </c>
      <c r="Z1557" s="7" t="e">
        <v>#N/A</v>
      </c>
      <c r="AA1557" s="7" t="s">
        <v>828</v>
      </c>
      <c r="AB1557" s="7" t="s">
        <v>828</v>
      </c>
      <c r="AC1557" s="7" t="s">
        <v>828</v>
      </c>
      <c r="AD1557" s="7" t="s">
        <v>828</v>
      </c>
      <c r="AE1557" s="7" t="s">
        <v>543</v>
      </c>
      <c r="AF1557" s="8"/>
      <c r="AG1557" s="7" t="s">
        <v>853</v>
      </c>
      <c r="AH1557" s="7" t="s">
        <v>852</v>
      </c>
      <c r="AI1557" s="7" t="s">
        <v>851</v>
      </c>
      <c r="AJ1557" s="7" t="s">
        <v>851</v>
      </c>
      <c r="AK1557" s="7" t="s">
        <v>851</v>
      </c>
      <c r="AL1557" s="7" t="s">
        <v>828</v>
      </c>
      <c r="AM1557" s="7" t="s">
        <v>828</v>
      </c>
      <c r="AN1557" s="7" t="s">
        <v>828</v>
      </c>
      <c r="AO1557" s="7" t="s">
        <v>828</v>
      </c>
      <c r="AP1557" s="7" t="s">
        <v>828</v>
      </c>
      <c r="AQ1557" s="7" t="s">
        <v>828</v>
      </c>
      <c r="AR1557" s="7" t="s">
        <v>828</v>
      </c>
      <c r="AS1557" s="7" t="s">
        <v>828</v>
      </c>
    </row>
    <row r="1558" spans="1:45" ht="13.2">
      <c r="A1558" s="7" t="s">
        <v>850</v>
      </c>
      <c r="B1558" s="8"/>
      <c r="C1558" s="7" t="s">
        <v>833</v>
      </c>
      <c r="D1558" s="9">
        <v>1</v>
      </c>
      <c r="E1558" s="7" t="s">
        <v>849</v>
      </c>
      <c r="F1558" s="7" t="s">
        <v>843</v>
      </c>
      <c r="G1558" s="7" t="s">
        <v>828</v>
      </c>
      <c r="H1558" s="7" t="s">
        <v>848</v>
      </c>
      <c r="I1558" s="10">
        <v>1</v>
      </c>
      <c r="J1558" s="10">
        <v>1</v>
      </c>
      <c r="K1558" s="9">
        <v>0</v>
      </c>
      <c r="L1558" s="7" t="s">
        <v>828</v>
      </c>
      <c r="M1558" s="9">
        <v>0</v>
      </c>
      <c r="N1558" s="7" t="s">
        <v>841</v>
      </c>
      <c r="O1558" s="7" t="s">
        <v>828</v>
      </c>
      <c r="P1558" s="7" t="s">
        <v>828</v>
      </c>
      <c r="Q1558" s="7" t="s">
        <v>828</v>
      </c>
      <c r="R1558" s="7" t="s">
        <v>828</v>
      </c>
      <c r="S1558" s="7" t="s">
        <v>828</v>
      </c>
      <c r="T1558" s="7" t="s">
        <v>828</v>
      </c>
      <c r="U1558" s="7" t="s">
        <v>828</v>
      </c>
      <c r="V1558" s="7" t="s">
        <v>828</v>
      </c>
      <c r="W1558" s="7" t="s">
        <v>828</v>
      </c>
      <c r="X1558" s="7" t="s">
        <v>828</v>
      </c>
      <c r="Y1558" s="7" t="s">
        <v>828</v>
      </c>
      <c r="Z1558" s="7" t="e">
        <v>#N/A</v>
      </c>
      <c r="AA1558" s="7" t="s">
        <v>828</v>
      </c>
      <c r="AB1558" s="7" t="s">
        <v>828</v>
      </c>
      <c r="AC1558" s="7" t="s">
        <v>828</v>
      </c>
      <c r="AD1558" s="7" t="s">
        <v>828</v>
      </c>
      <c r="AE1558" s="7" t="s">
        <v>514</v>
      </c>
      <c r="AF1558" s="8"/>
      <c r="AG1558" s="7" t="s">
        <v>847</v>
      </c>
      <c r="AH1558" s="7" t="s">
        <v>846</v>
      </c>
      <c r="AI1558" s="7" t="s">
        <v>845</v>
      </c>
      <c r="AJ1558" s="7" t="s">
        <v>845</v>
      </c>
      <c r="AK1558" s="7" t="s">
        <v>845</v>
      </c>
      <c r="AL1558" s="7" t="s">
        <v>828</v>
      </c>
      <c r="AM1558" s="7" t="s">
        <v>828</v>
      </c>
      <c r="AN1558" s="7" t="s">
        <v>828</v>
      </c>
      <c r="AO1558" s="7" t="s">
        <v>828</v>
      </c>
      <c r="AP1558" s="7" t="s">
        <v>828</v>
      </c>
      <c r="AQ1558" s="7" t="s">
        <v>828</v>
      </c>
      <c r="AR1558" s="7" t="s">
        <v>828</v>
      </c>
      <c r="AS1558" s="7" t="s">
        <v>828</v>
      </c>
    </row>
    <row r="1559" spans="1:45" ht="13.2">
      <c r="A1559" s="7" t="s">
        <v>844</v>
      </c>
      <c r="B1559" s="8"/>
      <c r="C1559" s="7" t="s">
        <v>833</v>
      </c>
      <c r="D1559" s="9">
        <v>1</v>
      </c>
      <c r="E1559" s="7" t="s">
        <v>843</v>
      </c>
      <c r="F1559" s="7" t="s">
        <v>843</v>
      </c>
      <c r="G1559" s="7" t="s">
        <v>828</v>
      </c>
      <c r="H1559" s="7" t="s">
        <v>842</v>
      </c>
      <c r="I1559" s="10">
        <v>1</v>
      </c>
      <c r="J1559" s="10">
        <v>1</v>
      </c>
      <c r="K1559" s="9">
        <v>0</v>
      </c>
      <c r="L1559" s="7" t="s">
        <v>838</v>
      </c>
      <c r="M1559" s="9">
        <v>0</v>
      </c>
      <c r="N1559" s="7" t="s">
        <v>841</v>
      </c>
      <c r="O1559" s="7" t="s">
        <v>828</v>
      </c>
      <c r="P1559" s="7" t="s">
        <v>828</v>
      </c>
      <c r="Q1559" s="7" t="s">
        <v>828</v>
      </c>
      <c r="R1559" s="7" t="s">
        <v>828</v>
      </c>
      <c r="S1559" s="7" t="s">
        <v>828</v>
      </c>
      <c r="T1559" s="7" t="s">
        <v>828</v>
      </c>
      <c r="U1559" s="7" t="s">
        <v>828</v>
      </c>
      <c r="V1559" s="7" t="s">
        <v>828</v>
      </c>
      <c r="W1559" s="7" t="s">
        <v>536</v>
      </c>
      <c r="X1559" s="7" t="s">
        <v>840</v>
      </c>
      <c r="Y1559" s="7" t="s">
        <v>839</v>
      </c>
      <c r="Z1559" s="7" t="s">
        <v>65</v>
      </c>
      <c r="AA1559" s="7" t="s">
        <v>828</v>
      </c>
      <c r="AB1559" s="7" t="s">
        <v>828</v>
      </c>
      <c r="AC1559" s="7" t="s">
        <v>828</v>
      </c>
      <c r="AD1559" s="7" t="s">
        <v>828</v>
      </c>
      <c r="AE1559" s="7" t="s">
        <v>169</v>
      </c>
      <c r="AF1559" s="8"/>
      <c r="AG1559" s="7" t="s">
        <v>828</v>
      </c>
      <c r="AH1559" s="7" t="s">
        <v>838</v>
      </c>
      <c r="AI1559" s="7" t="s">
        <v>837</v>
      </c>
      <c r="AJ1559" s="7" t="s">
        <v>836</v>
      </c>
      <c r="AK1559" s="7" t="s">
        <v>835</v>
      </c>
      <c r="AL1559" s="7" t="s">
        <v>828</v>
      </c>
      <c r="AM1559" s="7" t="s">
        <v>828</v>
      </c>
      <c r="AN1559" s="7" t="s">
        <v>828</v>
      </c>
      <c r="AO1559" s="7" t="s">
        <v>828</v>
      </c>
      <c r="AP1559" s="7" t="s">
        <v>828</v>
      </c>
      <c r="AQ1559" s="7" t="s">
        <v>828</v>
      </c>
      <c r="AR1559" s="7" t="s">
        <v>828</v>
      </c>
      <c r="AS1559" s="7" t="s">
        <v>828</v>
      </c>
    </row>
    <row r="1560" spans="1:45" ht="13.2">
      <c r="A1560" s="7" t="s">
        <v>834</v>
      </c>
      <c r="B1560" s="8"/>
      <c r="C1560" s="7" t="s">
        <v>833</v>
      </c>
      <c r="D1560" s="9">
        <v>1</v>
      </c>
      <c r="E1560" s="7" t="s">
        <v>832</v>
      </c>
      <c r="F1560" s="7" t="s">
        <v>832</v>
      </c>
      <c r="G1560" s="7" t="s">
        <v>828</v>
      </c>
      <c r="H1560" s="7" t="s">
        <v>831</v>
      </c>
      <c r="I1560" s="10">
        <v>1</v>
      </c>
      <c r="J1560" s="10">
        <v>1</v>
      </c>
      <c r="K1560" s="9">
        <v>0</v>
      </c>
      <c r="L1560" s="7"/>
      <c r="M1560" s="9">
        <v>0</v>
      </c>
      <c r="N1560" s="7">
        <v>3017</v>
      </c>
      <c r="O1560" s="7" t="s">
        <v>83</v>
      </c>
      <c r="P1560" s="7" t="s">
        <v>828</v>
      </c>
      <c r="Q1560" s="7" t="s">
        <v>828</v>
      </c>
      <c r="R1560" s="7" t="s">
        <v>828</v>
      </c>
      <c r="S1560" s="7" t="s">
        <v>828</v>
      </c>
      <c r="T1560" s="7" t="s">
        <v>828</v>
      </c>
      <c r="U1560" s="7" t="s">
        <v>828</v>
      </c>
      <c r="V1560" s="7" t="s">
        <v>828</v>
      </c>
      <c r="W1560" s="7" t="s">
        <v>223</v>
      </c>
      <c r="X1560" s="7"/>
      <c r="Y1560" s="7"/>
      <c r="Z1560" s="7" t="s">
        <v>32</v>
      </c>
      <c r="AA1560" s="7" t="s">
        <v>828</v>
      </c>
      <c r="AB1560" s="7" t="s">
        <v>828</v>
      </c>
      <c r="AC1560" s="7" t="s">
        <v>828</v>
      </c>
      <c r="AD1560" s="7" t="s">
        <v>828</v>
      </c>
      <c r="AE1560" s="7" t="s">
        <v>223</v>
      </c>
      <c r="AF1560" s="8"/>
      <c r="AG1560" s="7" t="s">
        <v>830</v>
      </c>
      <c r="AH1560" s="7"/>
      <c r="AI1560" s="7"/>
      <c r="AJ1560" s="7">
        <v>6544892</v>
      </c>
      <c r="AK1560" s="7" t="s">
        <v>829</v>
      </c>
      <c r="AL1560" s="7" t="s">
        <v>828</v>
      </c>
      <c r="AM1560" s="7" t="s">
        <v>828</v>
      </c>
      <c r="AN1560" s="7" t="s">
        <v>828</v>
      </c>
      <c r="AO1560" s="7" t="s">
        <v>828</v>
      </c>
      <c r="AP1560" s="7" t="s">
        <v>828</v>
      </c>
      <c r="AQ1560" s="7" t="s">
        <v>828</v>
      </c>
      <c r="AR1560" s="7" t="s">
        <v>828</v>
      </c>
      <c r="AS1560" s="7" t="s">
        <v>828</v>
      </c>
    </row>
    <row r="1561" spans="1:45" ht="13.2">
      <c r="A1561" s="7" t="s">
        <v>11125</v>
      </c>
      <c r="B1561" s="8"/>
      <c r="C1561" s="7" t="s">
        <v>833</v>
      </c>
      <c r="D1561" s="9">
        <v>1</v>
      </c>
      <c r="E1561" s="7" t="s">
        <v>855</v>
      </c>
      <c r="F1561" s="7" t="s">
        <v>855</v>
      </c>
      <c r="G1561" s="7"/>
      <c r="H1561" s="7"/>
      <c r="I1561" s="10"/>
      <c r="J1561" s="10"/>
      <c r="K1561" s="9"/>
      <c r="L1561" s="7"/>
      <c r="M1561" s="9"/>
      <c r="N1561" s="7"/>
      <c r="O1561" s="7" t="s">
        <v>89</v>
      </c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 t="s">
        <v>24</v>
      </c>
      <c r="AA1561" s="7"/>
      <c r="AB1561" s="7"/>
      <c r="AC1561" s="7"/>
      <c r="AD1561" s="7"/>
      <c r="AE1561" s="7" t="s">
        <v>543</v>
      </c>
      <c r="AF1561" s="8"/>
      <c r="AG1561" s="7" t="s">
        <v>11878</v>
      </c>
      <c r="AH1561" s="7"/>
      <c r="AI1561" s="7"/>
      <c r="AJ1561" s="7"/>
      <c r="AK1561" s="7" t="s">
        <v>11124</v>
      </c>
      <c r="AL1561" s="7"/>
      <c r="AM1561" s="7"/>
      <c r="AN1561" s="7"/>
      <c r="AO1561" s="7"/>
      <c r="AP1561" s="7"/>
      <c r="AQ1561" s="7"/>
      <c r="AR1561" s="7"/>
      <c r="AS1561" s="7"/>
    </row>
    <row r="1562" spans="1:45" ht="13.2">
      <c r="A1562" s="7" t="s">
        <v>11125</v>
      </c>
      <c r="B1562" s="8"/>
      <c r="C1562" s="7" t="s">
        <v>833</v>
      </c>
      <c r="D1562" s="9">
        <v>1</v>
      </c>
      <c r="E1562" s="7" t="s">
        <v>855</v>
      </c>
      <c r="F1562" s="7" t="s">
        <v>855</v>
      </c>
      <c r="G1562" s="7"/>
      <c r="H1562" s="7"/>
      <c r="I1562" s="10"/>
      <c r="J1562" s="10"/>
      <c r="K1562" s="9"/>
      <c r="L1562" s="7"/>
      <c r="M1562" s="9"/>
      <c r="N1562" s="7"/>
      <c r="O1562" s="7" t="s">
        <v>89</v>
      </c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 t="s">
        <v>24</v>
      </c>
      <c r="AA1562" s="7"/>
      <c r="AB1562" s="7"/>
      <c r="AC1562" s="7"/>
      <c r="AD1562" s="7"/>
      <c r="AE1562" s="7" t="s">
        <v>543</v>
      </c>
      <c r="AF1562" s="8"/>
      <c r="AG1562" s="7" t="s">
        <v>11878</v>
      </c>
      <c r="AH1562" s="7"/>
      <c r="AI1562" s="7"/>
      <c r="AJ1562" s="7"/>
      <c r="AK1562" s="7" t="s">
        <v>11124</v>
      </c>
      <c r="AL1562" s="7"/>
      <c r="AM1562" s="7"/>
      <c r="AN1562" s="7"/>
      <c r="AO1562" s="7"/>
      <c r="AP1562" s="7"/>
      <c r="AQ1562" s="7"/>
      <c r="AR1562" s="7"/>
      <c r="AS1562" s="7"/>
    </row>
    <row r="1563" spans="1:45" ht="13.2">
      <c r="A1563" s="7" t="s">
        <v>11887</v>
      </c>
      <c r="B1563" s="8"/>
      <c r="C1563" s="7" t="s">
        <v>833</v>
      </c>
      <c r="D1563" s="9">
        <v>1</v>
      </c>
      <c r="E1563" s="7" t="s">
        <v>843</v>
      </c>
      <c r="F1563" s="7" t="s">
        <v>843</v>
      </c>
      <c r="G1563" s="7"/>
      <c r="H1563" s="7"/>
      <c r="I1563" s="10"/>
      <c r="J1563" s="10"/>
      <c r="K1563" s="9"/>
      <c r="L1563" s="7"/>
      <c r="M1563" s="9"/>
      <c r="N1563" s="7"/>
      <c r="O1563" s="7" t="s">
        <v>93</v>
      </c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 t="s">
        <v>30</v>
      </c>
      <c r="AA1563" s="7"/>
      <c r="AB1563" s="7"/>
      <c r="AC1563" s="7"/>
      <c r="AD1563" s="7"/>
      <c r="AE1563" s="7" t="s">
        <v>320</v>
      </c>
      <c r="AF1563" s="8"/>
      <c r="AG1563" s="7" t="s">
        <v>11888</v>
      </c>
      <c r="AH1563" s="7"/>
      <c r="AI1563" s="7"/>
      <c r="AJ1563" s="7"/>
      <c r="AK1563" s="7" t="s">
        <v>11889</v>
      </c>
      <c r="AL1563" s="7"/>
      <c r="AM1563" s="7"/>
      <c r="AN1563" s="7"/>
      <c r="AO1563" s="7"/>
      <c r="AP1563" s="7"/>
      <c r="AQ1563" s="7"/>
      <c r="AR1563" s="7"/>
      <c r="AS1563" s="7"/>
    </row>
    <row r="1564" spans="1:45" ht="13.2">
      <c r="A1564" s="7" t="s">
        <v>11920</v>
      </c>
      <c r="B1564" s="8"/>
      <c r="C1564" s="7" t="s">
        <v>833</v>
      </c>
      <c r="D1564" s="9">
        <v>1</v>
      </c>
      <c r="E1564" s="7" t="s">
        <v>2983</v>
      </c>
      <c r="F1564" s="7" t="s">
        <v>2983</v>
      </c>
      <c r="G1564" s="7"/>
      <c r="H1564" s="7"/>
      <c r="I1564" s="10"/>
      <c r="J1564" s="10"/>
      <c r="K1564" s="9"/>
      <c r="L1564" s="7"/>
      <c r="M1564" s="9"/>
      <c r="N1564" s="7"/>
      <c r="O1564" s="7" t="s">
        <v>99</v>
      </c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 t="s">
        <v>13</v>
      </c>
      <c r="AA1564" s="7"/>
      <c r="AB1564" s="7"/>
      <c r="AC1564" s="7"/>
      <c r="AD1564" s="7"/>
      <c r="AE1564" s="7" t="s">
        <v>281</v>
      </c>
      <c r="AF1564" s="8"/>
      <c r="AG1564" s="7" t="s">
        <v>11892</v>
      </c>
      <c r="AH1564" s="7"/>
      <c r="AI1564" s="7"/>
      <c r="AJ1564" s="7"/>
      <c r="AK1564" s="7" t="s">
        <v>11893</v>
      </c>
      <c r="AL1564" s="7"/>
      <c r="AM1564" s="7"/>
      <c r="AN1564" s="7"/>
      <c r="AO1564" s="7"/>
      <c r="AP1564" s="7"/>
      <c r="AQ1564" s="7"/>
      <c r="AR1564" s="7"/>
      <c r="AS1564" s="7"/>
    </row>
    <row r="1565" spans="1:45" ht="13.2">
      <c r="A1565" s="7" t="s">
        <v>11921</v>
      </c>
      <c r="B1565" s="8"/>
      <c r="C1565" s="7" t="s">
        <v>833</v>
      </c>
      <c r="D1565" s="9">
        <v>1</v>
      </c>
      <c r="E1565" s="7" t="s">
        <v>1105</v>
      </c>
      <c r="F1565" s="7" t="s">
        <v>1105</v>
      </c>
      <c r="G1565" s="7"/>
      <c r="H1565" s="7"/>
      <c r="I1565" s="10"/>
      <c r="J1565" s="10"/>
      <c r="K1565" s="9"/>
      <c r="L1565" s="7"/>
      <c r="M1565" s="9"/>
      <c r="N1565" s="7"/>
      <c r="O1565" s="7" t="s">
        <v>95</v>
      </c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 t="s">
        <v>25</v>
      </c>
      <c r="AA1565" s="7"/>
      <c r="AB1565" s="7"/>
      <c r="AC1565" s="7"/>
      <c r="AD1565" s="7"/>
      <c r="AE1565" s="7" t="s">
        <v>713</v>
      </c>
      <c r="AF1565" s="8"/>
      <c r="AG1565" s="7" t="s">
        <v>11897</v>
      </c>
      <c r="AH1565" s="7"/>
      <c r="AI1565" s="7"/>
      <c r="AJ1565" s="7"/>
      <c r="AK1565" s="7" t="s">
        <v>11870</v>
      </c>
      <c r="AL1565" s="7"/>
      <c r="AM1565" s="7"/>
      <c r="AN1565" s="7"/>
      <c r="AO1565" s="7"/>
      <c r="AP1565" s="7"/>
      <c r="AQ1565" s="7"/>
      <c r="AR1565" s="7"/>
      <c r="AS1565" s="7"/>
    </row>
    <row r="1566" spans="1:45" ht="13.2">
      <c r="A1566" s="7" t="s">
        <v>11899</v>
      </c>
      <c r="B1566" s="8"/>
      <c r="C1566" s="7" t="s">
        <v>833</v>
      </c>
      <c r="D1566" s="9">
        <v>1</v>
      </c>
      <c r="E1566" s="7" t="s">
        <v>867</v>
      </c>
      <c r="F1566" s="7" t="s">
        <v>867</v>
      </c>
      <c r="G1566" s="7"/>
      <c r="H1566" s="7"/>
      <c r="I1566" s="10"/>
      <c r="J1566" s="10"/>
      <c r="K1566" s="9"/>
      <c r="L1566" s="7"/>
      <c r="M1566" s="9"/>
      <c r="N1566" s="7"/>
      <c r="O1566" s="7" t="s">
        <v>101</v>
      </c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 t="s">
        <v>21</v>
      </c>
      <c r="AA1566" s="7"/>
      <c r="AB1566" s="7"/>
      <c r="AC1566" s="7"/>
      <c r="AD1566" s="7"/>
      <c r="AE1566" s="7" t="s">
        <v>592</v>
      </c>
      <c r="AF1566" s="8"/>
      <c r="AG1566" s="7" t="s">
        <v>11900</v>
      </c>
      <c r="AH1566" s="7"/>
      <c r="AI1566" s="7"/>
      <c r="AJ1566" s="7"/>
      <c r="AK1566" s="7" t="s">
        <v>11561</v>
      </c>
      <c r="AL1566" s="7"/>
      <c r="AM1566" s="7"/>
      <c r="AN1566" s="7"/>
      <c r="AO1566" s="7"/>
      <c r="AP1566" s="7"/>
      <c r="AQ1566" s="7"/>
      <c r="AR1566" s="7"/>
      <c r="AS1566" s="7"/>
    </row>
    <row r="1567" spans="1:45" ht="13.2">
      <c r="A1567" s="7" t="s">
        <v>11922</v>
      </c>
      <c r="B1567" s="8"/>
      <c r="C1567" s="7" t="s">
        <v>833</v>
      </c>
      <c r="D1567" s="9">
        <v>1</v>
      </c>
      <c r="E1567" s="7" t="s">
        <v>867</v>
      </c>
      <c r="F1567" s="7" t="s">
        <v>867</v>
      </c>
      <c r="G1567" s="7"/>
      <c r="H1567" s="7"/>
      <c r="I1567" s="10"/>
      <c r="J1567" s="10"/>
      <c r="K1567" s="9"/>
      <c r="L1567" s="7"/>
      <c r="M1567" s="9"/>
      <c r="N1567" s="7"/>
      <c r="O1567" s="7" t="s">
        <v>89</v>
      </c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 t="s">
        <v>22</v>
      </c>
      <c r="AA1567" s="7"/>
      <c r="AB1567" s="7"/>
      <c r="AC1567" s="7"/>
      <c r="AD1567" s="7"/>
      <c r="AE1567" s="7" t="s">
        <v>612</v>
      </c>
      <c r="AF1567" s="8"/>
      <c r="AG1567" s="7" t="s">
        <v>11902</v>
      </c>
      <c r="AH1567" s="7"/>
      <c r="AI1567" s="7"/>
      <c r="AJ1567" s="7"/>
      <c r="AK1567" s="7" t="s">
        <v>11720</v>
      </c>
      <c r="AL1567" s="7"/>
      <c r="AM1567" s="7"/>
      <c r="AN1567" s="7"/>
      <c r="AO1567" s="7"/>
      <c r="AP1567" s="7"/>
      <c r="AQ1567" s="7"/>
      <c r="AR1567" s="7"/>
      <c r="AS1567" s="7"/>
    </row>
    <row r="1568" spans="1:45" ht="13.2">
      <c r="A1568" s="7" t="s">
        <v>11923</v>
      </c>
      <c r="B1568" s="8"/>
      <c r="C1568" s="7" t="s">
        <v>833</v>
      </c>
      <c r="D1568" s="9">
        <v>1</v>
      </c>
      <c r="E1568" s="7" t="s">
        <v>867</v>
      </c>
      <c r="F1568" s="7" t="s">
        <v>867</v>
      </c>
      <c r="G1568" s="7"/>
      <c r="H1568" s="7"/>
      <c r="I1568" s="10"/>
      <c r="J1568" s="10"/>
      <c r="K1568" s="9"/>
      <c r="L1568" s="7"/>
      <c r="M1568" s="9"/>
      <c r="N1568" s="7"/>
      <c r="O1568" s="7" t="s">
        <v>95</v>
      </c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 t="s">
        <v>22</v>
      </c>
      <c r="AA1568" s="7"/>
      <c r="AB1568" s="7"/>
      <c r="AC1568" s="7"/>
      <c r="AD1568" s="7"/>
      <c r="AE1568" s="7" t="s">
        <v>612</v>
      </c>
      <c r="AF1568" s="8"/>
      <c r="AG1568" s="7" t="s">
        <v>11903</v>
      </c>
      <c r="AH1568" s="7"/>
      <c r="AI1568" s="7"/>
      <c r="AJ1568" s="7"/>
      <c r="AK1568" s="7" t="s">
        <v>11904</v>
      </c>
      <c r="AL1568" s="7"/>
      <c r="AM1568" s="7"/>
      <c r="AN1568" s="7"/>
      <c r="AO1568" s="7"/>
      <c r="AP1568" s="7"/>
      <c r="AQ1568" s="7"/>
      <c r="AR1568" s="7"/>
      <c r="AS1568" s="7"/>
    </row>
    <row r="1569" spans="1:45" ht="13.2">
      <c r="A1569" s="7" t="s">
        <v>9750</v>
      </c>
      <c r="B1569" s="8"/>
      <c r="C1569" s="7" t="s">
        <v>833</v>
      </c>
      <c r="D1569" s="9">
        <v>1</v>
      </c>
      <c r="E1569" s="7" t="s">
        <v>843</v>
      </c>
      <c r="F1569" s="7" t="s">
        <v>9750</v>
      </c>
      <c r="G1569" s="7"/>
      <c r="H1569" s="7"/>
      <c r="I1569" s="10"/>
      <c r="J1569" s="10"/>
      <c r="K1569" s="9"/>
      <c r="L1569" s="7"/>
      <c r="M1569" s="9"/>
      <c r="N1569" s="7"/>
      <c r="O1569" s="7" t="s">
        <v>95</v>
      </c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 t="s">
        <v>39</v>
      </c>
      <c r="AA1569" s="7"/>
      <c r="AB1569" s="7"/>
      <c r="AC1569" s="7"/>
      <c r="AD1569" s="7"/>
      <c r="AE1569" s="7" t="s">
        <v>169</v>
      </c>
      <c r="AF1569" s="8"/>
      <c r="AG1569" s="7" t="s">
        <v>9748</v>
      </c>
      <c r="AH1569" s="7"/>
      <c r="AI1569" s="7"/>
      <c r="AJ1569" s="7"/>
      <c r="AK1569" s="7" t="s">
        <v>9747</v>
      </c>
      <c r="AL1569" s="7"/>
      <c r="AM1569" s="7"/>
      <c r="AN1569" s="7"/>
      <c r="AO1569" s="7"/>
      <c r="AP1569" s="7"/>
      <c r="AQ1569" s="7"/>
      <c r="AR1569" s="7"/>
      <c r="AS1569" s="7"/>
    </row>
    <row r="1570" spans="1:45" ht="13.2">
      <c r="A1570" s="7" t="s">
        <v>8231</v>
      </c>
      <c r="B1570" s="8"/>
      <c r="C1570" s="7" t="s">
        <v>833</v>
      </c>
      <c r="D1570" s="9">
        <v>1</v>
      </c>
      <c r="E1570" s="7" t="s">
        <v>843</v>
      </c>
      <c r="F1570" s="7" t="s">
        <v>843</v>
      </c>
      <c r="G1570" s="7"/>
      <c r="H1570" s="7"/>
      <c r="I1570" s="10"/>
      <c r="J1570" s="10"/>
      <c r="K1570" s="9"/>
      <c r="L1570" s="7"/>
      <c r="M1570" s="9"/>
      <c r="N1570" s="7"/>
      <c r="O1570" s="7" t="s">
        <v>101</v>
      </c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 t="s">
        <v>39</v>
      </c>
      <c r="AA1570" s="7"/>
      <c r="AB1570" s="7"/>
      <c r="AC1570" s="7"/>
      <c r="AD1570" s="7"/>
      <c r="AE1570" s="7" t="s">
        <v>169</v>
      </c>
      <c r="AF1570" s="8"/>
      <c r="AG1570" s="7" t="s">
        <v>8229</v>
      </c>
      <c r="AH1570" s="7"/>
      <c r="AI1570" s="7"/>
      <c r="AJ1570" s="7"/>
      <c r="AK1570" s="7" t="s">
        <v>8228</v>
      </c>
      <c r="AL1570" s="7"/>
      <c r="AM1570" s="7"/>
      <c r="AN1570" s="7"/>
      <c r="AO1570" s="7"/>
      <c r="AP1570" s="7"/>
      <c r="AQ1570" s="7"/>
      <c r="AR1570" s="7"/>
      <c r="AS1570" s="7"/>
    </row>
    <row r="1571" spans="1:45" ht="13.2">
      <c r="A1571" s="7" t="s">
        <v>11924</v>
      </c>
      <c r="B1571" s="8"/>
      <c r="C1571" s="7" t="s">
        <v>833</v>
      </c>
      <c r="D1571" s="9">
        <v>1</v>
      </c>
      <c r="E1571" s="7" t="s">
        <v>843</v>
      </c>
      <c r="F1571" s="7" t="s">
        <v>843</v>
      </c>
      <c r="G1571" s="7"/>
      <c r="H1571" s="7"/>
      <c r="I1571" s="10"/>
      <c r="J1571" s="10"/>
      <c r="K1571" s="9"/>
      <c r="L1571" s="7"/>
      <c r="M1571" s="9"/>
      <c r="N1571" s="7"/>
      <c r="O1571" s="7" t="s">
        <v>87</v>
      </c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 t="s">
        <v>39</v>
      </c>
      <c r="AA1571" s="7"/>
      <c r="AB1571" s="7"/>
      <c r="AC1571" s="7"/>
      <c r="AD1571" s="7"/>
      <c r="AE1571" s="7" t="s">
        <v>169</v>
      </c>
      <c r="AF1571" s="8"/>
      <c r="AG1571" s="7" t="s">
        <v>11906</v>
      </c>
      <c r="AH1571" s="7"/>
      <c r="AI1571" s="7"/>
      <c r="AJ1571" s="7"/>
      <c r="AK1571" s="7" t="s">
        <v>11845</v>
      </c>
      <c r="AL1571" s="7"/>
      <c r="AM1571" s="7"/>
      <c r="AN1571" s="7"/>
      <c r="AO1571" s="7"/>
      <c r="AP1571" s="7"/>
      <c r="AQ1571" s="7"/>
      <c r="AR1571" s="7"/>
      <c r="AS1571" s="7"/>
    </row>
    <row r="1572" spans="1:45" ht="13.2">
      <c r="A1572" s="7" t="s">
        <v>11925</v>
      </c>
      <c r="B1572" s="8"/>
      <c r="C1572" s="7" t="s">
        <v>833</v>
      </c>
      <c r="D1572" s="9">
        <v>1</v>
      </c>
      <c r="E1572" s="7" t="s">
        <v>843</v>
      </c>
      <c r="F1572" s="7" t="s">
        <v>843</v>
      </c>
      <c r="G1572" s="7"/>
      <c r="H1572" s="7"/>
      <c r="I1572" s="10"/>
      <c r="J1572" s="10"/>
      <c r="K1572" s="9"/>
      <c r="L1572" s="7"/>
      <c r="M1572" s="9"/>
      <c r="N1572" s="7"/>
      <c r="O1572" s="7" t="s">
        <v>91</v>
      </c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 t="s">
        <v>39</v>
      </c>
      <c r="AA1572" s="7"/>
      <c r="AB1572" s="7"/>
      <c r="AC1572" s="7"/>
      <c r="AD1572" s="7"/>
      <c r="AE1572" s="7" t="s">
        <v>169</v>
      </c>
      <c r="AF1572" s="8"/>
      <c r="AG1572" s="7" t="s">
        <v>11909</v>
      </c>
      <c r="AH1572" s="7"/>
      <c r="AI1572" s="7"/>
      <c r="AJ1572" s="7"/>
      <c r="AK1572" s="7" t="s">
        <v>11419</v>
      </c>
      <c r="AL1572" s="7"/>
      <c r="AM1572" s="7"/>
      <c r="AN1572" s="7"/>
      <c r="AO1572" s="7"/>
      <c r="AP1572" s="7"/>
      <c r="AQ1572" s="7"/>
      <c r="AR1572" s="7"/>
      <c r="AS1572" s="7"/>
    </row>
    <row r="1573" spans="1:45" ht="13.2">
      <c r="A1573" s="7" t="s">
        <v>11926</v>
      </c>
      <c r="B1573" s="8"/>
      <c r="C1573" s="7" t="s">
        <v>833</v>
      </c>
      <c r="D1573" s="9">
        <v>1</v>
      </c>
      <c r="E1573" s="7" t="s">
        <v>843</v>
      </c>
      <c r="F1573" s="7" t="s">
        <v>843</v>
      </c>
      <c r="G1573" s="7"/>
      <c r="H1573" s="7"/>
      <c r="I1573" s="10"/>
      <c r="J1573" s="10"/>
      <c r="K1573" s="9"/>
      <c r="L1573" s="7"/>
      <c r="M1573" s="9"/>
      <c r="N1573" s="7"/>
      <c r="O1573" s="7" t="s">
        <v>103</v>
      </c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 t="s">
        <v>39</v>
      </c>
      <c r="AA1573" s="7"/>
      <c r="AB1573" s="7"/>
      <c r="AC1573" s="7"/>
      <c r="AD1573" s="7"/>
      <c r="AE1573" s="7" t="s">
        <v>169</v>
      </c>
      <c r="AF1573" s="8"/>
      <c r="AG1573" s="7" t="s">
        <v>11912</v>
      </c>
      <c r="AH1573" s="7"/>
      <c r="AI1573" s="7"/>
      <c r="AJ1573" s="7"/>
      <c r="AK1573" s="7" t="s">
        <v>11913</v>
      </c>
      <c r="AL1573" s="7"/>
      <c r="AM1573" s="7"/>
      <c r="AN1573" s="7"/>
      <c r="AO1573" s="7"/>
      <c r="AP1573" s="7"/>
      <c r="AQ1573" s="7"/>
      <c r="AR1573" s="7"/>
      <c r="AS1573" s="7"/>
    </row>
    <row r="1574" spans="1:45" ht="13.2">
      <c r="A1574" s="7" t="s">
        <v>11927</v>
      </c>
      <c r="B1574" s="8"/>
      <c r="C1574" s="7" t="s">
        <v>833</v>
      </c>
      <c r="D1574" s="9">
        <v>1</v>
      </c>
      <c r="E1574" s="7" t="s">
        <v>924</v>
      </c>
      <c r="F1574" s="7" t="s">
        <v>924</v>
      </c>
      <c r="G1574" s="7"/>
      <c r="H1574" s="7"/>
      <c r="I1574" s="10"/>
      <c r="J1574" s="10"/>
      <c r="K1574" s="9"/>
      <c r="L1574" s="7"/>
      <c r="M1574" s="9"/>
      <c r="N1574" s="7"/>
      <c r="O1574" s="7" t="s">
        <v>85</v>
      </c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 t="s">
        <v>65</v>
      </c>
      <c r="AA1574" s="7"/>
      <c r="AB1574" s="7"/>
      <c r="AC1574" s="7"/>
      <c r="AD1574" s="7"/>
      <c r="AE1574" s="7" t="s">
        <v>536</v>
      </c>
      <c r="AF1574" s="8"/>
      <c r="AG1574" s="7" t="s">
        <v>11916</v>
      </c>
      <c r="AH1574" s="7"/>
      <c r="AI1574" s="7"/>
      <c r="AJ1574" s="7"/>
      <c r="AK1574" s="7" t="s">
        <v>11917</v>
      </c>
      <c r="AL1574" s="7"/>
      <c r="AM1574" s="7"/>
      <c r="AN1574" s="7"/>
      <c r="AO1574" s="7"/>
      <c r="AP1574" s="7"/>
      <c r="AQ1574" s="7"/>
      <c r="AR1574" s="7"/>
      <c r="AS1574" s="7"/>
    </row>
    <row r="1575" spans="1:45" ht="13.2">
      <c r="A1575" s="7" t="s">
        <v>11123</v>
      </c>
      <c r="B1575" s="8"/>
      <c r="C1575" s="7" t="s">
        <v>833</v>
      </c>
      <c r="D1575" s="9">
        <v>1</v>
      </c>
      <c r="E1575" s="7" t="s">
        <v>924</v>
      </c>
      <c r="F1575" s="7" t="s">
        <v>924</v>
      </c>
      <c r="G1575" s="7"/>
      <c r="H1575" s="7"/>
      <c r="I1575" s="10"/>
      <c r="J1575" s="10"/>
      <c r="K1575" s="9"/>
      <c r="L1575" s="7"/>
      <c r="M1575" s="9"/>
      <c r="N1575" s="7"/>
      <c r="O1575" s="7" t="s">
        <v>99</v>
      </c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 t="s">
        <v>65</v>
      </c>
      <c r="AA1575" s="7"/>
      <c r="AB1575" s="7"/>
      <c r="AC1575" s="7"/>
      <c r="AD1575" s="7"/>
      <c r="AE1575" s="7" t="s">
        <v>536</v>
      </c>
      <c r="AF1575" s="8"/>
      <c r="AG1575" s="7" t="s">
        <v>11883</v>
      </c>
      <c r="AH1575" s="7"/>
      <c r="AI1575" s="7"/>
      <c r="AJ1575" s="7"/>
      <c r="AK1575" s="7" t="s">
        <v>12157</v>
      </c>
      <c r="AL1575" s="7"/>
      <c r="AM1575" s="7"/>
      <c r="AN1575" s="7"/>
      <c r="AO1575" s="7"/>
      <c r="AP1575" s="7"/>
      <c r="AQ1575" s="7"/>
      <c r="AR1575" s="7"/>
      <c r="AS1575" s="7"/>
    </row>
    <row r="1576" spans="1:45" ht="13.2">
      <c r="A1576" s="7" t="s">
        <v>12006</v>
      </c>
      <c r="B1576" s="8"/>
      <c r="C1576" s="7"/>
      <c r="D1576" s="9"/>
      <c r="E1576" s="7"/>
      <c r="F1576" s="7"/>
      <c r="G1576" s="7"/>
      <c r="H1576" s="7"/>
      <c r="I1576" s="10"/>
      <c r="J1576" s="10"/>
      <c r="K1576" s="9"/>
      <c r="L1576" s="7"/>
      <c r="M1576" s="9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 t="s">
        <v>21</v>
      </c>
      <c r="AA1576" s="7"/>
      <c r="AB1576" s="7"/>
      <c r="AC1576" s="7"/>
      <c r="AD1576" s="7"/>
      <c r="AE1576" s="7"/>
      <c r="AF1576" s="8"/>
      <c r="AG1576" s="7" t="s">
        <v>12007</v>
      </c>
      <c r="AH1576" s="7"/>
      <c r="AI1576" s="7"/>
      <c r="AJ1576" s="7"/>
      <c r="AK1576" s="7" t="s">
        <v>12008</v>
      </c>
      <c r="AL1576" s="7"/>
      <c r="AM1576" s="7"/>
      <c r="AN1576" s="7"/>
      <c r="AO1576" s="7"/>
      <c r="AP1576" s="7"/>
      <c r="AQ1576" s="7"/>
      <c r="AR1576" s="7"/>
      <c r="AS1576" s="7"/>
    </row>
    <row r="1577" spans="1:45" ht="13.2">
      <c r="A1577" s="7" t="s">
        <v>12010</v>
      </c>
      <c r="B1577" s="8"/>
      <c r="C1577" s="7"/>
      <c r="D1577" s="9"/>
      <c r="E1577" s="7"/>
      <c r="F1577" s="7"/>
      <c r="G1577" s="7"/>
      <c r="H1577" s="7"/>
      <c r="I1577" s="10"/>
      <c r="J1577" s="10"/>
      <c r="K1577" s="9"/>
      <c r="L1577" s="7"/>
      <c r="M1577" s="9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 t="s">
        <v>65</v>
      </c>
      <c r="AA1577" s="7"/>
      <c r="AB1577" s="7"/>
      <c r="AC1577" s="7"/>
      <c r="AD1577" s="7"/>
      <c r="AE1577" s="7"/>
      <c r="AF1577" s="8"/>
      <c r="AG1577" s="7" t="s">
        <v>12011</v>
      </c>
      <c r="AH1577" s="7"/>
      <c r="AI1577" s="7"/>
      <c r="AJ1577" s="7"/>
      <c r="AK1577" s="7" t="s">
        <v>11197</v>
      </c>
      <c r="AL1577" s="7"/>
      <c r="AM1577" s="7"/>
      <c r="AN1577" s="7"/>
      <c r="AO1577" s="7"/>
      <c r="AP1577" s="7"/>
      <c r="AQ1577" s="7"/>
      <c r="AR1577" s="7"/>
      <c r="AS1577" s="7"/>
    </row>
    <row r="1578" spans="1:45" ht="13.2">
      <c r="A1578" s="7" t="s">
        <v>12013</v>
      </c>
      <c r="B1578" s="8"/>
      <c r="C1578" s="7"/>
      <c r="D1578" s="9"/>
      <c r="E1578" s="7"/>
      <c r="F1578" s="7"/>
      <c r="G1578" s="7"/>
      <c r="H1578" s="7"/>
      <c r="I1578" s="10"/>
      <c r="J1578" s="10"/>
      <c r="K1578" s="9"/>
      <c r="L1578" s="7"/>
      <c r="M1578" s="9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 t="s">
        <v>20</v>
      </c>
      <c r="AA1578" s="7"/>
      <c r="AB1578" s="7"/>
      <c r="AC1578" s="7"/>
      <c r="AD1578" s="7"/>
      <c r="AE1578" s="7"/>
      <c r="AF1578" s="8"/>
      <c r="AG1578" s="7" t="s">
        <v>12014</v>
      </c>
      <c r="AH1578" s="7"/>
      <c r="AI1578" s="7"/>
      <c r="AJ1578" s="7"/>
      <c r="AK1578" s="7" t="s">
        <v>12015</v>
      </c>
      <c r="AL1578" s="7"/>
      <c r="AM1578" s="7"/>
      <c r="AN1578" s="7"/>
      <c r="AO1578" s="7"/>
      <c r="AP1578" s="7"/>
      <c r="AQ1578" s="7"/>
      <c r="AR1578" s="7"/>
      <c r="AS1578" s="7"/>
    </row>
    <row r="1579" spans="1:45" ht="13.2">
      <c r="A1579" s="7" t="s">
        <v>12016</v>
      </c>
      <c r="B1579" s="8"/>
      <c r="C1579" s="7"/>
      <c r="D1579" s="9"/>
      <c r="E1579" s="7"/>
      <c r="F1579" s="7"/>
      <c r="G1579" s="7"/>
      <c r="H1579" s="7"/>
      <c r="I1579" s="10"/>
      <c r="J1579" s="10"/>
      <c r="K1579" s="9"/>
      <c r="L1579" s="7"/>
      <c r="M1579" s="9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 t="s">
        <v>39</v>
      </c>
      <c r="AA1579" s="7"/>
      <c r="AB1579" s="7"/>
      <c r="AC1579" s="7"/>
      <c r="AD1579" s="7"/>
      <c r="AE1579" s="7"/>
      <c r="AF1579" s="8"/>
      <c r="AG1579" s="7" t="s">
        <v>12017</v>
      </c>
      <c r="AH1579" s="7"/>
      <c r="AI1579" s="7"/>
      <c r="AJ1579" s="7"/>
      <c r="AK1579" s="7" t="s">
        <v>12018</v>
      </c>
      <c r="AL1579" s="7"/>
      <c r="AM1579" s="7"/>
      <c r="AN1579" s="7"/>
      <c r="AO1579" s="7"/>
      <c r="AP1579" s="7"/>
      <c r="AQ1579" s="7"/>
      <c r="AR1579" s="7"/>
      <c r="AS1579" s="7"/>
    </row>
    <row r="1580" spans="1:45" ht="13.2">
      <c r="A1580" s="7" t="s">
        <v>12020</v>
      </c>
      <c r="B1580" s="8"/>
      <c r="C1580" s="7"/>
      <c r="D1580" s="9"/>
      <c r="E1580" s="7"/>
      <c r="F1580" s="7"/>
      <c r="G1580" s="7"/>
      <c r="H1580" s="7"/>
      <c r="I1580" s="10"/>
      <c r="J1580" s="10"/>
      <c r="K1580" s="9"/>
      <c r="L1580" s="7"/>
      <c r="M1580" s="9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 t="s">
        <v>39</v>
      </c>
      <c r="AA1580" s="7"/>
      <c r="AB1580" s="7"/>
      <c r="AC1580" s="7"/>
      <c r="AD1580" s="7"/>
      <c r="AE1580" s="7"/>
      <c r="AF1580" s="8"/>
      <c r="AG1580" s="7" t="s">
        <v>12021</v>
      </c>
      <c r="AH1580" s="7"/>
      <c r="AI1580" s="7"/>
      <c r="AJ1580" s="7"/>
      <c r="AK1580" s="7" t="s">
        <v>11428</v>
      </c>
      <c r="AL1580" s="7"/>
      <c r="AM1580" s="7"/>
      <c r="AN1580" s="7"/>
      <c r="AO1580" s="7"/>
      <c r="AP1580" s="7"/>
      <c r="AQ1580" s="7"/>
      <c r="AR1580" s="7"/>
      <c r="AS1580" s="7"/>
    </row>
    <row r="1581" spans="1:45" ht="13.2">
      <c r="A1581" s="7" t="s">
        <v>12023</v>
      </c>
      <c r="B1581" s="8"/>
      <c r="C1581" s="7"/>
      <c r="D1581" s="9"/>
      <c r="E1581" s="7"/>
      <c r="F1581" s="7"/>
      <c r="G1581" s="7"/>
      <c r="H1581" s="7"/>
      <c r="I1581" s="10"/>
      <c r="J1581" s="10"/>
      <c r="K1581" s="9"/>
      <c r="L1581" s="7"/>
      <c r="M1581" s="9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 t="s">
        <v>39</v>
      </c>
      <c r="AA1581" s="7"/>
      <c r="AB1581" s="7"/>
      <c r="AC1581" s="7"/>
      <c r="AD1581" s="7"/>
      <c r="AE1581" s="7"/>
      <c r="AF1581" s="8"/>
      <c r="AG1581" s="7" t="s">
        <v>12024</v>
      </c>
      <c r="AH1581" s="7"/>
      <c r="AI1581" s="7"/>
      <c r="AJ1581" s="7"/>
      <c r="AK1581" s="7" t="s">
        <v>11856</v>
      </c>
      <c r="AL1581" s="7"/>
      <c r="AM1581" s="7"/>
      <c r="AN1581" s="7"/>
      <c r="AO1581" s="7"/>
      <c r="AP1581" s="7"/>
      <c r="AQ1581" s="7"/>
      <c r="AR1581" s="7"/>
      <c r="AS1581" s="7"/>
    </row>
    <row r="1582" spans="1:45" ht="13.2">
      <c r="A1582" s="7" t="s">
        <v>12026</v>
      </c>
      <c r="B1582" s="8"/>
      <c r="C1582" s="7"/>
      <c r="D1582" s="9"/>
      <c r="E1582" s="7"/>
      <c r="F1582" s="7"/>
      <c r="G1582" s="7"/>
      <c r="H1582" s="7"/>
      <c r="I1582" s="10"/>
      <c r="J1582" s="10"/>
      <c r="K1582" s="9"/>
      <c r="L1582" s="7"/>
      <c r="M1582" s="9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 t="s">
        <v>39</v>
      </c>
      <c r="AA1582" s="7"/>
      <c r="AB1582" s="7"/>
      <c r="AC1582" s="7"/>
      <c r="AD1582" s="7"/>
      <c r="AE1582" s="7"/>
      <c r="AF1582" s="8"/>
      <c r="AG1582" s="7" t="s">
        <v>12027</v>
      </c>
      <c r="AH1582" s="7"/>
      <c r="AI1582" s="7"/>
      <c r="AJ1582" s="7"/>
      <c r="AK1582" s="7" t="s">
        <v>12028</v>
      </c>
      <c r="AL1582" s="7"/>
      <c r="AM1582" s="7"/>
      <c r="AN1582" s="7"/>
      <c r="AO1582" s="7"/>
      <c r="AP1582" s="7"/>
      <c r="AQ1582" s="7"/>
      <c r="AR1582" s="7"/>
      <c r="AS1582" s="7"/>
    </row>
    <row r="1583" spans="1:45" ht="13.2">
      <c r="A1583" s="7" t="s">
        <v>12030</v>
      </c>
      <c r="B1583" s="8"/>
      <c r="C1583" s="7"/>
      <c r="D1583" s="9"/>
      <c r="E1583" s="7"/>
      <c r="F1583" s="7"/>
      <c r="G1583" s="7"/>
      <c r="H1583" s="7"/>
      <c r="I1583" s="10"/>
      <c r="J1583" s="10"/>
      <c r="K1583" s="9"/>
      <c r="L1583" s="7"/>
      <c r="M1583" s="9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 t="s">
        <v>33</v>
      </c>
      <c r="AA1583" s="7"/>
      <c r="AB1583" s="7"/>
      <c r="AC1583" s="7"/>
      <c r="AD1583" s="7"/>
      <c r="AE1583" s="7" t="s">
        <v>496</v>
      </c>
      <c r="AF1583" s="8"/>
      <c r="AG1583" s="7" t="s">
        <v>12031</v>
      </c>
      <c r="AH1583" s="7"/>
      <c r="AI1583" s="7"/>
      <c r="AJ1583" s="7"/>
      <c r="AK1583" s="7" t="s">
        <v>12032</v>
      </c>
      <c r="AL1583" s="7"/>
      <c r="AM1583" s="7"/>
      <c r="AN1583" s="7"/>
      <c r="AO1583" s="7"/>
      <c r="AP1583" s="7"/>
      <c r="AQ1583" s="7"/>
      <c r="AR1583" s="7"/>
      <c r="AS1583" s="7"/>
    </row>
    <row r="1584" spans="1:45" ht="13.2">
      <c r="A1584" s="7" t="s">
        <v>12033</v>
      </c>
      <c r="B1584" s="8"/>
      <c r="C1584" s="7"/>
      <c r="D1584" s="9"/>
      <c r="E1584" s="7"/>
      <c r="F1584" s="7"/>
      <c r="G1584" s="7"/>
      <c r="H1584" s="7"/>
      <c r="I1584" s="10"/>
      <c r="J1584" s="10"/>
      <c r="K1584" s="9"/>
      <c r="L1584" s="7"/>
      <c r="M1584" s="9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 t="s">
        <v>65</v>
      </c>
      <c r="AA1584" s="7"/>
      <c r="AB1584" s="7"/>
      <c r="AC1584" s="7"/>
      <c r="AD1584" s="7"/>
      <c r="AE1584" s="7" t="s">
        <v>536</v>
      </c>
      <c r="AF1584" s="8"/>
      <c r="AG1584" s="7" t="s">
        <v>12034</v>
      </c>
      <c r="AH1584" s="7"/>
      <c r="AI1584" s="7"/>
      <c r="AJ1584" s="7"/>
      <c r="AK1584" s="7" t="s">
        <v>11218</v>
      </c>
      <c r="AL1584" s="7"/>
      <c r="AM1584" s="7"/>
      <c r="AN1584" s="7"/>
      <c r="AO1584" s="7"/>
      <c r="AP1584" s="7"/>
      <c r="AQ1584" s="7"/>
      <c r="AR1584" s="7"/>
      <c r="AS1584" s="7"/>
    </row>
    <row r="1585" spans="1:45" ht="13.2">
      <c r="A1585" s="7" t="s">
        <v>12035</v>
      </c>
      <c r="B1585" s="8"/>
      <c r="C1585" s="7"/>
      <c r="D1585" s="9"/>
      <c r="E1585" s="7"/>
      <c r="F1585" s="7"/>
      <c r="G1585" s="7"/>
      <c r="H1585" s="7"/>
      <c r="I1585" s="10"/>
      <c r="J1585" s="10"/>
      <c r="K1585" s="9"/>
      <c r="L1585" s="7"/>
      <c r="M1585" s="9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 t="s">
        <v>48</v>
      </c>
      <c r="AA1585" s="7"/>
      <c r="AB1585" s="7"/>
      <c r="AC1585" s="7"/>
      <c r="AD1585" s="7"/>
      <c r="AE1585" s="7" t="s">
        <v>427</v>
      </c>
      <c r="AF1585" s="8"/>
      <c r="AG1585" s="7" t="s">
        <v>12036</v>
      </c>
      <c r="AH1585" s="7"/>
      <c r="AI1585" s="7"/>
      <c r="AJ1585" s="7"/>
      <c r="AK1585" s="7" t="s">
        <v>12037</v>
      </c>
      <c r="AL1585" s="7"/>
      <c r="AM1585" s="7"/>
      <c r="AN1585" s="7"/>
      <c r="AO1585" s="7"/>
      <c r="AP1585" s="7"/>
      <c r="AQ1585" s="7"/>
      <c r="AR1585" s="7"/>
      <c r="AS1585" s="7"/>
    </row>
    <row r="1586" spans="1:45" ht="13.2">
      <c r="A1586" s="7" t="s">
        <v>12038</v>
      </c>
      <c r="B1586" s="8"/>
      <c r="C1586" s="7"/>
      <c r="D1586" s="9"/>
      <c r="E1586" s="7"/>
      <c r="F1586" s="7"/>
      <c r="G1586" s="7"/>
      <c r="H1586" s="7"/>
      <c r="I1586" s="10"/>
      <c r="J1586" s="10"/>
      <c r="K1586" s="9"/>
      <c r="L1586" s="7"/>
      <c r="M1586" s="9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 t="s">
        <v>50</v>
      </c>
      <c r="AA1586" s="7"/>
      <c r="AB1586" s="7"/>
      <c r="AC1586" s="7"/>
      <c r="AD1586" s="7"/>
      <c r="AE1586" s="7" t="s">
        <v>739</v>
      </c>
      <c r="AF1586" s="8"/>
      <c r="AG1586" s="7" t="s">
        <v>12039</v>
      </c>
      <c r="AH1586" s="7"/>
      <c r="AI1586" s="7"/>
      <c r="AJ1586" s="7"/>
      <c r="AK1586" s="7" t="s">
        <v>12040</v>
      </c>
      <c r="AL1586" s="7"/>
      <c r="AM1586" s="7"/>
      <c r="AN1586" s="7"/>
      <c r="AO1586" s="7"/>
      <c r="AP1586" s="7"/>
      <c r="AQ1586" s="7"/>
      <c r="AR1586" s="7"/>
      <c r="AS1586" s="7"/>
    </row>
    <row r="1587" spans="1:45" ht="13.2">
      <c r="A1587" s="7" t="s">
        <v>12041</v>
      </c>
      <c r="B1587" s="8"/>
      <c r="C1587" s="7"/>
      <c r="D1587" s="9"/>
      <c r="E1587" s="7"/>
      <c r="F1587" s="7"/>
      <c r="G1587" s="7"/>
      <c r="H1587" s="7"/>
      <c r="I1587" s="10"/>
      <c r="J1587" s="10"/>
      <c r="K1587" s="9"/>
      <c r="L1587" s="7"/>
      <c r="M1587" s="9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 t="s">
        <v>65</v>
      </c>
      <c r="AA1587" s="7"/>
      <c r="AB1587" s="7"/>
      <c r="AC1587" s="7"/>
      <c r="AD1587" s="7"/>
      <c r="AE1587" s="7" t="s">
        <v>536</v>
      </c>
      <c r="AF1587" s="8"/>
      <c r="AG1587" s="7" t="s">
        <v>12042</v>
      </c>
      <c r="AH1587" s="7"/>
      <c r="AI1587" s="7"/>
      <c r="AJ1587" s="7"/>
      <c r="AK1587" s="7" t="s">
        <v>12043</v>
      </c>
      <c r="AL1587" s="7"/>
      <c r="AM1587" s="7"/>
      <c r="AN1587" s="7"/>
      <c r="AO1587" s="7"/>
      <c r="AP1587" s="7"/>
      <c r="AQ1587" s="7"/>
      <c r="AR1587" s="7"/>
      <c r="AS1587" s="7"/>
    </row>
    <row r="1588" spans="1:45" ht="13.2">
      <c r="A1588" s="7" t="s">
        <v>12044</v>
      </c>
      <c r="B1588" s="8"/>
      <c r="C1588" s="7"/>
      <c r="D1588" s="9"/>
      <c r="E1588" s="7"/>
      <c r="F1588" s="7"/>
      <c r="G1588" s="7"/>
      <c r="H1588" s="7"/>
      <c r="I1588" s="10"/>
      <c r="J1588" s="10"/>
      <c r="K1588" s="9"/>
      <c r="L1588" s="7"/>
      <c r="M1588" s="9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 t="s">
        <v>33</v>
      </c>
      <c r="AA1588" s="7"/>
      <c r="AB1588" s="7"/>
      <c r="AC1588" s="7"/>
      <c r="AD1588" s="7"/>
      <c r="AE1588" s="7" t="s">
        <v>496</v>
      </c>
      <c r="AF1588" s="8"/>
      <c r="AG1588" s="7" t="s">
        <v>12045</v>
      </c>
      <c r="AH1588" s="7"/>
      <c r="AI1588" s="7"/>
      <c r="AJ1588" s="7"/>
      <c r="AK1588" s="7" t="s">
        <v>12046</v>
      </c>
      <c r="AL1588" s="7"/>
      <c r="AM1588" s="7"/>
      <c r="AN1588" s="7"/>
      <c r="AO1588" s="7"/>
      <c r="AP1588" s="7"/>
      <c r="AQ1588" s="7"/>
      <c r="AR1588" s="7"/>
      <c r="AS1588" s="7"/>
    </row>
    <row r="1589" spans="1:45" ht="13.2">
      <c r="A1589" s="7" t="s">
        <v>12044</v>
      </c>
      <c r="B1589" s="8"/>
      <c r="C1589" s="7"/>
      <c r="D1589" s="9"/>
      <c r="E1589" s="7"/>
      <c r="F1589" s="7"/>
      <c r="G1589" s="7"/>
      <c r="H1589" s="7"/>
      <c r="I1589" s="10"/>
      <c r="J1589" s="10"/>
      <c r="K1589" s="9"/>
      <c r="L1589" s="7"/>
      <c r="M1589" s="9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 t="s">
        <v>32</v>
      </c>
      <c r="AA1589" s="7"/>
      <c r="AB1589" s="7"/>
      <c r="AC1589" s="7"/>
      <c r="AD1589" s="7"/>
      <c r="AE1589" s="7" t="s">
        <v>223</v>
      </c>
      <c r="AF1589" s="8"/>
      <c r="AG1589" s="7" t="s">
        <v>12048</v>
      </c>
      <c r="AH1589" s="7"/>
      <c r="AI1589" s="7"/>
      <c r="AJ1589" s="7"/>
      <c r="AK1589" s="7" t="s">
        <v>12049</v>
      </c>
      <c r="AL1589" s="7"/>
      <c r="AM1589" s="7"/>
      <c r="AN1589" s="7"/>
      <c r="AO1589" s="7"/>
      <c r="AP1589" s="7"/>
      <c r="AQ1589" s="7"/>
      <c r="AR1589" s="7"/>
      <c r="AS1589" s="7"/>
    </row>
    <row r="1590" spans="1:45" ht="13.2">
      <c r="A1590" s="7" t="s">
        <v>12050</v>
      </c>
      <c r="B1590" s="8"/>
      <c r="C1590" s="7"/>
      <c r="D1590" s="9"/>
      <c r="E1590" s="7"/>
      <c r="F1590" s="7"/>
      <c r="G1590" s="7"/>
      <c r="H1590" s="7"/>
      <c r="I1590" s="10"/>
      <c r="J1590" s="10"/>
      <c r="K1590" s="9"/>
      <c r="L1590" s="7"/>
      <c r="M1590" s="9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 t="s">
        <v>24</v>
      </c>
      <c r="AA1590" s="7"/>
      <c r="AB1590" s="7"/>
      <c r="AC1590" s="7"/>
      <c r="AD1590" s="7"/>
      <c r="AE1590" s="7" t="s">
        <v>700</v>
      </c>
      <c r="AF1590" s="8"/>
      <c r="AG1590" s="7" t="s">
        <v>12051</v>
      </c>
      <c r="AH1590" s="7"/>
      <c r="AI1590" s="7"/>
      <c r="AJ1590" s="7"/>
      <c r="AK1590" s="7" t="s">
        <v>12052</v>
      </c>
      <c r="AL1590" s="7"/>
      <c r="AM1590" s="7"/>
      <c r="AN1590" s="7"/>
      <c r="AO1590" s="7"/>
      <c r="AP1590" s="7"/>
      <c r="AQ1590" s="7"/>
      <c r="AR1590" s="7"/>
      <c r="AS1590" s="7"/>
    </row>
    <row r="1591" spans="1:45" ht="13.2">
      <c r="A1591" s="7" t="s">
        <v>12053</v>
      </c>
      <c r="B1591" s="8"/>
      <c r="C1591" s="7"/>
      <c r="D1591" s="9"/>
      <c r="E1591" s="7"/>
      <c r="F1591" s="7"/>
      <c r="G1591" s="7"/>
      <c r="H1591" s="7"/>
      <c r="I1591" s="10"/>
      <c r="J1591" s="10"/>
      <c r="K1591" s="9"/>
      <c r="L1591" s="7"/>
      <c r="M1591" s="9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 t="s">
        <v>21</v>
      </c>
      <c r="AA1591" s="7"/>
      <c r="AB1591" s="7"/>
      <c r="AC1591" s="7"/>
      <c r="AD1591" s="7"/>
      <c r="AE1591" s="7" t="s">
        <v>592</v>
      </c>
      <c r="AF1591" s="8"/>
      <c r="AG1591" s="7" t="s">
        <v>12054</v>
      </c>
      <c r="AH1591" s="7"/>
      <c r="AI1591" s="7"/>
      <c r="AJ1591" s="7"/>
      <c r="AK1591" s="7" t="s">
        <v>12055</v>
      </c>
      <c r="AL1591" s="7"/>
      <c r="AM1591" s="7"/>
      <c r="AN1591" s="7"/>
      <c r="AO1591" s="7"/>
      <c r="AP1591" s="7"/>
      <c r="AQ1591" s="7"/>
      <c r="AR1591" s="7"/>
      <c r="AS1591" s="7"/>
    </row>
    <row r="1592" spans="1:45" ht="13.2">
      <c r="A1592" s="7" t="s">
        <v>12078</v>
      </c>
      <c r="B1592" s="8"/>
      <c r="C1592" s="7"/>
      <c r="D1592" s="9"/>
      <c r="E1592" s="7"/>
      <c r="F1592" s="7"/>
      <c r="G1592" s="7"/>
      <c r="H1592" s="7"/>
      <c r="I1592" s="10"/>
      <c r="J1592" s="10"/>
      <c r="K1592" s="9"/>
      <c r="L1592" s="7"/>
      <c r="M1592" s="9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 t="s">
        <v>24</v>
      </c>
      <c r="AA1592" s="7"/>
      <c r="AB1592" s="7"/>
      <c r="AC1592" s="7"/>
      <c r="AD1592" s="7"/>
      <c r="AE1592" s="7" t="s">
        <v>700</v>
      </c>
      <c r="AF1592" s="8"/>
      <c r="AG1592" s="7" t="s">
        <v>12079</v>
      </c>
      <c r="AH1592" s="7"/>
      <c r="AI1592" s="7"/>
      <c r="AJ1592" s="7"/>
      <c r="AK1592" s="7" t="s">
        <v>12080</v>
      </c>
      <c r="AL1592" s="7"/>
      <c r="AM1592" s="7"/>
      <c r="AN1592" s="7"/>
      <c r="AO1592" s="7"/>
      <c r="AP1592" s="7"/>
      <c r="AQ1592" s="7"/>
      <c r="AR1592" s="7"/>
      <c r="AS1592" s="7"/>
    </row>
    <row r="1593" spans="1:45" ht="13.2">
      <c r="A1593" s="7" t="s">
        <v>12058</v>
      </c>
      <c r="B1593" s="8"/>
      <c r="C1593" s="7"/>
      <c r="D1593" s="9"/>
      <c r="E1593" s="7"/>
      <c r="F1593" s="7"/>
      <c r="G1593" s="7"/>
      <c r="H1593" s="7"/>
      <c r="I1593" s="10"/>
      <c r="J1593" s="10"/>
      <c r="K1593" s="9"/>
      <c r="L1593" s="7"/>
      <c r="M1593" s="9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 t="s">
        <v>62</v>
      </c>
      <c r="AA1593" s="7"/>
      <c r="AB1593" s="7"/>
      <c r="AC1593" s="7"/>
      <c r="AD1593" s="7"/>
      <c r="AE1593" s="7" t="s">
        <v>534</v>
      </c>
      <c r="AF1593" s="8"/>
      <c r="AG1593" s="7" t="s">
        <v>12059</v>
      </c>
      <c r="AH1593" s="7"/>
      <c r="AI1593" s="7"/>
      <c r="AJ1593" s="7"/>
      <c r="AK1593" s="7" t="s">
        <v>12060</v>
      </c>
      <c r="AL1593" s="7"/>
      <c r="AM1593" s="7"/>
      <c r="AN1593" s="7"/>
      <c r="AO1593" s="7"/>
      <c r="AP1593" s="7"/>
      <c r="AQ1593" s="7"/>
      <c r="AR1593" s="7"/>
      <c r="AS1593" s="7"/>
    </row>
    <row r="1594" spans="1:45" ht="13.2">
      <c r="A1594" s="7" t="s">
        <v>12075</v>
      </c>
      <c r="B1594" s="8"/>
      <c r="C1594" s="7"/>
      <c r="D1594" s="9"/>
      <c r="E1594" s="7"/>
      <c r="F1594" s="7"/>
      <c r="G1594" s="7"/>
      <c r="H1594" s="7"/>
      <c r="I1594" s="10"/>
      <c r="J1594" s="10"/>
      <c r="K1594" s="9"/>
      <c r="L1594" s="7"/>
      <c r="M1594" s="9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 t="s">
        <v>31</v>
      </c>
      <c r="AA1594" s="7"/>
      <c r="AB1594" s="7"/>
      <c r="AC1594" s="7"/>
      <c r="AD1594" s="7"/>
      <c r="AE1594" s="7" t="s">
        <v>154</v>
      </c>
      <c r="AF1594" s="8"/>
      <c r="AG1594" s="7" t="s">
        <v>12076</v>
      </c>
      <c r="AH1594" s="7"/>
      <c r="AI1594" s="7"/>
      <c r="AJ1594" s="7"/>
      <c r="AK1594" s="7" t="s">
        <v>11296</v>
      </c>
      <c r="AL1594" s="7"/>
      <c r="AM1594" s="7"/>
      <c r="AN1594" s="7"/>
      <c r="AO1594" s="7"/>
      <c r="AP1594" s="7"/>
      <c r="AQ1594" s="7"/>
      <c r="AR1594" s="7"/>
      <c r="AS1594" s="7"/>
    </row>
    <row r="1595" spans="1:45" ht="13.2">
      <c r="A1595" s="7" t="s">
        <v>12081</v>
      </c>
      <c r="B1595" s="8"/>
      <c r="C1595" s="7"/>
      <c r="D1595" s="9"/>
      <c r="E1595" s="7"/>
      <c r="F1595" s="7"/>
      <c r="G1595" s="7"/>
      <c r="H1595" s="7"/>
      <c r="I1595" s="10"/>
      <c r="J1595" s="10"/>
      <c r="K1595" s="9"/>
      <c r="L1595" s="7"/>
      <c r="M1595" s="9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 t="s">
        <v>48</v>
      </c>
      <c r="AA1595" s="7"/>
      <c r="AB1595" s="7"/>
      <c r="AC1595" s="7"/>
      <c r="AD1595" s="7"/>
      <c r="AE1595" s="7" t="s">
        <v>427</v>
      </c>
      <c r="AF1595" s="8"/>
      <c r="AG1595" s="7" t="s">
        <v>12082</v>
      </c>
      <c r="AH1595" s="7"/>
      <c r="AI1595" s="7"/>
      <c r="AJ1595" s="7"/>
      <c r="AK1595" s="7" t="s">
        <v>12083</v>
      </c>
      <c r="AL1595" s="7"/>
      <c r="AM1595" s="7"/>
      <c r="AN1595" s="7"/>
      <c r="AO1595" s="7"/>
      <c r="AP1595" s="7"/>
      <c r="AQ1595" s="7"/>
      <c r="AR1595" s="7"/>
      <c r="AS1595" s="7"/>
    </row>
    <row r="1596" spans="1:45" ht="13.2">
      <c r="A1596" s="7" t="s">
        <v>12084</v>
      </c>
      <c r="B1596" s="8"/>
      <c r="C1596" s="7"/>
      <c r="D1596" s="9"/>
      <c r="E1596" s="7"/>
      <c r="F1596" s="7"/>
      <c r="G1596" s="7"/>
      <c r="H1596" s="7"/>
      <c r="I1596" s="10"/>
      <c r="J1596" s="10"/>
      <c r="K1596" s="9"/>
      <c r="L1596" s="7"/>
      <c r="M1596" s="9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 t="s">
        <v>50</v>
      </c>
      <c r="AA1596" s="7"/>
      <c r="AB1596" s="7"/>
      <c r="AC1596" s="7"/>
      <c r="AD1596" s="7"/>
      <c r="AE1596" s="7" t="s">
        <v>739</v>
      </c>
      <c r="AF1596" s="8"/>
      <c r="AG1596" s="7" t="s">
        <v>12085</v>
      </c>
      <c r="AH1596" s="7"/>
      <c r="AI1596" s="7"/>
      <c r="AJ1596" s="7"/>
      <c r="AK1596" s="7" t="s">
        <v>12086</v>
      </c>
      <c r="AL1596" s="7"/>
      <c r="AM1596" s="7"/>
      <c r="AN1596" s="7"/>
      <c r="AO1596" s="7"/>
      <c r="AP1596" s="7"/>
      <c r="AQ1596" s="7"/>
      <c r="AR1596" s="7"/>
      <c r="AS1596" s="7"/>
    </row>
    <row r="1597" spans="1:45" ht="13.2">
      <c r="A1597" s="7" t="s">
        <v>12065</v>
      </c>
      <c r="B1597" s="8"/>
      <c r="C1597" s="7"/>
      <c r="D1597" s="9"/>
      <c r="E1597" s="7"/>
      <c r="F1597" s="7"/>
      <c r="G1597" s="7"/>
      <c r="H1597" s="7"/>
      <c r="I1597" s="10"/>
      <c r="J1597" s="10"/>
      <c r="K1597" s="9"/>
      <c r="L1597" s="7"/>
      <c r="M1597" s="9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 t="s">
        <v>37</v>
      </c>
      <c r="AA1597" s="7"/>
      <c r="AB1597" s="7"/>
      <c r="AC1597" s="7"/>
      <c r="AD1597" s="7"/>
      <c r="AE1597" s="7" t="s">
        <v>452</v>
      </c>
      <c r="AF1597" s="8"/>
      <c r="AG1597" s="7" t="s">
        <v>12066</v>
      </c>
      <c r="AH1597" s="7"/>
      <c r="AI1597" s="7"/>
      <c r="AJ1597" s="7"/>
      <c r="AK1597" s="7" t="s">
        <v>12067</v>
      </c>
      <c r="AL1597" s="7"/>
      <c r="AM1597" s="7"/>
      <c r="AN1597" s="7"/>
      <c r="AO1597" s="7"/>
      <c r="AP1597" s="7"/>
      <c r="AQ1597" s="7"/>
      <c r="AR1597" s="7"/>
      <c r="AS1597" s="7"/>
    </row>
    <row r="1598" spans="1:45" ht="13.2">
      <c r="A1598" s="7" t="s">
        <v>12062</v>
      </c>
      <c r="B1598" s="8"/>
      <c r="C1598" s="7"/>
      <c r="D1598" s="9"/>
      <c r="E1598" s="7"/>
      <c r="F1598" s="7"/>
      <c r="G1598" s="7"/>
      <c r="H1598" s="7"/>
      <c r="I1598" s="10"/>
      <c r="J1598" s="10"/>
      <c r="K1598" s="9"/>
      <c r="L1598" s="7"/>
      <c r="M1598" s="9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 t="s">
        <v>33</v>
      </c>
      <c r="AA1598" s="7"/>
      <c r="AB1598" s="7"/>
      <c r="AC1598" s="7"/>
      <c r="AD1598" s="7"/>
      <c r="AE1598" s="7" t="s">
        <v>496</v>
      </c>
      <c r="AF1598" s="8"/>
      <c r="AG1598" s="7" t="s">
        <v>12063</v>
      </c>
      <c r="AH1598" s="7"/>
      <c r="AI1598" s="7"/>
      <c r="AJ1598" s="7"/>
      <c r="AK1598" s="7" t="s">
        <v>12064</v>
      </c>
      <c r="AL1598" s="7"/>
      <c r="AM1598" s="7"/>
      <c r="AN1598" s="7"/>
      <c r="AO1598" s="7"/>
      <c r="AP1598" s="7"/>
      <c r="AQ1598" s="7"/>
      <c r="AR1598" s="7"/>
      <c r="AS1598" s="7"/>
    </row>
    <row r="1599" spans="1:45" ht="13.2">
      <c r="A1599" s="7" t="s">
        <v>12069</v>
      </c>
      <c r="B1599" s="8"/>
      <c r="C1599" s="7"/>
      <c r="D1599" s="9"/>
      <c r="E1599" s="7"/>
      <c r="F1599" s="7"/>
      <c r="G1599" s="7"/>
      <c r="H1599" s="7"/>
      <c r="I1599" s="10"/>
      <c r="J1599" s="10"/>
      <c r="K1599" s="9"/>
      <c r="L1599" s="7"/>
      <c r="M1599" s="9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 t="s">
        <v>32</v>
      </c>
      <c r="AA1599" s="7"/>
      <c r="AB1599" s="7"/>
      <c r="AC1599" s="7"/>
      <c r="AD1599" s="7"/>
      <c r="AE1599" s="7" t="s">
        <v>223</v>
      </c>
      <c r="AF1599" s="8"/>
      <c r="AG1599" s="7" t="s">
        <v>12070</v>
      </c>
      <c r="AH1599" s="7"/>
      <c r="AI1599" s="7"/>
      <c r="AJ1599" s="7"/>
      <c r="AK1599" s="7" t="s">
        <v>12071</v>
      </c>
      <c r="AL1599" s="7"/>
      <c r="AM1599" s="7"/>
      <c r="AN1599" s="7"/>
      <c r="AO1599" s="7"/>
      <c r="AP1599" s="7"/>
      <c r="AQ1599" s="7"/>
      <c r="AR1599" s="7"/>
      <c r="AS1599" s="7"/>
    </row>
    <row r="1600" spans="1:45" ht="13.2">
      <c r="A1600" s="7" t="s">
        <v>12072</v>
      </c>
      <c r="B1600" s="8"/>
      <c r="C1600" s="7"/>
      <c r="D1600" s="9"/>
      <c r="E1600" s="7"/>
      <c r="F1600" s="7"/>
      <c r="G1600" s="7"/>
      <c r="H1600" s="7"/>
      <c r="I1600" s="10"/>
      <c r="J1600" s="10"/>
      <c r="K1600" s="9"/>
      <c r="L1600" s="7"/>
      <c r="M1600" s="9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 t="s">
        <v>31</v>
      </c>
      <c r="AA1600" s="7"/>
      <c r="AB1600" s="7"/>
      <c r="AC1600" s="7"/>
      <c r="AD1600" s="7"/>
      <c r="AE1600" s="7" t="s">
        <v>154</v>
      </c>
      <c r="AF1600" s="8"/>
      <c r="AG1600" s="7" t="s">
        <v>12073</v>
      </c>
      <c r="AH1600" s="7"/>
      <c r="AI1600" s="7"/>
      <c r="AJ1600" s="7"/>
      <c r="AK1600" s="7" t="s">
        <v>12074</v>
      </c>
      <c r="AL1600" s="7"/>
      <c r="AM1600" s="7"/>
      <c r="AN1600" s="7"/>
      <c r="AO1600" s="7"/>
      <c r="AP1600" s="7"/>
      <c r="AQ1600" s="7"/>
      <c r="AR1600" s="7"/>
      <c r="AS1600" s="7"/>
    </row>
    <row r="1601" spans="1:45" ht="13.2">
      <c r="A1601" s="7" t="s">
        <v>12090</v>
      </c>
      <c r="B1601" s="8"/>
      <c r="C1601" s="7"/>
      <c r="D1601" s="9"/>
      <c r="E1601" s="7"/>
      <c r="F1601" s="7"/>
      <c r="G1601" s="7"/>
      <c r="H1601" s="7"/>
      <c r="I1601" s="10"/>
      <c r="J1601" s="10"/>
      <c r="K1601" s="9"/>
      <c r="L1601" s="7"/>
      <c r="M1601" s="9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 t="s">
        <v>50</v>
      </c>
      <c r="AA1601" s="7"/>
      <c r="AB1601" s="7"/>
      <c r="AC1601" s="7"/>
      <c r="AD1601" s="7"/>
      <c r="AE1601" s="7" t="s">
        <v>739</v>
      </c>
      <c r="AF1601" s="8"/>
      <c r="AG1601" s="7" t="s">
        <v>12091</v>
      </c>
      <c r="AH1601" s="7"/>
      <c r="AI1601" s="7"/>
      <c r="AJ1601" s="7"/>
      <c r="AK1601" s="7" t="s">
        <v>12092</v>
      </c>
      <c r="AL1601" s="7"/>
      <c r="AM1601" s="7"/>
      <c r="AN1601" s="7"/>
      <c r="AO1601" s="7"/>
      <c r="AP1601" s="7"/>
      <c r="AQ1601" s="7"/>
      <c r="AR1601" s="7"/>
      <c r="AS1601" s="7"/>
    </row>
    <row r="1602" spans="1:45" ht="13.2">
      <c r="A1602" s="7" t="s">
        <v>12093</v>
      </c>
      <c r="B1602" s="8"/>
      <c r="C1602" s="7"/>
      <c r="D1602" s="9"/>
      <c r="E1602" s="7"/>
      <c r="F1602" s="7"/>
      <c r="G1602" s="7"/>
      <c r="H1602" s="7"/>
      <c r="I1602" s="10"/>
      <c r="J1602" s="10"/>
      <c r="K1602" s="9"/>
      <c r="L1602" s="7"/>
      <c r="M1602" s="9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 t="s">
        <v>69</v>
      </c>
      <c r="AA1602" s="7"/>
      <c r="AB1602" s="7"/>
      <c r="AC1602" s="7"/>
      <c r="AD1602" s="7"/>
      <c r="AE1602" s="7" t="s">
        <v>643</v>
      </c>
      <c r="AF1602" s="8"/>
      <c r="AG1602" s="7" t="s">
        <v>12094</v>
      </c>
      <c r="AH1602" s="7"/>
      <c r="AI1602" s="7"/>
      <c r="AJ1602" s="7"/>
      <c r="AK1602" s="7" t="s">
        <v>12095</v>
      </c>
      <c r="AL1602" s="7"/>
      <c r="AM1602" s="7"/>
      <c r="AN1602" s="7"/>
      <c r="AO1602" s="7"/>
      <c r="AP1602" s="7"/>
      <c r="AQ1602" s="7"/>
      <c r="AR1602" s="7"/>
      <c r="AS1602" s="7"/>
    </row>
    <row r="1603" spans="1:45" ht="13.2">
      <c r="A1603" s="7" t="s">
        <v>12099</v>
      </c>
      <c r="B1603" s="8"/>
      <c r="C1603" s="7"/>
      <c r="D1603" s="9"/>
      <c r="E1603" s="7"/>
      <c r="F1603" s="7"/>
      <c r="G1603" s="7"/>
      <c r="H1603" s="7"/>
      <c r="I1603" s="10"/>
      <c r="J1603" s="10"/>
      <c r="K1603" s="9"/>
      <c r="L1603" s="7"/>
      <c r="M1603" s="9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 t="s">
        <v>65</v>
      </c>
      <c r="AA1603" s="7"/>
      <c r="AB1603" s="7"/>
      <c r="AC1603" s="7"/>
      <c r="AD1603" s="7"/>
      <c r="AE1603" s="7" t="s">
        <v>536</v>
      </c>
      <c r="AF1603" s="8"/>
      <c r="AG1603" s="7" t="s">
        <v>12096</v>
      </c>
      <c r="AH1603" s="7"/>
      <c r="AI1603" s="7"/>
      <c r="AJ1603" s="7"/>
      <c r="AK1603" s="7" t="s">
        <v>12097</v>
      </c>
      <c r="AL1603" s="7"/>
      <c r="AM1603" s="7"/>
      <c r="AN1603" s="7"/>
      <c r="AO1603" s="7"/>
      <c r="AP1603" s="7"/>
      <c r="AQ1603" s="7"/>
      <c r="AR1603" s="7"/>
      <c r="AS1603" s="7"/>
    </row>
    <row r="1604" spans="1:45" ht="13.2">
      <c r="A1604" s="7" t="s">
        <v>12104</v>
      </c>
      <c r="B1604" s="8"/>
      <c r="C1604" s="7"/>
      <c r="D1604" s="9"/>
      <c r="E1604" s="7"/>
      <c r="F1604" s="7"/>
      <c r="G1604" s="7"/>
      <c r="H1604" s="7"/>
      <c r="I1604" s="10"/>
      <c r="J1604" s="10"/>
      <c r="K1604" s="9"/>
      <c r="L1604" s="7"/>
      <c r="M1604" s="9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 t="s">
        <v>39</v>
      </c>
      <c r="AA1604" s="7"/>
      <c r="AB1604" s="7"/>
      <c r="AC1604" s="7"/>
      <c r="AD1604" s="7"/>
      <c r="AE1604" s="7" t="s">
        <v>169</v>
      </c>
      <c r="AF1604" s="8"/>
      <c r="AG1604" s="7" t="s">
        <v>12105</v>
      </c>
      <c r="AH1604" s="7"/>
      <c r="AI1604" s="7"/>
      <c r="AJ1604" s="7"/>
      <c r="AK1604" s="7" t="s">
        <v>12106</v>
      </c>
      <c r="AL1604" s="7"/>
      <c r="AM1604" s="7"/>
      <c r="AN1604" s="7"/>
      <c r="AO1604" s="7"/>
      <c r="AP1604" s="7"/>
      <c r="AQ1604" s="7"/>
      <c r="AR1604" s="7"/>
      <c r="AS1604" s="7"/>
    </row>
    <row r="1605" spans="1:45" ht="13.2">
      <c r="A1605" s="7" t="s">
        <v>12162</v>
      </c>
      <c r="B1605" s="8"/>
      <c r="C1605" s="7"/>
      <c r="D1605" s="9"/>
      <c r="E1605" s="7"/>
      <c r="F1605" s="7"/>
      <c r="G1605" s="7"/>
      <c r="H1605" s="7"/>
      <c r="I1605" s="10"/>
      <c r="J1605" s="10"/>
      <c r="K1605" s="9"/>
      <c r="L1605" s="7"/>
      <c r="M1605" s="9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 t="s">
        <v>65</v>
      </c>
      <c r="AA1605" s="7"/>
      <c r="AB1605" s="7"/>
      <c r="AC1605" s="7"/>
      <c r="AD1605" s="7"/>
      <c r="AE1605" s="7" t="s">
        <v>536</v>
      </c>
      <c r="AF1605" s="8"/>
      <c r="AG1605" s="7" t="s">
        <v>12163</v>
      </c>
      <c r="AH1605" s="7"/>
      <c r="AI1605" s="7"/>
      <c r="AJ1605" s="7"/>
      <c r="AK1605" s="7" t="s">
        <v>12164</v>
      </c>
      <c r="AL1605" s="7"/>
      <c r="AM1605" s="7"/>
      <c r="AN1605" s="7"/>
      <c r="AO1605" s="7"/>
      <c r="AP1605" s="7"/>
      <c r="AQ1605" s="7"/>
      <c r="AR1605" s="7"/>
      <c r="AS1605" s="7"/>
    </row>
    <row r="1606" spans="1:45" ht="13.2">
      <c r="A1606" s="7" t="s">
        <v>12108</v>
      </c>
      <c r="B1606" s="8"/>
      <c r="C1606" s="7"/>
      <c r="D1606" s="9"/>
      <c r="E1606" s="7"/>
      <c r="F1606" s="7"/>
      <c r="G1606" s="7"/>
      <c r="H1606" s="7"/>
      <c r="I1606" s="10"/>
      <c r="J1606" s="10"/>
      <c r="K1606" s="9"/>
      <c r="L1606" s="7"/>
      <c r="M1606" s="9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 t="s">
        <v>28</v>
      </c>
      <c r="AA1606" s="7"/>
      <c r="AB1606" s="7"/>
      <c r="AC1606" s="7"/>
      <c r="AD1606" s="7"/>
      <c r="AE1606" s="7" t="s">
        <v>788</v>
      </c>
      <c r="AF1606" s="8"/>
      <c r="AG1606" s="7" t="s">
        <v>12109</v>
      </c>
      <c r="AH1606" s="7"/>
      <c r="AI1606" s="7"/>
      <c r="AJ1606" s="7"/>
      <c r="AK1606" s="7" t="s">
        <v>11790</v>
      </c>
      <c r="AL1606" s="7"/>
      <c r="AM1606" s="7"/>
      <c r="AN1606" s="7"/>
      <c r="AO1606" s="7"/>
      <c r="AP1606" s="7"/>
      <c r="AQ1606" s="7"/>
      <c r="AR1606" s="7"/>
      <c r="AS1606" s="7"/>
    </row>
    <row r="1607" spans="1:45" ht="13.2">
      <c r="A1607" s="7" t="s">
        <v>12110</v>
      </c>
      <c r="B1607" s="8"/>
      <c r="C1607" s="7"/>
      <c r="D1607" s="9"/>
      <c r="E1607" s="7"/>
      <c r="F1607" s="7"/>
      <c r="G1607" s="7"/>
      <c r="H1607" s="7"/>
      <c r="I1607" s="10"/>
      <c r="J1607" s="10"/>
      <c r="K1607" s="9"/>
      <c r="L1607" s="7"/>
      <c r="M1607" s="9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 t="s">
        <v>25</v>
      </c>
      <c r="AA1607" s="7"/>
      <c r="AB1607" s="7"/>
      <c r="AC1607" s="7"/>
      <c r="AD1607" s="7"/>
      <c r="AE1607" s="7" t="s">
        <v>713</v>
      </c>
      <c r="AF1607" s="8"/>
      <c r="AG1607" s="7" t="s">
        <v>12111</v>
      </c>
      <c r="AH1607" s="7"/>
      <c r="AI1607" s="7"/>
      <c r="AJ1607" s="7"/>
      <c r="AK1607" s="7" t="s">
        <v>12112</v>
      </c>
      <c r="AL1607" s="7"/>
      <c r="AM1607" s="7"/>
      <c r="AN1607" s="7"/>
      <c r="AO1607" s="7"/>
      <c r="AP1607" s="7"/>
      <c r="AQ1607" s="7"/>
      <c r="AR1607" s="7"/>
      <c r="AS1607" s="7"/>
    </row>
    <row r="1608" spans="1:45" ht="13.2">
      <c r="A1608" s="7" t="s">
        <v>12114</v>
      </c>
      <c r="B1608" s="8"/>
      <c r="C1608" s="7"/>
      <c r="D1608" s="9"/>
      <c r="E1608" s="7"/>
      <c r="F1608" s="7"/>
      <c r="G1608" s="7"/>
      <c r="H1608" s="7"/>
      <c r="I1608" s="10"/>
      <c r="J1608" s="10"/>
      <c r="K1608" s="9"/>
      <c r="L1608" s="7"/>
      <c r="M1608" s="9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 t="s">
        <v>25</v>
      </c>
      <c r="AA1608" s="7"/>
      <c r="AB1608" s="7"/>
      <c r="AC1608" s="7"/>
      <c r="AD1608" s="7"/>
      <c r="AE1608" s="7" t="s">
        <v>713</v>
      </c>
      <c r="AF1608" s="8"/>
      <c r="AG1608" s="7" t="s">
        <v>12115</v>
      </c>
      <c r="AH1608" s="7"/>
      <c r="AI1608" s="7"/>
      <c r="AJ1608" s="7"/>
      <c r="AK1608" s="7" t="s">
        <v>12116</v>
      </c>
      <c r="AL1608" s="7"/>
      <c r="AM1608" s="7"/>
      <c r="AN1608" s="7"/>
      <c r="AO1608" s="7"/>
      <c r="AP1608" s="7"/>
      <c r="AQ1608" s="7"/>
      <c r="AR1608" s="7"/>
      <c r="AS1608" s="7"/>
    </row>
    <row r="1609" spans="1:45" ht="13.2">
      <c r="A1609" s="7" t="s">
        <v>12117</v>
      </c>
      <c r="B1609" s="8"/>
      <c r="C1609" s="7"/>
      <c r="D1609" s="9"/>
      <c r="E1609" s="7"/>
      <c r="F1609" s="7"/>
      <c r="G1609" s="7"/>
      <c r="H1609" s="7"/>
      <c r="I1609" s="10"/>
      <c r="J1609" s="10"/>
      <c r="K1609" s="9"/>
      <c r="L1609" s="7"/>
      <c r="M1609" s="9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 t="s">
        <v>16</v>
      </c>
      <c r="AA1609" s="7"/>
      <c r="AB1609" s="7"/>
      <c r="AC1609" s="7"/>
      <c r="AD1609" s="7"/>
      <c r="AE1609" s="7" t="s">
        <v>228</v>
      </c>
      <c r="AF1609" s="8"/>
      <c r="AG1609" s="7" t="s">
        <v>12118</v>
      </c>
      <c r="AH1609" s="7"/>
      <c r="AI1609" s="7"/>
      <c r="AJ1609" s="7"/>
      <c r="AK1609" s="7" t="s">
        <v>12119</v>
      </c>
      <c r="AL1609" s="7"/>
      <c r="AM1609" s="7"/>
      <c r="AN1609" s="7"/>
      <c r="AO1609" s="7"/>
      <c r="AP1609" s="7"/>
      <c r="AQ1609" s="7"/>
      <c r="AR1609" s="7"/>
      <c r="AS1609" s="7"/>
    </row>
    <row r="1610" spans="1:45" ht="13.2">
      <c r="A1610" s="7" t="s">
        <v>1746</v>
      </c>
      <c r="B1610" s="8"/>
      <c r="C1610" s="7"/>
      <c r="D1610" s="9"/>
      <c r="E1610" s="7"/>
      <c r="F1610" s="7"/>
      <c r="G1610" s="7"/>
      <c r="H1610" s="7"/>
      <c r="I1610" s="10"/>
      <c r="J1610" s="10"/>
      <c r="K1610" s="9"/>
      <c r="L1610" s="7"/>
      <c r="M1610" s="9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 t="s">
        <v>43</v>
      </c>
      <c r="AA1610" s="7"/>
      <c r="AB1610" s="7"/>
      <c r="AC1610" s="7"/>
      <c r="AD1610" s="7"/>
      <c r="AE1610" s="7" t="s">
        <v>175</v>
      </c>
      <c r="AF1610" s="8"/>
      <c r="AG1610" s="7" t="s">
        <v>1745</v>
      </c>
      <c r="AH1610" s="7"/>
      <c r="AI1610" s="7"/>
      <c r="AJ1610" s="7"/>
      <c r="AK1610" s="7" t="s">
        <v>11874</v>
      </c>
      <c r="AL1610" s="7"/>
      <c r="AM1610" s="7"/>
      <c r="AN1610" s="7"/>
      <c r="AO1610" s="7"/>
      <c r="AP1610" s="7"/>
      <c r="AQ1610" s="7"/>
      <c r="AR1610" s="7"/>
      <c r="AS1610" s="7"/>
    </row>
    <row r="1611" spans="1:45" ht="13.2">
      <c r="A1611" s="7" t="s">
        <v>12120</v>
      </c>
      <c r="B1611" s="8"/>
      <c r="C1611" s="7"/>
      <c r="D1611" s="9"/>
      <c r="E1611" s="7"/>
      <c r="F1611" s="7"/>
      <c r="G1611" s="7"/>
      <c r="H1611" s="7"/>
      <c r="I1611" s="10"/>
      <c r="J1611" s="10"/>
      <c r="K1611" s="9"/>
      <c r="L1611" s="7"/>
      <c r="M1611" s="9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 t="s">
        <v>8</v>
      </c>
      <c r="AA1611" s="7"/>
      <c r="AB1611" s="7"/>
      <c r="AC1611" s="7"/>
      <c r="AD1611" s="7"/>
      <c r="AE1611" s="7" t="s">
        <v>364</v>
      </c>
      <c r="AF1611" s="8"/>
      <c r="AG1611" s="7" t="s">
        <v>12121</v>
      </c>
      <c r="AH1611" s="7"/>
      <c r="AI1611" s="7"/>
      <c r="AJ1611" s="7"/>
      <c r="AK1611" s="7" t="s">
        <v>11569</v>
      </c>
      <c r="AL1611" s="7"/>
      <c r="AM1611" s="7"/>
      <c r="AN1611" s="7"/>
      <c r="AO1611" s="7"/>
      <c r="AP1611" s="7"/>
      <c r="AQ1611" s="7"/>
      <c r="AR1611" s="7"/>
      <c r="AS1611" s="7"/>
    </row>
    <row r="1612" spans="1:45" ht="13.2">
      <c r="A1612" s="7" t="s">
        <v>12123</v>
      </c>
      <c r="B1612" s="8"/>
      <c r="C1612" s="7"/>
      <c r="D1612" s="9"/>
      <c r="E1612" s="7"/>
      <c r="F1612" s="7"/>
      <c r="G1612" s="7"/>
      <c r="H1612" s="7"/>
      <c r="I1612" s="10"/>
      <c r="J1612" s="10"/>
      <c r="K1612" s="9"/>
      <c r="L1612" s="7"/>
      <c r="M1612" s="9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 t="s">
        <v>17</v>
      </c>
      <c r="AA1612" s="7"/>
      <c r="AB1612" s="7"/>
      <c r="AC1612" s="7"/>
      <c r="AD1612" s="7"/>
      <c r="AE1612" s="7" t="s">
        <v>230</v>
      </c>
      <c r="AF1612" s="8"/>
      <c r="AG1612" s="7" t="s">
        <v>12124</v>
      </c>
      <c r="AH1612" s="7"/>
      <c r="AI1612" s="7"/>
      <c r="AJ1612" s="7"/>
      <c r="AK1612" s="7" t="s">
        <v>12125</v>
      </c>
      <c r="AL1612" s="7"/>
      <c r="AM1612" s="7"/>
      <c r="AN1612" s="7"/>
      <c r="AO1612" s="7"/>
      <c r="AP1612" s="7"/>
      <c r="AQ1612" s="7"/>
      <c r="AR1612" s="7"/>
      <c r="AS1612" s="7"/>
    </row>
    <row r="1613" spans="1:45" ht="13.2">
      <c r="A1613" s="7" t="s">
        <v>12127</v>
      </c>
      <c r="B1613" s="8"/>
      <c r="C1613" s="7"/>
      <c r="D1613" s="9"/>
      <c r="E1613" s="7"/>
      <c r="F1613" s="7"/>
      <c r="G1613" s="7"/>
      <c r="H1613" s="7"/>
      <c r="I1613" s="10"/>
      <c r="J1613" s="10"/>
      <c r="K1613" s="9"/>
      <c r="L1613" s="7"/>
      <c r="M1613" s="9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 t="s">
        <v>52</v>
      </c>
      <c r="AA1613" s="7"/>
      <c r="AB1613" s="7"/>
      <c r="AC1613" s="7"/>
      <c r="AD1613" s="7"/>
      <c r="AE1613" s="7" t="s">
        <v>268</v>
      </c>
      <c r="AF1613" s="8"/>
      <c r="AG1613" s="7" t="s">
        <v>12128</v>
      </c>
      <c r="AH1613" s="7"/>
      <c r="AI1613" s="7"/>
      <c r="AJ1613" s="7"/>
      <c r="AK1613" s="7" t="s">
        <v>12129</v>
      </c>
      <c r="AL1613" s="7"/>
      <c r="AM1613" s="7"/>
      <c r="AN1613" s="7"/>
      <c r="AO1613" s="7"/>
      <c r="AP1613" s="7"/>
      <c r="AQ1613" s="7"/>
      <c r="AR1613" s="7"/>
      <c r="AS1613" s="7"/>
    </row>
    <row r="1614" spans="1:45" ht="13.2">
      <c r="A1614" s="7" t="s">
        <v>12131</v>
      </c>
      <c r="B1614" s="8"/>
      <c r="C1614" s="7"/>
      <c r="D1614" s="9"/>
      <c r="E1614" s="7"/>
      <c r="F1614" s="7"/>
      <c r="G1614" s="7"/>
      <c r="H1614" s="7"/>
      <c r="I1614" s="10"/>
      <c r="J1614" s="10"/>
      <c r="K1614" s="9"/>
      <c r="L1614" s="7"/>
      <c r="M1614" s="9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 t="s">
        <v>39</v>
      </c>
      <c r="AA1614" s="7"/>
      <c r="AB1614" s="7"/>
      <c r="AC1614" s="7"/>
      <c r="AD1614" s="7"/>
      <c r="AE1614" s="7" t="s">
        <v>169</v>
      </c>
      <c r="AF1614" s="8"/>
      <c r="AG1614" s="7" t="s">
        <v>12132</v>
      </c>
      <c r="AH1614" s="7"/>
      <c r="AI1614" s="7"/>
      <c r="AJ1614" s="7"/>
      <c r="AK1614" s="7" t="s">
        <v>11589</v>
      </c>
      <c r="AL1614" s="7"/>
      <c r="AM1614" s="7"/>
      <c r="AN1614" s="7"/>
      <c r="AO1614" s="7"/>
      <c r="AP1614" s="7"/>
      <c r="AQ1614" s="7"/>
      <c r="AR1614" s="7"/>
      <c r="AS1614" s="7"/>
    </row>
    <row r="1615" spans="1:45" ht="13.2">
      <c r="A1615" s="7" t="s">
        <v>12134</v>
      </c>
      <c r="B1615" s="8"/>
      <c r="C1615" s="7"/>
      <c r="D1615" s="9"/>
      <c r="E1615" s="7"/>
      <c r="F1615" s="7"/>
      <c r="G1615" s="7"/>
      <c r="H1615" s="7"/>
      <c r="I1615" s="10"/>
      <c r="J1615" s="10"/>
      <c r="K1615" s="9"/>
      <c r="L1615" s="7"/>
      <c r="M1615" s="9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 t="s">
        <v>39</v>
      </c>
      <c r="AA1615" s="7"/>
      <c r="AB1615" s="7"/>
      <c r="AC1615" s="7"/>
      <c r="AD1615" s="7"/>
      <c r="AE1615" s="7" t="s">
        <v>169</v>
      </c>
      <c r="AF1615" s="8"/>
      <c r="AG1615" s="7" t="s">
        <v>12135</v>
      </c>
      <c r="AH1615" s="7"/>
      <c r="AI1615" s="7"/>
      <c r="AJ1615" s="7"/>
      <c r="AK1615" s="7" t="s">
        <v>12136</v>
      </c>
      <c r="AL1615" s="7"/>
      <c r="AM1615" s="7"/>
      <c r="AN1615" s="7"/>
      <c r="AO1615" s="7"/>
      <c r="AP1615" s="7"/>
      <c r="AQ1615" s="7"/>
      <c r="AR1615" s="7"/>
      <c r="AS1615" s="7"/>
    </row>
    <row r="1616" spans="1:45" ht="13.2">
      <c r="A1616" s="7" t="s">
        <v>12138</v>
      </c>
      <c r="B1616" s="8"/>
      <c r="C1616" s="7"/>
      <c r="D1616" s="9"/>
      <c r="E1616" s="7"/>
      <c r="F1616" s="7"/>
      <c r="G1616" s="7"/>
      <c r="H1616" s="7"/>
      <c r="I1616" s="10"/>
      <c r="J1616" s="10"/>
      <c r="K1616" s="9"/>
      <c r="L1616" s="7"/>
      <c r="M1616" s="9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 t="s">
        <v>39</v>
      </c>
      <c r="AA1616" s="7"/>
      <c r="AB1616" s="7"/>
      <c r="AC1616" s="7"/>
      <c r="AD1616" s="7"/>
      <c r="AE1616" s="7" t="s">
        <v>169</v>
      </c>
      <c r="AF1616" s="8"/>
      <c r="AG1616" s="7" t="s">
        <v>12139</v>
      </c>
      <c r="AH1616" s="7"/>
      <c r="AI1616" s="7"/>
      <c r="AJ1616" s="7"/>
      <c r="AK1616" s="7" t="s">
        <v>11508</v>
      </c>
      <c r="AL1616" s="7"/>
      <c r="AM1616" s="7"/>
      <c r="AN1616" s="7"/>
      <c r="AO1616" s="7"/>
      <c r="AP1616" s="7"/>
      <c r="AQ1616" s="7"/>
      <c r="AR1616" s="7"/>
      <c r="AS1616" s="7"/>
    </row>
    <row r="1617" spans="1:45" ht="13.2">
      <c r="A1617" s="7" t="s">
        <v>12141</v>
      </c>
      <c r="B1617" s="8"/>
      <c r="C1617" s="7"/>
      <c r="D1617" s="9"/>
      <c r="E1617" s="7"/>
      <c r="F1617" s="7"/>
      <c r="G1617" s="7"/>
      <c r="H1617" s="7"/>
      <c r="I1617" s="10"/>
      <c r="J1617" s="10"/>
      <c r="K1617" s="9"/>
      <c r="L1617" s="7"/>
      <c r="M1617" s="9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 t="s">
        <v>39</v>
      </c>
      <c r="AA1617" s="7"/>
      <c r="AB1617" s="7"/>
      <c r="AC1617" s="7"/>
      <c r="AD1617" s="7"/>
      <c r="AE1617" s="7" t="s">
        <v>169</v>
      </c>
      <c r="AF1617" s="8"/>
      <c r="AG1617" s="7" t="s">
        <v>12142</v>
      </c>
      <c r="AH1617" s="7"/>
      <c r="AI1617" s="7"/>
      <c r="AJ1617" s="7"/>
      <c r="AK1617" s="7" t="s">
        <v>12143</v>
      </c>
      <c r="AL1617" s="7"/>
      <c r="AM1617" s="7"/>
      <c r="AN1617" s="7"/>
      <c r="AO1617" s="7"/>
      <c r="AP1617" s="7"/>
      <c r="AQ1617" s="7"/>
      <c r="AR1617" s="7"/>
      <c r="AS1617" s="7"/>
    </row>
    <row r="1618" spans="1:45" ht="13.2">
      <c r="A1618" s="7" t="s">
        <v>12145</v>
      </c>
      <c r="B1618" s="8"/>
      <c r="C1618" s="7"/>
      <c r="D1618" s="9"/>
      <c r="E1618" s="7"/>
      <c r="F1618" s="7"/>
      <c r="G1618" s="7"/>
      <c r="H1618" s="7"/>
      <c r="I1618" s="10"/>
      <c r="J1618" s="10"/>
      <c r="K1618" s="9"/>
      <c r="L1618" s="7"/>
      <c r="M1618" s="9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 t="s">
        <v>39</v>
      </c>
      <c r="AA1618" s="7"/>
      <c r="AB1618" s="7"/>
      <c r="AC1618" s="7"/>
      <c r="AD1618" s="7"/>
      <c r="AE1618" s="7" t="s">
        <v>169</v>
      </c>
      <c r="AF1618" s="8"/>
      <c r="AG1618" s="7" t="s">
        <v>12146</v>
      </c>
      <c r="AH1618" s="7"/>
      <c r="AI1618" s="7"/>
      <c r="AJ1618" s="7"/>
      <c r="AK1618" s="7" t="s">
        <v>12147</v>
      </c>
      <c r="AL1618" s="7"/>
      <c r="AM1618" s="7"/>
      <c r="AN1618" s="7"/>
      <c r="AO1618" s="7"/>
      <c r="AP1618" s="7"/>
      <c r="AQ1618" s="7"/>
      <c r="AR1618" s="7"/>
      <c r="AS1618" s="7"/>
    </row>
    <row r="1619" spans="1:45" ht="13.2">
      <c r="A1619" s="7" t="s">
        <v>12149</v>
      </c>
      <c r="B1619" s="8"/>
      <c r="C1619" s="7"/>
      <c r="D1619" s="9"/>
      <c r="E1619" s="7"/>
      <c r="F1619" s="7"/>
      <c r="G1619" s="7"/>
      <c r="H1619" s="7"/>
      <c r="I1619" s="10"/>
      <c r="J1619" s="10"/>
      <c r="K1619" s="9"/>
      <c r="L1619" s="7"/>
      <c r="M1619" s="9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 t="s">
        <v>39</v>
      </c>
      <c r="AA1619" s="7"/>
      <c r="AB1619" s="7"/>
      <c r="AC1619" s="7"/>
      <c r="AD1619" s="7"/>
      <c r="AE1619" s="7" t="s">
        <v>169</v>
      </c>
      <c r="AF1619" s="8"/>
      <c r="AG1619" s="7" t="s">
        <v>12150</v>
      </c>
      <c r="AH1619" s="7"/>
      <c r="AI1619" s="7"/>
      <c r="AJ1619" s="7"/>
      <c r="AK1619" s="7" t="s">
        <v>11833</v>
      </c>
      <c r="AL1619" s="7"/>
      <c r="AM1619" s="7"/>
      <c r="AN1619" s="7"/>
      <c r="AO1619" s="7"/>
      <c r="AP1619" s="7"/>
      <c r="AQ1619" s="7"/>
      <c r="AR1619" s="7"/>
      <c r="AS1619" s="7"/>
    </row>
    <row r="1620" spans="1:45" ht="13.2">
      <c r="A1620" s="7" t="s">
        <v>12152</v>
      </c>
      <c r="B1620" s="8"/>
      <c r="C1620" s="7"/>
      <c r="D1620" s="9"/>
      <c r="E1620" s="7"/>
      <c r="F1620" s="7"/>
      <c r="G1620" s="7"/>
      <c r="H1620" s="7"/>
      <c r="I1620" s="10"/>
      <c r="J1620" s="10"/>
      <c r="K1620" s="9"/>
      <c r="L1620" s="7"/>
      <c r="M1620" s="9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 t="s">
        <v>39</v>
      </c>
      <c r="AA1620" s="7"/>
      <c r="AB1620" s="7"/>
      <c r="AC1620" s="7"/>
      <c r="AD1620" s="7"/>
      <c r="AE1620" s="7" t="s">
        <v>169</v>
      </c>
      <c r="AF1620" s="8"/>
      <c r="AG1620" s="7" t="s">
        <v>12153</v>
      </c>
      <c r="AH1620" s="7"/>
      <c r="AI1620" s="7"/>
      <c r="AJ1620" s="7"/>
      <c r="AK1620" s="7" t="s">
        <v>11518</v>
      </c>
      <c r="AL1620" s="7"/>
      <c r="AM1620" s="7"/>
      <c r="AN1620" s="7"/>
      <c r="AO1620" s="7"/>
      <c r="AP1620" s="7"/>
      <c r="AQ1620" s="7"/>
      <c r="AR1620" s="7"/>
      <c r="AS1620" s="7"/>
    </row>
    <row r="1621" spans="1:45" ht="13.2">
      <c r="A1621" s="7" t="s">
        <v>12155</v>
      </c>
      <c r="B1621" s="8"/>
      <c r="C1621" s="7"/>
      <c r="D1621" s="9"/>
      <c r="E1621" s="7"/>
      <c r="F1621" s="7"/>
      <c r="G1621" s="7"/>
      <c r="H1621" s="7"/>
      <c r="I1621" s="10"/>
      <c r="J1621" s="10"/>
      <c r="K1621" s="9"/>
      <c r="L1621" s="7"/>
      <c r="M1621" s="9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 t="s">
        <v>39</v>
      </c>
      <c r="AA1621" s="7"/>
      <c r="AB1621" s="7"/>
      <c r="AC1621" s="7"/>
      <c r="AD1621" s="7"/>
      <c r="AE1621" s="7" t="s">
        <v>169</v>
      </c>
      <c r="AF1621" s="8"/>
      <c r="AG1621" s="7" t="s">
        <v>12156</v>
      </c>
      <c r="AH1621" s="7"/>
      <c r="AI1621" s="7"/>
      <c r="AJ1621" s="7"/>
      <c r="AK1621" s="7" t="s">
        <v>11578</v>
      </c>
      <c r="AL1621" s="7"/>
      <c r="AM1621" s="7"/>
      <c r="AN1621" s="7"/>
      <c r="AO1621" s="7"/>
      <c r="AP1621" s="7"/>
      <c r="AQ1621" s="7"/>
      <c r="AR1621" s="7"/>
      <c r="AS1621" s="7"/>
    </row>
    <row r="1622" spans="1:45" ht="13.2">
      <c r="A1622" s="7" t="s">
        <v>12158</v>
      </c>
      <c r="B1622" s="8"/>
      <c r="C1622" s="7"/>
      <c r="D1622" s="9"/>
      <c r="E1622" s="7"/>
      <c r="F1622" s="7"/>
      <c r="G1622" s="7"/>
      <c r="H1622" s="7"/>
      <c r="I1622" s="10"/>
      <c r="J1622" s="10"/>
      <c r="K1622" s="9"/>
      <c r="L1622" s="7"/>
      <c r="M1622" s="9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 t="s">
        <v>65</v>
      </c>
      <c r="AA1622" s="7"/>
      <c r="AB1622" s="7"/>
      <c r="AC1622" s="7"/>
      <c r="AD1622" s="7"/>
      <c r="AE1622" s="7" t="s">
        <v>536</v>
      </c>
      <c r="AF1622" s="8"/>
      <c r="AG1622" s="7" t="s">
        <v>12159</v>
      </c>
      <c r="AH1622" s="7"/>
      <c r="AI1622" s="7"/>
      <c r="AJ1622" s="7"/>
      <c r="AK1622" s="7" t="s">
        <v>12160</v>
      </c>
      <c r="AL1622" s="7"/>
      <c r="AM1622" s="7"/>
      <c r="AN1622" s="7"/>
      <c r="AO1622" s="7"/>
      <c r="AP1622" s="7"/>
      <c r="AQ1622" s="7"/>
      <c r="AR1622" s="7"/>
      <c r="AS1622" s="7"/>
    </row>
    <row r="1623" spans="1:45" ht="13.2">
      <c r="A1623" s="7" t="s">
        <v>6928</v>
      </c>
      <c r="B1623" s="8"/>
      <c r="C1623" s="7"/>
      <c r="D1623" s="9"/>
      <c r="E1623" s="7"/>
      <c r="F1623" s="7"/>
      <c r="G1623" s="7"/>
      <c r="H1623" s="7"/>
      <c r="I1623" s="10"/>
      <c r="J1623" s="10"/>
      <c r="K1623" s="9"/>
      <c r="L1623" s="7"/>
      <c r="M1623" s="9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 t="s">
        <v>48</v>
      </c>
      <c r="AA1623" s="7"/>
      <c r="AB1623" s="7"/>
      <c r="AC1623" s="7"/>
      <c r="AD1623" s="7"/>
      <c r="AE1623" s="7" t="s">
        <v>427</v>
      </c>
      <c r="AF1623" s="8"/>
      <c r="AG1623" s="7" t="s">
        <v>6926</v>
      </c>
      <c r="AH1623" s="7"/>
      <c r="AI1623" s="7"/>
      <c r="AJ1623" s="7"/>
      <c r="AK1623" s="7" t="s">
        <v>6924</v>
      </c>
      <c r="AL1623" s="7"/>
      <c r="AM1623" s="7"/>
      <c r="AN1623" s="7"/>
      <c r="AO1623" s="7"/>
      <c r="AP1623" s="7"/>
      <c r="AQ1623" s="7"/>
      <c r="AR1623" s="7"/>
      <c r="AS1623" s="7"/>
    </row>
    <row r="1624" spans="1:45" ht="13.2">
      <c r="A1624" s="7" t="s">
        <v>12166</v>
      </c>
      <c r="B1624" s="8"/>
      <c r="C1624" s="7"/>
      <c r="D1624" s="9"/>
      <c r="E1624" s="7"/>
      <c r="F1624" s="7"/>
      <c r="G1624" s="7"/>
      <c r="H1624" s="7"/>
      <c r="I1624" s="10"/>
      <c r="J1624" s="10"/>
      <c r="K1624" s="9"/>
      <c r="L1624" s="7"/>
      <c r="M1624" s="9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 t="s">
        <v>71</v>
      </c>
      <c r="AA1624" s="7"/>
      <c r="AB1624" s="7"/>
      <c r="AC1624" s="7"/>
      <c r="AD1624" s="7"/>
      <c r="AE1624" s="7" t="s">
        <v>251</v>
      </c>
      <c r="AF1624" s="8"/>
      <c r="AG1624" s="7" t="s">
        <v>12167</v>
      </c>
      <c r="AH1624" s="7"/>
      <c r="AI1624" s="7"/>
      <c r="AJ1624" s="7"/>
      <c r="AK1624" s="7" t="s">
        <v>12168</v>
      </c>
      <c r="AL1624" s="7"/>
      <c r="AM1624" s="7"/>
      <c r="AN1624" s="7"/>
      <c r="AO1624" s="7"/>
      <c r="AP1624" s="7"/>
      <c r="AQ1624" s="7"/>
      <c r="AR1624" s="7"/>
      <c r="AS1624" s="7"/>
    </row>
    <row r="1625" spans="1:45" ht="13.2">
      <c r="A1625" s="7" t="s">
        <v>12170</v>
      </c>
      <c r="B1625" s="8"/>
      <c r="C1625" s="7"/>
      <c r="D1625" s="9"/>
      <c r="E1625" s="7"/>
      <c r="F1625" s="7"/>
      <c r="G1625" s="7"/>
      <c r="H1625" s="7"/>
      <c r="I1625" s="10"/>
      <c r="J1625" s="10"/>
      <c r="K1625" s="9"/>
      <c r="L1625" s="7"/>
      <c r="M1625" s="9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 t="s">
        <v>33</v>
      </c>
      <c r="AA1625" s="7"/>
      <c r="AB1625" s="7"/>
      <c r="AC1625" s="7"/>
      <c r="AD1625" s="7"/>
      <c r="AE1625" s="7" t="s">
        <v>496</v>
      </c>
      <c r="AF1625" s="8"/>
      <c r="AG1625" s="7" t="s">
        <v>12171</v>
      </c>
      <c r="AH1625" s="7"/>
      <c r="AI1625" s="7"/>
      <c r="AJ1625" s="7"/>
      <c r="AK1625" s="7" t="s">
        <v>12169</v>
      </c>
      <c r="AL1625" s="7"/>
      <c r="AM1625" s="7"/>
      <c r="AN1625" s="7"/>
      <c r="AO1625" s="7"/>
      <c r="AP1625" s="7"/>
      <c r="AQ1625" s="7"/>
      <c r="AR1625" s="7"/>
      <c r="AS1625" s="7"/>
    </row>
    <row r="1626" spans="1:45" ht="13.2">
      <c r="A1626" s="7" t="s">
        <v>12172</v>
      </c>
      <c r="B1626" s="8"/>
      <c r="C1626" s="7"/>
      <c r="D1626" s="9"/>
      <c r="E1626" s="7"/>
      <c r="F1626" s="7"/>
      <c r="G1626" s="7"/>
      <c r="H1626" s="7"/>
      <c r="I1626" s="10"/>
      <c r="J1626" s="10"/>
      <c r="K1626" s="9"/>
      <c r="L1626" s="7"/>
      <c r="M1626" s="9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 t="s">
        <v>48</v>
      </c>
      <c r="AA1626" s="7"/>
      <c r="AB1626" s="7"/>
      <c r="AC1626" s="7"/>
      <c r="AD1626" s="7"/>
      <c r="AE1626" s="7" t="s">
        <v>427</v>
      </c>
      <c r="AF1626" s="8"/>
      <c r="AG1626" s="7" t="s">
        <v>1457</v>
      </c>
      <c r="AH1626" s="7"/>
      <c r="AI1626" s="7"/>
      <c r="AJ1626" s="7"/>
      <c r="AK1626" s="7" t="s">
        <v>1455</v>
      </c>
      <c r="AL1626" s="7"/>
      <c r="AM1626" s="7"/>
      <c r="AN1626" s="7"/>
      <c r="AO1626" s="7"/>
      <c r="AP1626" s="7"/>
      <c r="AQ1626" s="7"/>
      <c r="AR1626" s="7"/>
      <c r="AS1626" s="7"/>
    </row>
    <row r="1627" spans="1:45" ht="13.2">
      <c r="A1627" s="7" t="s">
        <v>12203</v>
      </c>
      <c r="B1627" s="8"/>
      <c r="C1627" s="7"/>
      <c r="D1627" s="9"/>
      <c r="E1627" s="7"/>
      <c r="F1627" s="7"/>
      <c r="G1627" s="7"/>
      <c r="H1627" s="7"/>
      <c r="I1627" s="10"/>
      <c r="J1627" s="10"/>
      <c r="K1627" s="9"/>
      <c r="L1627" s="7"/>
      <c r="M1627" s="9"/>
      <c r="N1627" s="7"/>
      <c r="O1627" s="7" t="s">
        <v>95</v>
      </c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 t="s">
        <v>39</v>
      </c>
      <c r="AA1627" s="7"/>
      <c r="AB1627" s="7"/>
      <c r="AC1627" s="7"/>
      <c r="AD1627" s="7"/>
      <c r="AE1627" s="7" t="s">
        <v>169</v>
      </c>
      <c r="AF1627" s="8"/>
      <c r="AG1627" s="7" t="s">
        <v>12204</v>
      </c>
      <c r="AH1627" s="7"/>
      <c r="AI1627" s="7"/>
      <c r="AJ1627" s="7"/>
      <c r="AK1627" s="7" t="s">
        <v>11579</v>
      </c>
      <c r="AL1627" s="7"/>
      <c r="AM1627" s="7"/>
      <c r="AN1627" s="7"/>
      <c r="AO1627" s="7"/>
      <c r="AP1627" s="7"/>
      <c r="AQ1627" s="7"/>
      <c r="AR1627" s="7"/>
      <c r="AS1627" s="7"/>
    </row>
    <row r="1628" spans="1:45" ht="13.2">
      <c r="A1628" s="7" t="s">
        <v>12192</v>
      </c>
      <c r="B1628" s="8"/>
      <c r="C1628" s="7"/>
      <c r="D1628" s="9"/>
      <c r="E1628" s="7"/>
      <c r="F1628" s="7"/>
      <c r="G1628" s="7"/>
      <c r="H1628" s="7"/>
      <c r="I1628" s="10"/>
      <c r="J1628" s="10"/>
      <c r="K1628" s="9"/>
      <c r="L1628" s="7"/>
      <c r="M1628" s="9"/>
      <c r="N1628" s="7"/>
      <c r="O1628" s="7" t="s">
        <v>97</v>
      </c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 t="s">
        <v>39</v>
      </c>
      <c r="AA1628" s="7"/>
      <c r="AB1628" s="7"/>
      <c r="AC1628" s="7"/>
      <c r="AD1628" s="7"/>
      <c r="AE1628" s="7" t="s">
        <v>169</v>
      </c>
      <c r="AF1628" s="8"/>
      <c r="AG1628" s="7" t="s">
        <v>12193</v>
      </c>
      <c r="AH1628" s="7"/>
      <c r="AI1628" s="7"/>
      <c r="AJ1628" s="7"/>
      <c r="AK1628" s="7" t="s">
        <v>11447</v>
      </c>
      <c r="AL1628" s="7"/>
      <c r="AM1628" s="7"/>
      <c r="AN1628" s="7"/>
      <c r="AO1628" s="7"/>
      <c r="AP1628" s="7"/>
      <c r="AQ1628" s="7"/>
      <c r="AR1628" s="7"/>
      <c r="AS1628" s="7"/>
    </row>
    <row r="1629" spans="1:45" ht="13.2">
      <c r="A1629" s="7" t="s">
        <v>12181</v>
      </c>
      <c r="B1629" s="8"/>
      <c r="C1629" s="7"/>
      <c r="D1629" s="9"/>
      <c r="E1629" s="7"/>
      <c r="F1629" s="7"/>
      <c r="G1629" s="7"/>
      <c r="H1629" s="7"/>
      <c r="I1629" s="10"/>
      <c r="J1629" s="10"/>
      <c r="K1629" s="9"/>
      <c r="L1629" s="7"/>
      <c r="M1629" s="9"/>
      <c r="N1629" s="7"/>
      <c r="O1629" s="7" t="s">
        <v>99</v>
      </c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 t="s">
        <v>18</v>
      </c>
      <c r="AA1629" s="7"/>
      <c r="AB1629" s="7"/>
      <c r="AC1629" s="7"/>
      <c r="AD1629" s="7"/>
      <c r="AE1629" s="7" t="s">
        <v>243</v>
      </c>
      <c r="AF1629" s="8"/>
      <c r="AG1629" s="7" t="s">
        <v>12182</v>
      </c>
      <c r="AH1629" s="7"/>
      <c r="AI1629" s="7"/>
      <c r="AJ1629" s="7"/>
      <c r="AK1629" s="7" t="s">
        <v>11570</v>
      </c>
      <c r="AL1629" s="7"/>
      <c r="AM1629" s="7"/>
      <c r="AN1629" s="7"/>
      <c r="AO1629" s="7"/>
      <c r="AP1629" s="7"/>
      <c r="AQ1629" s="7"/>
      <c r="AR1629" s="7"/>
      <c r="AS1629" s="7"/>
    </row>
    <row r="1630" spans="1:45" ht="13.2">
      <c r="A1630" s="7" t="s">
        <v>12195</v>
      </c>
      <c r="B1630" s="8"/>
      <c r="C1630" s="7"/>
      <c r="D1630" s="9"/>
      <c r="E1630" s="7"/>
      <c r="F1630" s="7"/>
      <c r="G1630" s="7"/>
      <c r="H1630" s="7"/>
      <c r="I1630" s="10"/>
      <c r="J1630" s="10"/>
      <c r="K1630" s="9"/>
      <c r="L1630" s="7"/>
      <c r="M1630" s="9"/>
      <c r="N1630" s="7"/>
      <c r="O1630" s="7" t="s">
        <v>97</v>
      </c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 t="s">
        <v>39</v>
      </c>
      <c r="AA1630" s="7"/>
      <c r="AB1630" s="7"/>
      <c r="AC1630" s="7"/>
      <c r="AD1630" s="7"/>
      <c r="AE1630" s="7" t="s">
        <v>169</v>
      </c>
      <c r="AF1630" s="8"/>
      <c r="AG1630" s="7" t="s">
        <v>12196</v>
      </c>
      <c r="AH1630" s="7"/>
      <c r="AI1630" s="7"/>
      <c r="AJ1630" s="7"/>
      <c r="AK1630" s="7" t="s">
        <v>12197</v>
      </c>
      <c r="AL1630" s="7"/>
      <c r="AM1630" s="7"/>
      <c r="AN1630" s="7"/>
      <c r="AO1630" s="7"/>
      <c r="AP1630" s="7"/>
      <c r="AQ1630" s="7"/>
      <c r="AR1630" s="7"/>
      <c r="AS1630" s="7"/>
    </row>
    <row r="1631" spans="1:45" ht="13.2">
      <c r="A1631" s="7" t="s">
        <v>12177</v>
      </c>
      <c r="B1631" s="8"/>
      <c r="C1631" s="7"/>
      <c r="D1631" s="9"/>
      <c r="E1631" s="7"/>
      <c r="F1631" s="7"/>
      <c r="G1631" s="7"/>
      <c r="H1631" s="7"/>
      <c r="I1631" s="10"/>
      <c r="J1631" s="10"/>
      <c r="K1631" s="9"/>
      <c r="L1631" s="7"/>
      <c r="M1631" s="9"/>
      <c r="N1631" s="7"/>
      <c r="O1631" s="7" t="s">
        <v>95</v>
      </c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 t="s">
        <v>21</v>
      </c>
      <c r="AA1631" s="7"/>
      <c r="AB1631" s="7"/>
      <c r="AC1631" s="7"/>
      <c r="AD1631" s="7"/>
      <c r="AE1631" s="7" t="s">
        <v>592</v>
      </c>
      <c r="AF1631" s="8"/>
      <c r="AG1631" s="7" t="s">
        <v>12178</v>
      </c>
      <c r="AH1631" s="7"/>
      <c r="AI1631" s="7"/>
      <c r="AJ1631" s="7"/>
      <c r="AK1631" s="7" t="s">
        <v>12179</v>
      </c>
      <c r="AL1631" s="7"/>
      <c r="AM1631" s="7"/>
      <c r="AN1631" s="7"/>
      <c r="AO1631" s="7"/>
      <c r="AP1631" s="7"/>
      <c r="AQ1631" s="7"/>
      <c r="AR1631" s="7"/>
      <c r="AS1631" s="7"/>
    </row>
    <row r="1632" spans="1:45" ht="13.2">
      <c r="A1632" s="7" t="s">
        <v>12189</v>
      </c>
      <c r="B1632" s="8"/>
      <c r="C1632" s="7"/>
      <c r="D1632" s="9"/>
      <c r="E1632" s="7"/>
      <c r="F1632" s="7"/>
      <c r="G1632" s="7"/>
      <c r="H1632" s="7"/>
      <c r="I1632" s="10"/>
      <c r="J1632" s="10"/>
      <c r="K1632" s="9"/>
      <c r="L1632" s="7"/>
      <c r="M1632" s="9"/>
      <c r="N1632" s="7"/>
      <c r="O1632" s="7" t="s">
        <v>89</v>
      </c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 t="s">
        <v>20</v>
      </c>
      <c r="AA1632" s="7"/>
      <c r="AB1632" s="7"/>
      <c r="AC1632" s="7"/>
      <c r="AD1632" s="7"/>
      <c r="AE1632" s="7" t="s">
        <v>514</v>
      </c>
      <c r="AF1632" s="8"/>
      <c r="AG1632" s="7" t="s">
        <v>12190</v>
      </c>
      <c r="AH1632" s="7"/>
      <c r="AI1632" s="7"/>
      <c r="AJ1632" s="7"/>
      <c r="AK1632" s="7" t="s">
        <v>12191</v>
      </c>
      <c r="AL1632" s="7"/>
      <c r="AM1632" s="7"/>
      <c r="AN1632" s="7"/>
      <c r="AO1632" s="7"/>
      <c r="AP1632" s="7"/>
      <c r="AQ1632" s="7"/>
      <c r="AR1632" s="7"/>
      <c r="AS1632" s="7"/>
    </row>
    <row r="1633" spans="1:45" ht="13.2">
      <c r="A1633" s="7" t="s">
        <v>12199</v>
      </c>
      <c r="B1633" s="8"/>
      <c r="C1633" s="7"/>
      <c r="D1633" s="9"/>
      <c r="E1633" s="7"/>
      <c r="F1633" s="7"/>
      <c r="G1633" s="7"/>
      <c r="H1633" s="7"/>
      <c r="I1633" s="10"/>
      <c r="J1633" s="10"/>
      <c r="K1633" s="9"/>
      <c r="L1633" s="7"/>
      <c r="M1633" s="9"/>
      <c r="N1633" s="7"/>
      <c r="O1633" s="7" t="s">
        <v>97</v>
      </c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 t="s">
        <v>39</v>
      </c>
      <c r="AA1633" s="7"/>
      <c r="AB1633" s="7"/>
      <c r="AC1633" s="7"/>
      <c r="AD1633" s="7"/>
      <c r="AE1633" s="7" t="s">
        <v>169</v>
      </c>
      <c r="AF1633" s="8"/>
      <c r="AG1633" s="7" t="s">
        <v>12200</v>
      </c>
      <c r="AH1633" s="7"/>
      <c r="AI1633" s="7"/>
      <c r="AJ1633" s="7"/>
      <c r="AK1633" s="7" t="s">
        <v>12201</v>
      </c>
      <c r="AL1633" s="7"/>
      <c r="AM1633" s="7"/>
      <c r="AN1633" s="7"/>
      <c r="AO1633" s="7"/>
      <c r="AP1633" s="7"/>
      <c r="AQ1633" s="7"/>
      <c r="AR1633" s="7"/>
      <c r="AS1633" s="7"/>
    </row>
    <row r="1634" spans="1:45" ht="13.2">
      <c r="A1634" s="7" t="s">
        <v>12186</v>
      </c>
      <c r="B1634" s="8"/>
      <c r="C1634" s="7"/>
      <c r="D1634" s="9"/>
      <c r="E1634" s="7"/>
      <c r="F1634" s="7"/>
      <c r="G1634" s="7"/>
      <c r="H1634" s="7"/>
      <c r="I1634" s="10"/>
      <c r="J1634" s="10"/>
      <c r="K1634" s="9"/>
      <c r="L1634" s="7"/>
      <c r="M1634" s="9"/>
      <c r="N1634" s="7"/>
      <c r="O1634" s="7" t="s">
        <v>99</v>
      </c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 t="s">
        <v>20</v>
      </c>
      <c r="AA1634" s="7"/>
      <c r="AB1634" s="7"/>
      <c r="AC1634" s="7"/>
      <c r="AD1634" s="7"/>
      <c r="AE1634" s="7" t="s">
        <v>514</v>
      </c>
      <c r="AF1634" s="8"/>
      <c r="AG1634" s="7" t="s">
        <v>12187</v>
      </c>
      <c r="AH1634" s="7"/>
      <c r="AI1634" s="7"/>
      <c r="AJ1634" s="7"/>
      <c r="AK1634" s="7" t="s">
        <v>12188</v>
      </c>
      <c r="AL1634" s="7"/>
      <c r="AM1634" s="7"/>
      <c r="AN1634" s="7"/>
      <c r="AO1634" s="7"/>
      <c r="AP1634" s="7"/>
      <c r="AQ1634" s="7"/>
      <c r="AR1634" s="7"/>
      <c r="AS1634" s="7"/>
    </row>
    <row r="1635" spans="1:45" ht="13.2">
      <c r="A1635" s="7" t="s">
        <v>3988</v>
      </c>
      <c r="B1635" s="8"/>
      <c r="C1635" s="7"/>
      <c r="D1635" s="9"/>
      <c r="E1635" s="7"/>
      <c r="F1635" s="7"/>
      <c r="G1635" s="7"/>
      <c r="H1635" s="7"/>
      <c r="I1635" s="10"/>
      <c r="J1635" s="10"/>
      <c r="K1635" s="9"/>
      <c r="L1635" s="7"/>
      <c r="M1635" s="9"/>
      <c r="N1635" s="7"/>
      <c r="O1635" s="7" t="s">
        <v>95</v>
      </c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 t="s">
        <v>48</v>
      </c>
      <c r="AA1635" s="7"/>
      <c r="AB1635" s="7"/>
      <c r="AC1635" s="7"/>
      <c r="AD1635" s="7"/>
      <c r="AE1635" s="7" t="s">
        <v>427</v>
      </c>
      <c r="AF1635" s="8"/>
      <c r="AG1635" s="7" t="s">
        <v>3987</v>
      </c>
      <c r="AH1635" s="7"/>
      <c r="AI1635" s="7"/>
      <c r="AJ1635" s="7"/>
      <c r="AK1635" s="7" t="s">
        <v>3985</v>
      </c>
      <c r="AL1635" s="7"/>
      <c r="AM1635" s="7"/>
      <c r="AN1635" s="7"/>
      <c r="AO1635" s="7"/>
      <c r="AP1635" s="7"/>
      <c r="AQ1635" s="7"/>
      <c r="AR1635" s="7"/>
      <c r="AS1635" s="7"/>
    </row>
    <row r="1636" spans="1:45" ht="13.2">
      <c r="A1636" s="7" t="s">
        <v>12205</v>
      </c>
      <c r="B1636" s="8"/>
      <c r="C1636" s="7"/>
      <c r="D1636" s="9"/>
      <c r="E1636" s="7"/>
      <c r="F1636" s="7"/>
      <c r="G1636" s="7"/>
      <c r="H1636" s="7"/>
      <c r="I1636" s="10"/>
      <c r="J1636" s="10"/>
      <c r="K1636" s="9"/>
      <c r="L1636" s="7"/>
      <c r="M1636" s="9"/>
      <c r="N1636" s="7"/>
      <c r="O1636" s="7" t="s">
        <v>101</v>
      </c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 t="s">
        <v>65</v>
      </c>
      <c r="AA1636" s="7"/>
      <c r="AB1636" s="7"/>
      <c r="AC1636" s="7"/>
      <c r="AD1636" s="7"/>
      <c r="AE1636" s="7" t="s">
        <v>536</v>
      </c>
      <c r="AF1636" s="8"/>
      <c r="AG1636" s="7" t="s">
        <v>12206</v>
      </c>
      <c r="AH1636" s="7"/>
      <c r="AI1636" s="7"/>
      <c r="AJ1636" s="7"/>
      <c r="AK1636" s="7" t="s">
        <v>12207</v>
      </c>
      <c r="AL1636" s="7"/>
      <c r="AM1636" s="7"/>
      <c r="AN1636" s="7"/>
      <c r="AO1636" s="7"/>
      <c r="AP1636" s="7"/>
      <c r="AQ1636" s="7"/>
      <c r="AR1636" s="7"/>
      <c r="AS163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Raw</vt:lpstr>
      <vt:lpstr>Client Portfolio - GIF</vt:lpstr>
      <vt:lpstr>Geo Names</vt:lpstr>
      <vt:lpstr>Sector Names</vt:lpstr>
      <vt:lpstr>RAW - Client Port</vt:lpstr>
      <vt:lpstr>Sector - Client Port</vt:lpstr>
      <vt:lpstr>Country Codes</vt:lpstr>
      <vt:lpstr>AD Codes - Client Port</vt:lpstr>
      <vt:lpstr>Securities Static</vt:lpstr>
      <vt:lpstr>Sector Static Data</vt:lpstr>
      <vt:lpstr>AD File</vt:lpstr>
      <vt:lpstr>Pivot</vt:lpstr>
      <vt:lpstr>Names</vt:lpstr>
      <vt:lpstr>Names2</vt:lpstr>
      <vt:lpstr>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Negi</dc:creator>
  <cp:lastModifiedBy>Jaymila Gopal</cp:lastModifiedBy>
  <dcterms:created xsi:type="dcterms:W3CDTF">2025-07-30T13:32:39Z</dcterms:created>
  <dcterms:modified xsi:type="dcterms:W3CDTF">2026-03-20T06:43:37Z</dcterms:modified>
</cp:coreProperties>
</file>